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shafaqz/Desktop/NatCom Revision Finale_5-09-25/"/>
    </mc:Choice>
  </mc:AlternateContent>
  <xr:revisionPtr revIDLastSave="0" documentId="13_ncr:1_{F708FBB2-6B57-3747-B769-81BA18F5257C}" xr6:coauthVersionLast="47" xr6:coauthVersionMax="47" xr10:uidLastSave="{00000000-0000-0000-0000-000000000000}"/>
  <bookViews>
    <workbookView xWindow="5240" yWindow="760" windowWidth="29320" windowHeight="20140" firstSheet="95" activeTab="100" xr2:uid="{E83C0B2E-59B8-AC40-AAAD-4A6AEDA1682E}"/>
  </bookViews>
  <sheets>
    <sheet name="Figure 1C" sheetId="1" r:id="rId1"/>
    <sheet name="Figure 1D" sheetId="2" r:id="rId2"/>
    <sheet name="Figure 1E_Left" sheetId="3" r:id="rId3"/>
    <sheet name="Figure 1E_Right" sheetId="4" r:id="rId4"/>
    <sheet name="Figure 1F_Left" sheetId="5" r:id="rId5"/>
    <sheet name="Figure 1F_Right" sheetId="6" r:id="rId6"/>
    <sheet name="Figure 1H" sheetId="7" r:id="rId7"/>
    <sheet name="Figure 1I" sheetId="8" r:id="rId8"/>
    <sheet name="Figure 2A" sheetId="9" r:id="rId9"/>
    <sheet name="Figure 2B" sheetId="10" r:id="rId10"/>
    <sheet name="Figure 2C_Left" sheetId="11" r:id="rId11"/>
    <sheet name="Figure 2C_Right" sheetId="12" r:id="rId12"/>
    <sheet name="Figure 2E_Left" sheetId="13" r:id="rId13"/>
    <sheet name="Figure 2E_Right" sheetId="14" r:id="rId14"/>
    <sheet name="Figure 2G, H" sheetId="15" r:id="rId15"/>
    <sheet name="Figure 3B_Top" sheetId="16" r:id="rId16"/>
    <sheet name="Figure 3B_Bottom" sheetId="17" r:id="rId17"/>
    <sheet name="Figure 3D_Top" sheetId="18" r:id="rId18"/>
    <sheet name="Figure 3D_Bottom" sheetId="19" r:id="rId19"/>
    <sheet name="Figure 3F_Left" sheetId="20" r:id="rId20"/>
    <sheet name="Figure 3F_Right" sheetId="21" r:id="rId21"/>
    <sheet name="Figure 4A" sheetId="22" r:id="rId22"/>
    <sheet name="Figure 4B_Left" sheetId="23" r:id="rId23"/>
    <sheet name="Figure 4B_Right" sheetId="24" r:id="rId24"/>
    <sheet name="Figure 4C_Left" sheetId="25" r:id="rId25"/>
    <sheet name="Figure 4C_Right" sheetId="26" r:id="rId26"/>
    <sheet name="Figure 5C" sheetId="27" r:id="rId27"/>
    <sheet name="Figure 5D" sheetId="28" r:id="rId28"/>
    <sheet name="Figure 5F" sheetId="29" r:id="rId29"/>
    <sheet name="Figure 5G" sheetId="30" r:id="rId30"/>
    <sheet name="Figure 6B" sheetId="31" r:id="rId31"/>
    <sheet name="Figure 6D" sheetId="32" r:id="rId32"/>
    <sheet name="Figure 7D" sheetId="33" r:id="rId33"/>
    <sheet name="Figure 7E" sheetId="34" r:id="rId34"/>
    <sheet name="Figure 7G_PNGaseF" sheetId="35" r:id="rId35"/>
    <sheet name="Figure 7G_PNGaseF-Genz" sheetId="36" r:id="rId36"/>
    <sheet name="Figure 7H_PNGaseF" sheetId="37" r:id="rId37"/>
    <sheet name="Figure 7H_PNGaseF-Genz" sheetId="38" r:id="rId38"/>
    <sheet name="Figure 7I" sheetId="39" r:id="rId39"/>
    <sheet name="Figure 8H" sheetId="40" r:id="rId40"/>
    <sheet name="Figure 8I" sheetId="41" r:id="rId41"/>
    <sheet name="Figure 9D_mAb13" sheetId="42" r:id="rId42"/>
    <sheet name="Figure 9D_9EG7" sheetId="43" r:id="rId43"/>
    <sheet name="Figure 9E-mAb13" sheetId="44" r:id="rId44"/>
    <sheet name="Figure 9E_9EG7" sheetId="45" r:id="rId45"/>
    <sheet name="Figure 9F" sheetId="46" r:id="rId46"/>
    <sheet name="Figure 9G_mAb13" sheetId="47" r:id="rId47"/>
    <sheet name="Figure 9G_9EG7" sheetId="48" r:id="rId48"/>
    <sheet name="Supplementary Figure 1A" sheetId="50" r:id="rId49"/>
    <sheet name="Supplementary Figure 1B" sheetId="51" r:id="rId50"/>
    <sheet name="Supplementary Figure 1C" sheetId="52" r:id="rId51"/>
    <sheet name="Supplementary Figure 1D" sheetId="53" r:id="rId52"/>
    <sheet name="Supplementary Figure 1E" sheetId="54" r:id="rId53"/>
    <sheet name="Supplementary Figure 1F" sheetId="55" r:id="rId54"/>
    <sheet name="Supplementary Figure 1H" sheetId="56" r:id="rId55"/>
    <sheet name="Supplementary Figure 1I" sheetId="57" r:id="rId56"/>
    <sheet name="Supplementary Figure 1J" sheetId="58" r:id="rId57"/>
    <sheet name="Supplementary Figure 2A" sheetId="59" r:id="rId58"/>
    <sheet name="Supplementary Figure 2B" sheetId="60" r:id="rId59"/>
    <sheet name="Supplemenatry Figure 2C" sheetId="61" r:id="rId60"/>
    <sheet name="Supplementary Figure 2D" sheetId="62" r:id="rId61"/>
    <sheet name="Supplementary Figure 2E" sheetId="63" r:id="rId62"/>
    <sheet name="Supplementary Figure 2G" sheetId="64" r:id="rId63"/>
    <sheet name="Supplementary Figure 2H" sheetId="65" r:id="rId64"/>
    <sheet name="Supplementary Figure 3A" sheetId="66" r:id="rId65"/>
    <sheet name="Supplementary Figure 3B" sheetId="67" r:id="rId66"/>
    <sheet name="Supplementary Figure 3C" sheetId="68" r:id="rId67"/>
    <sheet name="Supplementary Figure 3D" sheetId="69" r:id="rId68"/>
    <sheet name="Supplementary Figure 3E" sheetId="70" r:id="rId69"/>
    <sheet name="Suppl. Figure 3F_9EG7-Bottom" sheetId="72" r:id="rId70"/>
    <sheet name="Suppl. Figure 3F_mAb13-Top" sheetId="71" r:id="rId71"/>
    <sheet name="Suppl. Figure 3G-Gal3-Top" sheetId="73" r:id="rId72"/>
    <sheet name="Suppl. Figure 3G_Tf-Bottom" sheetId="74" r:id="rId73"/>
    <sheet name="Supplementary Figure 3H" sheetId="75" r:id="rId74"/>
    <sheet name="Supplementary Figure 3K" sheetId="76" r:id="rId75"/>
    <sheet name="Supplementary Figure 4A" sheetId="77" r:id="rId76"/>
    <sheet name="Supplementary Figure 4C" sheetId="78" r:id="rId77"/>
    <sheet name="Supplementary Figure 4D" sheetId="79" r:id="rId78"/>
    <sheet name="Supplementary Figure 4G, 4I" sheetId="80" r:id="rId79"/>
    <sheet name="Supplementary Figure 4J" sheetId="81" r:id="rId80"/>
    <sheet name="Supplementary Figure 4K" sheetId="82" r:id="rId81"/>
    <sheet name="Supplementary Figure 4L" sheetId="83" r:id="rId82"/>
    <sheet name="Supplementary Figure 4O" sheetId="84" r:id="rId83"/>
    <sheet name="Supplementary Figure 5C" sheetId="85" r:id="rId84"/>
    <sheet name="Supplementary Figure 5D" sheetId="86" r:id="rId85"/>
    <sheet name="Supplementary Figure 5F" sheetId="87" r:id="rId86"/>
    <sheet name="Supplementary Figure 9E" sheetId="88" r:id="rId87"/>
    <sheet name="Supplementary Figure 9F" sheetId="89" r:id="rId88"/>
    <sheet name="Supplementary Figure 9G" sheetId="90" r:id="rId89"/>
    <sheet name="Supplementary Figure 10A" sheetId="91" r:id="rId90"/>
    <sheet name="Supplementary Figure 10L, 10M" sheetId="92" r:id="rId91"/>
    <sheet name="Supplementary Figure 10N" sheetId="93" r:id="rId92"/>
    <sheet name="Supplementary Figure 10O_mAb13" sheetId="94" r:id="rId93"/>
    <sheet name="Supplementary Figure 10O_9EG7" sheetId="95" r:id="rId94"/>
    <sheet name="Supplementary Figure 11A" sheetId="96" r:id="rId95"/>
    <sheet name="Supplementary Figure 11B" sheetId="97" r:id="rId96"/>
    <sheet name="Supplementary Figure 12A" sheetId="98" r:id="rId97"/>
    <sheet name="Supplementary Figure 12B_mAb13" sheetId="99" r:id="rId98"/>
    <sheet name="Supplementary Figure 12B_9EG7" sheetId="100" r:id="rId99"/>
    <sheet name="Supplementary Figure 12C" sheetId="101" r:id="rId100"/>
    <sheet name="Supplementary Figure 12D" sheetId="102" r:id="rId10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4" i="93" l="1"/>
  <c r="V42" i="93"/>
  <c r="U42" i="93"/>
  <c r="V41" i="93"/>
  <c r="U41" i="93"/>
  <c r="V40" i="93"/>
  <c r="U40" i="93"/>
  <c r="L40" i="93"/>
  <c r="F40" i="93"/>
  <c r="V39" i="93"/>
  <c r="U39" i="93"/>
  <c r="V38" i="93"/>
  <c r="U38" i="93"/>
  <c r="V37" i="93"/>
  <c r="U37" i="93"/>
  <c r="O37" i="93"/>
  <c r="N37" i="93"/>
  <c r="I37" i="93"/>
  <c r="H37" i="93"/>
  <c r="V36" i="93"/>
  <c r="U36" i="93"/>
  <c r="O36" i="93"/>
  <c r="N36" i="93"/>
  <c r="I36" i="93"/>
  <c r="H36" i="93"/>
  <c r="V35" i="93"/>
  <c r="U35" i="93"/>
  <c r="O35" i="93"/>
  <c r="N35" i="93"/>
  <c r="I35" i="93"/>
  <c r="H35" i="93"/>
  <c r="V34" i="93"/>
  <c r="U34" i="93"/>
  <c r="O34" i="93"/>
  <c r="N34" i="93"/>
  <c r="I34" i="93"/>
  <c r="H34" i="93"/>
  <c r="V33" i="93"/>
  <c r="U33" i="93"/>
  <c r="O33" i="93"/>
  <c r="N33" i="93"/>
  <c r="I33" i="93"/>
  <c r="H33" i="93"/>
  <c r="V32" i="93"/>
  <c r="U32" i="93"/>
  <c r="O32" i="93"/>
  <c r="N32" i="93"/>
  <c r="I32" i="93"/>
  <c r="H32" i="93"/>
  <c r="V31" i="93"/>
  <c r="U31" i="93"/>
  <c r="O31" i="93"/>
  <c r="N31" i="93"/>
  <c r="I31" i="93"/>
  <c r="H31" i="93"/>
  <c r="V30" i="93"/>
  <c r="U30" i="93"/>
  <c r="O30" i="93"/>
  <c r="N30" i="93"/>
  <c r="I30" i="93"/>
  <c r="H30" i="93"/>
  <c r="V29" i="93"/>
  <c r="U29" i="93"/>
  <c r="O29" i="93"/>
  <c r="N29" i="93"/>
  <c r="I29" i="93"/>
  <c r="H29" i="93"/>
  <c r="V28" i="93"/>
  <c r="U28" i="93"/>
  <c r="O28" i="93"/>
  <c r="N28" i="93"/>
  <c r="I28" i="93"/>
  <c r="H28" i="93"/>
  <c r="V27" i="93"/>
  <c r="U27" i="93"/>
  <c r="O27" i="93"/>
  <c r="N27" i="93"/>
  <c r="I27" i="93"/>
  <c r="H27" i="93"/>
  <c r="V26" i="93"/>
  <c r="U26" i="93"/>
  <c r="O26" i="93"/>
  <c r="N26" i="93"/>
  <c r="I26" i="93"/>
  <c r="H26" i="93"/>
  <c r="V25" i="93"/>
  <c r="U25" i="93"/>
  <c r="O25" i="93"/>
  <c r="N25" i="93"/>
  <c r="I25" i="93"/>
  <c r="H25" i="93"/>
  <c r="V24" i="93"/>
  <c r="U24" i="93"/>
  <c r="O24" i="93"/>
  <c r="N24" i="93"/>
  <c r="I24" i="93"/>
  <c r="H24" i="93"/>
  <c r="V23" i="93"/>
  <c r="U23" i="93"/>
  <c r="O23" i="93"/>
  <c r="N23" i="93"/>
  <c r="I23" i="93"/>
  <c r="H23" i="93"/>
  <c r="V22" i="93"/>
  <c r="U22" i="93"/>
  <c r="O22" i="93"/>
  <c r="N22" i="93"/>
  <c r="I22" i="93"/>
  <c r="H22" i="93"/>
  <c r="V21" i="93"/>
  <c r="U21" i="93"/>
  <c r="O21" i="93"/>
  <c r="N21" i="93"/>
  <c r="I21" i="93"/>
  <c r="H21" i="93"/>
  <c r="V20" i="93"/>
  <c r="U20" i="93"/>
  <c r="O20" i="93"/>
  <c r="N20" i="93"/>
  <c r="I20" i="93"/>
  <c r="H20" i="93"/>
  <c r="V19" i="93"/>
  <c r="U19" i="93"/>
  <c r="O19" i="93"/>
  <c r="N19" i="93"/>
  <c r="I19" i="93"/>
  <c r="H19" i="93"/>
  <c r="V18" i="93"/>
  <c r="U18" i="93"/>
  <c r="O18" i="93"/>
  <c r="N18" i="93"/>
  <c r="I18" i="93"/>
  <c r="H18" i="93"/>
  <c r="V17" i="93"/>
  <c r="U17" i="93"/>
  <c r="O17" i="93"/>
  <c r="N17" i="93"/>
  <c r="I17" i="93"/>
  <c r="H17" i="93"/>
  <c r="V16" i="93"/>
  <c r="U16" i="93"/>
  <c r="O16" i="93"/>
  <c r="N16" i="93"/>
  <c r="I16" i="93"/>
  <c r="H16" i="93"/>
  <c r="V15" i="93"/>
  <c r="U15" i="93"/>
  <c r="O15" i="93"/>
  <c r="N15" i="93"/>
  <c r="I15" i="93"/>
  <c r="H15" i="93"/>
  <c r="V14" i="93"/>
  <c r="U14" i="93"/>
  <c r="O14" i="93"/>
  <c r="N14" i="93"/>
  <c r="I14" i="93"/>
  <c r="H14" i="93"/>
  <c r="V13" i="93"/>
  <c r="U13" i="93"/>
  <c r="O13" i="93"/>
  <c r="N13" i="93"/>
  <c r="I13" i="93"/>
  <c r="H13" i="93"/>
  <c r="V12" i="93"/>
  <c r="U12" i="93"/>
  <c r="O12" i="93"/>
  <c r="N12" i="93"/>
  <c r="I12" i="93"/>
  <c r="H12" i="93"/>
  <c r="V11" i="93"/>
  <c r="U11" i="93"/>
  <c r="O11" i="93"/>
  <c r="N11" i="93"/>
  <c r="I11" i="93"/>
  <c r="H11" i="93"/>
  <c r="V10" i="93"/>
  <c r="U10" i="93"/>
  <c r="O10" i="93"/>
  <c r="N10" i="93"/>
  <c r="I10" i="93"/>
  <c r="H10" i="93"/>
  <c r="O48" i="84"/>
  <c r="U47" i="84"/>
  <c r="O47" i="84"/>
  <c r="U42" i="84"/>
  <c r="O42" i="84"/>
  <c r="U33" i="84"/>
  <c r="O33" i="84"/>
  <c r="O34" i="84"/>
  <c r="U28" i="84"/>
  <c r="O28" i="84"/>
  <c r="O20" i="84"/>
  <c r="U19" i="84"/>
  <c r="O19" i="84"/>
  <c r="AK18" i="75"/>
  <c r="AA18" i="75"/>
  <c r="AK17" i="75"/>
  <c r="AA17" i="75"/>
  <c r="H13" i="51"/>
  <c r="H12" i="51"/>
  <c r="H11" i="51"/>
  <c r="H10" i="51"/>
  <c r="R63" i="48"/>
  <c r="R62" i="48"/>
  <c r="R61" i="48"/>
  <c r="M61" i="48"/>
  <c r="R60" i="48"/>
  <c r="M60" i="48"/>
  <c r="R59" i="48"/>
  <c r="M59" i="48"/>
  <c r="R58" i="48"/>
  <c r="M58" i="48"/>
  <c r="R57" i="48"/>
  <c r="M57" i="48"/>
  <c r="R56" i="48"/>
  <c r="M56" i="48"/>
  <c r="R55" i="48"/>
  <c r="M55" i="48"/>
  <c r="R54" i="48"/>
  <c r="M54" i="48"/>
  <c r="R53" i="48"/>
  <c r="M53" i="48"/>
  <c r="R52" i="48"/>
  <c r="M52" i="48"/>
  <c r="R51" i="48"/>
  <c r="M51" i="48"/>
  <c r="R50" i="48"/>
  <c r="M50" i="48"/>
  <c r="R49" i="48"/>
  <c r="M49" i="48"/>
  <c r="R48" i="48"/>
  <c r="M48" i="48"/>
  <c r="R47" i="48"/>
  <c r="M47" i="48"/>
  <c r="R46" i="48"/>
  <c r="M46" i="48"/>
  <c r="R45" i="48"/>
  <c r="M45" i="48"/>
  <c r="R44" i="48"/>
  <c r="M44" i="48"/>
  <c r="R43" i="48"/>
  <c r="M43" i="48"/>
  <c r="R42" i="48"/>
  <c r="M42" i="48"/>
  <c r="R41" i="48"/>
  <c r="M41" i="48"/>
  <c r="R40" i="48"/>
  <c r="M40" i="48"/>
  <c r="R39" i="48"/>
  <c r="M39" i="48"/>
  <c r="R38" i="48"/>
  <c r="M38" i="48"/>
  <c r="R37" i="48"/>
  <c r="M37" i="48"/>
  <c r="R36" i="48"/>
  <c r="M36" i="48"/>
  <c r="R35" i="48"/>
  <c r="M35" i="48"/>
  <c r="R34" i="48"/>
  <c r="M34" i="48"/>
  <c r="R33" i="48"/>
  <c r="M33" i="48"/>
  <c r="R32" i="48"/>
  <c r="M32" i="48"/>
  <c r="R31" i="48"/>
  <c r="M31" i="48"/>
  <c r="R30" i="48"/>
  <c r="M30" i="48"/>
  <c r="R29" i="48"/>
  <c r="M29" i="48"/>
  <c r="R28" i="48"/>
  <c r="M28" i="48"/>
  <c r="R27" i="48"/>
  <c r="M27" i="48"/>
  <c r="R26" i="48"/>
  <c r="M26" i="48"/>
  <c r="R25" i="48"/>
  <c r="M25" i="48"/>
  <c r="R24" i="48"/>
  <c r="M24" i="48"/>
  <c r="R23" i="48"/>
  <c r="M23" i="48"/>
  <c r="R22" i="48"/>
  <c r="M22" i="48"/>
  <c r="R21" i="48"/>
  <c r="M21" i="48"/>
  <c r="R20" i="48"/>
  <c r="M20" i="48"/>
  <c r="R19" i="48"/>
  <c r="M19" i="48"/>
  <c r="R18" i="48"/>
  <c r="M18" i="48"/>
  <c r="R17" i="48"/>
  <c r="M17" i="48"/>
  <c r="R16" i="48"/>
  <c r="M16" i="48"/>
  <c r="R15" i="48"/>
  <c r="M15" i="48"/>
  <c r="R14" i="48"/>
  <c r="M14" i="48"/>
  <c r="R13" i="48"/>
  <c r="M13" i="48"/>
  <c r="R12" i="48"/>
  <c r="M12" i="48"/>
  <c r="R11" i="48"/>
  <c r="M11" i="48"/>
  <c r="R10" i="48"/>
  <c r="M10" i="48"/>
  <c r="R9" i="48"/>
  <c r="M9" i="48"/>
  <c r="R8" i="48"/>
  <c r="M8" i="48"/>
  <c r="BL107" i="34"/>
  <c r="BG107" i="34"/>
  <c r="BB107" i="34"/>
  <c r="AW107" i="34"/>
  <c r="AQ107" i="34"/>
  <c r="AL107" i="34"/>
  <c r="AG107" i="34"/>
  <c r="AB107" i="34"/>
  <c r="V107" i="34"/>
  <c r="Q107" i="34"/>
  <c r="L107" i="34"/>
  <c r="G107" i="34"/>
  <c r="BL106" i="34"/>
  <c r="BG106" i="34"/>
  <c r="BB106" i="34"/>
  <c r="AW106" i="34"/>
  <c r="AQ106" i="34"/>
  <c r="AL106" i="34"/>
  <c r="AG106" i="34"/>
  <c r="AB106" i="34"/>
  <c r="V106" i="34"/>
  <c r="Q106" i="34"/>
  <c r="L106" i="34"/>
  <c r="G106" i="34"/>
  <c r="BL105" i="34"/>
  <c r="BG105" i="34"/>
  <c r="BB105" i="34"/>
  <c r="AW105" i="34"/>
  <c r="AQ105" i="34"/>
  <c r="AL105" i="34"/>
  <c r="AG105" i="34"/>
  <c r="AB105" i="34"/>
  <c r="V105" i="34"/>
  <c r="Q105" i="34"/>
  <c r="L105" i="34"/>
  <c r="G105" i="34"/>
  <c r="BL104" i="34"/>
  <c r="BG104" i="34"/>
  <c r="BB104" i="34"/>
  <c r="AW104" i="34"/>
  <c r="AQ104" i="34"/>
  <c r="AL104" i="34"/>
  <c r="AG104" i="34"/>
  <c r="AB104" i="34"/>
  <c r="V104" i="34"/>
  <c r="Q104" i="34"/>
  <c r="L104" i="34"/>
  <c r="G104" i="34"/>
  <c r="BL103" i="34"/>
  <c r="BG103" i="34"/>
  <c r="BB103" i="34"/>
  <c r="AW103" i="34"/>
  <c r="AQ103" i="34"/>
  <c r="AL103" i="34"/>
  <c r="AG103" i="34"/>
  <c r="AB103" i="34"/>
  <c r="V103" i="34"/>
  <c r="Q103" i="34"/>
  <c r="L103" i="34"/>
  <c r="G103" i="34"/>
  <c r="BL102" i="34"/>
  <c r="BG102" i="34"/>
  <c r="BB102" i="34"/>
  <c r="AW102" i="34"/>
  <c r="AQ102" i="34"/>
  <c r="AL102" i="34"/>
  <c r="AG102" i="34"/>
  <c r="AB102" i="34"/>
  <c r="V102" i="34"/>
  <c r="Q102" i="34"/>
  <c r="L102" i="34"/>
  <c r="G102" i="34"/>
  <c r="BL101" i="34"/>
  <c r="BG101" i="34"/>
  <c r="BB101" i="34"/>
  <c r="AW101" i="34"/>
  <c r="AQ101" i="34"/>
  <c r="AL101" i="34"/>
  <c r="AG101" i="34"/>
  <c r="AB101" i="34"/>
  <c r="V101" i="34"/>
  <c r="Q101" i="34"/>
  <c r="L101" i="34"/>
  <c r="G101" i="34"/>
  <c r="BL100" i="34"/>
  <c r="BG100" i="34"/>
  <c r="BB100" i="34"/>
  <c r="AW100" i="34"/>
  <c r="AQ100" i="34"/>
  <c r="AL100" i="34"/>
  <c r="AG100" i="34"/>
  <c r="AB100" i="34"/>
  <c r="V100" i="34"/>
  <c r="Q100" i="34"/>
  <c r="L100" i="34"/>
  <c r="G100" i="34"/>
  <c r="BL99" i="34"/>
  <c r="BG99" i="34"/>
  <c r="BB99" i="34"/>
  <c r="AW99" i="34"/>
  <c r="AQ99" i="34"/>
  <c r="AL99" i="34"/>
  <c r="AG99" i="34"/>
  <c r="AB99" i="34"/>
  <c r="V99" i="34"/>
  <c r="Q99" i="34"/>
  <c r="L99" i="34"/>
  <c r="G99" i="34"/>
  <c r="BL98" i="34"/>
  <c r="BG98" i="34"/>
  <c r="BB98" i="34"/>
  <c r="AW98" i="34"/>
  <c r="AQ98" i="34"/>
  <c r="AL98" i="34"/>
  <c r="AG98" i="34"/>
  <c r="AB98" i="34"/>
  <c r="V98" i="34"/>
  <c r="Q98" i="34"/>
  <c r="L98" i="34"/>
  <c r="G98" i="34"/>
  <c r="BL97" i="34"/>
  <c r="BG97" i="34"/>
  <c r="BB97" i="34"/>
  <c r="AW97" i="34"/>
  <c r="AQ97" i="34"/>
  <c r="AL97" i="34"/>
  <c r="AG97" i="34"/>
  <c r="AB97" i="34"/>
  <c r="V97" i="34"/>
  <c r="Q97" i="34"/>
  <c r="L97" i="34"/>
  <c r="G97" i="34"/>
  <c r="BL96" i="34"/>
  <c r="BG96" i="34"/>
  <c r="BB96" i="34"/>
  <c r="AW96" i="34"/>
  <c r="AQ96" i="34"/>
  <c r="AL96" i="34"/>
  <c r="AG96" i="34"/>
  <c r="AB96" i="34"/>
  <c r="V96" i="34"/>
  <c r="Q96" i="34"/>
  <c r="L96" i="34"/>
  <c r="G96" i="34"/>
  <c r="BL95" i="34"/>
  <c r="BG95" i="34"/>
  <c r="BB95" i="34"/>
  <c r="AW95" i="34"/>
  <c r="AQ95" i="34"/>
  <c r="AL95" i="34"/>
  <c r="AG95" i="34"/>
  <c r="AB95" i="34"/>
  <c r="V95" i="34"/>
  <c r="Q95" i="34"/>
  <c r="L95" i="34"/>
  <c r="G95" i="34"/>
  <c r="BL94" i="34"/>
  <c r="BG94" i="34"/>
  <c r="BB94" i="34"/>
  <c r="AW94" i="34"/>
  <c r="AQ94" i="34"/>
  <c r="AL94" i="34"/>
  <c r="AG94" i="34"/>
  <c r="AB94" i="34"/>
  <c r="V94" i="34"/>
  <c r="Q94" i="34"/>
  <c r="L94" i="34"/>
  <c r="G94" i="34"/>
  <c r="BL93" i="34"/>
  <c r="BG93" i="34"/>
  <c r="BB93" i="34"/>
  <c r="AW93" i="34"/>
  <c r="AQ93" i="34"/>
  <c r="AL93" i="34"/>
  <c r="AG93" i="34"/>
  <c r="AB93" i="34"/>
  <c r="V93" i="34"/>
  <c r="Q93" i="34"/>
  <c r="L93" i="34"/>
  <c r="G93" i="34"/>
  <c r="BL92" i="34"/>
  <c r="BG92" i="34"/>
  <c r="BB92" i="34"/>
  <c r="AW92" i="34"/>
  <c r="AQ92" i="34"/>
  <c r="AL92" i="34"/>
  <c r="AG92" i="34"/>
  <c r="AB92" i="34"/>
  <c r="V92" i="34"/>
  <c r="Q92" i="34"/>
  <c r="L92" i="34"/>
  <c r="G92" i="34"/>
  <c r="BL91" i="34"/>
  <c r="BG91" i="34"/>
  <c r="BB91" i="34"/>
  <c r="AW91" i="34"/>
  <c r="AQ91" i="34"/>
  <c r="AL91" i="34"/>
  <c r="AG91" i="34"/>
  <c r="AB91" i="34"/>
  <c r="V91" i="34"/>
  <c r="Q91" i="34"/>
  <c r="L91" i="34"/>
  <c r="G91" i="34"/>
  <c r="BL90" i="34"/>
  <c r="BG90" i="34"/>
  <c r="BB90" i="34"/>
  <c r="AW90" i="34"/>
  <c r="AQ90" i="34"/>
  <c r="AL90" i="34"/>
  <c r="AG90" i="34"/>
  <c r="AB90" i="34"/>
  <c r="V90" i="34"/>
  <c r="Q90" i="34"/>
  <c r="L90" i="34"/>
  <c r="G90" i="34"/>
  <c r="BL89" i="34"/>
  <c r="BG89" i="34"/>
  <c r="BB89" i="34"/>
  <c r="AW89" i="34"/>
  <c r="AQ89" i="34"/>
  <c r="AL89" i="34"/>
  <c r="AG89" i="34"/>
  <c r="AB89" i="34"/>
  <c r="V89" i="34"/>
  <c r="Q89" i="34"/>
  <c r="L89" i="34"/>
  <c r="G89" i="34"/>
  <c r="BL88" i="34"/>
  <c r="BG88" i="34"/>
  <c r="BB88" i="34"/>
  <c r="AW88" i="34"/>
  <c r="AQ88" i="34"/>
  <c r="AL88" i="34"/>
  <c r="AG88" i="34"/>
  <c r="AB88" i="34"/>
  <c r="V88" i="34"/>
  <c r="Q88" i="34"/>
  <c r="L88" i="34"/>
  <c r="G88" i="34"/>
  <c r="BL87" i="34"/>
  <c r="BG87" i="34"/>
  <c r="BB87" i="34"/>
  <c r="AW87" i="34"/>
  <c r="AQ87" i="34"/>
  <c r="AL87" i="34"/>
  <c r="AG87" i="34"/>
  <c r="AB87" i="34"/>
  <c r="V87" i="34"/>
  <c r="Q87" i="34"/>
  <c r="L87" i="34"/>
  <c r="G87" i="34"/>
  <c r="BL86" i="34"/>
  <c r="BG86" i="34"/>
  <c r="BB86" i="34"/>
  <c r="AW86" i="34"/>
  <c r="AQ86" i="34"/>
  <c r="AL86" i="34"/>
  <c r="AG86" i="34"/>
  <c r="AB86" i="34"/>
  <c r="V86" i="34"/>
  <c r="Q86" i="34"/>
  <c r="L86" i="34"/>
  <c r="G86" i="34"/>
  <c r="BL85" i="34"/>
  <c r="BG85" i="34"/>
  <c r="BB85" i="34"/>
  <c r="AW85" i="34"/>
  <c r="AQ85" i="34"/>
  <c r="AL85" i="34"/>
  <c r="AG85" i="34"/>
  <c r="AB85" i="34"/>
  <c r="V85" i="34"/>
  <c r="Q85" i="34"/>
  <c r="L85" i="34"/>
  <c r="G85" i="34"/>
  <c r="BL84" i="34"/>
  <c r="BG84" i="34"/>
  <c r="BB84" i="34"/>
  <c r="AW84" i="34"/>
  <c r="AQ84" i="34"/>
  <c r="AL84" i="34"/>
  <c r="AG84" i="34"/>
  <c r="AB84" i="34"/>
  <c r="V84" i="34"/>
  <c r="Q84" i="34"/>
  <c r="L84" i="34"/>
  <c r="G84" i="34"/>
  <c r="BL83" i="34"/>
  <c r="BG83" i="34"/>
  <c r="BB83" i="34"/>
  <c r="AW83" i="34"/>
  <c r="AQ83" i="34"/>
  <c r="AL83" i="34"/>
  <c r="AG83" i="34"/>
  <c r="AB83" i="34"/>
  <c r="V83" i="34"/>
  <c r="Q83" i="34"/>
  <c r="L83" i="34"/>
  <c r="G83" i="34"/>
  <c r="BL82" i="34"/>
  <c r="BG82" i="34"/>
  <c r="BB82" i="34"/>
  <c r="AW82" i="34"/>
  <c r="AQ82" i="34"/>
  <c r="AL82" i="34"/>
  <c r="AG82" i="34"/>
  <c r="AB82" i="34"/>
  <c r="V82" i="34"/>
  <c r="Q82" i="34"/>
  <c r="L82" i="34"/>
  <c r="G82" i="34"/>
  <c r="BL81" i="34"/>
  <c r="BG81" i="34"/>
  <c r="BB81" i="34"/>
  <c r="AW81" i="34"/>
  <c r="AQ81" i="34"/>
  <c r="AL81" i="34"/>
  <c r="AG81" i="34"/>
  <c r="AB81" i="34"/>
  <c r="V81" i="34"/>
  <c r="Q81" i="34"/>
  <c r="L81" i="34"/>
  <c r="G81" i="34"/>
  <c r="BL80" i="34"/>
  <c r="BG80" i="34"/>
  <c r="BB80" i="34"/>
  <c r="AW80" i="34"/>
  <c r="AQ80" i="34"/>
  <c r="AL80" i="34"/>
  <c r="AG80" i="34"/>
  <c r="AB80" i="34"/>
  <c r="V80" i="34"/>
  <c r="Q80" i="34"/>
  <c r="L80" i="34"/>
  <c r="G80" i="34"/>
  <c r="BL79" i="34"/>
  <c r="BG79" i="34"/>
  <c r="BB79" i="34"/>
  <c r="AW79" i="34"/>
  <c r="AQ79" i="34"/>
  <c r="AL79" i="34"/>
  <c r="AG79" i="34"/>
  <c r="AB79" i="34"/>
  <c r="V79" i="34"/>
  <c r="Q79" i="34"/>
  <c r="L79" i="34"/>
  <c r="G79" i="34"/>
  <c r="BL78" i="34"/>
  <c r="BG78" i="34"/>
  <c r="BB78" i="34"/>
  <c r="AW78" i="34"/>
  <c r="AQ78" i="34"/>
  <c r="AL78" i="34"/>
  <c r="AG78" i="34"/>
  <c r="AB78" i="34"/>
  <c r="V78" i="34"/>
  <c r="Q78" i="34"/>
  <c r="L78" i="34"/>
  <c r="G78" i="34"/>
  <c r="BL77" i="34"/>
  <c r="BG77" i="34"/>
  <c r="BB77" i="34"/>
  <c r="AW77" i="34"/>
  <c r="AQ77" i="34"/>
  <c r="AL77" i="34"/>
  <c r="AG77" i="34"/>
  <c r="AB77" i="34"/>
  <c r="V77" i="34"/>
  <c r="Q77" i="34"/>
  <c r="L77" i="34"/>
  <c r="G77" i="34"/>
  <c r="BL76" i="34"/>
  <c r="BG76" i="34"/>
  <c r="BB76" i="34"/>
  <c r="AW76" i="34"/>
  <c r="AQ76" i="34"/>
  <c r="AL76" i="34"/>
  <c r="AG76" i="34"/>
  <c r="AB76" i="34"/>
  <c r="V76" i="34"/>
  <c r="Q76" i="34"/>
  <c r="L76" i="34"/>
  <c r="G76" i="34"/>
  <c r="BL75" i="34"/>
  <c r="BG75" i="34"/>
  <c r="BB75" i="34"/>
  <c r="AW75" i="34"/>
  <c r="AQ75" i="34"/>
  <c r="AL75" i="34"/>
  <c r="AG75" i="34"/>
  <c r="AB75" i="34"/>
  <c r="V75" i="34"/>
  <c r="Q75" i="34"/>
  <c r="L75" i="34"/>
  <c r="G75" i="34"/>
  <c r="BL74" i="34"/>
  <c r="BG74" i="34"/>
  <c r="BB74" i="34"/>
  <c r="AW74" i="34"/>
  <c r="AQ74" i="34"/>
  <c r="AL74" i="34"/>
  <c r="AG74" i="34"/>
  <c r="AB74" i="34"/>
  <c r="V74" i="34"/>
  <c r="Q74" i="34"/>
  <c r="L74" i="34"/>
  <c r="G74" i="34"/>
  <c r="BL73" i="34"/>
  <c r="BG73" i="34"/>
  <c r="BB73" i="34"/>
  <c r="AW73" i="34"/>
  <c r="AQ73" i="34"/>
  <c r="AL73" i="34"/>
  <c r="AG73" i="34"/>
  <c r="AB73" i="34"/>
  <c r="V73" i="34"/>
  <c r="Q73" i="34"/>
  <c r="L73" i="34"/>
  <c r="G73" i="34"/>
  <c r="BL72" i="34"/>
  <c r="BG72" i="34"/>
  <c r="BB72" i="34"/>
  <c r="AW72" i="34"/>
  <c r="AQ72" i="34"/>
  <c r="AL72" i="34"/>
  <c r="AG72" i="34"/>
  <c r="AB72" i="34"/>
  <c r="V72" i="34"/>
  <c r="Q72" i="34"/>
  <c r="L72" i="34"/>
  <c r="G72" i="34"/>
  <c r="BL71" i="34"/>
  <c r="BG71" i="34"/>
  <c r="BB71" i="34"/>
  <c r="AW71" i="34"/>
  <c r="AQ71" i="34"/>
  <c r="AL71" i="34"/>
  <c r="AG71" i="34"/>
  <c r="AB71" i="34"/>
  <c r="V71" i="34"/>
  <c r="Q71" i="34"/>
  <c r="L71" i="34"/>
  <c r="G71" i="34"/>
  <c r="BL70" i="34"/>
  <c r="BG70" i="34"/>
  <c r="BB70" i="34"/>
  <c r="AW70" i="34"/>
  <c r="AQ70" i="34"/>
  <c r="AL70" i="34"/>
  <c r="AG70" i="34"/>
  <c r="AB70" i="34"/>
  <c r="V70" i="34"/>
  <c r="Q70" i="34"/>
  <c r="L70" i="34"/>
  <c r="G70" i="34"/>
  <c r="BL69" i="34"/>
  <c r="BG69" i="34"/>
  <c r="BB69" i="34"/>
  <c r="AW69" i="34"/>
  <c r="AQ69" i="34"/>
  <c r="AL69" i="34"/>
  <c r="AG69" i="34"/>
  <c r="AB69" i="34"/>
  <c r="V69" i="34"/>
  <c r="Q69" i="34"/>
  <c r="L69" i="34"/>
  <c r="G69" i="34"/>
  <c r="BL68" i="34"/>
  <c r="BG68" i="34"/>
  <c r="BB68" i="34"/>
  <c r="AW68" i="34"/>
  <c r="AQ68" i="34"/>
  <c r="AL68" i="34"/>
  <c r="AG68" i="34"/>
  <c r="AB68" i="34"/>
  <c r="V68" i="34"/>
  <c r="Q68" i="34"/>
  <c r="L68" i="34"/>
  <c r="G68" i="34"/>
  <c r="BL67" i="34"/>
  <c r="BG67" i="34"/>
  <c r="BB67" i="34"/>
  <c r="AW67" i="34"/>
  <c r="AQ67" i="34"/>
  <c r="AL67" i="34"/>
  <c r="AG67" i="34"/>
  <c r="AB67" i="34"/>
  <c r="V67" i="34"/>
  <c r="Q67" i="34"/>
  <c r="L67" i="34"/>
  <c r="G67" i="34"/>
  <c r="BL66" i="34"/>
  <c r="BG66" i="34"/>
  <c r="BB66" i="34"/>
  <c r="AW66" i="34"/>
  <c r="AQ66" i="34"/>
  <c r="AL66" i="34"/>
  <c r="AG66" i="34"/>
  <c r="AB66" i="34"/>
  <c r="V66" i="34"/>
  <c r="Q66" i="34"/>
  <c r="L66" i="34"/>
  <c r="G66" i="34"/>
  <c r="BL65" i="34"/>
  <c r="BG65" i="34"/>
  <c r="BB65" i="34"/>
  <c r="AW65" i="34"/>
  <c r="AQ65" i="34"/>
  <c r="AL65" i="34"/>
  <c r="AG65" i="34"/>
  <c r="AB65" i="34"/>
  <c r="V65" i="34"/>
  <c r="Q65" i="34"/>
  <c r="L65" i="34"/>
  <c r="G65" i="34"/>
  <c r="BL64" i="34"/>
  <c r="BG64" i="34"/>
  <c r="BB64" i="34"/>
  <c r="AW64" i="34"/>
  <c r="AQ64" i="34"/>
  <c r="AL64" i="34"/>
  <c r="AG64" i="34"/>
  <c r="AB64" i="34"/>
  <c r="V64" i="34"/>
  <c r="Q64" i="34"/>
  <c r="L64" i="34"/>
  <c r="G64" i="34"/>
  <c r="BL63" i="34"/>
  <c r="BG63" i="34"/>
  <c r="BB63" i="34"/>
  <c r="AW63" i="34"/>
  <c r="AQ63" i="34"/>
  <c r="AL63" i="34"/>
  <c r="AG63" i="34"/>
  <c r="AB63" i="34"/>
  <c r="V63" i="34"/>
  <c r="Q63" i="34"/>
  <c r="L63" i="34"/>
  <c r="G63" i="34"/>
  <c r="BL62" i="34"/>
  <c r="BG62" i="34"/>
  <c r="BB62" i="34"/>
  <c r="AW62" i="34"/>
  <c r="AQ62" i="34"/>
  <c r="AL62" i="34"/>
  <c r="AG62" i="34"/>
  <c r="AB62" i="34"/>
  <c r="V62" i="34"/>
  <c r="Q62" i="34"/>
  <c r="L62" i="34"/>
  <c r="G62" i="34"/>
  <c r="BL61" i="34"/>
  <c r="BG61" i="34"/>
  <c r="BB61" i="34"/>
  <c r="AW61" i="34"/>
  <c r="AQ61" i="34"/>
  <c r="AL61" i="34"/>
  <c r="AG61" i="34"/>
  <c r="AB61" i="34"/>
  <c r="V61" i="34"/>
  <c r="Q61" i="34"/>
  <c r="L61" i="34"/>
  <c r="G61" i="34"/>
  <c r="BL60" i="34"/>
  <c r="BG60" i="34"/>
  <c r="BB60" i="34"/>
  <c r="AW60" i="34"/>
  <c r="AQ60" i="34"/>
  <c r="AL60" i="34"/>
  <c r="AG60" i="34"/>
  <c r="AB60" i="34"/>
  <c r="V60" i="34"/>
  <c r="Q60" i="34"/>
  <c r="L60" i="34"/>
  <c r="G60" i="34"/>
  <c r="BL59" i="34"/>
  <c r="BG59" i="34"/>
  <c r="BB59" i="34"/>
  <c r="AW59" i="34"/>
  <c r="AQ59" i="34"/>
  <c r="AL59" i="34"/>
  <c r="AG59" i="34"/>
  <c r="AB59" i="34"/>
  <c r="V59" i="34"/>
  <c r="Q59" i="34"/>
  <c r="L59" i="34"/>
  <c r="G59" i="34"/>
  <c r="BL58" i="34"/>
  <c r="BG58" i="34"/>
  <c r="BB58" i="34"/>
  <c r="AW58" i="34"/>
  <c r="AQ58" i="34"/>
  <c r="AL58" i="34"/>
  <c r="AG58" i="34"/>
  <c r="AB58" i="34"/>
  <c r="V58" i="34"/>
  <c r="Q58" i="34"/>
  <c r="L58" i="34"/>
  <c r="G58" i="34"/>
  <c r="BL57" i="34"/>
  <c r="BG57" i="34"/>
  <c r="BB57" i="34"/>
  <c r="AW57" i="34"/>
  <c r="AQ57" i="34"/>
  <c r="AL57" i="34"/>
  <c r="AG57" i="34"/>
  <c r="AB57" i="34"/>
  <c r="V57" i="34"/>
  <c r="Q57" i="34"/>
  <c r="L57" i="34"/>
  <c r="G57" i="34"/>
  <c r="BL56" i="34"/>
  <c r="BG56" i="34"/>
  <c r="BB56" i="34"/>
  <c r="AW56" i="34"/>
  <c r="AQ56" i="34"/>
  <c r="AL56" i="34"/>
  <c r="AG56" i="34"/>
  <c r="AB56" i="34"/>
  <c r="V56" i="34"/>
  <c r="Q56" i="34"/>
  <c r="L56" i="34"/>
  <c r="G56" i="34"/>
  <c r="BL55" i="34"/>
  <c r="BG55" i="34"/>
  <c r="BB55" i="34"/>
  <c r="AW55" i="34"/>
  <c r="AQ55" i="34"/>
  <c r="AL55" i="34"/>
  <c r="AG55" i="34"/>
  <c r="AB55" i="34"/>
  <c r="V55" i="34"/>
  <c r="Q55" i="34"/>
  <c r="L55" i="34"/>
  <c r="G55" i="34"/>
  <c r="BL54" i="34"/>
  <c r="BG54" i="34"/>
  <c r="BB54" i="34"/>
  <c r="AW54" i="34"/>
  <c r="AQ54" i="34"/>
  <c r="AL54" i="34"/>
  <c r="AG54" i="34"/>
  <c r="AB54" i="34"/>
  <c r="V54" i="34"/>
  <c r="Q54" i="34"/>
  <c r="L54" i="34"/>
  <c r="G54" i="34"/>
  <c r="BL53" i="34"/>
  <c r="BG53" i="34"/>
  <c r="BB53" i="34"/>
  <c r="AW53" i="34"/>
  <c r="AQ53" i="34"/>
  <c r="AL53" i="34"/>
  <c r="AG53" i="34"/>
  <c r="AB53" i="34"/>
  <c r="V53" i="34"/>
  <c r="Q53" i="34"/>
  <c r="L53" i="34"/>
  <c r="G53" i="34"/>
  <c r="BL52" i="34"/>
  <c r="BG52" i="34"/>
  <c r="BB52" i="34"/>
  <c r="AW52" i="34"/>
  <c r="AQ52" i="34"/>
  <c r="AL52" i="34"/>
  <c r="AG52" i="34"/>
  <c r="AB52" i="34"/>
  <c r="V52" i="34"/>
  <c r="Q52" i="34"/>
  <c r="L52" i="34"/>
  <c r="G52" i="34"/>
  <c r="BL51" i="34"/>
  <c r="BG51" i="34"/>
  <c r="BB51" i="34"/>
  <c r="AW51" i="34"/>
  <c r="AQ51" i="34"/>
  <c r="AL51" i="34"/>
  <c r="AG51" i="34"/>
  <c r="AB51" i="34"/>
  <c r="V51" i="34"/>
  <c r="Q51" i="34"/>
  <c r="L51" i="34"/>
  <c r="G51" i="34"/>
  <c r="BL50" i="34"/>
  <c r="BG50" i="34"/>
  <c r="BB50" i="34"/>
  <c r="AW50" i="34"/>
  <c r="AQ50" i="34"/>
  <c r="AL50" i="34"/>
  <c r="AG50" i="34"/>
  <c r="AB50" i="34"/>
  <c r="V50" i="34"/>
  <c r="Q50" i="34"/>
  <c r="L50" i="34"/>
  <c r="G50" i="34"/>
  <c r="BL49" i="34"/>
  <c r="BG49" i="34"/>
  <c r="BB49" i="34"/>
  <c r="AW49" i="34"/>
  <c r="AQ49" i="34"/>
  <c r="AL49" i="34"/>
  <c r="AG49" i="34"/>
  <c r="AB49" i="34"/>
  <c r="V49" i="34"/>
  <c r="Q49" i="34"/>
  <c r="L49" i="34"/>
  <c r="G49" i="34"/>
  <c r="BL48" i="34"/>
  <c r="BG48" i="34"/>
  <c r="BB48" i="34"/>
  <c r="AW48" i="34"/>
  <c r="AQ48" i="34"/>
  <c r="AL48" i="34"/>
  <c r="AG48" i="34"/>
  <c r="AB48" i="34"/>
  <c r="V48" i="34"/>
  <c r="Q48" i="34"/>
  <c r="L48" i="34"/>
  <c r="G48" i="34"/>
  <c r="BL47" i="34"/>
  <c r="BG47" i="34"/>
  <c r="BB47" i="34"/>
  <c r="AW47" i="34"/>
  <c r="AQ47" i="34"/>
  <c r="AL47" i="34"/>
  <c r="AG47" i="34"/>
  <c r="AB47" i="34"/>
  <c r="V47" i="34"/>
  <c r="Q47" i="34"/>
  <c r="L47" i="34"/>
  <c r="G47" i="34"/>
  <c r="BL46" i="34"/>
  <c r="BG46" i="34"/>
  <c r="BB46" i="34"/>
  <c r="AW46" i="34"/>
  <c r="AQ46" i="34"/>
  <c r="AL46" i="34"/>
  <c r="AG46" i="34"/>
  <c r="AB46" i="34"/>
  <c r="V46" i="34"/>
  <c r="Q46" i="34"/>
  <c r="L46" i="34"/>
  <c r="G46" i="34"/>
  <c r="BL45" i="34"/>
  <c r="BG45" i="34"/>
  <c r="BB45" i="34"/>
  <c r="AW45" i="34"/>
  <c r="AQ45" i="34"/>
  <c r="AL45" i="34"/>
  <c r="AG45" i="34"/>
  <c r="AB45" i="34"/>
  <c r="V45" i="34"/>
  <c r="Q45" i="34"/>
  <c r="L45" i="34"/>
  <c r="G45" i="34"/>
  <c r="BL44" i="34"/>
  <c r="BG44" i="34"/>
  <c r="BB44" i="34"/>
  <c r="AW44" i="34"/>
  <c r="AQ44" i="34"/>
  <c r="AL44" i="34"/>
  <c r="AG44" i="34"/>
  <c r="AB44" i="34"/>
  <c r="V44" i="34"/>
  <c r="Q44" i="34"/>
  <c r="L44" i="34"/>
  <c r="G44" i="34"/>
  <c r="BL43" i="34"/>
  <c r="BG43" i="34"/>
  <c r="BB43" i="34"/>
  <c r="AW43" i="34"/>
  <c r="AQ43" i="34"/>
  <c r="AL43" i="34"/>
  <c r="AG43" i="34"/>
  <c r="AB43" i="34"/>
  <c r="V43" i="34"/>
  <c r="Q43" i="34"/>
  <c r="L43" i="34"/>
  <c r="G43" i="34"/>
  <c r="BL42" i="34"/>
  <c r="BG42" i="34"/>
  <c r="BB42" i="34"/>
  <c r="AW42" i="34"/>
  <c r="AQ42" i="34"/>
  <c r="AL42" i="34"/>
  <c r="AG42" i="34"/>
  <c r="AB42" i="34"/>
  <c r="V42" i="34"/>
  <c r="Q42" i="34"/>
  <c r="L42" i="34"/>
  <c r="G42" i="34"/>
  <c r="BL41" i="34"/>
  <c r="BG41" i="34"/>
  <c r="BB41" i="34"/>
  <c r="AW41" i="34"/>
  <c r="AQ41" i="34"/>
  <c r="AL41" i="34"/>
  <c r="AG41" i="34"/>
  <c r="AB41" i="34"/>
  <c r="V41" i="34"/>
  <c r="Q41" i="34"/>
  <c r="L41" i="34"/>
  <c r="G41" i="34"/>
  <c r="BL40" i="34"/>
  <c r="BG40" i="34"/>
  <c r="BB40" i="34"/>
  <c r="AW40" i="34"/>
  <c r="AQ40" i="34"/>
  <c r="AL40" i="34"/>
  <c r="AG40" i="34"/>
  <c r="AB40" i="34"/>
  <c r="V40" i="34"/>
  <c r="Q40" i="34"/>
  <c r="L40" i="34"/>
  <c r="G40" i="34"/>
  <c r="BL39" i="34"/>
  <c r="BG39" i="34"/>
  <c r="BB39" i="34"/>
  <c r="AW39" i="34"/>
  <c r="AQ39" i="34"/>
  <c r="AL39" i="34"/>
  <c r="AG39" i="34"/>
  <c r="AB39" i="34"/>
  <c r="V39" i="34"/>
  <c r="Q39" i="34"/>
  <c r="L39" i="34"/>
  <c r="G39" i="34"/>
  <c r="BL38" i="34"/>
  <c r="BG38" i="34"/>
  <c r="BB38" i="34"/>
  <c r="AW38" i="34"/>
  <c r="AQ38" i="34"/>
  <c r="AL38" i="34"/>
  <c r="AG38" i="34"/>
  <c r="AB38" i="34"/>
  <c r="V38" i="34"/>
  <c r="Q38" i="34"/>
  <c r="L38" i="34"/>
  <c r="G38" i="34"/>
  <c r="BL37" i="34"/>
  <c r="BG37" i="34"/>
  <c r="BB37" i="34"/>
  <c r="AW37" i="34"/>
  <c r="AQ37" i="34"/>
  <c r="AL37" i="34"/>
  <c r="AG37" i="34"/>
  <c r="AB37" i="34"/>
  <c r="V37" i="34"/>
  <c r="Q37" i="34"/>
  <c r="L37" i="34"/>
  <c r="G37" i="34"/>
  <c r="BL36" i="34"/>
  <c r="BG36" i="34"/>
  <c r="BB36" i="34"/>
  <c r="AW36" i="34"/>
  <c r="AQ36" i="34"/>
  <c r="AL36" i="34"/>
  <c r="AG36" i="34"/>
  <c r="AB36" i="34"/>
  <c r="V36" i="34"/>
  <c r="Q36" i="34"/>
  <c r="L36" i="34"/>
  <c r="G36" i="34"/>
  <c r="BL35" i="34"/>
  <c r="BG35" i="34"/>
  <c r="BB35" i="34"/>
  <c r="AW35" i="34"/>
  <c r="AQ35" i="34"/>
  <c r="AL35" i="34"/>
  <c r="AG35" i="34"/>
  <c r="AB35" i="34"/>
  <c r="V35" i="34"/>
  <c r="Q35" i="34"/>
  <c r="L35" i="34"/>
  <c r="G35" i="34"/>
  <c r="BL34" i="34"/>
  <c r="BG34" i="34"/>
  <c r="BB34" i="34"/>
  <c r="AW34" i="34"/>
  <c r="AQ34" i="34"/>
  <c r="AL34" i="34"/>
  <c r="AG34" i="34"/>
  <c r="AB34" i="34"/>
  <c r="V34" i="34"/>
  <c r="Q34" i="34"/>
  <c r="L34" i="34"/>
  <c r="G34" i="34"/>
  <c r="BL33" i="34"/>
  <c r="BG33" i="34"/>
  <c r="BB33" i="34"/>
  <c r="AW33" i="34"/>
  <c r="AQ33" i="34"/>
  <c r="AL33" i="34"/>
  <c r="AG33" i="34"/>
  <c r="AB33" i="34"/>
  <c r="V33" i="34"/>
  <c r="Q33" i="34"/>
  <c r="L33" i="34"/>
  <c r="G33" i="34"/>
  <c r="BL32" i="34"/>
  <c r="BG32" i="34"/>
  <c r="BB32" i="34"/>
  <c r="AW32" i="34"/>
  <c r="AQ32" i="34"/>
  <c r="AL32" i="34"/>
  <c r="AG32" i="34"/>
  <c r="AB32" i="34"/>
  <c r="V32" i="34"/>
  <c r="Q32" i="34"/>
  <c r="L32" i="34"/>
  <c r="G32" i="34"/>
  <c r="BL31" i="34"/>
  <c r="BG31" i="34"/>
  <c r="BB31" i="34"/>
  <c r="AW31" i="34"/>
  <c r="AQ31" i="34"/>
  <c r="AL31" i="34"/>
  <c r="AG31" i="34"/>
  <c r="AB31" i="34"/>
  <c r="V31" i="34"/>
  <c r="Q31" i="34"/>
  <c r="L31" i="34"/>
  <c r="G31" i="34"/>
  <c r="BL30" i="34"/>
  <c r="BG30" i="34"/>
  <c r="BB30" i="34"/>
  <c r="AW30" i="34"/>
  <c r="AQ30" i="34"/>
  <c r="AL30" i="34"/>
  <c r="AG30" i="34"/>
  <c r="AB30" i="34"/>
  <c r="V30" i="34"/>
  <c r="Q30" i="34"/>
  <c r="L30" i="34"/>
  <c r="G30" i="34"/>
  <c r="BL29" i="34"/>
  <c r="BG29" i="34"/>
  <c r="BB29" i="34"/>
  <c r="AW29" i="34"/>
  <c r="AQ29" i="34"/>
  <c r="AL29" i="34"/>
  <c r="AG29" i="34"/>
  <c r="AB29" i="34"/>
  <c r="V29" i="34"/>
  <c r="Q29" i="34"/>
  <c r="L29" i="34"/>
  <c r="G29" i="34"/>
  <c r="BL28" i="34"/>
  <c r="BG28" i="34"/>
  <c r="BB28" i="34"/>
  <c r="AW28" i="34"/>
  <c r="AQ28" i="34"/>
  <c r="AL28" i="34"/>
  <c r="AG28" i="34"/>
  <c r="AB28" i="34"/>
  <c r="V28" i="34"/>
  <c r="Q28" i="34"/>
  <c r="L28" i="34"/>
  <c r="G28" i="34"/>
  <c r="BL27" i="34"/>
  <c r="BG27" i="34"/>
  <c r="BB27" i="34"/>
  <c r="AW27" i="34"/>
  <c r="AQ27" i="34"/>
  <c r="AL27" i="34"/>
  <c r="AG27" i="34"/>
  <c r="AB27" i="34"/>
  <c r="V27" i="34"/>
  <c r="Q27" i="34"/>
  <c r="L27" i="34"/>
  <c r="G27" i="34"/>
  <c r="BL26" i="34"/>
  <c r="BG26" i="34"/>
  <c r="BB26" i="34"/>
  <c r="AW26" i="34"/>
  <c r="AQ26" i="34"/>
  <c r="AL26" i="34"/>
  <c r="AG26" i="34"/>
  <c r="AB26" i="34"/>
  <c r="V26" i="34"/>
  <c r="Q26" i="34"/>
  <c r="L26" i="34"/>
  <c r="G26" i="34"/>
  <c r="BL25" i="34"/>
  <c r="BG25" i="34"/>
  <c r="BB25" i="34"/>
  <c r="AW25" i="34"/>
  <c r="AQ25" i="34"/>
  <c r="AL25" i="34"/>
  <c r="AG25" i="34"/>
  <c r="AB25" i="34"/>
  <c r="V25" i="34"/>
  <c r="Q25" i="34"/>
  <c r="L25" i="34"/>
  <c r="G25" i="34"/>
  <c r="BL24" i="34"/>
  <c r="BG24" i="34"/>
  <c r="BB24" i="34"/>
  <c r="AW24" i="34"/>
  <c r="AQ24" i="34"/>
  <c r="AL24" i="34"/>
  <c r="AG24" i="34"/>
  <c r="AB24" i="34"/>
  <c r="V24" i="34"/>
  <c r="Q24" i="34"/>
  <c r="L24" i="34"/>
  <c r="G24" i="34"/>
  <c r="BL23" i="34"/>
  <c r="BG23" i="34"/>
  <c r="BB23" i="34"/>
  <c r="AW23" i="34"/>
  <c r="AQ23" i="34"/>
  <c r="AL23" i="34"/>
  <c r="AG23" i="34"/>
  <c r="AB23" i="34"/>
  <c r="V23" i="34"/>
  <c r="Q23" i="34"/>
  <c r="L23" i="34"/>
  <c r="G23" i="34"/>
  <c r="BL22" i="34"/>
  <c r="BG22" i="34"/>
  <c r="BB22" i="34"/>
  <c r="AW22" i="34"/>
  <c r="AQ22" i="34"/>
  <c r="AL22" i="34"/>
  <c r="AG22" i="34"/>
  <c r="AB22" i="34"/>
  <c r="V22" i="34"/>
  <c r="Q22" i="34"/>
  <c r="L22" i="34"/>
  <c r="G22" i="34"/>
  <c r="BL21" i="34"/>
  <c r="BG21" i="34"/>
  <c r="BB21" i="34"/>
  <c r="AW21" i="34"/>
  <c r="AQ21" i="34"/>
  <c r="AL21" i="34"/>
  <c r="AG21" i="34"/>
  <c r="AB21" i="34"/>
  <c r="V21" i="34"/>
  <c r="Q21" i="34"/>
  <c r="L21" i="34"/>
  <c r="G21" i="34"/>
  <c r="BL20" i="34"/>
  <c r="BG20" i="34"/>
  <c r="BB20" i="34"/>
  <c r="AW20" i="34"/>
  <c r="AQ20" i="34"/>
  <c r="AL20" i="34"/>
  <c r="AG20" i="34"/>
  <c r="AB20" i="34"/>
  <c r="V20" i="34"/>
  <c r="Q20" i="34"/>
  <c r="L20" i="34"/>
  <c r="G20" i="34"/>
  <c r="BL19" i="34"/>
  <c r="BG19" i="34"/>
  <c r="BB19" i="34"/>
  <c r="AW19" i="34"/>
  <c r="AQ19" i="34"/>
  <c r="AL19" i="34"/>
  <c r="AG19" i="34"/>
  <c r="AB19" i="34"/>
  <c r="V19" i="34"/>
  <c r="Q19" i="34"/>
  <c r="L19" i="34"/>
  <c r="G19" i="34"/>
  <c r="BL18" i="34"/>
  <c r="BG18" i="34"/>
  <c r="BB18" i="34"/>
  <c r="AW18" i="34"/>
  <c r="AQ18" i="34"/>
  <c r="AL18" i="34"/>
  <c r="AG18" i="34"/>
  <c r="AB18" i="34"/>
  <c r="V18" i="34"/>
  <c r="Q18" i="34"/>
  <c r="L18" i="34"/>
  <c r="G18" i="34"/>
  <c r="BL17" i="34"/>
  <c r="BG17" i="34"/>
  <c r="BB17" i="34"/>
  <c r="AW17" i="34"/>
  <c r="AQ17" i="34"/>
  <c r="AL17" i="34"/>
  <c r="AG17" i="34"/>
  <c r="AB17" i="34"/>
  <c r="V17" i="34"/>
  <c r="Q17" i="34"/>
  <c r="L17" i="34"/>
  <c r="G17" i="34"/>
  <c r="BL16" i="34"/>
  <c r="BG16" i="34"/>
  <c r="BB16" i="34"/>
  <c r="AW16" i="34"/>
  <c r="AQ16" i="34"/>
  <c r="AL16" i="34"/>
  <c r="AG16" i="34"/>
  <c r="AB16" i="34"/>
  <c r="V16" i="34"/>
  <c r="Q16" i="34"/>
  <c r="L16" i="34"/>
  <c r="G16" i="34"/>
  <c r="BL15" i="34"/>
  <c r="BG15" i="34"/>
  <c r="BB15" i="34"/>
  <c r="AW15" i="34"/>
  <c r="AQ15" i="34"/>
  <c r="AL15" i="34"/>
  <c r="AG15" i="34"/>
  <c r="AB15" i="34"/>
  <c r="V15" i="34"/>
  <c r="Q15" i="34"/>
  <c r="L15" i="34"/>
  <c r="G15" i="34"/>
  <c r="BL14" i="34"/>
  <c r="BG14" i="34"/>
  <c r="BB14" i="34"/>
  <c r="AW14" i="34"/>
  <c r="AQ14" i="34"/>
  <c r="AL14" i="34"/>
  <c r="AG14" i="34"/>
  <c r="AB14" i="34"/>
  <c r="V14" i="34"/>
  <c r="Q14" i="34"/>
  <c r="L14" i="34"/>
  <c r="G14" i="34"/>
  <c r="BL13" i="34"/>
  <c r="BG13" i="34"/>
  <c r="BB13" i="34"/>
  <c r="AW13" i="34"/>
  <c r="AQ13" i="34"/>
  <c r="AL13" i="34"/>
  <c r="AG13" i="34"/>
  <c r="AB13" i="34"/>
  <c r="V13" i="34"/>
  <c r="Q13" i="34"/>
  <c r="L13" i="34"/>
  <c r="G13" i="34"/>
  <c r="BL12" i="34"/>
  <c r="BG12" i="34"/>
  <c r="BB12" i="34"/>
  <c r="AW12" i="34"/>
  <c r="AQ12" i="34"/>
  <c r="AL12" i="34"/>
  <c r="AG12" i="34"/>
  <c r="AB12" i="34"/>
  <c r="V12" i="34"/>
  <c r="Q12" i="34"/>
  <c r="L12" i="34"/>
  <c r="G12" i="34"/>
  <c r="BL11" i="34"/>
  <c r="BG11" i="34"/>
  <c r="BB11" i="34"/>
  <c r="AW11" i="34"/>
  <c r="AQ11" i="34"/>
  <c r="AL11" i="34"/>
  <c r="AG11" i="34"/>
  <c r="AB11" i="34"/>
  <c r="V11" i="34"/>
  <c r="Q11" i="34"/>
  <c r="L11" i="34"/>
  <c r="G11" i="34"/>
  <c r="BL10" i="34"/>
  <c r="BG10" i="34"/>
  <c r="BB10" i="34"/>
  <c r="AW10" i="34"/>
  <c r="AQ10" i="34"/>
  <c r="AL10" i="34"/>
  <c r="AG10" i="34"/>
  <c r="AB10" i="34"/>
  <c r="V10" i="34"/>
  <c r="Q10" i="34"/>
  <c r="L10" i="34"/>
  <c r="G10" i="34"/>
  <c r="BL9" i="34"/>
  <c r="BG9" i="34"/>
  <c r="BB9" i="34"/>
  <c r="AW9" i="34"/>
  <c r="AQ9" i="34"/>
  <c r="AL9" i="34"/>
  <c r="AG9" i="34"/>
  <c r="AB9" i="34"/>
  <c r="V9" i="34"/>
  <c r="Q9" i="34"/>
  <c r="L9" i="34"/>
  <c r="G9" i="34"/>
  <c r="BL8" i="34"/>
  <c r="BG8" i="34"/>
  <c r="BB8" i="34"/>
  <c r="AW8" i="34"/>
  <c r="AQ8" i="34"/>
  <c r="AL8" i="34"/>
  <c r="AG8" i="34"/>
  <c r="AB8" i="34"/>
  <c r="V8" i="34"/>
  <c r="Q8" i="34"/>
  <c r="L8" i="34"/>
  <c r="G8" i="34"/>
  <c r="P52" i="32"/>
  <c r="O52" i="32"/>
  <c r="P51" i="32"/>
  <c r="O51" i="32"/>
  <c r="P50" i="32"/>
  <c r="O50" i="32"/>
  <c r="P49" i="32"/>
  <c r="O49" i="32"/>
  <c r="P48" i="32"/>
  <c r="O48" i="32"/>
  <c r="P47" i="32"/>
  <c r="O47" i="32"/>
  <c r="P46" i="32"/>
  <c r="O46" i="32"/>
  <c r="P45" i="32"/>
  <c r="O45" i="32"/>
  <c r="P44" i="32"/>
  <c r="O44" i="32"/>
  <c r="P43" i="32"/>
  <c r="O43" i="32"/>
  <c r="P42" i="32"/>
  <c r="O42" i="32"/>
  <c r="P41" i="32"/>
  <c r="O41" i="32"/>
  <c r="V40" i="32"/>
  <c r="U40" i="32"/>
  <c r="P40" i="32"/>
  <c r="O40" i="32"/>
  <c r="AB39" i="32"/>
  <c r="AA39" i="32"/>
  <c r="V39" i="32"/>
  <c r="U39" i="32"/>
  <c r="P39" i="32"/>
  <c r="O39" i="32"/>
  <c r="AT38" i="32"/>
  <c r="AS38" i="32"/>
  <c r="AB38" i="32"/>
  <c r="AA38" i="32"/>
  <c r="V38" i="32"/>
  <c r="U38" i="32"/>
  <c r="P38" i="32"/>
  <c r="O38" i="32"/>
  <c r="AT37" i="32"/>
  <c r="AS37" i="32"/>
  <c r="AN37" i="32"/>
  <c r="AM37" i="32"/>
  <c r="AH37" i="32"/>
  <c r="AG37" i="32"/>
  <c r="AB37" i="32"/>
  <c r="AA37" i="32"/>
  <c r="V37" i="32"/>
  <c r="U37" i="32"/>
  <c r="P37" i="32"/>
  <c r="O37" i="32"/>
  <c r="AT36" i="32"/>
  <c r="AS36" i="32"/>
  <c r="AN36" i="32"/>
  <c r="AM36" i="32"/>
  <c r="AH36" i="32"/>
  <c r="AG36" i="32"/>
  <c r="AB36" i="32"/>
  <c r="AA36" i="32"/>
  <c r="V36" i="32"/>
  <c r="U36" i="32"/>
  <c r="P36" i="32"/>
  <c r="O36" i="32"/>
  <c r="J36" i="32"/>
  <c r="AT35" i="32"/>
  <c r="AS35" i="32"/>
  <c r="AN35" i="32"/>
  <c r="AM35" i="32"/>
  <c r="AH35" i="32"/>
  <c r="AG35" i="32"/>
  <c r="AB35" i="32"/>
  <c r="AA35" i="32"/>
  <c r="V35" i="32"/>
  <c r="U35" i="32"/>
  <c r="P35" i="32"/>
  <c r="O35" i="32"/>
  <c r="J35" i="32"/>
  <c r="AT34" i="32"/>
  <c r="AS34" i="32"/>
  <c r="AN34" i="32"/>
  <c r="AM34" i="32"/>
  <c r="AH34" i="32"/>
  <c r="AG34" i="32"/>
  <c r="AB34" i="32"/>
  <c r="AA34" i="32"/>
  <c r="V34" i="32"/>
  <c r="U34" i="32"/>
  <c r="P34" i="32"/>
  <c r="O34" i="32"/>
  <c r="J34" i="32"/>
  <c r="AT33" i="32"/>
  <c r="AS33" i="32"/>
  <c r="AN33" i="32"/>
  <c r="AM33" i="32"/>
  <c r="AH33" i="32"/>
  <c r="AG33" i="32"/>
  <c r="AB33" i="32"/>
  <c r="AA33" i="32"/>
  <c r="V33" i="32"/>
  <c r="U33" i="32"/>
  <c r="P33" i="32"/>
  <c r="O33" i="32"/>
  <c r="J33" i="32"/>
  <c r="AT32" i="32"/>
  <c r="AS32" i="32"/>
  <c r="AN32" i="32"/>
  <c r="AM32" i="32"/>
  <c r="AH32" i="32"/>
  <c r="AG32" i="32"/>
  <c r="AB32" i="32"/>
  <c r="AA32" i="32"/>
  <c r="V32" i="32"/>
  <c r="U32" i="32"/>
  <c r="P32" i="32"/>
  <c r="O32" i="32"/>
  <c r="J32" i="32"/>
  <c r="AT31" i="32"/>
  <c r="AS31" i="32"/>
  <c r="AN31" i="32"/>
  <c r="AM31" i="32"/>
  <c r="AH31" i="32"/>
  <c r="AG31" i="32"/>
  <c r="AB31" i="32"/>
  <c r="AA31" i="32"/>
  <c r="V31" i="32"/>
  <c r="U31" i="32"/>
  <c r="P31" i="32"/>
  <c r="O31" i="32"/>
  <c r="J31" i="32"/>
  <c r="AT30" i="32"/>
  <c r="AS30" i="32"/>
  <c r="AN30" i="32"/>
  <c r="AM30" i="32"/>
  <c r="AH30" i="32"/>
  <c r="AG30" i="32"/>
  <c r="AB30" i="32"/>
  <c r="AA30" i="32"/>
  <c r="V30" i="32"/>
  <c r="U30" i="32"/>
  <c r="P30" i="32"/>
  <c r="O30" i="32"/>
  <c r="J30" i="32"/>
  <c r="AT29" i="32"/>
  <c r="AS29" i="32"/>
  <c r="AN29" i="32"/>
  <c r="AM29" i="32"/>
  <c r="AH29" i="32"/>
  <c r="AG29" i="32"/>
  <c r="AB29" i="32"/>
  <c r="AA29" i="32"/>
  <c r="V29" i="32"/>
  <c r="U29" i="32"/>
  <c r="P29" i="32"/>
  <c r="O29" i="32"/>
  <c r="J29" i="32"/>
  <c r="AT28" i="32"/>
  <c r="AS28" i="32"/>
  <c r="AN28" i="32"/>
  <c r="AM28" i="32"/>
  <c r="AH28" i="32"/>
  <c r="AG28" i="32"/>
  <c r="AB28" i="32"/>
  <c r="AA28" i="32"/>
  <c r="V28" i="32"/>
  <c r="U28" i="32"/>
  <c r="P28" i="32"/>
  <c r="O28" i="32"/>
  <c r="J28" i="32"/>
  <c r="AT27" i="32"/>
  <c r="AS27" i="32"/>
  <c r="AN27" i="32"/>
  <c r="AM27" i="32"/>
  <c r="AH27" i="32"/>
  <c r="AG27" i="32"/>
  <c r="AB27" i="32"/>
  <c r="AA27" i="32"/>
  <c r="V27" i="32"/>
  <c r="U27" i="32"/>
  <c r="P27" i="32"/>
  <c r="O27" i="32"/>
  <c r="J27" i="32"/>
  <c r="AT26" i="32"/>
  <c r="AS26" i="32"/>
  <c r="AN26" i="32"/>
  <c r="AM26" i="32"/>
  <c r="AH26" i="32"/>
  <c r="AG26" i="32"/>
  <c r="AB26" i="32"/>
  <c r="AA26" i="32"/>
  <c r="V26" i="32"/>
  <c r="U26" i="32"/>
  <c r="P26" i="32"/>
  <c r="O26" i="32"/>
  <c r="J26" i="32"/>
  <c r="AT25" i="32"/>
  <c r="AS25" i="32"/>
  <c r="AN25" i="32"/>
  <c r="AM25" i="32"/>
  <c r="AH25" i="32"/>
  <c r="AG25" i="32"/>
  <c r="AB25" i="32"/>
  <c r="AA25" i="32"/>
  <c r="V25" i="32"/>
  <c r="U25" i="32"/>
  <c r="P25" i="32"/>
  <c r="O25" i="32"/>
  <c r="J25" i="32"/>
  <c r="AT24" i="32"/>
  <c r="AS24" i="32"/>
  <c r="AN24" i="32"/>
  <c r="AM24" i="32"/>
  <c r="AH24" i="32"/>
  <c r="AG24" i="32"/>
  <c r="AB24" i="32"/>
  <c r="AA24" i="32"/>
  <c r="V24" i="32"/>
  <c r="U24" i="32"/>
  <c r="P24" i="32"/>
  <c r="O24" i="32"/>
  <c r="J24" i="32"/>
  <c r="AT23" i="32"/>
  <c r="AS23" i="32"/>
  <c r="AN23" i="32"/>
  <c r="AM23" i="32"/>
  <c r="AH23" i="32"/>
  <c r="AG23" i="32"/>
  <c r="AB23" i="32"/>
  <c r="AA23" i="32"/>
  <c r="V23" i="32"/>
  <c r="U23" i="32"/>
  <c r="P23" i="32"/>
  <c r="O23" i="32"/>
  <c r="J23" i="32"/>
  <c r="AT22" i="32"/>
  <c r="AS22" i="32"/>
  <c r="AN22" i="32"/>
  <c r="AM22" i="32"/>
  <c r="AH22" i="32"/>
  <c r="AG22" i="32"/>
  <c r="AB22" i="32"/>
  <c r="AA22" i="32"/>
  <c r="V22" i="32"/>
  <c r="U22" i="32"/>
  <c r="P22" i="32"/>
  <c r="O22" i="32"/>
  <c r="J22" i="32"/>
  <c r="AT21" i="32"/>
  <c r="AS21" i="32"/>
  <c r="AN21" i="32"/>
  <c r="AM21" i="32"/>
  <c r="AH21" i="32"/>
  <c r="AG21" i="32"/>
  <c r="AB21" i="32"/>
  <c r="AA21" i="32"/>
  <c r="V21" i="32"/>
  <c r="U21" i="32"/>
  <c r="P21" i="32"/>
  <c r="O21" i="32"/>
  <c r="J21" i="32"/>
  <c r="AT20" i="32"/>
  <c r="AS20" i="32"/>
  <c r="AN20" i="32"/>
  <c r="AM20" i="32"/>
  <c r="AH20" i="32"/>
  <c r="AG20" i="32"/>
  <c r="AB20" i="32"/>
  <c r="AA20" i="32"/>
  <c r="V20" i="32"/>
  <c r="U20" i="32"/>
  <c r="P20" i="32"/>
  <c r="O20" i="32"/>
  <c r="J20" i="32"/>
  <c r="AT19" i="32"/>
  <c r="AS19" i="32"/>
  <c r="AN19" i="32"/>
  <c r="AM19" i="32"/>
  <c r="AH19" i="32"/>
  <c r="AG19" i="32"/>
  <c r="AB19" i="32"/>
  <c r="AA19" i="32"/>
  <c r="V19" i="32"/>
  <c r="U19" i="32"/>
  <c r="P19" i="32"/>
  <c r="O19" i="32"/>
  <c r="J19" i="32"/>
  <c r="AT18" i="32"/>
  <c r="AS18" i="32"/>
  <c r="AN18" i="32"/>
  <c r="AM18" i="32"/>
  <c r="AH18" i="32"/>
  <c r="AG18" i="32"/>
  <c r="AB18" i="32"/>
  <c r="AA18" i="32"/>
  <c r="V18" i="32"/>
  <c r="U18" i="32"/>
  <c r="P18" i="32"/>
  <c r="O18" i="32"/>
  <c r="J18" i="32"/>
  <c r="AT17" i="32"/>
  <c r="AS17" i="32"/>
  <c r="AN17" i="32"/>
  <c r="AM17" i="32"/>
  <c r="AH17" i="32"/>
  <c r="AG17" i="32"/>
  <c r="AB17" i="32"/>
  <c r="AA17" i="32"/>
  <c r="V17" i="32"/>
  <c r="U17" i="32"/>
  <c r="P17" i="32"/>
  <c r="O17" i="32"/>
  <c r="J17" i="32"/>
  <c r="AT16" i="32"/>
  <c r="AS16" i="32"/>
  <c r="AN16" i="32"/>
  <c r="AM16" i="32"/>
  <c r="AH16" i="32"/>
  <c r="AG16" i="32"/>
  <c r="AB16" i="32"/>
  <c r="AA16" i="32"/>
  <c r="V16" i="32"/>
  <c r="U16" i="32"/>
  <c r="P16" i="32"/>
  <c r="O16" i="32"/>
  <c r="J16" i="32"/>
  <c r="AT15" i="32"/>
  <c r="AS15" i="32"/>
  <c r="AN15" i="32"/>
  <c r="AM15" i="32"/>
  <c r="AH15" i="32"/>
  <c r="AG15" i="32"/>
  <c r="AB15" i="32"/>
  <c r="AA15" i="32"/>
  <c r="V15" i="32"/>
  <c r="U15" i="32"/>
  <c r="P15" i="32"/>
  <c r="O15" i="32"/>
  <c r="J15" i="32"/>
  <c r="AT14" i="32"/>
  <c r="AS14" i="32"/>
  <c r="AN14" i="32"/>
  <c r="AM14" i="32"/>
  <c r="AH14" i="32"/>
  <c r="AG14" i="32"/>
  <c r="AB14" i="32"/>
  <c r="AA14" i="32"/>
  <c r="V14" i="32"/>
  <c r="U14" i="32"/>
  <c r="P14" i="32"/>
  <c r="O14" i="32"/>
  <c r="J14" i="32"/>
  <c r="AT13" i="32"/>
  <c r="AS13" i="32"/>
  <c r="AN13" i="32"/>
  <c r="AM13" i="32"/>
  <c r="AH13" i="32"/>
  <c r="AG13" i="32"/>
  <c r="AB13" i="32"/>
  <c r="AA13" i="32"/>
  <c r="V13" i="32"/>
  <c r="U13" i="32"/>
  <c r="P13" i="32"/>
  <c r="O13" i="32"/>
  <c r="J13" i="32"/>
  <c r="AT12" i="32"/>
  <c r="AS12" i="32"/>
  <c r="AN12" i="32"/>
  <c r="AM12" i="32"/>
  <c r="AH12" i="32"/>
  <c r="AG12" i="32"/>
  <c r="AB12" i="32"/>
  <c r="AA12" i="32"/>
  <c r="V12" i="32"/>
  <c r="U12" i="32"/>
  <c r="P12" i="32"/>
  <c r="O12" i="32"/>
  <c r="J12" i="32"/>
  <c r="AT11" i="32"/>
  <c r="AS11" i="32"/>
  <c r="AN11" i="32"/>
  <c r="AM11" i="32"/>
  <c r="AH11" i="32"/>
  <c r="AG11" i="32"/>
  <c r="AB11" i="32"/>
  <c r="AA11" i="32"/>
  <c r="V11" i="32"/>
  <c r="U11" i="32"/>
  <c r="P11" i="32"/>
  <c r="O11" i="32"/>
  <c r="J11" i="32"/>
  <c r="AT10" i="32"/>
  <c r="AS10" i="32"/>
  <c r="AN10" i="32"/>
  <c r="AM10" i="32"/>
  <c r="AH10" i="32"/>
  <c r="AG10" i="32"/>
  <c r="AB10" i="32"/>
  <c r="AA10" i="32"/>
  <c r="V10" i="32"/>
  <c r="U10" i="32"/>
  <c r="P10" i="32"/>
  <c r="O10" i="32"/>
  <c r="J10" i="32"/>
  <c r="AT9" i="32"/>
  <c r="AS9" i="32"/>
  <c r="AN9" i="32"/>
  <c r="AM9" i="32"/>
  <c r="AB9" i="32"/>
  <c r="AA9" i="32"/>
  <c r="V9" i="32"/>
  <c r="U9" i="32"/>
  <c r="P9" i="32"/>
  <c r="O9" i="32"/>
  <c r="J9" i="32"/>
  <c r="V57" i="31"/>
  <c r="I57" i="31"/>
  <c r="I56" i="31"/>
  <c r="I55" i="31"/>
  <c r="I54" i="31"/>
  <c r="X53" i="31"/>
  <c r="I53" i="31"/>
  <c r="X52" i="31"/>
  <c r="I52" i="31"/>
  <c r="X51" i="31"/>
  <c r="N51" i="31"/>
  <c r="I51" i="31"/>
  <c r="X50" i="31"/>
  <c r="N50" i="31"/>
  <c r="I50" i="31"/>
  <c r="X49" i="31"/>
  <c r="N49" i="31"/>
  <c r="I49" i="31"/>
  <c r="X48" i="31"/>
  <c r="N48" i="31"/>
  <c r="I48" i="31"/>
  <c r="X47" i="31"/>
  <c r="N47" i="31"/>
  <c r="I47" i="31"/>
  <c r="AA46" i="31"/>
  <c r="X46" i="31"/>
  <c r="N46" i="31"/>
  <c r="I46" i="31"/>
  <c r="X45" i="31"/>
  <c r="N45" i="31"/>
  <c r="I45" i="31"/>
  <c r="X44" i="31"/>
  <c r="N44" i="31"/>
  <c r="I44" i="31"/>
  <c r="AA43" i="31"/>
  <c r="X43" i="31"/>
  <c r="N43" i="31"/>
  <c r="I43" i="31"/>
  <c r="X42" i="31"/>
  <c r="N42" i="31"/>
  <c r="I42" i="31"/>
  <c r="AC41" i="31"/>
  <c r="X41" i="31"/>
  <c r="N41" i="31"/>
  <c r="I41" i="31"/>
  <c r="AC40" i="31"/>
  <c r="X40" i="31"/>
  <c r="N40" i="31"/>
  <c r="I40" i="31"/>
  <c r="AC39" i="31"/>
  <c r="X39" i="31"/>
  <c r="N39" i="31"/>
  <c r="I39" i="31"/>
  <c r="AC38" i="31"/>
  <c r="X38" i="31"/>
  <c r="S38" i="31"/>
  <c r="N38" i="31"/>
  <c r="I38" i="31"/>
  <c r="AC37" i="31"/>
  <c r="X37" i="31"/>
  <c r="S37" i="31"/>
  <c r="N37" i="31"/>
  <c r="I37" i="31"/>
  <c r="AC36" i="31"/>
  <c r="X36" i="31"/>
  <c r="S36" i="31"/>
  <c r="N36" i="31"/>
  <c r="I36" i="31"/>
  <c r="AC35" i="31"/>
  <c r="X35" i="31"/>
  <c r="S35" i="31"/>
  <c r="N35" i="31"/>
  <c r="I35" i="31"/>
  <c r="AC34" i="31"/>
  <c r="X34" i="31"/>
  <c r="S34" i="31"/>
  <c r="N34" i="31"/>
  <c r="I34" i="31"/>
  <c r="AC33" i="31"/>
  <c r="X33" i="31"/>
  <c r="S33" i="31"/>
  <c r="N33" i="31"/>
  <c r="I33" i="31"/>
  <c r="AC32" i="31"/>
  <c r="X32" i="31"/>
  <c r="S32" i="31"/>
  <c r="N32" i="31"/>
  <c r="I32" i="31"/>
  <c r="AC31" i="31"/>
  <c r="X31" i="31"/>
  <c r="S31" i="31"/>
  <c r="N31" i="31"/>
  <c r="I31" i="31"/>
  <c r="AC30" i="31"/>
  <c r="X30" i="31"/>
  <c r="S30" i="31"/>
  <c r="N30" i="31"/>
  <c r="I30" i="31"/>
  <c r="AC29" i="31"/>
  <c r="X29" i="31"/>
  <c r="S29" i="31"/>
  <c r="N29" i="31"/>
  <c r="I29" i="31"/>
  <c r="AC28" i="31"/>
  <c r="X28" i="31"/>
  <c r="S28" i="31"/>
  <c r="N28" i="31"/>
  <c r="I28" i="31"/>
  <c r="AC27" i="31"/>
  <c r="X27" i="31"/>
  <c r="S27" i="31"/>
  <c r="N27" i="31"/>
  <c r="I27" i="31"/>
  <c r="AC26" i="31"/>
  <c r="X26" i="31"/>
  <c r="S26" i="31"/>
  <c r="N26" i="31"/>
  <c r="I26" i="31"/>
  <c r="AC25" i="31"/>
  <c r="X25" i="31"/>
  <c r="S25" i="31"/>
  <c r="N25" i="31"/>
  <c r="I25" i="31"/>
  <c r="AC24" i="31"/>
  <c r="X24" i="31"/>
  <c r="S24" i="31"/>
  <c r="N24" i="31"/>
  <c r="I24" i="31"/>
  <c r="AC23" i="31"/>
  <c r="X23" i="31"/>
  <c r="S23" i="31"/>
  <c r="N23" i="31"/>
  <c r="I23" i="31"/>
  <c r="AC22" i="31"/>
  <c r="X22" i="31"/>
  <c r="S22" i="31"/>
  <c r="N22" i="31"/>
  <c r="I22" i="31"/>
  <c r="AC21" i="31"/>
  <c r="X21" i="31"/>
  <c r="S21" i="31"/>
  <c r="N21" i="31"/>
  <c r="I21" i="31"/>
  <c r="AC20" i="31"/>
  <c r="X20" i="31"/>
  <c r="S20" i="31"/>
  <c r="N20" i="31"/>
  <c r="I20" i="31"/>
  <c r="AC19" i="31"/>
  <c r="X19" i="31"/>
  <c r="S19" i="31"/>
  <c r="N19" i="31"/>
  <c r="I19" i="31"/>
  <c r="AC18" i="31"/>
  <c r="X18" i="31"/>
  <c r="S18" i="31"/>
  <c r="N18" i="31"/>
  <c r="I18" i="31"/>
  <c r="AC17" i="31"/>
  <c r="X17" i="31"/>
  <c r="S17" i="31"/>
  <c r="N17" i="31"/>
  <c r="I17" i="31"/>
  <c r="AC16" i="31"/>
  <c r="X16" i="31"/>
  <c r="S16" i="31"/>
  <c r="N16" i="31"/>
  <c r="I16" i="31"/>
  <c r="AC15" i="31"/>
  <c r="X15" i="31"/>
  <c r="S15" i="31"/>
  <c r="N15" i="31"/>
  <c r="I15" i="31"/>
  <c r="AC14" i="31"/>
  <c r="X14" i="31"/>
  <c r="S14" i="31"/>
  <c r="N14" i="31"/>
  <c r="I14" i="31"/>
  <c r="AC13" i="31"/>
  <c r="X13" i="31"/>
  <c r="S13" i="31"/>
  <c r="N13" i="31"/>
  <c r="I13" i="31"/>
  <c r="AC12" i="31"/>
  <c r="X12" i="31"/>
  <c r="S12" i="31"/>
  <c r="N12" i="31"/>
  <c r="I12" i="31"/>
  <c r="AC11" i="31"/>
  <c r="X11" i="31"/>
  <c r="S11" i="31"/>
  <c r="N11" i="31"/>
  <c r="I11" i="31"/>
  <c r="AC10" i="31"/>
  <c r="X10" i="31"/>
  <c r="S10" i="31"/>
  <c r="N10" i="31"/>
  <c r="I10" i="31"/>
  <c r="AC9" i="31"/>
  <c r="X9" i="31"/>
  <c r="S9" i="31"/>
  <c r="N9" i="31"/>
  <c r="I9" i="31"/>
  <c r="AC8" i="31"/>
  <c r="X8" i="31"/>
  <c r="S8" i="31"/>
  <c r="N8" i="31"/>
  <c r="I8" i="31"/>
  <c r="F17" i="29"/>
  <c r="F16" i="29"/>
  <c r="F15" i="29"/>
  <c r="F14" i="29"/>
  <c r="F13" i="29"/>
  <c r="L43" i="15"/>
  <c r="L42" i="15"/>
  <c r="L41" i="15"/>
  <c r="AC32" i="15"/>
  <c r="Z32" i="15"/>
  <c r="U32" i="15"/>
  <c r="R32" i="15"/>
  <c r="J31" i="15"/>
  <c r="J32" i="15"/>
  <c r="G31" i="15"/>
  <c r="AC25" i="15"/>
  <c r="Z25" i="15"/>
  <c r="AC33" i="15"/>
  <c r="U25" i="15"/>
  <c r="R25" i="15"/>
  <c r="U33" i="15"/>
  <c r="J24" i="15"/>
  <c r="G24" i="15"/>
  <c r="H15" i="9"/>
  <c r="H14" i="9"/>
  <c r="H13" i="9"/>
  <c r="F15" i="9"/>
  <c r="F14" i="9"/>
  <c r="F13" i="9"/>
  <c r="M13" i="8"/>
  <c r="L13" i="8"/>
  <c r="M12" i="8"/>
  <c r="L12" i="8"/>
  <c r="M11" i="8"/>
  <c r="L11" i="8"/>
  <c r="AH39" i="6"/>
  <c r="AC39" i="6"/>
  <c r="X39" i="6"/>
  <c r="AH38" i="6"/>
  <c r="AC38" i="6"/>
  <c r="X38" i="6"/>
  <c r="AH37" i="6"/>
  <c r="AC37" i="6"/>
  <c r="X37" i="6"/>
  <c r="Q37" i="6"/>
  <c r="L37" i="6"/>
  <c r="G37" i="6"/>
  <c r="AH36" i="6"/>
  <c r="AC36" i="6"/>
  <c r="X36" i="6"/>
  <c r="Q36" i="6"/>
  <c r="L36" i="6"/>
  <c r="G36" i="6"/>
  <c r="AH35" i="6"/>
  <c r="AC35" i="6"/>
  <c r="X35" i="6"/>
  <c r="Q35" i="6"/>
  <c r="L35" i="6"/>
  <c r="G35" i="6"/>
  <c r="AH34" i="6"/>
  <c r="AC34" i="6"/>
  <c r="X34" i="6"/>
  <c r="Q34" i="6"/>
  <c r="L34" i="6"/>
  <c r="G34" i="6"/>
  <c r="AH33" i="6"/>
  <c r="AC33" i="6"/>
  <c r="X33" i="6"/>
  <c r="Q33" i="6"/>
  <c r="L33" i="6"/>
  <c r="G33" i="6"/>
  <c r="AH32" i="6"/>
  <c r="AC32" i="6"/>
  <c r="X32" i="6"/>
  <c r="Q32" i="6"/>
  <c r="L32" i="6"/>
  <c r="G32" i="6"/>
  <c r="AH31" i="6"/>
  <c r="AC31" i="6"/>
  <c r="X31" i="6"/>
  <c r="Q31" i="6"/>
  <c r="L31" i="6"/>
  <c r="G31" i="6"/>
  <c r="AH30" i="6"/>
  <c r="AC30" i="6"/>
  <c r="X30" i="6"/>
  <c r="Q30" i="6"/>
  <c r="L30" i="6"/>
  <c r="G30" i="6"/>
  <c r="AH29" i="6"/>
  <c r="AC29" i="6"/>
  <c r="X29" i="6"/>
  <c r="Q29" i="6"/>
  <c r="L29" i="6"/>
  <c r="G29" i="6"/>
  <c r="AH28" i="6"/>
  <c r="AC28" i="6"/>
  <c r="X28" i="6"/>
  <c r="Q28" i="6"/>
  <c r="L28" i="6"/>
  <c r="G28" i="6"/>
  <c r="AH27" i="6"/>
  <c r="AC27" i="6"/>
  <c r="X27" i="6"/>
  <c r="Q27" i="6"/>
  <c r="L27" i="6"/>
  <c r="G27" i="6"/>
  <c r="AH26" i="6"/>
  <c r="AC26" i="6"/>
  <c r="X26" i="6"/>
  <c r="Q26" i="6"/>
  <c r="L26" i="6"/>
  <c r="G26" i="6"/>
  <c r="AH25" i="6"/>
  <c r="AC25" i="6"/>
  <c r="X25" i="6"/>
  <c r="Q25" i="6"/>
  <c r="L25" i="6"/>
  <c r="G25" i="6"/>
  <c r="AH24" i="6"/>
  <c r="AC24" i="6"/>
  <c r="X24" i="6"/>
  <c r="Q24" i="6"/>
  <c r="L24" i="6"/>
  <c r="G24" i="6"/>
  <c r="AH23" i="6"/>
  <c r="AC23" i="6"/>
  <c r="X23" i="6"/>
  <c r="Q23" i="6"/>
  <c r="L23" i="6"/>
  <c r="G23" i="6"/>
  <c r="AH22" i="6"/>
  <c r="AC22" i="6"/>
  <c r="X22" i="6"/>
  <c r="Q22" i="6"/>
  <c r="L22" i="6"/>
  <c r="G22" i="6"/>
  <c r="AH21" i="6"/>
  <c r="AC21" i="6"/>
  <c r="X21" i="6"/>
  <c r="Q21" i="6"/>
  <c r="L21" i="6"/>
  <c r="G21" i="6"/>
  <c r="AH20" i="6"/>
  <c r="AC20" i="6"/>
  <c r="X20" i="6"/>
  <c r="Q20" i="6"/>
  <c r="L20" i="6"/>
  <c r="G20" i="6"/>
  <c r="AH19" i="6"/>
  <c r="AC19" i="6"/>
  <c r="X19" i="6"/>
  <c r="Q19" i="6"/>
  <c r="L19" i="6"/>
  <c r="G19" i="6"/>
  <c r="AH18" i="6"/>
  <c r="AC18" i="6"/>
  <c r="X18" i="6"/>
  <c r="Q18" i="6"/>
  <c r="L18" i="6"/>
  <c r="G18" i="6"/>
  <c r="AH17" i="6"/>
  <c r="AC17" i="6"/>
  <c r="X17" i="6"/>
  <c r="Q17" i="6"/>
  <c r="L17" i="6"/>
  <c r="G17" i="6"/>
  <c r="AH16" i="6"/>
  <c r="AC16" i="6"/>
  <c r="X16" i="6"/>
  <c r="Q16" i="6"/>
  <c r="L16" i="6"/>
  <c r="G16" i="6"/>
  <c r="AH15" i="6"/>
  <c r="AC15" i="6"/>
  <c r="X15" i="6"/>
  <c r="Q15" i="6"/>
  <c r="L15" i="6"/>
  <c r="G15" i="6"/>
  <c r="AH14" i="6"/>
  <c r="AC14" i="6"/>
  <c r="X14" i="6"/>
  <c r="Q14" i="6"/>
  <c r="L14" i="6"/>
  <c r="G14" i="6"/>
  <c r="AH13" i="6"/>
  <c r="AC13" i="6"/>
  <c r="X13" i="6"/>
  <c r="Q13" i="6"/>
  <c r="L13" i="6"/>
  <c r="G13" i="6"/>
  <c r="AH12" i="6"/>
  <c r="AC12" i="6"/>
  <c r="X12" i="6"/>
  <c r="Q12" i="6"/>
  <c r="L12" i="6"/>
  <c r="G12" i="6"/>
  <c r="AH11" i="6"/>
  <c r="AC11" i="6"/>
  <c r="X11" i="6"/>
  <c r="Q11" i="6"/>
  <c r="L11" i="6"/>
  <c r="G11" i="6"/>
  <c r="AH10" i="6"/>
  <c r="AC10" i="6"/>
  <c r="X10" i="6"/>
  <c r="Q10" i="6"/>
  <c r="L10" i="6"/>
  <c r="G10" i="6"/>
  <c r="AH9" i="6"/>
  <c r="AC9" i="6"/>
  <c r="X9" i="6"/>
  <c r="Q9" i="6"/>
  <c r="L9" i="6"/>
  <c r="G9" i="6"/>
  <c r="AH8" i="6"/>
  <c r="AC8" i="6"/>
  <c r="X8" i="6"/>
  <c r="Q8" i="6"/>
  <c r="L8" i="6"/>
  <c r="G8" i="6"/>
  <c r="AC43" i="4"/>
  <c r="AH42" i="4"/>
  <c r="AC42" i="4"/>
  <c r="X42" i="4"/>
  <c r="AH41" i="4"/>
  <c r="AC41" i="4"/>
  <c r="X41" i="4"/>
  <c r="AH40" i="4"/>
  <c r="AC40" i="4"/>
  <c r="X40" i="4"/>
  <c r="AH39" i="4"/>
  <c r="AC39" i="4"/>
  <c r="X39" i="4"/>
  <c r="Q39" i="4"/>
  <c r="AH38" i="4"/>
  <c r="AC38" i="4"/>
  <c r="X38" i="4"/>
  <c r="Q38" i="4"/>
  <c r="L38" i="4"/>
  <c r="G38" i="4"/>
  <c r="AH37" i="4"/>
  <c r="AC37" i="4"/>
  <c r="X37" i="4"/>
  <c r="Q37" i="4"/>
  <c r="L37" i="4"/>
  <c r="G37" i="4"/>
  <c r="AH36" i="4"/>
  <c r="AC36" i="4"/>
  <c r="X36" i="4"/>
  <c r="Q36" i="4"/>
  <c r="L36" i="4"/>
  <c r="AH35" i="4"/>
  <c r="AC35" i="4"/>
  <c r="X35" i="4"/>
  <c r="Q35" i="4"/>
  <c r="L35" i="4"/>
  <c r="AH34" i="4"/>
  <c r="AC34" i="4"/>
  <c r="X34" i="4"/>
  <c r="Q34" i="4"/>
  <c r="L34" i="4"/>
  <c r="AH33" i="4"/>
  <c r="AC33" i="4"/>
  <c r="X33" i="4"/>
  <c r="Q33" i="4"/>
  <c r="L33" i="4"/>
  <c r="AH32" i="4"/>
  <c r="AC32" i="4"/>
  <c r="X32" i="4"/>
  <c r="Q32" i="4"/>
  <c r="L32" i="4"/>
  <c r="AH31" i="4"/>
  <c r="AC31" i="4"/>
  <c r="X31" i="4"/>
  <c r="Q31" i="4"/>
  <c r="L31" i="4"/>
  <c r="AH30" i="4"/>
  <c r="AC30" i="4"/>
  <c r="X30" i="4"/>
  <c r="Q30" i="4"/>
  <c r="L30" i="4"/>
  <c r="AH29" i="4"/>
  <c r="AC29" i="4"/>
  <c r="X29" i="4"/>
  <c r="Q29" i="4"/>
  <c r="L29" i="4"/>
  <c r="AH28" i="4"/>
  <c r="AC28" i="4"/>
  <c r="X28" i="4"/>
  <c r="Q28" i="4"/>
  <c r="L28" i="4"/>
  <c r="AH27" i="4"/>
  <c r="AC27" i="4"/>
  <c r="X27" i="4"/>
  <c r="Q27" i="4"/>
  <c r="L27" i="4"/>
  <c r="AH26" i="4"/>
  <c r="AC26" i="4"/>
  <c r="X26" i="4"/>
  <c r="Q26" i="4"/>
  <c r="L26" i="4"/>
  <c r="AH25" i="4"/>
  <c r="AC25" i="4"/>
  <c r="X25" i="4"/>
  <c r="Q25" i="4"/>
  <c r="L25" i="4"/>
  <c r="AH24" i="4"/>
  <c r="AC24" i="4"/>
  <c r="X24" i="4"/>
  <c r="Q24" i="4"/>
  <c r="L24" i="4"/>
  <c r="AH23" i="4"/>
  <c r="AC23" i="4"/>
  <c r="X23" i="4"/>
  <c r="Q23" i="4"/>
  <c r="L23" i="4"/>
  <c r="AH22" i="4"/>
  <c r="AC22" i="4"/>
  <c r="X22" i="4"/>
  <c r="Q22" i="4"/>
  <c r="L22" i="4"/>
  <c r="AH21" i="4"/>
  <c r="AC21" i="4"/>
  <c r="X21" i="4"/>
  <c r="Q21" i="4"/>
  <c r="L21" i="4"/>
  <c r="AH20" i="4"/>
  <c r="AC20" i="4"/>
  <c r="X20" i="4"/>
  <c r="Q20" i="4"/>
  <c r="L20" i="4"/>
  <c r="AH19" i="4"/>
  <c r="AC19" i="4"/>
  <c r="X19" i="4"/>
  <c r="Q19" i="4"/>
  <c r="L19" i="4"/>
  <c r="AH18" i="4"/>
  <c r="AC18" i="4"/>
  <c r="X18" i="4"/>
  <c r="Q18" i="4"/>
  <c r="L18" i="4"/>
  <c r="AH17" i="4"/>
  <c r="AC17" i="4"/>
  <c r="X17" i="4"/>
  <c r="Q17" i="4"/>
  <c r="L17" i="4"/>
  <c r="AH16" i="4"/>
  <c r="AC16" i="4"/>
  <c r="X16" i="4"/>
  <c r="Q16" i="4"/>
  <c r="L16" i="4"/>
  <c r="AH15" i="4"/>
  <c r="AC15" i="4"/>
  <c r="X15" i="4"/>
  <c r="Q15" i="4"/>
  <c r="L15" i="4"/>
  <c r="AH14" i="4"/>
  <c r="AC14" i="4"/>
  <c r="X14" i="4"/>
  <c r="Q14" i="4"/>
  <c r="L14" i="4"/>
  <c r="AH13" i="4"/>
  <c r="AC13" i="4"/>
  <c r="X13" i="4"/>
  <c r="Q13" i="4"/>
  <c r="L13" i="4"/>
  <c r="AH12" i="4"/>
  <c r="AC12" i="4"/>
  <c r="X12" i="4"/>
  <c r="Q12" i="4"/>
  <c r="L12" i="4"/>
  <c r="AH11" i="4"/>
  <c r="AC11" i="4"/>
  <c r="X11" i="4"/>
  <c r="Q11" i="4"/>
  <c r="L11" i="4"/>
  <c r="AH10" i="4"/>
  <c r="AC10" i="4"/>
  <c r="X10" i="4"/>
  <c r="Q10" i="4"/>
  <c r="L10" i="4"/>
  <c r="AH9" i="4"/>
  <c r="AC9" i="4"/>
  <c r="X9" i="4"/>
  <c r="Q9" i="4"/>
  <c r="L9" i="4"/>
  <c r="AH8" i="4"/>
  <c r="AC8" i="4"/>
  <c r="X8" i="4"/>
  <c r="Q8" i="4"/>
  <c r="L8" i="4"/>
  <c r="I15" i="2"/>
  <c r="I14" i="2"/>
  <c r="I13" i="2"/>
  <c r="I12" i="2"/>
  <c r="I11" i="2"/>
  <c r="I10" i="2"/>
  <c r="I9" i="2"/>
  <c r="I14" i="1"/>
  <c r="I13" i="1"/>
  <c r="I12" i="1"/>
  <c r="I11" i="1"/>
  <c r="I10" i="1"/>
  <c r="I9" i="1"/>
  <c r="AC43" i="31"/>
  <c r="X55" i="3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<sst xmlns="http://schemas.openxmlformats.org/spreadsheetml/2006/main" count="1800" uniqueCount="504">
  <si>
    <t>Figure 1C</t>
  </si>
  <si>
    <t>Ctrl</t>
  </si>
  <si>
    <t>With I3 (+I3)</t>
  </si>
  <si>
    <t>Fold change(+I3/Ctrl ratio)</t>
  </si>
  <si>
    <t>SNAP-mAb13 signal (arb. units) #1</t>
  </si>
  <si>
    <t>SNAP-mAB13 signal (arb. units) #2</t>
  </si>
  <si>
    <t>SNAP-mAb13 signal (arb. units) #3</t>
  </si>
  <si>
    <t>SNAP-mAb13 signal (arb. units) #4</t>
  </si>
  <si>
    <t>SNAP-mAb13 signal (arb. units) #5</t>
  </si>
  <si>
    <t>SNAP-mAb13 signal (arb. units) #6</t>
  </si>
  <si>
    <t>Figure 1D</t>
  </si>
  <si>
    <t>With exogenous Gal3 (+Gal3)</t>
  </si>
  <si>
    <t>Fold change (+Gal3/Ctrl ratio)</t>
  </si>
  <si>
    <t>SNAP-mAb13 signal (arb. units) #7</t>
  </si>
  <si>
    <t>Figure 1E, left</t>
  </si>
  <si>
    <t>#1</t>
  </si>
  <si>
    <t>siCtrl</t>
  </si>
  <si>
    <t>siCHC</t>
  </si>
  <si>
    <t>#2</t>
  </si>
  <si>
    <t>#3</t>
  </si>
  <si>
    <t>Representative</t>
  </si>
  <si>
    <t>Figure 1E, right</t>
  </si>
  <si>
    <t>Total signal</t>
  </si>
  <si>
    <t>Golgi signal</t>
  </si>
  <si>
    <t>Golgi signal/Total signal</t>
  </si>
  <si>
    <t>siCtrl #1</t>
  </si>
  <si>
    <t>siCtrl #2</t>
  </si>
  <si>
    <t>siCtrl #3</t>
  </si>
  <si>
    <t>siCHC #1</t>
  </si>
  <si>
    <t>siCHC #2</t>
  </si>
  <si>
    <t>siCHC #3</t>
  </si>
  <si>
    <t xml:space="preserve">Compiled Data </t>
  </si>
  <si>
    <t>Compiled Data</t>
  </si>
  <si>
    <t>Figure 1F, left</t>
  </si>
  <si>
    <t>Compiled paper</t>
  </si>
  <si>
    <t>Figure 1F, right</t>
  </si>
  <si>
    <t xml:space="preserve"> </t>
  </si>
  <si>
    <t>Figure 1H</t>
  </si>
  <si>
    <t>Gal3 on VPS26</t>
  </si>
  <si>
    <t>mAb13 on Gal3</t>
  </si>
  <si>
    <t>mAb13 on VPS26</t>
  </si>
  <si>
    <t>9EG7 on Gal3</t>
  </si>
  <si>
    <t>9EG7 on VPS26</t>
  </si>
  <si>
    <t>Gal3 on vps26</t>
  </si>
  <si>
    <t>mAb13 on vps26</t>
  </si>
  <si>
    <t>9EG7 on vps26</t>
  </si>
  <si>
    <t>mAb13/Gal3/VPS26 #1</t>
  </si>
  <si>
    <t>9EG7/Gal3/VPS26 #1</t>
  </si>
  <si>
    <t>mAb13/Gal3/VPS26 #2</t>
  </si>
  <si>
    <t>mAb13/Gal3/VPS26 #3</t>
  </si>
  <si>
    <t>9EG7/Gal3/VPS26 #2</t>
  </si>
  <si>
    <t>9EG7/Gal3/VPS26 #3</t>
  </si>
  <si>
    <t>Figure 1I</t>
  </si>
  <si>
    <t xml:space="preserve">Beads </t>
  </si>
  <si>
    <t>mAb13</t>
  </si>
  <si>
    <t>9EG7</t>
  </si>
  <si>
    <t>mAb13 (% of ctrl Beads)</t>
  </si>
  <si>
    <t>9EG7 (% of ctrl Beads)</t>
  </si>
  <si>
    <t>VPS 35 band signal#1</t>
  </si>
  <si>
    <t>VPS 35 band signal#2</t>
  </si>
  <si>
    <t>VPS 35 band signal#3</t>
  </si>
  <si>
    <t>Figure 2A</t>
  </si>
  <si>
    <t>% of mAb13</t>
  </si>
  <si>
    <t>Figure 2B</t>
  </si>
  <si>
    <t>mAb13-Gal3 co-binding colocalization</t>
  </si>
  <si>
    <t>9EG7-Gal3 co-binding colocalization</t>
  </si>
  <si>
    <t>mAb13/9EG7 cobinding colocalization #2</t>
  </si>
  <si>
    <t>mAb13/9EG7 cobinding colocalization #3</t>
  </si>
  <si>
    <t>mAb13/9EG7 cobinding colocalization #1</t>
  </si>
  <si>
    <t>Figure 2C, left</t>
  </si>
  <si>
    <t>mAb13-Gal3 co-uptake colocalization</t>
  </si>
  <si>
    <t>9EG7-Gal3 co-uptake colocalization</t>
  </si>
  <si>
    <t>mAb13/9EG7 couptake colocalization #2</t>
  </si>
  <si>
    <t>mAb13/9EG7 couptake colocalization #3</t>
  </si>
  <si>
    <t>mAb13/9EG7 couptake colocalization #1</t>
  </si>
  <si>
    <t>Figure 2C, right</t>
  </si>
  <si>
    <t>mAb16-Gal3 colocalization</t>
  </si>
  <si>
    <t>SNAKA51-Gal3 colocalization</t>
  </si>
  <si>
    <t>mAb16/SNAKA51 couptake colocalization #2</t>
  </si>
  <si>
    <t>mAb16/SNAKA51 couptake colocalization #3</t>
  </si>
  <si>
    <t>mAb16/SNAKA51 couptake colocalization #1</t>
  </si>
  <si>
    <t>Figure 2E, left</t>
  </si>
  <si>
    <t>mAb13-Gal3+ Speed &lt;= 0.08 um/s (Pop 1)</t>
  </si>
  <si>
    <t>9EG7-Gal3+ Speed &lt;= 0.08 um/s (Pop 1)</t>
  </si>
  <si>
    <t>mAb13-Gal3+ Speed &gt; 0.08 um/s (Pop 2)</t>
  </si>
  <si>
    <t>Figure 2E_Right</t>
  </si>
  <si>
    <t>Figure 2G</t>
  </si>
  <si>
    <t xml:space="preserve">Gal3 membrane signal ctrl vs Neura </t>
  </si>
  <si>
    <t>Figure 2H</t>
  </si>
  <si>
    <t xml:space="preserve">Integrin Co-IP ctrl vs Neura </t>
  </si>
  <si>
    <t>Neura (mAb13)</t>
  </si>
  <si>
    <t>Neura (9EG7)</t>
  </si>
  <si>
    <t>Without antibody</t>
  </si>
  <si>
    <t>mAB13-Ctrl</t>
  </si>
  <si>
    <t>mAB13-Neura</t>
  </si>
  <si>
    <t>9EG7-Ctrl</t>
  </si>
  <si>
    <t>9EG7-Neura</t>
  </si>
  <si>
    <t>In detail...</t>
  </si>
  <si>
    <t>Gal3</t>
  </si>
  <si>
    <t>Ctrl-mAB13</t>
  </si>
  <si>
    <t>Neura-mAb13</t>
  </si>
  <si>
    <t>Ctrl-9EG7</t>
  </si>
  <si>
    <t>Neura-9EG7</t>
  </si>
  <si>
    <t>%Ctrl</t>
  </si>
  <si>
    <t>Integrin</t>
  </si>
  <si>
    <t>Gal3 binding w/o Ab</t>
  </si>
  <si>
    <t>Neura</t>
  </si>
  <si>
    <t>I3-10uM</t>
  </si>
  <si>
    <t>mAb13 uptake #1</t>
  </si>
  <si>
    <t>mAb13 uptake #2</t>
  </si>
  <si>
    <t>mAb13 uptake #3</t>
  </si>
  <si>
    <t>9EG7 uptake #1</t>
  </si>
  <si>
    <t>9EG7 uptake #2</t>
  </si>
  <si>
    <t>9EG7 uptake #3</t>
  </si>
  <si>
    <t>0 nM Gal3</t>
  </si>
  <si>
    <t>20 nM Gal3</t>
  </si>
  <si>
    <t>200 nM Gal3</t>
  </si>
  <si>
    <t>400 nM Gal3</t>
  </si>
  <si>
    <t>mAb13 uptake with exogenous Gal3 #2</t>
  </si>
  <si>
    <t>mAb13 uptake with exogenous Gal3 #3</t>
  </si>
  <si>
    <t>mAb13 uptake with exogenous Gal3 #1</t>
  </si>
  <si>
    <t>9EG7 uptake with exogenous Gal3 #2</t>
  </si>
  <si>
    <t>9EG7 uptake with exogenous Gal3 #3</t>
  </si>
  <si>
    <t>9EG7 uptake with exogenous Gal3 #1</t>
  </si>
  <si>
    <t xml:space="preserve">Ctrl </t>
  </si>
  <si>
    <t>Genz</t>
  </si>
  <si>
    <t>% of total HRP+ structures</t>
  </si>
  <si>
    <t>mAB13-9 min</t>
  </si>
  <si>
    <t>9EG7-9 min</t>
  </si>
  <si>
    <t>Vesicles (n)</t>
  </si>
  <si>
    <t>CLICs (n)</t>
  </si>
  <si>
    <t>Total HRP+ structures (n)</t>
  </si>
  <si>
    <t>Vesicle (%)</t>
  </si>
  <si>
    <t>CLICs (%)</t>
  </si>
  <si>
    <t>mAb13 in CLICs_9 min</t>
  </si>
  <si>
    <t>mAb13 in Vesicles_9 min</t>
  </si>
  <si>
    <t>9EG7 in CLICs_9 min</t>
  </si>
  <si>
    <t>9EG7 in Vesicles_9 min</t>
  </si>
  <si>
    <t>#4</t>
  </si>
  <si>
    <t>CBD</t>
  </si>
  <si>
    <t>mAb13 uptake upon Gal3 loading #1</t>
  </si>
  <si>
    <t>mAb13 uptake upon Gal3 loading #2</t>
  </si>
  <si>
    <t>mAb13 uptake upon Gal3 loading #3</t>
  </si>
  <si>
    <t>9EG7 uptake upon Gal3 loading #2</t>
  </si>
  <si>
    <t>9EG7 uptake upon Gal3 loading #3</t>
  </si>
  <si>
    <t>9EG7 uptake upon Gal3 loading #1</t>
  </si>
  <si>
    <t>Gal3 concentration (nM)</t>
  </si>
  <si>
    <t>Inactive a5b1 integrin</t>
  </si>
  <si>
    <t>Active a5b1 integrin</t>
  </si>
  <si>
    <t xml:space="preserve">Capacitance uF.Sm-1 </t>
  </si>
  <si>
    <t>SD</t>
  </si>
  <si>
    <t>Inactive integrin diffusion</t>
  </si>
  <si>
    <t>Gal3 diffusion  (mobile fraction)</t>
  </si>
  <si>
    <t>Gal3 diffusion (immobile fraction)</t>
  </si>
  <si>
    <t>Diffusivity (um2/s)</t>
  </si>
  <si>
    <t>a5b1 integrin</t>
  </si>
  <si>
    <t>a5b1 integrin-3.7 nM Gal3</t>
  </si>
  <si>
    <t>a5b1 integrin-18.5 nM Gal3</t>
  </si>
  <si>
    <t>a5b1 integrin-37 nM Gal3</t>
  </si>
  <si>
    <t>Active integrin diffusion</t>
  </si>
  <si>
    <t xml:space="preserve">Gal3 diffusion </t>
  </si>
  <si>
    <t>a5b1 (Mg+RGD)</t>
  </si>
  <si>
    <t>a5b1 (Mg+RGD)-3.7nM Gal3</t>
  </si>
  <si>
    <t>a5b1 (Mg+RGD)-18.5nM Gal3</t>
  </si>
  <si>
    <t>a5b1 (Mg+RGD)-37nM Gal3</t>
  </si>
  <si>
    <t>Gal3 signal (% of active)</t>
  </si>
  <si>
    <t>#5</t>
  </si>
  <si>
    <t>Raw</t>
  </si>
  <si>
    <t>Micellar integrin-Gal3-488 crosslinked complex</t>
  </si>
  <si>
    <t>Inactive a5b1 integrin conformation</t>
  </si>
  <si>
    <t>Active a5b1 integrin conformation</t>
  </si>
  <si>
    <t>Gal3-488 signal (arb. units)</t>
  </si>
  <si>
    <t>Monomeric particles</t>
  </si>
  <si>
    <t>Oligomeric particles</t>
  </si>
  <si>
    <t>% of Oligomers</t>
  </si>
  <si>
    <t>Inactive integrin + Gal3</t>
  </si>
  <si>
    <t>Active integrin + Gal3</t>
  </si>
  <si>
    <t>Inactive integrin + Gal3∆Nter</t>
  </si>
  <si>
    <t>Gal3 alone + I3</t>
  </si>
  <si>
    <t>Gal3 alone in solution</t>
  </si>
  <si>
    <t>[I3] = 50 uM</t>
  </si>
  <si>
    <t>[I3] = 5 uM</t>
  </si>
  <si>
    <t>[I3] = 1 uM</t>
  </si>
  <si>
    <t>[I3] = 0.5 uM</t>
  </si>
  <si>
    <t>[I3] = 0.1 uM</t>
  </si>
  <si>
    <t>[I3] = 0.05 uM</t>
  </si>
  <si>
    <t>[I3] = 0.001 uM</t>
  </si>
  <si>
    <t>Oligomers</t>
  </si>
  <si>
    <t>Monomers</t>
  </si>
  <si>
    <t>% of Oligomer</t>
  </si>
  <si>
    <t>% of Monomer</t>
  </si>
  <si>
    <t>Gal3 monomers binding</t>
  </si>
  <si>
    <t>Gal3 Oligomers rebinding</t>
  </si>
  <si>
    <t>Gal3 mono vs oligo rebinding #1</t>
  </si>
  <si>
    <t>Gal3 mono vs oligo rebinding #2</t>
  </si>
  <si>
    <t>Gal3 mono vs oligo rebinding #3</t>
  </si>
  <si>
    <t>5 ug/ml Gal3</t>
  </si>
  <si>
    <t>Oligomers/Monomers ratio</t>
  </si>
  <si>
    <t>1 ug/ml Gal3</t>
  </si>
  <si>
    <t>0.5 ug/ml Gal3</t>
  </si>
  <si>
    <t>0.2 ug/ml Gal3</t>
  </si>
  <si>
    <t>n</t>
  </si>
  <si>
    <t>% of WT</t>
  </si>
  <si>
    <t>Gal3 monomer binding_WT</t>
  </si>
  <si>
    <t>Gal3 monomer binding_PNGaseF</t>
  </si>
  <si>
    <t>Gal3 oligomer binding_WT</t>
  </si>
  <si>
    <t>Gal3 oligomer binding_PNGaseF</t>
  </si>
  <si>
    <t>% of control</t>
  </si>
  <si>
    <t>Gal3 monomer binding_PNGaseF-Genz</t>
  </si>
  <si>
    <t>Gal3 oligomer binding_PNGaseF-Genz</t>
  </si>
  <si>
    <t>Gal3 monomer uptake_WT</t>
  </si>
  <si>
    <t>Gal3 monomer uptake_PNGaseF</t>
  </si>
  <si>
    <t>Gal3 oligomer uptake_WT</t>
  </si>
  <si>
    <t>Gal3 oligomer uptake_PNGaseF</t>
  </si>
  <si>
    <t>Gal3 monomer uptake_PNGaseF-Genz</t>
  </si>
  <si>
    <t>Gal3 oligomer uptake_PNGaseF-Genz</t>
  </si>
  <si>
    <t>PNGaseF</t>
  </si>
  <si>
    <t>Ctrl % Gal3 Oligomer</t>
  </si>
  <si>
    <t>PNGaseF % Gal3 Oligomer</t>
  </si>
  <si>
    <t>Genz % Gal3 Oligomer</t>
  </si>
  <si>
    <t>Gal3 Monomer</t>
  </si>
  <si>
    <t>Gal3 Oligomer</t>
  </si>
  <si>
    <t>% Gal3 Oligomer</t>
  </si>
  <si>
    <t>% Gal3 Monomer</t>
  </si>
  <si>
    <t>Total particle</t>
  </si>
  <si>
    <t>Unstimulated</t>
  </si>
  <si>
    <t>Mn/RGD stim</t>
  </si>
  <si>
    <t>Gal3-Preloading- MN/RGD stim</t>
  </si>
  <si>
    <t>Gal3∆Nter-Preloading- MN/RGD stim</t>
  </si>
  <si>
    <t>Upon activation</t>
  </si>
  <si>
    <t>Bent-closed particles</t>
  </si>
  <si>
    <t>Extended-open particles</t>
  </si>
  <si>
    <t>% Bent-closed</t>
  </si>
  <si>
    <t>% Extended-open</t>
  </si>
  <si>
    <t>Gal3 binding prior to activation (Locking)</t>
  </si>
  <si>
    <t>Native (inactive condition)</t>
  </si>
  <si>
    <t>Gal3 binding prior to activation</t>
  </si>
  <si>
    <t>mAb13-Gal3 coloc_WT</t>
  </si>
  <si>
    <t>mAb13-Gal3 coloc_∆MP</t>
  </si>
  <si>
    <t>9EG7-Gal3 coloc_WT</t>
  </si>
  <si>
    <t>9EG7-Gal3 coloc_∆MP</t>
  </si>
  <si>
    <t>mAB13 uptake_WT</t>
  </si>
  <si>
    <t>mAb13uptake_∆MP</t>
  </si>
  <si>
    <t>9EG7 uptake_WT</t>
  </si>
  <si>
    <t>9EG7 uptake_∆MP</t>
  </si>
  <si>
    <t>mAb13-Gal3 colocalization_WT</t>
  </si>
  <si>
    <t>mAb13-Gal3 colocalization_N307Q</t>
  </si>
  <si>
    <t>mAb13-Gal3 colocalization_N867Q</t>
  </si>
  <si>
    <t>9EG7-Gal3 colocalization_WT</t>
  </si>
  <si>
    <t>9EG7-Gal3 colocalization_N307Q</t>
  </si>
  <si>
    <t>9EG7-Gal3 colocalization_N867Q</t>
  </si>
  <si>
    <t>mAb13 uptake_WT</t>
  </si>
  <si>
    <t>mAb13 uptake_N307Q</t>
  </si>
  <si>
    <t>mAb13 uptake_N867Q</t>
  </si>
  <si>
    <t>9EG7 uptake_N307Q</t>
  </si>
  <si>
    <t>9EG7 uptake_N867Q</t>
  </si>
  <si>
    <t>% of siCtrl</t>
  </si>
  <si>
    <t>siCtrl#1</t>
  </si>
  <si>
    <t>siCtrl#2</t>
  </si>
  <si>
    <t>siCtrl#3</t>
  </si>
  <si>
    <t>siCHC#1</t>
  </si>
  <si>
    <t>siCHC#2</t>
  </si>
  <si>
    <t>siCHC#3</t>
  </si>
  <si>
    <t>mAb13 binding</t>
  </si>
  <si>
    <t>9EG7 binding</t>
  </si>
  <si>
    <t>I3</t>
  </si>
  <si>
    <t>Unlabelled Gal3</t>
  </si>
  <si>
    <t>BG-labelled Gal3</t>
  </si>
  <si>
    <t>SNAP-Gal3 signal (arb. units) #1</t>
  </si>
  <si>
    <t>7277.095</t>
  </si>
  <si>
    <t>53531.271</t>
  </si>
  <si>
    <t>SNAP-Gal3 signal (arb. units) #2</t>
  </si>
  <si>
    <t>7374.489</t>
  </si>
  <si>
    <t>52187.087</t>
  </si>
  <si>
    <t>SNAP-Gal3 signal(arb. units) #3</t>
  </si>
  <si>
    <t>4311.246</t>
  </si>
  <si>
    <t>58235.385</t>
  </si>
  <si>
    <t>mAb13-Gal3∆Nter co-uptake colocalization</t>
  </si>
  <si>
    <t xml:space="preserve">mAb13-Gal3∆Nter co-uptake colocalization </t>
  </si>
  <si>
    <t>mAb13/Gal3 colocalization</t>
  </si>
  <si>
    <t>9EG7/Gal3 colocalization</t>
  </si>
  <si>
    <t>Gal3 Binding</t>
  </si>
  <si>
    <t>SiaFinf binding</t>
  </si>
  <si>
    <t>mAb13 binding Ctrl</t>
  </si>
  <si>
    <t>mAb13 binding Neura</t>
  </si>
  <si>
    <t>9EG7 binding_Ctrl</t>
  </si>
  <si>
    <t>9EG7 binding_Neura</t>
  </si>
  <si>
    <t>Compiled as mean of 3 experiments</t>
  </si>
  <si>
    <t>0 nM Gal3∆Nter</t>
  </si>
  <si>
    <t>20 nM Gal3∆Nter</t>
  </si>
  <si>
    <t>200 nM Gal3∆Nter</t>
  </si>
  <si>
    <t>400 nM Gal3∆Nter</t>
  </si>
  <si>
    <t>Genz 2J</t>
  </si>
  <si>
    <t>mAb13_WT</t>
  </si>
  <si>
    <t>mAb13_EPS15DN-GFP</t>
  </si>
  <si>
    <t>9EG7_WT</t>
  </si>
  <si>
    <t>9EG7_EPS15DN-GFP</t>
  </si>
  <si>
    <t>GAL3_WT</t>
  </si>
  <si>
    <t>Gal3_EPS15DN-GFP</t>
  </si>
  <si>
    <t>Tf546_WT</t>
  </si>
  <si>
    <t>Tf546_EPS15DN-GFP</t>
  </si>
  <si>
    <t>Integrin-normalized CHC band</t>
  </si>
  <si>
    <t>Ratio</t>
  </si>
  <si>
    <t>CHC/mAb13</t>
  </si>
  <si>
    <t>CHC/9EG7</t>
  </si>
  <si>
    <t>CHC (a.u)</t>
  </si>
  <si>
    <t>Ratio CHC/Integrin</t>
  </si>
  <si>
    <t>mAb13 (a.u)</t>
  </si>
  <si>
    <t>9EG7 (a.u)</t>
  </si>
  <si>
    <t>Ratio CHC/integrin</t>
  </si>
  <si>
    <t>% of AP2+ tracks</t>
  </si>
  <si>
    <t>Tf</t>
  </si>
  <si>
    <t>Cell#1</t>
  </si>
  <si>
    <t>Cell#2</t>
  </si>
  <si>
    <t>Cell#3</t>
  </si>
  <si>
    <t>Cell#4</t>
  </si>
  <si>
    <t>Cell#5</t>
  </si>
  <si>
    <t>Cell#6</t>
  </si>
  <si>
    <t>Biotinylated (Biotin)/non-biotinylated (No Biotin) peptidisc a5b1 integrin loaded on neutravidin substrate with Gal3-cy3_Photobleaching steps</t>
  </si>
  <si>
    <t>Gal3-Cy3 alone or in the presence of biotinylated peptidisc a5b1 integrin (Biotin) loaded on neutravidin substrate_Photobleaching steps</t>
  </si>
  <si>
    <t>ROI</t>
  </si>
  <si>
    <t xml:space="preserve">1-step_Biotin </t>
  </si>
  <si>
    <t>1-step_No Biotin</t>
  </si>
  <si>
    <t>2-step_Biotin</t>
  </si>
  <si>
    <t>2-step_No Biotin</t>
  </si>
  <si>
    <t>3-step_Biotin</t>
  </si>
  <si>
    <t>3-step_No Biotin</t>
  </si>
  <si>
    <t>4-step_Biotin</t>
  </si>
  <si>
    <t>4-step_No Biotin</t>
  </si>
  <si>
    <t>1-step_Biotin</t>
  </si>
  <si>
    <t>1-step_Gal3 alone</t>
  </si>
  <si>
    <t>2-step_Gal3 alone</t>
  </si>
  <si>
    <t>3-step_Gal3 alone</t>
  </si>
  <si>
    <t>4-step_Gal3 alone</t>
  </si>
  <si>
    <t>Occurrence (%)</t>
  </si>
  <si>
    <t>#6</t>
  </si>
  <si>
    <t>#7</t>
  </si>
  <si>
    <t>#8</t>
  </si>
  <si>
    <t>#9</t>
  </si>
  <si>
    <t>#10</t>
  </si>
  <si>
    <t>#11</t>
  </si>
  <si>
    <t xml:space="preserve">Picking with threshold of 0.2, both with trained monomermodel and oligomermodel. Training on 11 images from the inactive data set. </t>
  </si>
  <si>
    <t xml:space="preserve">Picking with threshold of 0.1, both with trained monomermodel from 10.08.21 and oligomermodel. Training on 11 images from the inactive data set. </t>
  </si>
  <si>
    <t>Oligomer</t>
  </si>
  <si>
    <t>Monomer</t>
  </si>
  <si>
    <t xml:space="preserve">% of Oligomer </t>
  </si>
  <si>
    <t>0.1 uM Gal3</t>
  </si>
  <si>
    <t>0.4 uM Gal3</t>
  </si>
  <si>
    <t>1.2 uM Gal3</t>
  </si>
  <si>
    <t>4 uM Gal3</t>
  </si>
  <si>
    <t>% Oligomers</t>
  </si>
  <si>
    <t>%oligomers</t>
  </si>
  <si>
    <t>Total objects</t>
  </si>
  <si>
    <t>Total object</t>
  </si>
  <si>
    <t>Gal3/Gal3∆Nter band quantification (ND integrin binding and I3 eluted)</t>
  </si>
  <si>
    <t>CRD quantity (mol) eluted</t>
  </si>
  <si>
    <t>Gal3 quantity (mol) eluted</t>
  </si>
  <si>
    <t>Gal3∆Nter (I3-Eluted)</t>
  </si>
  <si>
    <t>Standard (ug)</t>
  </si>
  <si>
    <t>Integrin (EDTA eluted) signal</t>
  </si>
  <si>
    <t>Gal3 (I3 eluted)</t>
  </si>
  <si>
    <t>Integrin (EDTA eluted)</t>
  </si>
  <si>
    <t>Signal intensity (WB band)</t>
  </si>
  <si>
    <t>1 574 106</t>
  </si>
  <si>
    <t>18 247 650</t>
  </si>
  <si>
    <t>45 173 252</t>
  </si>
  <si>
    <t>33 700 373</t>
  </si>
  <si>
    <t>Quantity (ug)</t>
  </si>
  <si>
    <t>0.043</t>
  </si>
  <si>
    <t>0.5</t>
  </si>
  <si>
    <t>Mass</t>
  </si>
  <si>
    <t>0.043 ug</t>
  </si>
  <si>
    <t>0.67 ug</t>
  </si>
  <si>
    <t>Mol</t>
  </si>
  <si>
    <t>mol (normalized with integrin)</t>
  </si>
  <si>
    <t xml:space="preserve">Gal3 Monomer binding </t>
  </si>
  <si>
    <t>Gal3 Oligomer binding (assembled on integrin)</t>
  </si>
  <si>
    <t>Gal3 Monomer binding</t>
  </si>
  <si>
    <t>PhaL binding RPE-1</t>
  </si>
  <si>
    <t>PNGase F</t>
  </si>
  <si>
    <t>Untreated</t>
  </si>
  <si>
    <t>MnCl2/FN activation</t>
  </si>
  <si>
    <t>% of inactive integrin (lower band)</t>
  </si>
  <si>
    <t>Steady state</t>
  </si>
  <si>
    <t>RGD/MnCl2 activation</t>
  </si>
  <si>
    <t>RGD/MnCl2 activation_Gal3 preloading</t>
  </si>
  <si>
    <t>PhaL binding dKO</t>
  </si>
  <si>
    <t>Gal3 binding dKO</t>
  </si>
  <si>
    <t>Total particles</t>
  </si>
  <si>
    <t>mAb13 binding_WT</t>
  </si>
  <si>
    <t>mAb13 binding_∆MP</t>
  </si>
  <si>
    <t>mAB13 binding_WT</t>
  </si>
  <si>
    <t>9EG7 binding_WT</t>
  </si>
  <si>
    <t>9EG7 binding_∆MP</t>
  </si>
  <si>
    <t>Acute cell spreding (30 min)</t>
  </si>
  <si>
    <t>Acute cell spreding (180 min)</t>
  </si>
  <si>
    <t>dKO-MKF</t>
  </si>
  <si>
    <t>dKO-MKF WT a5b1</t>
  </si>
  <si>
    <t>dKO-MKF ∆MPa5b1</t>
  </si>
  <si>
    <t>dKO-MKF N307Q a5b1</t>
  </si>
  <si>
    <t>WT/WT</t>
  </si>
  <si>
    <t>∆MP</t>
  </si>
  <si>
    <t>hN307Q</t>
  </si>
  <si>
    <t>WT_Gal3 colocalization</t>
  </si>
  <si>
    <t>∆MP_Gal3 colocalization</t>
  </si>
  <si>
    <t>WT_Gal3∆Nter colocalization</t>
  </si>
  <si>
    <t>∆MP_Gal3∆Nter colocalization</t>
  </si>
  <si>
    <t>mAb13 binding_N307Q</t>
  </si>
  <si>
    <t>mAb13 binding_N867Q</t>
  </si>
  <si>
    <t>9EG7 binding_N307Q</t>
  </si>
  <si>
    <t>9EG7 binding_N867Q</t>
  </si>
  <si>
    <t>mAb13 uptake</t>
  </si>
  <si>
    <t>mAb13uptake</t>
  </si>
  <si>
    <t>Figure 3B, top</t>
  </si>
  <si>
    <t>Figure 3B, bottom</t>
  </si>
  <si>
    <t>Figure 3D, top</t>
  </si>
  <si>
    <t>Figure 3D, bottom</t>
  </si>
  <si>
    <t>Figure 3F, right</t>
  </si>
  <si>
    <t>Figure 3F, left</t>
  </si>
  <si>
    <t>Figure 4A</t>
  </si>
  <si>
    <t>Figure 4B, left</t>
  </si>
  <si>
    <t>Figure 4B_Right</t>
  </si>
  <si>
    <t>Figure 4C, left</t>
  </si>
  <si>
    <t>Figure 4C, right</t>
  </si>
  <si>
    <t>Figure 5C</t>
  </si>
  <si>
    <t>Figure 5D, left</t>
  </si>
  <si>
    <t>Figure 5D, right</t>
  </si>
  <si>
    <t>Figure 5F</t>
  </si>
  <si>
    <t>Figure 5G</t>
  </si>
  <si>
    <t>Figure 6B</t>
  </si>
  <si>
    <t>Figure 6D</t>
  </si>
  <si>
    <t>Figure 7D</t>
  </si>
  <si>
    <t>Figure 7E</t>
  </si>
  <si>
    <t>Figure 7G_PNGase F</t>
  </si>
  <si>
    <t>Figure 7G-PNGase F-Genz</t>
  </si>
  <si>
    <t>Figure 7H_PNGaseF</t>
  </si>
  <si>
    <t>Figure 7H_PNGaseF-Genz</t>
  </si>
  <si>
    <t>Figure 7I</t>
  </si>
  <si>
    <t>Figure 8H</t>
  </si>
  <si>
    <t>Figure 8I</t>
  </si>
  <si>
    <t>Figure 9D_mAb13</t>
  </si>
  <si>
    <t>Figure 9D_9EG7</t>
  </si>
  <si>
    <t>Figure 9E-mAb13</t>
  </si>
  <si>
    <t>Figure 9E_9EG7</t>
  </si>
  <si>
    <t>Figure 9F</t>
  </si>
  <si>
    <t>Figure 9G_mAb13</t>
  </si>
  <si>
    <t>Figure 9G_9EG7</t>
  </si>
  <si>
    <t>Supplementary Figure 1B</t>
  </si>
  <si>
    <t>Supplementary Figure 1A</t>
  </si>
  <si>
    <t>Supplementary Figure 1C</t>
  </si>
  <si>
    <t>Supplementary Figure 1D</t>
  </si>
  <si>
    <t>Supplementary Figure 1E</t>
  </si>
  <si>
    <t>Supplementary Figure 1F</t>
  </si>
  <si>
    <t>Supplementary Figure 1H</t>
  </si>
  <si>
    <t>Supplementary Figure 1I</t>
  </si>
  <si>
    <t>Supplementary Figure 1J</t>
  </si>
  <si>
    <t>Supplementary Figure 2A</t>
  </si>
  <si>
    <t>Supplementary Figure 2B</t>
  </si>
  <si>
    <t>Supplementary Figure 2C</t>
  </si>
  <si>
    <t>Supplementary Figure 2D</t>
  </si>
  <si>
    <t>Supplementary Figure 2E</t>
  </si>
  <si>
    <t>Supplementary Figure 2G</t>
  </si>
  <si>
    <t>Supplementary Figure 2H</t>
  </si>
  <si>
    <t>Supplementary Figure 3A</t>
  </si>
  <si>
    <t>Supplementary Figure 3B</t>
  </si>
  <si>
    <t>Supplementary Figure 3C</t>
  </si>
  <si>
    <t>Supplementary Figure 3D</t>
  </si>
  <si>
    <t>Supplementary Figure 3F_mAb13-Top</t>
  </si>
  <si>
    <t>Supplementary Figure 3G_Gal3-Top</t>
  </si>
  <si>
    <t>Supplementary Figure 3G_Tf-Bottom</t>
  </si>
  <si>
    <t>Supplementary Figure 3H</t>
  </si>
  <si>
    <t>Supplementary Figure 3K</t>
  </si>
  <si>
    <t>Supplementary Figure 4A</t>
  </si>
  <si>
    <t>Supplementary Figure 4C</t>
  </si>
  <si>
    <t>Suppplementary Figure 4D</t>
  </si>
  <si>
    <t>Supplementary Figure 4J</t>
  </si>
  <si>
    <t>Supplementary Figure 4K</t>
  </si>
  <si>
    <t>Supplementary Figure 4L</t>
  </si>
  <si>
    <t>Supplementary Figure 4O</t>
  </si>
  <si>
    <t>Supplementary Figure 5C</t>
  </si>
  <si>
    <t>Supplementary Figure 5D</t>
  </si>
  <si>
    <t>Supplementary Figure 5F</t>
  </si>
  <si>
    <t>Supplementary Figure 9E</t>
  </si>
  <si>
    <t>Supplementary Figure 9F</t>
  </si>
  <si>
    <t>Supplementary Figure 9G</t>
  </si>
  <si>
    <t>Supplementary Figure 10A</t>
  </si>
  <si>
    <t>Supplementary Figure 10L</t>
  </si>
  <si>
    <t>Supplementary Figure 10M</t>
  </si>
  <si>
    <t>Supplementary Figure 10N</t>
  </si>
  <si>
    <t>Supplementary Figure 10O_mAb13</t>
  </si>
  <si>
    <t>Supplementary Figure 10O_9EG7</t>
  </si>
  <si>
    <t>Supplementary Figure 11A</t>
  </si>
  <si>
    <t>Supplementary Figure 11B</t>
  </si>
  <si>
    <t>Supplementary Figure 12A</t>
  </si>
  <si>
    <t>Supplementary Figure 12B-mAb13</t>
  </si>
  <si>
    <t>Supplementary Figure 12B_9EG7</t>
  </si>
  <si>
    <t>Supplementary Figure 12C</t>
  </si>
  <si>
    <t>dKO-MKF N593Q a5b1</t>
  </si>
  <si>
    <t>dKO-MKF N773Q a5b1</t>
  </si>
  <si>
    <t>Supplementary Figure 3E</t>
  </si>
  <si>
    <t>Supplementary Figure 3F_9EG7-Bottom</t>
  </si>
  <si>
    <t>Supplementary Figure 4G</t>
  </si>
  <si>
    <t>Supplementary Figure 4I</t>
  </si>
  <si>
    <t>Supplementary Figure 12D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</si>
</sst>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B0F0"/>
      <name val="Arial"/>
      <family val="2"/>
    </font>
    <font>
      <b/>
      <sz val="16"/>
      <color theme="0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sz val="12"/>
      <color rgb="FFFF0000"/>
      <name val="Arial"/>
      <family val="2"/>
    </font>
    <font>
      <b/>
      <sz val="12"/>
      <color rgb="FF47D359"/>
      <name val="Arial"/>
      <family val="2"/>
    </font>
    <font>
      <b/>
      <sz val="12"/>
      <color rgb="FF7030A0"/>
      <name val="Arial"/>
      <family val="2"/>
    </font>
    <font>
      <b/>
      <sz val="12"/>
      <color rgb="FFA02B93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E49EDD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4DCF8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1CBF3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8ED97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5" fillId="4" borderId="0" xfId="0" applyFont="1" applyFill="1"/>
    <xf numFmtId="0" fontId="3" fillId="5" borderId="0" xfId="0" applyFont="1" applyFill="1"/>
    <xf numFmtId="0" fontId="0" fillId="5" borderId="0" xfId="0" applyFill="1"/>
    <xf numFmtId="0" fontId="7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6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8" fillId="0" borderId="0" xfId="0" applyFont="1"/>
    <xf numFmtId="0" fontId="7" fillId="0" borderId="0" xfId="0" applyFont="1"/>
    <xf numFmtId="0" fontId="6" fillId="5" borderId="0" xfId="0" applyFont="1" applyFill="1"/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5" borderId="0" xfId="0" applyFont="1" applyFill="1"/>
    <xf numFmtId="0" fontId="5" fillId="6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/>
    <xf numFmtId="0" fontId="2" fillId="4" borderId="0" xfId="0" applyFont="1" applyFill="1" applyAlignment="1">
      <alignment horizontal="center"/>
    </xf>
    <xf numFmtId="0" fontId="11" fillId="0" borderId="0" xfId="0" applyFont="1"/>
    <xf numFmtId="0" fontId="5" fillId="3" borderId="0" xfId="0" applyFont="1" applyFill="1"/>
    <xf numFmtId="0" fontId="2" fillId="2" borderId="0" xfId="0" applyFont="1" applyFill="1"/>
    <xf numFmtId="0" fontId="2" fillId="7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2" fillId="0" borderId="0" xfId="0" applyFont="1"/>
    <xf numFmtId="0" fontId="7" fillId="4" borderId="0" xfId="0" applyFont="1" applyFill="1"/>
    <xf numFmtId="0" fontId="10" fillId="8" borderId="0" xfId="0" applyFont="1" applyFill="1"/>
    <xf numFmtId="0" fontId="10" fillId="10" borderId="0" xfId="0" applyFont="1" applyFill="1"/>
    <xf numFmtId="0" fontId="14" fillId="8" borderId="0" xfId="0" applyFont="1" applyFill="1"/>
    <xf numFmtId="0" fontId="14" fillId="10" borderId="0" xfId="0" applyFont="1" applyFill="1"/>
    <xf numFmtId="0" fontId="14" fillId="0" borderId="0" xfId="0" applyFont="1"/>
    <xf numFmtId="0" fontId="15" fillId="10" borderId="0" xfId="0" applyFont="1" applyFill="1"/>
    <xf numFmtId="0" fontId="2" fillId="14" borderId="0" xfId="0" applyFont="1" applyFill="1"/>
    <xf numFmtId="0" fontId="10" fillId="12" borderId="0" xfId="0" applyFont="1" applyFill="1"/>
    <xf numFmtId="0" fontId="10" fillId="15" borderId="0" xfId="0" applyFont="1" applyFill="1"/>
    <xf numFmtId="0" fontId="9" fillId="7" borderId="0" xfId="0" applyFont="1" applyFill="1" applyAlignment="1">
      <alignment horizontal="center"/>
    </xf>
    <xf numFmtId="0" fontId="10" fillId="2" borderId="0" xfId="0" applyFont="1" applyFill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0" fontId="2" fillId="5" borderId="0" xfId="0" applyFont="1" applyFill="1"/>
    <xf numFmtId="0" fontId="3" fillId="17" borderId="0" xfId="0" applyFont="1" applyFill="1"/>
    <xf numFmtId="0" fontId="17" fillId="0" borderId="0" xfId="0" applyFont="1"/>
    <xf numFmtId="0" fontId="3" fillId="2" borderId="0" xfId="0" applyFont="1" applyFill="1"/>
    <xf numFmtId="0" fontId="2" fillId="17" borderId="0" xfId="0" applyFont="1" applyFill="1"/>
    <xf numFmtId="0" fontId="17" fillId="5" borderId="0" xfId="0" applyFont="1" applyFill="1"/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2" fillId="22" borderId="0" xfId="0" applyFont="1" applyFill="1" applyAlignment="1">
      <alignment horizontal="center"/>
    </xf>
    <xf numFmtId="0" fontId="6" fillId="17" borderId="0" xfId="0" applyFont="1" applyFill="1"/>
    <xf numFmtId="0" fontId="6" fillId="2" borderId="0" xfId="0" applyFont="1" applyFill="1"/>
    <xf numFmtId="0" fontId="1" fillId="5" borderId="0" xfId="0" applyFont="1" applyFill="1" applyAlignment="1">
      <alignment horizontal="center"/>
    </xf>
    <xf numFmtId="0" fontId="7" fillId="2" borderId="0" xfId="0" applyFont="1" applyFill="1"/>
    <xf numFmtId="0" fontId="2" fillId="9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11" borderId="0" xfId="0" applyFont="1" applyFill="1"/>
    <xf numFmtId="0" fontId="6" fillId="11" borderId="0" xfId="0" applyFont="1" applyFill="1"/>
    <xf numFmtId="0" fontId="6" fillId="26" borderId="0" xfId="0" applyFont="1" applyFill="1"/>
    <xf numFmtId="0" fontId="5" fillId="26" borderId="0" xfId="0" applyFont="1" applyFill="1"/>
    <xf numFmtId="0" fontId="6" fillId="27" borderId="0" xfId="0" applyFont="1" applyFill="1"/>
    <xf numFmtId="0" fontId="5" fillId="27" borderId="0" xfId="0" applyFont="1" applyFill="1"/>
    <xf numFmtId="0" fontId="6" fillId="3" borderId="0" xfId="0" applyFont="1" applyFill="1"/>
    <xf numFmtId="0" fontId="9" fillId="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5" fillId="0" borderId="0" xfId="0" applyFont="1" applyAlignment="1">
      <alignment horizontal="center"/>
    </xf>
    <xf numFmtId="0" fontId="10" fillId="26" borderId="0" xfId="0" applyFont="1" applyFill="1"/>
    <xf numFmtId="0" fontId="10" fillId="28" borderId="0" xfId="0" applyFont="1" applyFill="1"/>
    <xf numFmtId="0" fontId="6" fillId="15" borderId="0" xfId="0" applyFont="1" applyFill="1"/>
    <xf numFmtId="0" fontId="7" fillId="8" borderId="0" xfId="0" applyFont="1" applyFill="1"/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6" borderId="0" xfId="0" applyFont="1" applyFill="1"/>
    <xf numFmtId="0" fontId="6" fillId="14" borderId="0" xfId="0" applyFont="1" applyFill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quotePrefix="1" applyFont="1"/>
    <xf numFmtId="0" fontId="2" fillId="8" borderId="0" xfId="0" applyFont="1" applyFill="1"/>
    <xf numFmtId="0" fontId="2" fillId="10" borderId="0" xfId="0" applyFont="1" applyFill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10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9" fillId="11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12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15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18" borderId="0" xfId="0" applyFont="1" applyFill="1" applyAlignment="1">
      <alignment horizontal="center"/>
    </xf>
    <xf numFmtId="0" fontId="7" fillId="22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21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7" fillId="20" borderId="0" xfId="0" applyFont="1" applyFill="1" applyAlignment="1">
      <alignment horizontal="center"/>
    </xf>
    <xf numFmtId="0" fontId="7" fillId="19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2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5" fillId="26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microsoft.com/office/2017/06/relationships/rdRichValue" Target="richData/rdrichvalue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tyles" Target="styles.xml"/><Relationship Id="rId108" Type="http://schemas.microsoft.com/office/2017/06/relationships/rdRichValueStructure" Target="richData/rdrichvaluestructure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microsoft.com/office/2017/06/relationships/rdRichValueTypes" Target="richData/rdRichValueTyp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eetMetadata" Target="metadata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190500</xdr:rowOff>
    </xdr:from>
    <xdr:to>
      <xdr:col>10</xdr:col>
      <xdr:colOff>546100</xdr:colOff>
      <xdr:row>33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CA3EBF-E94E-DC4D-C50C-1E91EBB552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492"/>
        <a:stretch/>
      </xdr:blipFill>
      <xdr:spPr>
        <a:xfrm>
          <a:off x="3302000" y="2222500"/>
          <a:ext cx="6654800" cy="459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11</xdr:row>
      <xdr:rowOff>12700</xdr:rowOff>
    </xdr:from>
    <xdr:to>
      <xdr:col>17</xdr:col>
      <xdr:colOff>635000</xdr:colOff>
      <xdr:row>40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E6E17D-8439-22EC-69D0-57869B261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405"/>
        <a:stretch/>
      </xdr:blipFill>
      <xdr:spPr>
        <a:xfrm>
          <a:off x="12204700" y="2247900"/>
          <a:ext cx="6413500" cy="599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50800</xdr:rowOff>
    </xdr:from>
    <xdr:to>
      <xdr:col>16</xdr:col>
      <xdr:colOff>736600</xdr:colOff>
      <xdr:row>33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907D372-66A4-D414-D7B5-AD0ED95B7E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150"/>
        <a:stretch/>
      </xdr:blipFill>
      <xdr:spPr>
        <a:xfrm>
          <a:off x="12204700" y="2082800"/>
          <a:ext cx="6515100" cy="4775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13</xdr:col>
      <xdr:colOff>0</xdr:colOff>
      <xdr:row>38</xdr:row>
      <xdr:rowOff>50800</xdr:rowOff>
    </xdr:to>
    <xdr:grpSp>
      <xdr:nvGrpSpPr>
        <xdr:cNvPr id="5" name="Groupe 4">
          <a:extLst>
            <a:ext uri="{FF2B5EF4-FFF2-40B4-BE49-F238E27FC236}">
              <a16:creationId xmlns:a16="http://schemas.microsoft.com/office/drawing/2014/main" id="{A700492E-8CA0-A9FF-6D9D-08462880DEAD}"/>
            </a:ext>
          </a:extLst>
        </xdr:cNvPr>
        <xdr:cNvGrpSpPr/>
      </xdr:nvGrpSpPr>
      <xdr:grpSpPr>
        <a:xfrm>
          <a:off x="6261100" y="1625600"/>
          <a:ext cx="5778500" cy="6146800"/>
          <a:chOff x="5143500" y="1625600"/>
          <a:chExt cx="5778500" cy="6146800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A4489C15-7F7D-7B27-69B0-D9AC190A7A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143500" y="1625600"/>
            <a:ext cx="5778500" cy="6146800"/>
          </a:xfrm>
          <a:prstGeom prst="rect">
            <a:avLst/>
          </a:prstGeom>
        </xdr:spPr>
      </xdr:pic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30A337FE-8CBD-DBC4-5287-5818CD2302CF}"/>
              </a:ext>
            </a:extLst>
          </xdr:cNvPr>
          <xdr:cNvSpPr txBox="1"/>
        </xdr:nvSpPr>
        <xdr:spPr>
          <a:xfrm>
            <a:off x="5334000" y="1765300"/>
            <a:ext cx="1295400" cy="431800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FR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29</xdr:row>
      <xdr:rowOff>12700</xdr:rowOff>
    </xdr:from>
    <xdr:to>
      <xdr:col>15</xdr:col>
      <xdr:colOff>482600</xdr:colOff>
      <xdr:row>52</xdr:row>
      <xdr:rowOff>50800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076CAC-8CF2-3C51-CF8A-C57CA976AE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667"/>
        <a:stretch/>
      </xdr:blipFill>
      <xdr:spPr>
        <a:xfrm>
          <a:off x="5994400" y="5905500"/>
          <a:ext cx="8890000" cy="4711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190500</xdr:rowOff>
    </xdr:from>
    <xdr:to>
      <xdr:col>14</xdr:col>
      <xdr:colOff>114300</xdr:colOff>
      <xdr:row>34</xdr:row>
      <xdr:rowOff>12700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7BF8C1-AC02-B342-D22E-853A569DA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271"/>
        <a:stretch/>
      </xdr:blipFill>
      <xdr:spPr>
        <a:xfrm>
          <a:off x="4419600" y="2222500"/>
          <a:ext cx="7543800" cy="4699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11</xdr:col>
      <xdr:colOff>177800</xdr:colOff>
      <xdr:row>34</xdr:row>
      <xdr:rowOff>165100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DFCF2CED-6867-ACB5-051B-49F0F56184F9}"/>
            </a:ext>
          </a:extLst>
        </xdr:cNvPr>
        <xdr:cNvGrpSpPr/>
      </xdr:nvGrpSpPr>
      <xdr:grpSpPr>
        <a:xfrm>
          <a:off x="5346700" y="1625600"/>
          <a:ext cx="5130800" cy="5448300"/>
          <a:chOff x="4254500" y="1625600"/>
          <a:chExt cx="5130800" cy="5448300"/>
        </a:xfrm>
      </xdr:grpSpPr>
      <xdr:pic>
        <xdr:nvPicPr>
          <xdr:cNvPr id="2" name="Image 1">
            <a:extLst>
              <a:ext uri="{FF2B5EF4-FFF2-40B4-BE49-F238E27FC236}">
                <a16:creationId xmlns:a16="http://schemas.microsoft.com/office/drawing/2014/main" id="{D83FE23E-7AB7-E7CF-2B2B-686ED1DE48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254500" y="1625600"/>
            <a:ext cx="5130800" cy="5448300"/>
          </a:xfrm>
          <a:prstGeom prst="rect">
            <a:avLst/>
          </a:prstGeom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D256C79-FF02-4707-433F-50EBECC69234}"/>
              </a:ext>
            </a:extLst>
          </xdr:cNvPr>
          <xdr:cNvSpPr/>
        </xdr:nvSpPr>
        <xdr:spPr>
          <a:xfrm>
            <a:off x="4445000" y="1943100"/>
            <a:ext cx="1422400" cy="3683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13</xdr:col>
      <xdr:colOff>190500</xdr:colOff>
      <xdr:row>38</xdr:row>
      <xdr:rowOff>76200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B3F6EC4F-8875-2D2C-17DA-87410D67EE90}"/>
            </a:ext>
          </a:extLst>
        </xdr:cNvPr>
        <xdr:cNvGrpSpPr/>
      </xdr:nvGrpSpPr>
      <xdr:grpSpPr>
        <a:xfrm>
          <a:off x="5473700" y="1625600"/>
          <a:ext cx="6794500" cy="6172200"/>
          <a:chOff x="4330700" y="1625600"/>
          <a:chExt cx="6794500" cy="6172200"/>
        </a:xfrm>
      </xdr:grpSpPr>
      <xdr:pic>
        <xdr:nvPicPr>
          <xdr:cNvPr id="2" name="Image 1">
            <a:extLst>
              <a:ext uri="{FF2B5EF4-FFF2-40B4-BE49-F238E27FC236}">
                <a16:creationId xmlns:a16="http://schemas.microsoft.com/office/drawing/2014/main" id="{4C79022F-D895-10AE-9705-511C4BD168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330700" y="1625600"/>
            <a:ext cx="6794500" cy="6172200"/>
          </a:xfrm>
          <a:prstGeom prst="rect">
            <a:avLst/>
          </a:prstGeom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66D37BC0-A7AE-55F4-D4CA-B9BD50F6AF4C}"/>
              </a:ext>
            </a:extLst>
          </xdr:cNvPr>
          <xdr:cNvSpPr/>
        </xdr:nvSpPr>
        <xdr:spPr>
          <a:xfrm>
            <a:off x="4419600" y="1828800"/>
            <a:ext cx="1397000" cy="304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821764</xdr:colOff>
      <xdr:row>10</xdr:row>
      <xdr:rowOff>42688</xdr:rowOff>
    </xdr:from>
    <xdr:to>
      <xdr:col>19</xdr:col>
      <xdr:colOff>242563</xdr:colOff>
      <xdr:row>37</xdr:row>
      <xdr:rowOff>54855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43770A-6F88-D5F8-0808-7FA8F5649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552"/>
        <a:stretch/>
      </xdr:blipFill>
      <xdr:spPr>
        <a:xfrm>
          <a:off x="4343613" y="2070419"/>
          <a:ext cx="11747270" cy="54870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114300</xdr:rowOff>
    </xdr:from>
    <xdr:to>
      <xdr:col>12</xdr:col>
      <xdr:colOff>127000</xdr:colOff>
      <xdr:row>41</xdr:row>
      <xdr:rowOff>177800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07CF86-DCEA-848E-81F9-4DBECACC5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5574"/>
        <a:stretch/>
      </xdr:blipFill>
      <xdr:spPr>
        <a:xfrm>
          <a:off x="4991100" y="4584700"/>
          <a:ext cx="9956800" cy="39243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</xdr:row>
      <xdr:rowOff>127000</xdr:rowOff>
    </xdr:from>
    <xdr:to>
      <xdr:col>16</xdr:col>
      <xdr:colOff>457200</xdr:colOff>
      <xdr:row>37</xdr:row>
      <xdr:rowOff>63500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8C8064-E3D4-655F-C00E-35C1BA8CE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367"/>
        <a:stretch/>
      </xdr:blipFill>
      <xdr:spPr>
        <a:xfrm>
          <a:off x="4470400" y="2362200"/>
          <a:ext cx="9537700" cy="52197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14C4-7818-3743-93E0-4FDB1F0DC040}">
  <dimension ref="C3:J43"/>
  <sheetViews>
    <sheetView zoomScale="111" workbookViewId="0">
      <selection activeCell="K15" sqref="K15"/>
    </sheetView>
  </sheetViews>
  <sheetFormatPr baseColWidth="10" defaultRowHeight="16" x14ac:dyDescent="0.2"/>
  <cols>
    <col min="4" max="4" width="17.1640625" customWidth="1"/>
    <col min="5" max="5" width="37.5" customWidth="1"/>
    <col min="6" max="6" width="16.33203125" customWidth="1"/>
    <col min="8" max="8" width="22.33203125" customWidth="1"/>
    <col min="9" max="9" width="30.83203125" customWidth="1"/>
  </cols>
  <sheetData>
    <row r="3" spans="3:10" x14ac:dyDescent="0.2">
      <c r="C3" s="5"/>
      <c r="D3" s="5"/>
      <c r="E3" s="5"/>
      <c r="F3" s="5"/>
      <c r="G3" s="5"/>
      <c r="H3" s="5"/>
      <c r="I3" s="5"/>
      <c r="J3" s="5"/>
    </row>
    <row r="4" spans="3:10" x14ac:dyDescent="0.2">
      <c r="C4" s="5"/>
      <c r="D4" s="5"/>
      <c r="E4" s="5"/>
      <c r="F4" s="5"/>
      <c r="G4" s="5"/>
      <c r="H4" s="5"/>
      <c r="I4" s="5"/>
      <c r="J4" s="5"/>
    </row>
    <row r="5" spans="3:10" x14ac:dyDescent="0.2">
      <c r="C5" s="5"/>
      <c r="D5" s="5"/>
      <c r="E5" s="5"/>
      <c r="F5" s="5"/>
      <c r="G5" s="5"/>
      <c r="H5" s="5"/>
      <c r="I5" s="5"/>
      <c r="J5" s="5"/>
    </row>
    <row r="6" spans="3:10" x14ac:dyDescent="0.2">
      <c r="C6" s="5"/>
      <c r="D6" s="5"/>
      <c r="E6" s="5"/>
      <c r="F6" s="5"/>
      <c r="G6" s="5"/>
      <c r="H6" s="5"/>
      <c r="I6" s="5"/>
      <c r="J6" s="5"/>
    </row>
    <row r="7" spans="3:10" x14ac:dyDescent="0.2">
      <c r="C7" s="5"/>
      <c r="D7" s="6" t="s">
        <v>0</v>
      </c>
      <c r="E7" s="5"/>
      <c r="F7" s="5"/>
      <c r="G7" s="5"/>
      <c r="H7" s="5"/>
      <c r="I7" s="5"/>
      <c r="J7" s="5"/>
    </row>
    <row r="8" spans="3:10" x14ac:dyDescent="0.2">
      <c r="C8" s="5"/>
      <c r="D8" s="5"/>
      <c r="E8" s="5"/>
      <c r="F8" s="6" t="s">
        <v>1</v>
      </c>
      <c r="G8" s="6"/>
      <c r="H8" s="6" t="s">
        <v>2</v>
      </c>
      <c r="I8" s="6" t="s">
        <v>3</v>
      </c>
      <c r="J8" s="6"/>
    </row>
    <row r="9" spans="3:10" x14ac:dyDescent="0.2">
      <c r="C9" s="5"/>
      <c r="D9" s="5"/>
      <c r="E9" s="7" t="s">
        <v>4</v>
      </c>
      <c r="F9" s="8">
        <v>28936.044999999998</v>
      </c>
      <c r="G9" s="8"/>
      <c r="H9" s="8">
        <v>10076.974</v>
      </c>
      <c r="I9" s="8">
        <f t="shared" ref="I9:I14" si="0">H9/F9</f>
        <v>0.34824987312537015</v>
      </c>
      <c r="J9" s="8"/>
    </row>
    <row r="10" spans="3:10" x14ac:dyDescent="0.2">
      <c r="C10" s="5"/>
      <c r="D10" s="5"/>
      <c r="E10" s="7" t="s">
        <v>5</v>
      </c>
      <c r="F10" s="8">
        <v>62003.48</v>
      </c>
      <c r="G10" s="8"/>
      <c r="H10" s="8">
        <v>24056.037</v>
      </c>
      <c r="I10" s="8">
        <f t="shared" si="0"/>
        <v>0.38797881989849603</v>
      </c>
      <c r="J10" s="8"/>
    </row>
    <row r="11" spans="3:10" x14ac:dyDescent="0.2">
      <c r="C11" s="5"/>
      <c r="D11" s="5"/>
      <c r="E11" s="7" t="s">
        <v>6</v>
      </c>
      <c r="F11" s="8">
        <v>64242.815000000002</v>
      </c>
      <c r="G11" s="8"/>
      <c r="H11" s="8">
        <v>24284.207999999999</v>
      </c>
      <c r="I11" s="8">
        <f t="shared" si="0"/>
        <v>0.37800659887023941</v>
      </c>
      <c r="J11" s="8"/>
    </row>
    <row r="12" spans="3:10" x14ac:dyDescent="0.2">
      <c r="C12" s="5"/>
      <c r="D12" s="5"/>
      <c r="E12" s="7" t="s">
        <v>7</v>
      </c>
      <c r="F12" s="8">
        <v>53805.743999999999</v>
      </c>
      <c r="G12" s="8"/>
      <c r="H12" s="8">
        <v>26586.401000000002</v>
      </c>
      <c r="I12" s="8">
        <f t="shared" si="0"/>
        <v>0.49411826737308945</v>
      </c>
      <c r="J12" s="8"/>
    </row>
    <row r="13" spans="3:10" x14ac:dyDescent="0.2">
      <c r="C13" s="5"/>
      <c r="D13" s="5"/>
      <c r="E13" s="7" t="s">
        <v>8</v>
      </c>
      <c r="F13" s="8">
        <v>51162.108</v>
      </c>
      <c r="G13" s="8"/>
      <c r="H13" s="8">
        <v>19566.764999999999</v>
      </c>
      <c r="I13" s="8">
        <f t="shared" si="0"/>
        <v>0.38244641913503641</v>
      </c>
      <c r="J13" s="8"/>
    </row>
    <row r="14" spans="3:10" x14ac:dyDescent="0.2">
      <c r="C14" s="5"/>
      <c r="D14" s="5"/>
      <c r="E14" s="7" t="s">
        <v>9</v>
      </c>
      <c r="F14" s="8">
        <v>19617.983</v>
      </c>
      <c r="G14" s="8"/>
      <c r="H14" s="8">
        <v>4414.2759999999998</v>
      </c>
      <c r="I14" s="8">
        <f t="shared" si="0"/>
        <v>0.22501171501677822</v>
      </c>
      <c r="J14" s="8"/>
    </row>
    <row r="15" spans="3:10" x14ac:dyDescent="0.2">
      <c r="C15" s="5"/>
      <c r="D15" s="5"/>
      <c r="E15" s="5"/>
      <c r="F15" s="8"/>
      <c r="G15" s="8"/>
      <c r="H15" s="8"/>
      <c r="I15" s="8"/>
      <c r="J15" s="8"/>
    </row>
    <row r="16" spans="3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9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6"/>
      <c r="G21" s="6"/>
      <c r="H21" s="6"/>
      <c r="I21" s="6"/>
      <c r="J21" s="5"/>
    </row>
    <row r="22" spans="3:10" x14ac:dyDescent="0.2">
      <c r="C22" s="5"/>
      <c r="D22" s="5"/>
      <c r="E22" s="6"/>
      <c r="F22" s="8"/>
      <c r="G22" s="8"/>
      <c r="H22" s="8"/>
      <c r="I22" s="8"/>
      <c r="J22" s="5"/>
    </row>
    <row r="23" spans="3:10" x14ac:dyDescent="0.2">
      <c r="C23" s="5"/>
      <c r="D23" s="5"/>
      <c r="E23" s="100" t="e" vm="1">
        <v>#VALUE!</v>
      </c>
      <c r="F23" s="100"/>
      <c r="G23" s="100"/>
      <c r="H23" s="100"/>
      <c r="I23" s="100"/>
      <c r="J23" s="5"/>
    </row>
    <row r="24" spans="3:10" x14ac:dyDescent="0.2">
      <c r="C24" s="5"/>
      <c r="D24" s="5"/>
      <c r="E24" s="100"/>
      <c r="F24" s="100"/>
      <c r="G24" s="100"/>
      <c r="H24" s="100"/>
      <c r="I24" s="100"/>
      <c r="J24" s="5"/>
    </row>
    <row r="25" spans="3:10" x14ac:dyDescent="0.2">
      <c r="C25" s="5"/>
      <c r="D25" s="5"/>
      <c r="E25" s="100"/>
      <c r="F25" s="100"/>
      <c r="G25" s="100"/>
      <c r="H25" s="100"/>
      <c r="I25" s="100"/>
      <c r="J25" s="5"/>
    </row>
    <row r="26" spans="3:10" x14ac:dyDescent="0.2">
      <c r="C26" s="5"/>
      <c r="D26" s="5"/>
      <c r="E26" s="100"/>
      <c r="F26" s="100"/>
      <c r="G26" s="100"/>
      <c r="H26" s="100"/>
      <c r="I26" s="100"/>
      <c r="J26" s="5"/>
    </row>
    <row r="27" spans="3:10" x14ac:dyDescent="0.2">
      <c r="C27" s="5"/>
      <c r="D27" s="5"/>
      <c r="E27" s="100"/>
      <c r="F27" s="100"/>
      <c r="G27" s="100"/>
      <c r="H27" s="100"/>
      <c r="I27" s="100"/>
      <c r="J27" s="5"/>
    </row>
    <row r="28" spans="3:10" x14ac:dyDescent="0.2">
      <c r="C28" s="5"/>
      <c r="D28" s="5"/>
      <c r="E28" s="100"/>
      <c r="F28" s="100"/>
      <c r="G28" s="100"/>
      <c r="H28" s="100"/>
      <c r="I28" s="100"/>
      <c r="J28" s="5"/>
    </row>
    <row r="29" spans="3:10" x14ac:dyDescent="0.2">
      <c r="C29" s="5"/>
      <c r="D29" s="5"/>
      <c r="E29" s="100"/>
      <c r="F29" s="100"/>
      <c r="G29" s="100"/>
      <c r="H29" s="100"/>
      <c r="I29" s="100"/>
      <c r="J29" s="5"/>
    </row>
    <row r="30" spans="3:10" x14ac:dyDescent="0.2">
      <c r="C30" s="5"/>
      <c r="D30" s="5"/>
      <c r="E30" s="100"/>
      <c r="F30" s="100"/>
      <c r="G30" s="100"/>
      <c r="H30" s="100"/>
      <c r="I30" s="100"/>
      <c r="J30" s="5"/>
    </row>
    <row r="31" spans="3:10" x14ac:dyDescent="0.2">
      <c r="C31" s="5"/>
      <c r="D31" s="5"/>
      <c r="E31" s="100"/>
      <c r="F31" s="100"/>
      <c r="G31" s="100"/>
      <c r="H31" s="100"/>
      <c r="I31" s="100"/>
      <c r="J31" s="5"/>
    </row>
    <row r="32" spans="3:10" x14ac:dyDescent="0.2">
      <c r="C32" s="5"/>
      <c r="D32" s="5"/>
      <c r="E32" s="100"/>
      <c r="F32" s="100"/>
      <c r="G32" s="100"/>
      <c r="H32" s="100"/>
      <c r="I32" s="100"/>
      <c r="J32" s="5"/>
    </row>
    <row r="33" spans="3:10" x14ac:dyDescent="0.2">
      <c r="C33" s="5"/>
      <c r="D33" s="5"/>
      <c r="E33" s="100"/>
      <c r="F33" s="100"/>
      <c r="G33" s="100"/>
      <c r="H33" s="100"/>
      <c r="I33" s="100"/>
      <c r="J33" s="5"/>
    </row>
    <row r="34" spans="3:10" x14ac:dyDescent="0.2">
      <c r="C34" s="5"/>
      <c r="D34" s="5"/>
      <c r="E34" s="100"/>
      <c r="F34" s="100"/>
      <c r="G34" s="100"/>
      <c r="H34" s="100"/>
      <c r="I34" s="100"/>
      <c r="J34" s="5"/>
    </row>
    <row r="35" spans="3:10" x14ac:dyDescent="0.2">
      <c r="C35" s="5"/>
      <c r="D35" s="5"/>
      <c r="E35" s="100"/>
      <c r="F35" s="100"/>
      <c r="G35" s="100"/>
      <c r="H35" s="100"/>
      <c r="I35" s="100"/>
      <c r="J35" s="5"/>
    </row>
    <row r="36" spans="3:10" x14ac:dyDescent="0.2">
      <c r="C36" s="5"/>
      <c r="D36" s="5"/>
      <c r="E36" s="100"/>
      <c r="F36" s="100"/>
      <c r="G36" s="100"/>
      <c r="H36" s="100"/>
      <c r="I36" s="100"/>
      <c r="J36" s="5"/>
    </row>
    <row r="37" spans="3:10" x14ac:dyDescent="0.2">
      <c r="C37" s="5"/>
      <c r="D37" s="5"/>
      <c r="E37" s="100"/>
      <c r="F37" s="100"/>
      <c r="G37" s="100"/>
      <c r="H37" s="100"/>
      <c r="I37" s="100"/>
      <c r="J37" s="5"/>
    </row>
    <row r="38" spans="3:10" x14ac:dyDescent="0.2">
      <c r="C38" s="5"/>
      <c r="D38" s="5"/>
      <c r="E38" s="100"/>
      <c r="F38" s="100"/>
      <c r="G38" s="100"/>
      <c r="H38" s="100"/>
      <c r="I38" s="100"/>
      <c r="J38" s="5"/>
    </row>
    <row r="39" spans="3:10" x14ac:dyDescent="0.2">
      <c r="C39" s="5"/>
      <c r="D39" s="5"/>
      <c r="E39" s="100"/>
      <c r="F39" s="100"/>
      <c r="G39" s="100"/>
      <c r="H39" s="100"/>
      <c r="I39" s="100"/>
      <c r="J39" s="5"/>
    </row>
    <row r="40" spans="3:10" x14ac:dyDescent="0.2">
      <c r="C40" s="5"/>
      <c r="D40" s="5"/>
      <c r="E40" s="100"/>
      <c r="F40" s="100"/>
      <c r="G40" s="100"/>
      <c r="H40" s="100"/>
      <c r="I40" s="100"/>
      <c r="J40" s="5"/>
    </row>
    <row r="41" spans="3:10" x14ac:dyDescent="0.2">
      <c r="C41" s="5"/>
      <c r="D41" s="5"/>
      <c r="E41" s="100"/>
      <c r="F41" s="100"/>
      <c r="G41" s="100"/>
      <c r="H41" s="100"/>
      <c r="I41" s="100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</sheetData>
  <mergeCells count="1">
    <mergeCell ref="E23:I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161C-1DC4-1D41-915C-AC17B2243BEF}">
  <dimension ref="D7:J42"/>
  <sheetViews>
    <sheetView topLeftCell="B1" zoomScale="90" workbookViewId="0">
      <selection activeCell="E9" sqref="E9"/>
    </sheetView>
  </sheetViews>
  <sheetFormatPr baseColWidth="10" defaultRowHeight="16" x14ac:dyDescent="0.2"/>
  <cols>
    <col min="4" max="4" width="14.5" customWidth="1"/>
    <col min="5" max="5" width="38.6640625" customWidth="1"/>
    <col min="6" max="6" width="14.5" customWidth="1"/>
    <col min="8" max="8" width="31.6640625" customWidth="1"/>
    <col min="9" max="9" width="32.83203125" customWidth="1"/>
  </cols>
  <sheetData>
    <row r="7" spans="4:10" x14ac:dyDescent="0.2">
      <c r="D7" s="6" t="s">
        <v>10</v>
      </c>
      <c r="E7" s="5"/>
      <c r="F7" s="5"/>
      <c r="G7" s="5"/>
      <c r="H7" s="5"/>
      <c r="I7" s="5"/>
      <c r="J7" s="5"/>
    </row>
    <row r="8" spans="4:10" x14ac:dyDescent="0.2">
      <c r="D8" s="5"/>
      <c r="E8" s="5"/>
      <c r="F8" s="6" t="s">
        <v>1</v>
      </c>
      <c r="G8" s="6"/>
      <c r="H8" s="6" t="s">
        <v>11</v>
      </c>
      <c r="I8" s="6" t="s">
        <v>12</v>
      </c>
      <c r="J8" s="5"/>
    </row>
    <row r="9" spans="4:10" x14ac:dyDescent="0.2">
      <c r="D9" s="5"/>
      <c r="E9" s="7" t="s">
        <v>4</v>
      </c>
      <c r="F9" s="8">
        <v>28936.044999999998</v>
      </c>
      <c r="G9" s="8"/>
      <c r="H9" s="8">
        <v>41823.267</v>
      </c>
      <c r="I9" s="8">
        <f>H9/F9</f>
        <v>1.4453691580863937</v>
      </c>
      <c r="J9" s="5"/>
    </row>
    <row r="10" spans="4:10" x14ac:dyDescent="0.2">
      <c r="D10" s="5"/>
      <c r="E10" s="7" t="s">
        <v>5</v>
      </c>
      <c r="F10" s="8">
        <v>27784.108</v>
      </c>
      <c r="G10" s="8"/>
      <c r="H10" s="8">
        <v>56343.491999999998</v>
      </c>
      <c r="I10" s="8">
        <f t="shared" ref="I10:I15" si="0">H10/F10</f>
        <v>2.0279035771096194</v>
      </c>
      <c r="J10" s="5"/>
    </row>
    <row r="11" spans="4:10" x14ac:dyDescent="0.2">
      <c r="D11" s="5"/>
      <c r="E11" s="7" t="s">
        <v>6</v>
      </c>
      <c r="F11" s="8">
        <v>25448.007000000001</v>
      </c>
      <c r="G11" s="8"/>
      <c r="H11" s="8">
        <v>60232.012999999999</v>
      </c>
      <c r="I11" s="8">
        <f t="shared" si="0"/>
        <v>2.3668656252727374</v>
      </c>
      <c r="J11" s="5"/>
    </row>
    <row r="12" spans="4:10" x14ac:dyDescent="0.2">
      <c r="D12" s="5"/>
      <c r="E12" s="7" t="s">
        <v>7</v>
      </c>
      <c r="F12" s="8">
        <v>12982.245999999999</v>
      </c>
      <c r="G12" s="8"/>
      <c r="H12" s="8">
        <v>29698.146000000001</v>
      </c>
      <c r="I12" s="8">
        <f t="shared" si="0"/>
        <v>2.2875969227512716</v>
      </c>
      <c r="J12" s="5"/>
    </row>
    <row r="13" spans="4:10" x14ac:dyDescent="0.2">
      <c r="D13" s="5"/>
      <c r="E13" s="7" t="s">
        <v>8</v>
      </c>
      <c r="F13" s="8">
        <v>17309.823</v>
      </c>
      <c r="G13" s="8"/>
      <c r="H13" s="8">
        <v>38521.692999999999</v>
      </c>
      <c r="I13" s="8">
        <f t="shared" si="0"/>
        <v>2.2254238532652817</v>
      </c>
      <c r="J13" s="5"/>
    </row>
    <row r="14" spans="4:10" x14ac:dyDescent="0.2">
      <c r="D14" s="5"/>
      <c r="E14" s="7" t="s">
        <v>9</v>
      </c>
      <c r="F14" s="8">
        <v>14618.045</v>
      </c>
      <c r="G14" s="8"/>
      <c r="H14" s="8">
        <v>40843.631000000001</v>
      </c>
      <c r="I14" s="8">
        <f t="shared" si="0"/>
        <v>2.794055634662501</v>
      </c>
      <c r="J14" s="5"/>
    </row>
    <row r="15" spans="4:10" x14ac:dyDescent="0.2">
      <c r="D15" s="5"/>
      <c r="E15" s="7" t="s">
        <v>13</v>
      </c>
      <c r="F15" s="8">
        <v>9859.4179999999997</v>
      </c>
      <c r="G15" s="8"/>
      <c r="H15" s="8">
        <v>29648.024000000001</v>
      </c>
      <c r="I15" s="8">
        <f t="shared" si="0"/>
        <v>3.0070764826077974</v>
      </c>
      <c r="J15" s="5"/>
    </row>
    <row r="16" spans="4:10" x14ac:dyDescent="0.2">
      <c r="D16" s="5"/>
      <c r="E16" s="5"/>
      <c r="F16" s="5"/>
      <c r="G16" s="5"/>
      <c r="H16" s="5"/>
      <c r="I16" s="5"/>
      <c r="J16" s="5"/>
    </row>
    <row r="17" spans="4:10" x14ac:dyDescent="0.2">
      <c r="D17" s="5"/>
      <c r="E17" s="5"/>
      <c r="F17" s="5"/>
      <c r="G17" s="5"/>
      <c r="H17" s="5"/>
      <c r="I17" s="5"/>
      <c r="J17" s="5"/>
    </row>
    <row r="18" spans="4:10" x14ac:dyDescent="0.2">
      <c r="D18" s="5"/>
      <c r="E18" s="5"/>
      <c r="F18" s="5"/>
      <c r="G18" s="5"/>
      <c r="H18" s="5"/>
      <c r="I18" s="5"/>
      <c r="J18" s="5"/>
    </row>
    <row r="19" spans="4:10" x14ac:dyDescent="0.2">
      <c r="D19" s="5"/>
      <c r="E19" s="5"/>
      <c r="F19" s="5"/>
      <c r="G19" s="5"/>
      <c r="H19" s="5"/>
      <c r="I19" s="5"/>
      <c r="J19" s="5"/>
    </row>
    <row r="20" spans="4:10" x14ac:dyDescent="0.2">
      <c r="D20" s="5"/>
      <c r="E20" s="5"/>
      <c r="F20" s="5"/>
      <c r="G20" s="5"/>
      <c r="H20" s="5"/>
      <c r="I20" s="5"/>
      <c r="J20" s="5"/>
    </row>
    <row r="21" spans="4:10" x14ac:dyDescent="0.2">
      <c r="D21" s="5"/>
      <c r="E21" s="5"/>
      <c r="F21" s="5"/>
      <c r="G21" s="5"/>
      <c r="H21" s="5"/>
      <c r="I21" s="5"/>
      <c r="J21" s="5"/>
    </row>
    <row r="22" spans="4:10" x14ac:dyDescent="0.2">
      <c r="D22" s="5"/>
      <c r="E22" s="101" t="e" vm="2">
        <v>#VALUE!</v>
      </c>
      <c r="F22" s="101"/>
      <c r="G22" s="101"/>
      <c r="H22" s="101"/>
      <c r="I22" s="101"/>
      <c r="J22" s="5"/>
    </row>
    <row r="23" spans="4:10" x14ac:dyDescent="0.2">
      <c r="D23" s="5"/>
      <c r="E23" s="101"/>
      <c r="F23" s="101"/>
      <c r="G23" s="101"/>
      <c r="H23" s="101"/>
      <c r="I23" s="101"/>
      <c r="J23" s="5"/>
    </row>
    <row r="24" spans="4:10" x14ac:dyDescent="0.2">
      <c r="D24" s="5"/>
      <c r="E24" s="101"/>
      <c r="F24" s="101"/>
      <c r="G24" s="101"/>
      <c r="H24" s="101"/>
      <c r="I24" s="101"/>
      <c r="J24" s="5"/>
    </row>
    <row r="25" spans="4:10" x14ac:dyDescent="0.2">
      <c r="D25" s="5"/>
      <c r="E25" s="101"/>
      <c r="F25" s="101"/>
      <c r="G25" s="101"/>
      <c r="H25" s="101"/>
      <c r="I25" s="101"/>
      <c r="J25" s="5"/>
    </row>
    <row r="26" spans="4:10" x14ac:dyDescent="0.2">
      <c r="D26" s="5"/>
      <c r="E26" s="101"/>
      <c r="F26" s="101"/>
      <c r="G26" s="101"/>
      <c r="H26" s="101"/>
      <c r="I26" s="101"/>
      <c r="J26" s="5"/>
    </row>
    <row r="27" spans="4:10" x14ac:dyDescent="0.2">
      <c r="D27" s="5"/>
      <c r="E27" s="101"/>
      <c r="F27" s="101"/>
      <c r="G27" s="101"/>
      <c r="H27" s="101"/>
      <c r="I27" s="101"/>
      <c r="J27" s="5"/>
    </row>
    <row r="28" spans="4:10" x14ac:dyDescent="0.2">
      <c r="D28" s="5"/>
      <c r="E28" s="101"/>
      <c r="F28" s="101"/>
      <c r="G28" s="101"/>
      <c r="H28" s="101"/>
      <c r="I28" s="101"/>
      <c r="J28" s="5"/>
    </row>
    <row r="29" spans="4:10" x14ac:dyDescent="0.2">
      <c r="D29" s="5"/>
      <c r="E29" s="101"/>
      <c r="F29" s="101"/>
      <c r="G29" s="101"/>
      <c r="H29" s="101"/>
      <c r="I29" s="101"/>
      <c r="J29" s="5"/>
    </row>
    <row r="30" spans="4:10" x14ac:dyDescent="0.2">
      <c r="D30" s="5"/>
      <c r="E30" s="101"/>
      <c r="F30" s="101"/>
      <c r="G30" s="101"/>
      <c r="H30" s="101"/>
      <c r="I30" s="101"/>
      <c r="J30" s="5"/>
    </row>
    <row r="31" spans="4:10" x14ac:dyDescent="0.2">
      <c r="D31" s="5"/>
      <c r="E31" s="101"/>
      <c r="F31" s="101"/>
      <c r="G31" s="101"/>
      <c r="H31" s="101"/>
      <c r="I31" s="101"/>
      <c r="J31" s="5"/>
    </row>
    <row r="32" spans="4:10" x14ac:dyDescent="0.2">
      <c r="D32" s="5"/>
      <c r="E32" s="101"/>
      <c r="F32" s="101"/>
      <c r="G32" s="101"/>
      <c r="H32" s="101"/>
      <c r="I32" s="101"/>
      <c r="J32" s="5"/>
    </row>
    <row r="33" spans="4:10" x14ac:dyDescent="0.2">
      <c r="D33" s="5"/>
      <c r="E33" s="101"/>
      <c r="F33" s="101"/>
      <c r="G33" s="101"/>
      <c r="H33" s="101"/>
      <c r="I33" s="101"/>
      <c r="J33" s="5"/>
    </row>
    <row r="34" spans="4:10" x14ac:dyDescent="0.2">
      <c r="D34" s="5"/>
      <c r="E34" s="101"/>
      <c r="F34" s="101"/>
      <c r="G34" s="101"/>
      <c r="H34" s="101"/>
      <c r="I34" s="101"/>
      <c r="J34" s="5"/>
    </row>
    <row r="35" spans="4:10" x14ac:dyDescent="0.2">
      <c r="D35" s="5"/>
      <c r="E35" s="101"/>
      <c r="F35" s="101"/>
      <c r="G35" s="101"/>
      <c r="H35" s="101"/>
      <c r="I35" s="101"/>
      <c r="J35" s="5"/>
    </row>
    <row r="36" spans="4:10" x14ac:dyDescent="0.2">
      <c r="D36" s="5"/>
      <c r="E36" s="101"/>
      <c r="F36" s="101"/>
      <c r="G36" s="101"/>
      <c r="H36" s="101"/>
      <c r="I36" s="101"/>
      <c r="J36" s="5"/>
    </row>
    <row r="37" spans="4:10" x14ac:dyDescent="0.2">
      <c r="D37" s="5"/>
      <c r="E37" s="101"/>
      <c r="F37" s="101"/>
      <c r="G37" s="101"/>
      <c r="H37" s="101"/>
      <c r="I37" s="101"/>
      <c r="J37" s="5"/>
    </row>
    <row r="38" spans="4:10" x14ac:dyDescent="0.2">
      <c r="D38" s="5"/>
      <c r="E38" s="101"/>
      <c r="F38" s="101"/>
      <c r="G38" s="101"/>
      <c r="H38" s="101"/>
      <c r="I38" s="101"/>
      <c r="J38" s="5"/>
    </row>
    <row r="39" spans="4:10" x14ac:dyDescent="0.2">
      <c r="D39" s="5"/>
      <c r="E39" s="101"/>
      <c r="F39" s="101"/>
      <c r="G39" s="101"/>
      <c r="H39" s="101"/>
      <c r="I39" s="101"/>
      <c r="J39" s="5"/>
    </row>
    <row r="40" spans="4:10" x14ac:dyDescent="0.2">
      <c r="D40" s="5"/>
      <c r="E40" s="101"/>
      <c r="F40" s="101"/>
      <c r="G40" s="101"/>
      <c r="H40" s="101"/>
      <c r="I40" s="101"/>
      <c r="J40" s="5"/>
    </row>
    <row r="41" spans="4:10" x14ac:dyDescent="0.2">
      <c r="D41" s="5"/>
      <c r="E41" s="101"/>
      <c r="F41" s="101"/>
      <c r="G41" s="101"/>
      <c r="H41" s="101"/>
      <c r="I41" s="101"/>
      <c r="J41" s="5"/>
    </row>
    <row r="42" spans="4:10" x14ac:dyDescent="0.2">
      <c r="D42" s="5"/>
      <c r="E42" s="5"/>
      <c r="F42" s="5"/>
      <c r="G42" s="5"/>
      <c r="H42" s="5"/>
      <c r="I42" s="5"/>
      <c r="J42" s="5"/>
    </row>
  </sheetData>
  <mergeCells count="1">
    <mergeCell ref="E22:I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FD12-95A0-0546-A97D-73E2E2D99929}">
  <dimension ref="D7:O46"/>
  <sheetViews>
    <sheetView workbookViewId="0">
      <selection activeCell="F51" sqref="F51"/>
    </sheetView>
  </sheetViews>
  <sheetFormatPr baseColWidth="10" defaultRowHeight="16" x14ac:dyDescent="0.2"/>
  <cols>
    <col min="4" max="4" width="18.6640625" customWidth="1"/>
  </cols>
  <sheetData>
    <row r="7" spans="4:15" x14ac:dyDescent="0.2">
      <c r="D7" s="10" t="s">
        <v>14</v>
      </c>
    </row>
    <row r="8" spans="4:15" x14ac:dyDescent="0.2">
      <c r="E8" s="11" t="s">
        <v>15</v>
      </c>
      <c r="F8" s="1" t="s">
        <v>16</v>
      </c>
      <c r="G8" s="1" t="s">
        <v>17</v>
      </c>
      <c r="I8" s="11" t="s">
        <v>18</v>
      </c>
      <c r="J8" s="1" t="s">
        <v>16</v>
      </c>
      <c r="K8" s="1" t="s">
        <v>17</v>
      </c>
      <c r="M8" s="12" t="s">
        <v>19</v>
      </c>
      <c r="N8" s="6" t="s">
        <v>16</v>
      </c>
      <c r="O8" s="6" t="s">
        <v>17</v>
      </c>
    </row>
    <row r="9" spans="4:15" x14ac:dyDescent="0.2">
      <c r="F9" s="13">
        <v>1832342</v>
      </c>
      <c r="G9" s="13">
        <v>8788297</v>
      </c>
      <c r="J9" s="8">
        <v>3082930</v>
      </c>
      <c r="K9" s="3">
        <v>1080442</v>
      </c>
      <c r="N9" s="3">
        <v>1288813</v>
      </c>
      <c r="O9" s="3">
        <v>2771604</v>
      </c>
    </row>
    <row r="10" spans="4:15" x14ac:dyDescent="0.2">
      <c r="F10" s="13">
        <v>2835229</v>
      </c>
      <c r="G10" s="13">
        <v>7266428</v>
      </c>
      <c r="J10" s="8">
        <v>2037324</v>
      </c>
      <c r="K10" s="3">
        <v>2130134</v>
      </c>
      <c r="N10" s="3">
        <v>959437</v>
      </c>
      <c r="O10" s="3">
        <v>2308710</v>
      </c>
    </row>
    <row r="11" spans="4:15" x14ac:dyDescent="0.2">
      <c r="F11" s="13">
        <v>1680023</v>
      </c>
      <c r="G11" s="13">
        <v>8308752</v>
      </c>
      <c r="J11" s="8">
        <v>2645810</v>
      </c>
      <c r="K11" s="3">
        <v>3016325</v>
      </c>
      <c r="N11" s="3">
        <v>3150003</v>
      </c>
      <c r="O11" s="3">
        <v>5415539</v>
      </c>
    </row>
    <row r="12" spans="4:15" x14ac:dyDescent="0.2">
      <c r="F12" s="13">
        <v>1822452</v>
      </c>
      <c r="G12" s="13">
        <v>2239425</v>
      </c>
      <c r="J12" s="8">
        <v>2660505</v>
      </c>
      <c r="K12" s="3">
        <v>2101871</v>
      </c>
      <c r="N12" s="3">
        <v>1339414</v>
      </c>
      <c r="O12" s="3">
        <v>4654129</v>
      </c>
    </row>
    <row r="13" spans="4:15" x14ac:dyDescent="0.2">
      <c r="F13" s="13">
        <v>1782260</v>
      </c>
      <c r="G13" s="13">
        <v>4220929</v>
      </c>
      <c r="J13" s="8">
        <v>3241322</v>
      </c>
      <c r="K13" s="3">
        <v>984973</v>
      </c>
      <c r="N13" s="3">
        <v>1879701</v>
      </c>
      <c r="O13" s="3">
        <v>2438238</v>
      </c>
    </row>
    <row r="14" spans="4:15" x14ac:dyDescent="0.2">
      <c r="F14" s="13">
        <v>2318180</v>
      </c>
      <c r="G14" s="13">
        <v>11135366</v>
      </c>
      <c r="J14" s="8">
        <v>2192056</v>
      </c>
      <c r="K14" s="3">
        <v>2611996</v>
      </c>
      <c r="N14" s="3">
        <v>3002726</v>
      </c>
      <c r="O14" s="3">
        <v>2480406</v>
      </c>
    </row>
    <row r="15" spans="4:15" x14ac:dyDescent="0.2">
      <c r="F15" s="13">
        <v>1872762</v>
      </c>
      <c r="G15" s="13">
        <v>7731371</v>
      </c>
      <c r="J15" s="8">
        <v>2005033</v>
      </c>
      <c r="K15" s="3">
        <v>1721571</v>
      </c>
      <c r="N15" s="3">
        <v>1815782</v>
      </c>
      <c r="O15" s="3">
        <v>3140651</v>
      </c>
    </row>
    <row r="16" spans="4:15" x14ac:dyDescent="0.2">
      <c r="F16" s="13">
        <v>3139877</v>
      </c>
      <c r="G16" s="13">
        <v>7068054</v>
      </c>
      <c r="J16" s="8">
        <v>2768200</v>
      </c>
      <c r="K16" s="3">
        <v>1628882</v>
      </c>
      <c r="N16" s="3">
        <v>2536833</v>
      </c>
      <c r="O16" s="3">
        <v>2016963</v>
      </c>
    </row>
    <row r="17" spans="6:15" x14ac:dyDescent="0.2">
      <c r="F17" s="13">
        <v>3677300</v>
      </c>
      <c r="G17" s="13">
        <v>2730175</v>
      </c>
      <c r="J17" s="8">
        <v>2317178</v>
      </c>
      <c r="K17" s="3">
        <v>1669797</v>
      </c>
      <c r="N17" s="3">
        <v>3502394</v>
      </c>
      <c r="O17" s="3">
        <v>1304664</v>
      </c>
    </row>
    <row r="18" spans="6:15" x14ac:dyDescent="0.2">
      <c r="F18" s="13">
        <v>1482114</v>
      </c>
      <c r="G18" s="13">
        <v>2869833</v>
      </c>
      <c r="J18" s="8">
        <v>3243804</v>
      </c>
      <c r="K18" s="3">
        <v>1826712</v>
      </c>
      <c r="N18" s="3">
        <v>2952310</v>
      </c>
      <c r="O18" s="3">
        <v>3117370</v>
      </c>
    </row>
    <row r="19" spans="6:15" x14ac:dyDescent="0.2">
      <c r="F19" s="13">
        <v>1164859</v>
      </c>
      <c r="G19" s="13">
        <v>2314214</v>
      </c>
      <c r="J19" s="8">
        <v>1611927</v>
      </c>
      <c r="K19" s="3">
        <v>3296163</v>
      </c>
      <c r="N19" s="3">
        <v>1615003</v>
      </c>
      <c r="O19" s="3">
        <v>1055630</v>
      </c>
    </row>
    <row r="20" spans="6:15" x14ac:dyDescent="0.2">
      <c r="F20" s="13">
        <v>2345321</v>
      </c>
      <c r="G20" s="13">
        <v>6685082</v>
      </c>
      <c r="J20" s="8">
        <v>2652148</v>
      </c>
      <c r="K20" s="3">
        <v>1564166</v>
      </c>
      <c r="N20" s="3">
        <v>4445187</v>
      </c>
      <c r="O20" s="3">
        <v>4532032</v>
      </c>
    </row>
    <row r="21" spans="6:15" x14ac:dyDescent="0.2">
      <c r="F21" s="13">
        <v>1705086</v>
      </c>
      <c r="G21" s="13">
        <v>5373732</v>
      </c>
      <c r="J21" s="8">
        <v>1314393</v>
      </c>
      <c r="K21" s="3">
        <v>3227132</v>
      </c>
      <c r="N21" s="3">
        <v>1513852</v>
      </c>
      <c r="O21" s="3">
        <v>4039206</v>
      </c>
    </row>
    <row r="22" spans="6:15" x14ac:dyDescent="0.2">
      <c r="F22" s="13">
        <v>1281353</v>
      </c>
      <c r="G22" s="13">
        <v>4294459</v>
      </c>
      <c r="J22" s="8">
        <v>1581260</v>
      </c>
      <c r="K22" s="3">
        <v>2324542</v>
      </c>
      <c r="N22" s="3">
        <v>1606354</v>
      </c>
      <c r="O22" s="3">
        <v>3435862</v>
      </c>
    </row>
    <row r="23" spans="6:15" x14ac:dyDescent="0.2">
      <c r="F23" s="13">
        <v>1840864</v>
      </c>
      <c r="G23" s="13">
        <v>2109809</v>
      </c>
      <c r="J23" s="8">
        <v>1903614</v>
      </c>
      <c r="K23" s="3">
        <v>2671161</v>
      </c>
      <c r="N23" s="3">
        <v>2177083</v>
      </c>
      <c r="O23" s="3">
        <v>2537928</v>
      </c>
    </row>
    <row r="24" spans="6:15" x14ac:dyDescent="0.2">
      <c r="F24" s="13">
        <v>1182097</v>
      </c>
      <c r="G24" s="13">
        <v>3511064</v>
      </c>
      <c r="J24" s="8">
        <v>939545</v>
      </c>
      <c r="K24" s="3">
        <v>2079573</v>
      </c>
      <c r="N24" s="3">
        <v>2583631</v>
      </c>
      <c r="O24" s="3">
        <v>2140454</v>
      </c>
    </row>
    <row r="25" spans="6:15" x14ac:dyDescent="0.2">
      <c r="F25" s="13">
        <v>1267859</v>
      </c>
      <c r="G25" s="13">
        <v>4939341</v>
      </c>
      <c r="J25" s="8">
        <v>1912237</v>
      </c>
      <c r="K25" s="3">
        <v>1864456</v>
      </c>
      <c r="N25" s="3">
        <v>1483256</v>
      </c>
      <c r="O25" s="3">
        <v>2277305</v>
      </c>
    </row>
    <row r="26" spans="6:15" x14ac:dyDescent="0.2">
      <c r="F26" s="13">
        <v>1169608</v>
      </c>
      <c r="G26" s="13">
        <v>5153411</v>
      </c>
      <c r="J26" s="8">
        <v>1807154</v>
      </c>
      <c r="K26" s="3">
        <v>2105474</v>
      </c>
      <c r="N26" s="3">
        <v>1642725</v>
      </c>
      <c r="O26" s="3">
        <v>2687368</v>
      </c>
    </row>
    <row r="27" spans="6:15" x14ac:dyDescent="0.2">
      <c r="F27" s="13">
        <v>2570428</v>
      </c>
      <c r="G27" s="13">
        <v>7204240</v>
      </c>
      <c r="J27" s="8">
        <v>1762791</v>
      </c>
      <c r="K27" s="3">
        <v>2967790</v>
      </c>
      <c r="N27" s="3">
        <v>2015524</v>
      </c>
      <c r="O27" s="3">
        <v>1866547</v>
      </c>
    </row>
    <row r="28" spans="6:15" x14ac:dyDescent="0.2">
      <c r="F28" s="13">
        <v>1467021</v>
      </c>
      <c r="G28" s="13">
        <v>6691706</v>
      </c>
      <c r="J28" s="8">
        <v>929003</v>
      </c>
      <c r="K28" s="3">
        <v>1431932</v>
      </c>
      <c r="N28" s="3">
        <v>2209941</v>
      </c>
      <c r="O28" s="3">
        <v>2398212</v>
      </c>
    </row>
    <row r="29" spans="6:15" x14ac:dyDescent="0.2">
      <c r="F29" s="13">
        <v>1159590</v>
      </c>
      <c r="G29" s="13">
        <v>3379044</v>
      </c>
      <c r="J29" s="8">
        <v>3824021</v>
      </c>
      <c r="K29" s="3">
        <v>2162800</v>
      </c>
      <c r="N29" s="3">
        <v>2402233</v>
      </c>
      <c r="O29" s="3">
        <v>1998972</v>
      </c>
    </row>
    <row r="30" spans="6:15" x14ac:dyDescent="0.2">
      <c r="F30" s="13">
        <v>1268531</v>
      </c>
      <c r="G30" s="13">
        <v>3419842</v>
      </c>
      <c r="J30" s="8">
        <v>1104348</v>
      </c>
      <c r="K30" s="3">
        <v>6439525</v>
      </c>
      <c r="N30" s="3">
        <v>2389569</v>
      </c>
      <c r="O30" s="3">
        <v>2151707</v>
      </c>
    </row>
    <row r="31" spans="6:15" x14ac:dyDescent="0.2">
      <c r="F31" s="13">
        <v>1664538</v>
      </c>
      <c r="G31" s="13">
        <v>3831365</v>
      </c>
      <c r="J31" s="8">
        <v>1273693</v>
      </c>
      <c r="K31" s="3">
        <v>2478636</v>
      </c>
      <c r="N31" s="3">
        <v>2529152</v>
      </c>
      <c r="O31" s="3">
        <v>2395495</v>
      </c>
    </row>
    <row r="32" spans="6:15" x14ac:dyDescent="0.2">
      <c r="F32" s="13">
        <v>2430180</v>
      </c>
      <c r="G32" s="13">
        <v>6777074</v>
      </c>
      <c r="J32" s="8">
        <v>1138257</v>
      </c>
      <c r="K32" s="3">
        <v>2221440</v>
      </c>
      <c r="N32" s="3">
        <v>1093331</v>
      </c>
      <c r="O32" s="3">
        <v>2932181</v>
      </c>
    </row>
    <row r="33" spans="6:15" x14ac:dyDescent="0.2">
      <c r="F33" s="13">
        <v>1129871</v>
      </c>
      <c r="G33" s="13">
        <v>6142873</v>
      </c>
      <c r="J33" s="8">
        <v>1119341</v>
      </c>
      <c r="K33" s="3">
        <v>1885208</v>
      </c>
      <c r="N33" s="3">
        <v>969332</v>
      </c>
      <c r="O33" s="3">
        <v>1811040</v>
      </c>
    </row>
    <row r="34" spans="6:15" x14ac:dyDescent="0.2">
      <c r="F34" s="13">
        <v>2090654</v>
      </c>
      <c r="G34" s="13">
        <v>5551281</v>
      </c>
      <c r="J34" s="8">
        <v>2411837</v>
      </c>
      <c r="K34" s="3">
        <v>1859678</v>
      </c>
      <c r="N34" s="3">
        <v>751028</v>
      </c>
      <c r="O34" s="3">
        <v>3366400</v>
      </c>
    </row>
    <row r="35" spans="6:15" x14ac:dyDescent="0.2">
      <c r="F35" s="13">
        <v>1968554</v>
      </c>
      <c r="G35" s="13">
        <v>1660046</v>
      </c>
      <c r="J35" s="8">
        <v>1530032</v>
      </c>
      <c r="K35" s="3">
        <v>4175730</v>
      </c>
      <c r="N35" s="3">
        <v>1705779</v>
      </c>
      <c r="O35" s="3">
        <v>4187618</v>
      </c>
    </row>
    <row r="36" spans="6:15" x14ac:dyDescent="0.2">
      <c r="F36" s="13">
        <v>3396078</v>
      </c>
      <c r="G36" s="13">
        <v>1685222</v>
      </c>
      <c r="J36" s="8">
        <v>3608890</v>
      </c>
      <c r="K36" s="3">
        <v>4712413</v>
      </c>
      <c r="N36" s="3">
        <v>1116862</v>
      </c>
      <c r="O36" s="3">
        <v>2782862</v>
      </c>
    </row>
    <row r="37" spans="6:15" x14ac:dyDescent="0.2">
      <c r="F37" s="13">
        <v>4152859</v>
      </c>
      <c r="G37" s="13">
        <v>1631457</v>
      </c>
      <c r="J37" s="8">
        <v>1203521</v>
      </c>
      <c r="K37" s="3">
        <v>2513827</v>
      </c>
      <c r="N37" s="3">
        <v>899965</v>
      </c>
      <c r="O37" s="3">
        <v>4510305</v>
      </c>
    </row>
    <row r="38" spans="6:15" x14ac:dyDescent="0.2">
      <c r="F38" s="13">
        <v>1912923</v>
      </c>
      <c r="G38" s="13">
        <v>5725418</v>
      </c>
      <c r="J38" s="3">
        <v>1244868</v>
      </c>
      <c r="K38" s="3">
        <v>6486447</v>
      </c>
      <c r="N38" s="3">
        <v>652120</v>
      </c>
      <c r="O38" s="3">
        <v>5045340</v>
      </c>
    </row>
    <row r="39" spans="6:15" x14ac:dyDescent="0.2">
      <c r="F39" s="13">
        <v>1212295</v>
      </c>
      <c r="G39" s="13">
        <v>5428659</v>
      </c>
      <c r="J39" s="3">
        <v>1374246</v>
      </c>
      <c r="K39" s="3">
        <v>3368549</v>
      </c>
      <c r="N39" s="3">
        <v>1896181</v>
      </c>
      <c r="O39" s="3">
        <v>1926244</v>
      </c>
    </row>
    <row r="40" spans="6:15" x14ac:dyDescent="0.2">
      <c r="F40" s="14"/>
      <c r="G40" s="13">
        <v>4840998</v>
      </c>
      <c r="K40" s="3">
        <v>5875633</v>
      </c>
      <c r="N40" s="3">
        <v>864977</v>
      </c>
      <c r="O40" s="3">
        <v>3325575</v>
      </c>
    </row>
    <row r="41" spans="6:15" x14ac:dyDescent="0.2">
      <c r="F41" s="14"/>
      <c r="G41" s="13">
        <v>3406780</v>
      </c>
      <c r="K41" s="3">
        <v>12972058</v>
      </c>
      <c r="O41" s="3">
        <v>2175253</v>
      </c>
    </row>
    <row r="42" spans="6:15" x14ac:dyDescent="0.2">
      <c r="F42" s="14"/>
      <c r="G42" s="13">
        <v>2361815</v>
      </c>
      <c r="K42" s="3">
        <v>3165250</v>
      </c>
      <c r="O42" s="3">
        <v>2611446</v>
      </c>
    </row>
    <row r="43" spans="6:15" x14ac:dyDescent="0.2">
      <c r="F43" s="14"/>
      <c r="G43" s="13">
        <v>4788132</v>
      </c>
      <c r="K43" s="3">
        <v>2600680</v>
      </c>
      <c r="O43" s="3">
        <v>1080705</v>
      </c>
    </row>
    <row r="44" spans="6:15" x14ac:dyDescent="0.2">
      <c r="F44" s="14"/>
      <c r="G44" s="13">
        <v>1369876</v>
      </c>
    </row>
    <row r="46" spans="6:15" x14ac:dyDescent="0.2">
      <c r="F46" s="102" t="s">
        <v>20</v>
      </c>
      <c r="G46" s="102"/>
    </row>
  </sheetData>
  <mergeCells count="1">
    <mergeCell ref="F46:G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675E-98EA-F343-A7FC-984A7C3126D8}">
  <dimension ref="C1:AQ122"/>
  <sheetViews>
    <sheetView topLeftCell="A3" zoomScale="91" workbookViewId="0">
      <selection activeCell="AN8" sqref="AN8:AO113"/>
    </sheetView>
  </sheetViews>
  <sheetFormatPr baseColWidth="10" defaultRowHeight="16" x14ac:dyDescent="0.2"/>
  <cols>
    <col min="4" max="4" width="19.6640625" customWidth="1"/>
    <col min="5" max="5" width="19.5" customWidth="1"/>
    <col min="6" max="6" width="19" customWidth="1"/>
    <col min="7" max="7" width="28" customWidth="1"/>
    <col min="10" max="10" width="20.5" customWidth="1"/>
    <col min="11" max="11" width="18.6640625" customWidth="1"/>
    <col min="12" max="12" width="28.1640625" customWidth="1"/>
    <col min="15" max="15" width="22.83203125" customWidth="1"/>
    <col min="16" max="16" width="19" customWidth="1"/>
    <col min="17" max="17" width="28" customWidth="1"/>
    <col min="22" max="22" width="20" customWidth="1"/>
    <col min="23" max="23" width="20.33203125" customWidth="1"/>
    <col min="24" max="24" width="29.5" customWidth="1"/>
    <col min="27" max="27" width="19.6640625" customWidth="1"/>
    <col min="28" max="28" width="19.33203125" customWidth="1"/>
    <col min="29" max="29" width="29.33203125" customWidth="1"/>
    <col min="32" max="32" width="21.33203125" customWidth="1"/>
    <col min="33" max="33" width="19.33203125" customWidth="1"/>
    <col min="34" max="34" width="26.6640625" customWidth="1"/>
    <col min="38" max="38" width="16" customWidth="1"/>
    <col min="40" max="40" width="19.5" customWidth="1"/>
    <col min="41" max="41" width="31.6640625" customWidth="1"/>
  </cols>
  <sheetData>
    <row r="1" spans="3:43" x14ac:dyDescent="0.2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3:43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3:43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3:43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3:43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3:43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3:43" x14ac:dyDescent="0.2">
      <c r="C7" s="3"/>
      <c r="D7" s="4" t="s">
        <v>21</v>
      </c>
      <c r="E7" s="6" t="s">
        <v>22</v>
      </c>
      <c r="F7" s="6" t="s">
        <v>23</v>
      </c>
      <c r="G7" s="6" t="s">
        <v>24</v>
      </c>
      <c r="H7" s="16"/>
      <c r="I7" s="16"/>
      <c r="J7" s="6" t="s">
        <v>22</v>
      </c>
      <c r="K7" s="6" t="s">
        <v>23</v>
      </c>
      <c r="L7" s="6" t="s">
        <v>24</v>
      </c>
      <c r="M7" s="16"/>
      <c r="N7" s="16"/>
      <c r="O7" s="6" t="s">
        <v>22</v>
      </c>
      <c r="P7" s="6" t="s">
        <v>23</v>
      </c>
      <c r="Q7" s="6" t="s">
        <v>24</v>
      </c>
      <c r="R7" s="3"/>
      <c r="S7" s="3"/>
      <c r="T7" s="3"/>
      <c r="U7" s="3"/>
      <c r="V7" s="6" t="s">
        <v>22</v>
      </c>
      <c r="W7" s="6" t="s">
        <v>23</v>
      </c>
      <c r="X7" s="6" t="s">
        <v>24</v>
      </c>
      <c r="Y7" s="16"/>
      <c r="Z7" s="16"/>
      <c r="AA7" s="6" t="s">
        <v>22</v>
      </c>
      <c r="AB7" s="6" t="s">
        <v>23</v>
      </c>
      <c r="AC7" s="6" t="s">
        <v>24</v>
      </c>
      <c r="AD7" s="16"/>
      <c r="AE7" s="17" t="s">
        <v>19</v>
      </c>
      <c r="AF7" s="6" t="s">
        <v>22</v>
      </c>
      <c r="AG7" s="6" t="s">
        <v>23</v>
      </c>
      <c r="AH7" s="6" t="s">
        <v>24</v>
      </c>
      <c r="AI7" s="3"/>
      <c r="AJ7" s="3"/>
      <c r="AK7" s="3"/>
      <c r="AL7" s="4" t="s">
        <v>31</v>
      </c>
      <c r="AM7" s="4"/>
      <c r="AN7" s="4" t="s">
        <v>16</v>
      </c>
      <c r="AO7" s="4" t="s">
        <v>17</v>
      </c>
      <c r="AP7" s="3"/>
      <c r="AQ7" s="3"/>
    </row>
    <row r="8" spans="3:43" x14ac:dyDescent="0.2">
      <c r="C8" s="3"/>
      <c r="D8" s="18" t="s">
        <v>15</v>
      </c>
      <c r="E8" s="8">
        <v>21656828</v>
      </c>
      <c r="F8" s="8">
        <v>3082930</v>
      </c>
      <c r="G8" s="8">
        <v>0.14235371999999999</v>
      </c>
      <c r="H8" s="3"/>
      <c r="I8" s="18" t="s">
        <v>18</v>
      </c>
      <c r="J8" s="3">
        <v>7411891</v>
      </c>
      <c r="K8" s="3">
        <v>1832342</v>
      </c>
      <c r="L8" s="3">
        <f t="shared" ref="L8:L38" si="0">K8/J8</f>
        <v>0.24721653354049594</v>
      </c>
      <c r="M8" s="3"/>
      <c r="N8" s="18" t="s">
        <v>19</v>
      </c>
      <c r="O8" s="3">
        <v>6055003</v>
      </c>
      <c r="P8" s="3">
        <v>1288813</v>
      </c>
      <c r="Q8" s="3">
        <f t="shared" ref="Q8:Q39" si="1">P8/O8</f>
        <v>0.21285092674603134</v>
      </c>
      <c r="R8" s="3"/>
      <c r="S8" s="3"/>
      <c r="T8" s="3"/>
      <c r="U8" s="18" t="s">
        <v>15</v>
      </c>
      <c r="V8" s="3">
        <v>5073930</v>
      </c>
      <c r="W8" s="3">
        <v>1080442</v>
      </c>
      <c r="X8" s="3">
        <f>W8/V8</f>
        <v>0.21293987106641205</v>
      </c>
      <c r="Y8" s="3"/>
      <c r="Z8" s="18" t="s">
        <v>18</v>
      </c>
      <c r="AA8" s="3">
        <v>22782990</v>
      </c>
      <c r="AB8" s="3">
        <v>8788297</v>
      </c>
      <c r="AC8" s="3">
        <f t="shared" ref="AC8:AC43" si="2">AB8/AA8</f>
        <v>0.3857394047050014</v>
      </c>
      <c r="AD8" s="3"/>
      <c r="AE8" s="3"/>
      <c r="AF8" s="3">
        <v>11563240</v>
      </c>
      <c r="AG8" s="3">
        <v>2771604</v>
      </c>
      <c r="AH8" s="3">
        <f t="shared" ref="AH8:AH42" si="3">AG8/AF8</f>
        <v>0.23969095167098495</v>
      </c>
      <c r="AI8" s="3"/>
      <c r="AJ8" s="3"/>
      <c r="AK8" s="3"/>
      <c r="AL8" s="3"/>
      <c r="AM8" s="3"/>
      <c r="AN8" s="21">
        <v>0.14235371999999999</v>
      </c>
      <c r="AO8" s="13">
        <v>0.21293987106641205</v>
      </c>
      <c r="AP8" s="3"/>
      <c r="AQ8" s="3"/>
    </row>
    <row r="9" spans="3:43" x14ac:dyDescent="0.2">
      <c r="C9" s="3"/>
      <c r="D9" s="3"/>
      <c r="E9" s="8">
        <v>12572205</v>
      </c>
      <c r="F9" s="8">
        <v>2037324</v>
      </c>
      <c r="G9" s="8">
        <v>0.16204985999999999</v>
      </c>
      <c r="H9" s="3"/>
      <c r="I9" s="3"/>
      <c r="J9" s="3">
        <v>11678141</v>
      </c>
      <c r="K9" s="3">
        <v>2835229</v>
      </c>
      <c r="L9" s="3">
        <f t="shared" si="0"/>
        <v>0.24278085013702094</v>
      </c>
      <c r="M9" s="3"/>
      <c r="N9" s="3"/>
      <c r="O9" s="3">
        <v>6178872</v>
      </c>
      <c r="P9" s="3">
        <v>959437</v>
      </c>
      <c r="Q9" s="3">
        <f t="shared" si="1"/>
        <v>0.15527704733161651</v>
      </c>
      <c r="R9" s="3"/>
      <c r="S9" s="3"/>
      <c r="T9" s="3"/>
      <c r="U9" s="3"/>
      <c r="V9" s="3">
        <v>6649761</v>
      </c>
      <c r="W9" s="3">
        <v>2130134</v>
      </c>
      <c r="X9" s="3">
        <f t="shared" ref="X9:X42" si="4">W9/V9</f>
        <v>0.3203324149544623</v>
      </c>
      <c r="Y9" s="3"/>
      <c r="Z9" s="3"/>
      <c r="AA9" s="3">
        <v>20461868</v>
      </c>
      <c r="AB9" s="3">
        <v>7266428</v>
      </c>
      <c r="AC9" s="3">
        <f t="shared" si="2"/>
        <v>0.35512046114264839</v>
      </c>
      <c r="AD9" s="3"/>
      <c r="AE9" s="3"/>
      <c r="AF9" s="3">
        <v>6715020</v>
      </c>
      <c r="AG9" s="3">
        <v>2308710</v>
      </c>
      <c r="AH9" s="3">
        <f t="shared" si="3"/>
        <v>0.34381282557609655</v>
      </c>
      <c r="AI9" s="3"/>
      <c r="AJ9" s="3"/>
      <c r="AK9" s="3"/>
      <c r="AL9" s="3"/>
      <c r="AM9" s="3"/>
      <c r="AN9" s="21">
        <v>0.16204985999999999</v>
      </c>
      <c r="AO9" s="13">
        <v>0.3203324149544623</v>
      </c>
      <c r="AP9" s="3"/>
      <c r="AQ9" s="3"/>
    </row>
    <row r="10" spans="3:43" x14ac:dyDescent="0.2">
      <c r="C10" s="3"/>
      <c r="D10" s="3"/>
      <c r="E10" s="8">
        <v>18442906</v>
      </c>
      <c r="F10" s="8">
        <v>2645810</v>
      </c>
      <c r="G10" s="8">
        <v>0.14345949999999999</v>
      </c>
      <c r="H10" s="3"/>
      <c r="I10" s="3"/>
      <c r="J10" s="3">
        <v>7019171</v>
      </c>
      <c r="K10" s="3">
        <v>1680023</v>
      </c>
      <c r="L10" s="3">
        <f t="shared" si="0"/>
        <v>0.23934778052849831</v>
      </c>
      <c r="M10" s="3"/>
      <c r="N10" s="3"/>
      <c r="O10" s="3">
        <v>15852599</v>
      </c>
      <c r="P10" s="3">
        <v>3150003</v>
      </c>
      <c r="Q10" s="3">
        <f t="shared" si="1"/>
        <v>0.1987057768886982</v>
      </c>
      <c r="R10" s="3"/>
      <c r="S10" s="3"/>
      <c r="T10" s="3"/>
      <c r="U10" s="3"/>
      <c r="V10" s="3">
        <v>9090749</v>
      </c>
      <c r="W10" s="3">
        <v>3016325</v>
      </c>
      <c r="X10" s="3">
        <f t="shared" si="4"/>
        <v>0.33180159302605317</v>
      </c>
      <c r="Y10" s="3"/>
      <c r="Z10" s="3"/>
      <c r="AA10" s="3">
        <v>25173977</v>
      </c>
      <c r="AB10" s="3">
        <v>8308752</v>
      </c>
      <c r="AC10" s="3">
        <f t="shared" si="2"/>
        <v>0.33005321328449611</v>
      </c>
      <c r="AD10" s="3"/>
      <c r="AE10" s="3"/>
      <c r="AF10" s="3">
        <v>15076502</v>
      </c>
      <c r="AG10" s="3">
        <v>5415539</v>
      </c>
      <c r="AH10" s="3">
        <f t="shared" si="3"/>
        <v>0.35920394531835037</v>
      </c>
      <c r="AI10" s="3"/>
      <c r="AJ10" s="3"/>
      <c r="AK10" s="3"/>
      <c r="AL10" s="3"/>
      <c r="AM10" s="3"/>
      <c r="AN10" s="21">
        <v>0.14345949999999999</v>
      </c>
      <c r="AO10" s="13">
        <v>0.33180159302605317</v>
      </c>
      <c r="AP10" s="3"/>
      <c r="AQ10" s="3"/>
    </row>
    <row r="11" spans="3:43" x14ac:dyDescent="0.2">
      <c r="C11" s="3"/>
      <c r="D11" s="3"/>
      <c r="E11" s="8">
        <v>14215140</v>
      </c>
      <c r="F11" s="8">
        <v>2660505</v>
      </c>
      <c r="G11" s="8">
        <v>0.18715995999999999</v>
      </c>
      <c r="H11" s="3"/>
      <c r="I11" s="3"/>
      <c r="J11" s="3">
        <v>13978465</v>
      </c>
      <c r="K11" s="3">
        <v>1822452</v>
      </c>
      <c r="L11" s="3">
        <f t="shared" si="0"/>
        <v>0.13037568860386314</v>
      </c>
      <c r="M11" s="3"/>
      <c r="N11" s="3"/>
      <c r="O11" s="3">
        <v>5410803</v>
      </c>
      <c r="P11" s="3">
        <v>1339414</v>
      </c>
      <c r="Q11" s="3">
        <f t="shared" si="1"/>
        <v>0.24754440329836441</v>
      </c>
      <c r="R11" s="3"/>
      <c r="S11" s="3"/>
      <c r="T11" s="3"/>
      <c r="U11" s="3"/>
      <c r="V11" s="3">
        <v>8179922</v>
      </c>
      <c r="W11" s="3">
        <v>2101871</v>
      </c>
      <c r="X11" s="3">
        <f t="shared" si="4"/>
        <v>0.25695489516892706</v>
      </c>
      <c r="Y11" s="3"/>
      <c r="Z11" s="3"/>
      <c r="AA11" s="3">
        <v>7000364</v>
      </c>
      <c r="AB11" s="3">
        <v>2239425</v>
      </c>
      <c r="AC11" s="3">
        <f t="shared" si="2"/>
        <v>0.31990122227929862</v>
      </c>
      <c r="AD11" s="3"/>
      <c r="AE11" s="3"/>
      <c r="AF11" s="3">
        <v>13513495</v>
      </c>
      <c r="AG11" s="3">
        <v>4654129</v>
      </c>
      <c r="AH11" s="3">
        <f t="shared" si="3"/>
        <v>0.34440601783624442</v>
      </c>
      <c r="AI11" s="3"/>
      <c r="AJ11" s="3"/>
      <c r="AK11" s="3"/>
      <c r="AL11" s="3"/>
      <c r="AM11" s="3"/>
      <c r="AN11" s="21">
        <v>0.18715995999999999</v>
      </c>
      <c r="AO11" s="13">
        <v>0.25695489516892706</v>
      </c>
      <c r="AP11" s="3"/>
      <c r="AQ11" s="3"/>
    </row>
    <row r="12" spans="3:43" x14ac:dyDescent="0.2">
      <c r="C12" s="3"/>
      <c r="D12" s="3"/>
      <c r="E12" s="8">
        <v>17449103</v>
      </c>
      <c r="F12" s="8">
        <v>3241322</v>
      </c>
      <c r="G12" s="8">
        <v>0.18575865999999999</v>
      </c>
      <c r="H12" s="3"/>
      <c r="I12" s="3"/>
      <c r="J12" s="3">
        <v>14921104</v>
      </c>
      <c r="K12" s="3">
        <v>1782260</v>
      </c>
      <c r="L12" s="3">
        <f t="shared" si="0"/>
        <v>0.11944558525964298</v>
      </c>
      <c r="M12" s="3"/>
      <c r="N12" s="3"/>
      <c r="O12" s="3">
        <v>11834425</v>
      </c>
      <c r="P12" s="3">
        <v>1879701</v>
      </c>
      <c r="Q12" s="3">
        <f t="shared" si="1"/>
        <v>0.15883331889804533</v>
      </c>
      <c r="R12" s="3"/>
      <c r="S12" s="3"/>
      <c r="T12" s="3"/>
      <c r="U12" s="3"/>
      <c r="V12" s="3">
        <v>4438734</v>
      </c>
      <c r="W12" s="3">
        <v>984973</v>
      </c>
      <c r="X12" s="3">
        <f t="shared" si="4"/>
        <v>0.22190403840374304</v>
      </c>
      <c r="Y12" s="3"/>
      <c r="Z12" s="3"/>
      <c r="AA12" s="3">
        <v>12647625</v>
      </c>
      <c r="AB12" s="3">
        <v>4220929</v>
      </c>
      <c r="AC12" s="3">
        <f t="shared" si="2"/>
        <v>0.33373293404888271</v>
      </c>
      <c r="AD12" s="3"/>
      <c r="AE12" s="3"/>
      <c r="AF12" s="3">
        <v>9293627</v>
      </c>
      <c r="AG12" s="3">
        <v>2438238</v>
      </c>
      <c r="AH12" s="3">
        <f t="shared" si="3"/>
        <v>0.26235591335869191</v>
      </c>
      <c r="AI12" s="3"/>
      <c r="AJ12" s="3"/>
      <c r="AK12" s="3"/>
      <c r="AL12" s="3"/>
      <c r="AM12" s="3"/>
      <c r="AN12" s="21">
        <v>0.18575865999999999</v>
      </c>
      <c r="AO12" s="13">
        <v>0.22190403840374304</v>
      </c>
      <c r="AP12" s="3"/>
      <c r="AQ12" s="3"/>
    </row>
    <row r="13" spans="3:43" x14ac:dyDescent="0.2">
      <c r="C13" s="3"/>
      <c r="D13" s="3"/>
      <c r="E13" s="8">
        <v>11467896</v>
      </c>
      <c r="F13" s="8">
        <v>2192056</v>
      </c>
      <c r="G13" s="8">
        <v>0.19114718</v>
      </c>
      <c r="H13" s="3"/>
      <c r="I13" s="3"/>
      <c r="J13" s="3">
        <v>13856667</v>
      </c>
      <c r="K13" s="3">
        <v>2318180</v>
      </c>
      <c r="L13" s="3">
        <f t="shared" si="0"/>
        <v>0.16729708522258635</v>
      </c>
      <c r="M13" s="3"/>
      <c r="N13" s="3"/>
      <c r="O13" s="3">
        <v>14531089</v>
      </c>
      <c r="P13" s="3">
        <v>3002726</v>
      </c>
      <c r="Q13" s="3">
        <f t="shared" si="1"/>
        <v>0.20664149810107144</v>
      </c>
      <c r="R13" s="3"/>
      <c r="S13" s="3"/>
      <c r="T13" s="3"/>
      <c r="U13" s="3"/>
      <c r="V13" s="3">
        <v>3992012</v>
      </c>
      <c r="W13" s="3">
        <v>2611996</v>
      </c>
      <c r="X13" s="3">
        <f t="shared" si="4"/>
        <v>0.65430564837981453</v>
      </c>
      <c r="Y13" s="3"/>
      <c r="Z13" s="3"/>
      <c r="AA13" s="3">
        <v>25791909</v>
      </c>
      <c r="AB13" s="3">
        <v>11135366</v>
      </c>
      <c r="AC13" s="3">
        <f t="shared" si="2"/>
        <v>0.43173872860671153</v>
      </c>
      <c r="AD13" s="3"/>
      <c r="AE13" s="3"/>
      <c r="AF13" s="3">
        <v>9013049</v>
      </c>
      <c r="AG13" s="3">
        <v>2480406</v>
      </c>
      <c r="AH13" s="3">
        <f t="shared" si="3"/>
        <v>0.27520165484510289</v>
      </c>
      <c r="AI13" s="3"/>
      <c r="AJ13" s="3"/>
      <c r="AK13" s="3"/>
      <c r="AL13" s="3"/>
      <c r="AM13" s="3"/>
      <c r="AN13" s="21">
        <v>0.19114718</v>
      </c>
      <c r="AO13" s="13">
        <v>0.65430564837981453</v>
      </c>
      <c r="AP13" s="3"/>
      <c r="AQ13" s="3"/>
    </row>
    <row r="14" spans="3:43" x14ac:dyDescent="0.2">
      <c r="C14" s="3"/>
      <c r="D14" s="3"/>
      <c r="E14" s="8">
        <v>14713024</v>
      </c>
      <c r="F14" s="8">
        <v>2005033</v>
      </c>
      <c r="G14" s="8">
        <v>0.13627606</v>
      </c>
      <c r="H14" s="3"/>
      <c r="I14" s="3"/>
      <c r="J14" s="3">
        <v>13982442</v>
      </c>
      <c r="K14" s="3">
        <v>1872762</v>
      </c>
      <c r="L14" s="3">
        <f t="shared" si="0"/>
        <v>0.1339366900288233</v>
      </c>
      <c r="M14" s="3"/>
      <c r="N14" s="3"/>
      <c r="O14" s="3">
        <v>10754450</v>
      </c>
      <c r="P14" s="3">
        <v>1815782</v>
      </c>
      <c r="Q14" s="3">
        <f t="shared" si="1"/>
        <v>0.16884006155591405</v>
      </c>
      <c r="R14" s="3"/>
      <c r="S14" s="3"/>
      <c r="T14" s="3"/>
      <c r="U14" s="3"/>
      <c r="V14" s="3">
        <v>6780371</v>
      </c>
      <c r="W14" s="3">
        <v>1721571</v>
      </c>
      <c r="X14" s="3">
        <f t="shared" si="4"/>
        <v>0.25390513291971784</v>
      </c>
      <c r="Y14" s="3"/>
      <c r="Z14" s="3"/>
      <c r="AA14" s="3">
        <v>21396242</v>
      </c>
      <c r="AB14" s="3">
        <v>7731371</v>
      </c>
      <c r="AC14" s="3">
        <f t="shared" si="2"/>
        <v>0.36134247313149664</v>
      </c>
      <c r="AD14" s="3"/>
      <c r="AE14" s="3"/>
      <c r="AF14" s="3">
        <v>12504020</v>
      </c>
      <c r="AG14" s="3">
        <v>3140651</v>
      </c>
      <c r="AH14" s="3">
        <f t="shared" si="3"/>
        <v>0.2511713033088559</v>
      </c>
      <c r="AI14" s="3"/>
      <c r="AJ14" s="3"/>
      <c r="AK14" s="3"/>
      <c r="AL14" s="3"/>
      <c r="AM14" s="3"/>
      <c r="AN14" s="21">
        <v>0.13627606</v>
      </c>
      <c r="AO14" s="13">
        <v>0.25390513291971784</v>
      </c>
      <c r="AP14" s="3"/>
      <c r="AQ14" s="3"/>
    </row>
    <row r="15" spans="3:43" x14ac:dyDescent="0.2">
      <c r="C15" s="3"/>
      <c r="D15" s="3"/>
      <c r="E15" s="8">
        <v>11251915</v>
      </c>
      <c r="F15" s="8">
        <v>2768200</v>
      </c>
      <c r="G15" s="8">
        <v>0.24602034</v>
      </c>
      <c r="H15" s="3"/>
      <c r="I15" s="3"/>
      <c r="J15" s="3">
        <v>12078297</v>
      </c>
      <c r="K15" s="3">
        <v>3139877</v>
      </c>
      <c r="L15" s="3">
        <f t="shared" si="0"/>
        <v>0.25996024108365606</v>
      </c>
      <c r="M15" s="3"/>
      <c r="N15" s="3"/>
      <c r="O15" s="3">
        <v>18182133</v>
      </c>
      <c r="P15" s="3">
        <v>2536833</v>
      </c>
      <c r="Q15" s="3">
        <f t="shared" si="1"/>
        <v>0.13952339915234369</v>
      </c>
      <c r="R15" s="3"/>
      <c r="S15" s="3"/>
      <c r="T15" s="3"/>
      <c r="U15" s="3"/>
      <c r="V15" s="3">
        <v>7133098</v>
      </c>
      <c r="W15" s="3">
        <v>1628882</v>
      </c>
      <c r="X15" s="3">
        <f t="shared" si="4"/>
        <v>0.22835547752182853</v>
      </c>
      <c r="Y15" s="3"/>
      <c r="Z15" s="3"/>
      <c r="AA15" s="3">
        <v>18915409</v>
      </c>
      <c r="AB15" s="3">
        <v>7068054</v>
      </c>
      <c r="AC15" s="3">
        <f t="shared" si="2"/>
        <v>0.37366646420386679</v>
      </c>
      <c r="AD15" s="3"/>
      <c r="AE15" s="3"/>
      <c r="AF15" s="3">
        <v>9439603</v>
      </c>
      <c r="AG15" s="3">
        <v>2016963</v>
      </c>
      <c r="AH15" s="3">
        <f t="shared" si="3"/>
        <v>0.2136703206692061</v>
      </c>
      <c r="AI15" s="3"/>
      <c r="AJ15" s="3"/>
      <c r="AK15" s="3"/>
      <c r="AL15" s="3"/>
      <c r="AM15" s="3"/>
      <c r="AN15" s="21">
        <v>0.24602034</v>
      </c>
      <c r="AO15" s="13">
        <v>0.22835547752182853</v>
      </c>
      <c r="AP15" s="3"/>
      <c r="AQ15" s="3"/>
    </row>
    <row r="16" spans="3:43" x14ac:dyDescent="0.2">
      <c r="C16" s="3"/>
      <c r="D16" s="3"/>
      <c r="E16" s="8">
        <v>14261627</v>
      </c>
      <c r="F16" s="8">
        <v>2317178</v>
      </c>
      <c r="G16" s="8">
        <v>0.16247640999999999</v>
      </c>
      <c r="H16" s="3"/>
      <c r="I16" s="3"/>
      <c r="J16" s="3">
        <v>15562069</v>
      </c>
      <c r="K16" s="3">
        <v>3677300</v>
      </c>
      <c r="L16" s="3">
        <f t="shared" si="0"/>
        <v>0.2362989137241327</v>
      </c>
      <c r="M16" s="3"/>
      <c r="N16" s="3"/>
      <c r="O16" s="3">
        <v>19065453</v>
      </c>
      <c r="P16" s="3">
        <v>3502394</v>
      </c>
      <c r="Q16" s="3">
        <f t="shared" si="1"/>
        <v>0.18370368645318838</v>
      </c>
      <c r="R16" s="3"/>
      <c r="S16" s="3"/>
      <c r="T16" s="3"/>
      <c r="U16" s="3"/>
      <c r="V16" s="3">
        <v>5950818</v>
      </c>
      <c r="W16" s="3">
        <v>1669797</v>
      </c>
      <c r="X16" s="3">
        <f t="shared" si="4"/>
        <v>0.2805995747139301</v>
      </c>
      <c r="Y16" s="3"/>
      <c r="Z16" s="3"/>
      <c r="AA16" s="3">
        <v>7271941</v>
      </c>
      <c r="AB16" s="3">
        <v>2730175</v>
      </c>
      <c r="AC16" s="3">
        <f t="shared" si="2"/>
        <v>0.37543965221940057</v>
      </c>
      <c r="AD16" s="3"/>
      <c r="AE16" s="3"/>
      <c r="AF16" s="3">
        <v>4158003</v>
      </c>
      <c r="AG16" s="3">
        <v>1304664</v>
      </c>
      <c r="AH16" s="3">
        <f t="shared" si="3"/>
        <v>0.31377177938544054</v>
      </c>
      <c r="AI16" s="3"/>
      <c r="AJ16" s="3"/>
      <c r="AK16" s="3"/>
      <c r="AL16" s="3"/>
      <c r="AM16" s="3"/>
      <c r="AN16" s="21">
        <v>0.16247640999999999</v>
      </c>
      <c r="AO16" s="13">
        <v>0.2805995747139301</v>
      </c>
      <c r="AP16" s="3"/>
      <c r="AQ16" s="3"/>
    </row>
    <row r="17" spans="3:43" x14ac:dyDescent="0.2">
      <c r="C17" s="3"/>
      <c r="D17" s="3"/>
      <c r="E17" s="8">
        <v>14498788</v>
      </c>
      <c r="F17" s="8">
        <v>3243804</v>
      </c>
      <c r="G17" s="8">
        <v>0.22372932000000001</v>
      </c>
      <c r="H17" s="3"/>
      <c r="I17" s="3"/>
      <c r="J17" s="3">
        <v>8610957</v>
      </c>
      <c r="K17" s="3">
        <v>1482114</v>
      </c>
      <c r="L17" s="3">
        <f t="shared" si="0"/>
        <v>0.17211954490075843</v>
      </c>
      <c r="M17" s="3"/>
      <c r="N17" s="3"/>
      <c r="O17" s="3">
        <v>18358762</v>
      </c>
      <c r="P17" s="3">
        <v>2952310</v>
      </c>
      <c r="Q17" s="3">
        <f t="shared" si="1"/>
        <v>0.1608120416834207</v>
      </c>
      <c r="R17" s="3"/>
      <c r="S17" s="3"/>
      <c r="T17" s="3"/>
      <c r="U17" s="3"/>
      <c r="V17" s="3">
        <v>6388115</v>
      </c>
      <c r="W17" s="3">
        <v>1826712</v>
      </c>
      <c r="X17" s="3">
        <f t="shared" si="4"/>
        <v>0.28595477695689575</v>
      </c>
      <c r="Y17" s="3"/>
      <c r="Z17" s="3"/>
      <c r="AA17" s="3">
        <v>4880207</v>
      </c>
      <c r="AB17" s="3">
        <v>2869833</v>
      </c>
      <c r="AC17" s="3">
        <f t="shared" si="2"/>
        <v>0.58805558862564644</v>
      </c>
      <c r="AD17" s="3"/>
      <c r="AE17" s="3"/>
      <c r="AF17" s="3">
        <v>13033606</v>
      </c>
      <c r="AG17" s="3">
        <v>3117370</v>
      </c>
      <c r="AH17" s="3">
        <f t="shared" si="3"/>
        <v>0.23917939517275572</v>
      </c>
      <c r="AI17" s="3"/>
      <c r="AJ17" s="3"/>
      <c r="AK17" s="3"/>
      <c r="AL17" s="3"/>
      <c r="AM17" s="3"/>
      <c r="AN17" s="21">
        <v>0.22372932000000001</v>
      </c>
      <c r="AO17" s="13">
        <v>0.28595477695689575</v>
      </c>
      <c r="AP17" s="3"/>
      <c r="AQ17" s="3"/>
    </row>
    <row r="18" spans="3:43" x14ac:dyDescent="0.2">
      <c r="C18" s="3"/>
      <c r="D18" s="3"/>
      <c r="E18" s="8">
        <v>11492593</v>
      </c>
      <c r="F18" s="8">
        <v>1611927</v>
      </c>
      <c r="G18" s="8">
        <v>0.14025789999999999</v>
      </c>
      <c r="H18" s="3"/>
      <c r="I18" s="3"/>
      <c r="J18" s="3">
        <v>11830319</v>
      </c>
      <c r="K18" s="3">
        <v>1164859</v>
      </c>
      <c r="L18" s="3">
        <f t="shared" si="0"/>
        <v>9.8463870669928677E-2</v>
      </c>
      <c r="M18" s="3"/>
      <c r="N18" s="3"/>
      <c r="O18" s="3">
        <v>7131149</v>
      </c>
      <c r="P18" s="3">
        <v>1615003</v>
      </c>
      <c r="Q18" s="3">
        <f t="shared" si="1"/>
        <v>0.2264716387218946</v>
      </c>
      <c r="R18" s="3"/>
      <c r="S18" s="3"/>
      <c r="T18" s="3"/>
      <c r="U18" s="3"/>
      <c r="V18" s="3">
        <v>9695809</v>
      </c>
      <c r="W18" s="3">
        <v>3296163</v>
      </c>
      <c r="X18" s="3">
        <f t="shared" si="4"/>
        <v>0.33995750122552948</v>
      </c>
      <c r="Y18" s="3"/>
      <c r="Z18" s="3"/>
      <c r="AA18" s="3">
        <v>7453318</v>
      </c>
      <c r="AB18" s="3">
        <v>2314214</v>
      </c>
      <c r="AC18" s="3">
        <f t="shared" si="2"/>
        <v>0.31049446702797329</v>
      </c>
      <c r="AD18" s="3"/>
      <c r="AE18" s="3"/>
      <c r="AF18" s="3">
        <v>4531525</v>
      </c>
      <c r="AG18" s="3">
        <v>1055630</v>
      </c>
      <c r="AH18" s="3">
        <f t="shared" si="3"/>
        <v>0.23295248288379738</v>
      </c>
      <c r="AI18" s="3"/>
      <c r="AJ18" s="3"/>
      <c r="AK18" s="3"/>
      <c r="AL18" s="3"/>
      <c r="AM18" s="3"/>
      <c r="AN18" s="21">
        <v>0.14025789999999999</v>
      </c>
      <c r="AO18" s="13">
        <v>0.33995750122552948</v>
      </c>
      <c r="AP18" s="3"/>
      <c r="AQ18" s="3"/>
    </row>
    <row r="19" spans="3:43" x14ac:dyDescent="0.2">
      <c r="C19" s="3"/>
      <c r="D19" s="3"/>
      <c r="E19" s="8">
        <v>12896281</v>
      </c>
      <c r="F19" s="8">
        <v>2652148</v>
      </c>
      <c r="G19" s="8">
        <v>0.20565216</v>
      </c>
      <c r="H19" s="3"/>
      <c r="I19" s="3"/>
      <c r="J19" s="3">
        <v>12219109</v>
      </c>
      <c r="K19" s="3">
        <v>2345321</v>
      </c>
      <c r="L19" s="3">
        <f t="shared" si="0"/>
        <v>0.19193879029968552</v>
      </c>
      <c r="M19" s="3"/>
      <c r="N19" s="3"/>
      <c r="O19" s="3">
        <v>20170431</v>
      </c>
      <c r="P19" s="3">
        <v>4445187</v>
      </c>
      <c r="Q19" s="3">
        <f t="shared" si="1"/>
        <v>0.22038135922826835</v>
      </c>
      <c r="R19" s="3"/>
      <c r="S19" s="3"/>
      <c r="T19" s="3"/>
      <c r="U19" s="3"/>
      <c r="V19" s="3">
        <v>6201939</v>
      </c>
      <c r="W19" s="3">
        <v>1564166</v>
      </c>
      <c r="X19" s="3">
        <f t="shared" si="4"/>
        <v>0.25220596332856549</v>
      </c>
      <c r="Y19" s="3"/>
      <c r="Z19" s="3"/>
      <c r="AA19" s="3">
        <v>16935519</v>
      </c>
      <c r="AB19" s="3">
        <v>6685082</v>
      </c>
      <c r="AC19" s="3">
        <f t="shared" si="2"/>
        <v>0.39473735644003588</v>
      </c>
      <c r="AD19" s="3"/>
      <c r="AE19" s="3"/>
      <c r="AF19" s="3">
        <v>18315070</v>
      </c>
      <c r="AG19" s="3">
        <v>4532032</v>
      </c>
      <c r="AH19" s="3">
        <f t="shared" si="3"/>
        <v>0.24744824890104161</v>
      </c>
      <c r="AI19" s="3"/>
      <c r="AJ19" s="3"/>
      <c r="AK19" s="3"/>
      <c r="AL19" s="3"/>
      <c r="AM19" s="3"/>
      <c r="AN19" s="21">
        <v>0.20565216</v>
      </c>
      <c r="AO19" s="13">
        <v>0.25220596332856549</v>
      </c>
      <c r="AP19" s="3"/>
      <c r="AQ19" s="3"/>
    </row>
    <row r="20" spans="3:43" x14ac:dyDescent="0.2">
      <c r="C20" s="3"/>
      <c r="D20" s="3"/>
      <c r="E20" s="8">
        <v>7006659</v>
      </c>
      <c r="F20" s="8">
        <v>1314393</v>
      </c>
      <c r="G20" s="8">
        <v>0.18759197999999999</v>
      </c>
      <c r="H20" s="3"/>
      <c r="I20" s="3"/>
      <c r="J20" s="3">
        <v>15168137</v>
      </c>
      <c r="K20" s="3">
        <v>1705086</v>
      </c>
      <c r="L20" s="3">
        <f t="shared" si="0"/>
        <v>0.11241235492532801</v>
      </c>
      <c r="M20" s="3"/>
      <c r="N20" s="3"/>
      <c r="O20" s="3">
        <v>8013182</v>
      </c>
      <c r="P20" s="3">
        <v>1513852</v>
      </c>
      <c r="Q20" s="3">
        <f t="shared" si="1"/>
        <v>0.18892020672936169</v>
      </c>
      <c r="R20" s="3"/>
      <c r="S20" s="3"/>
      <c r="T20" s="3"/>
      <c r="U20" s="3"/>
      <c r="V20" s="3">
        <v>11073478</v>
      </c>
      <c r="W20" s="3">
        <v>3227132</v>
      </c>
      <c r="X20" s="3">
        <f t="shared" si="4"/>
        <v>0.29142894400476527</v>
      </c>
      <c r="Y20" s="3"/>
      <c r="Z20" s="3"/>
      <c r="AA20" s="3">
        <v>10462582</v>
      </c>
      <c r="AB20" s="3">
        <v>5373732</v>
      </c>
      <c r="AC20" s="3">
        <f t="shared" si="2"/>
        <v>0.51361432579453137</v>
      </c>
      <c r="AD20" s="3"/>
      <c r="AE20" s="3"/>
      <c r="AF20" s="3">
        <v>13326767</v>
      </c>
      <c r="AG20" s="3">
        <v>4039206</v>
      </c>
      <c r="AH20" s="3">
        <f t="shared" si="3"/>
        <v>0.30308971410695484</v>
      </c>
      <c r="AI20" s="3"/>
      <c r="AJ20" s="3"/>
      <c r="AK20" s="3"/>
      <c r="AL20" s="3"/>
      <c r="AM20" s="3"/>
      <c r="AN20" s="21">
        <v>0.18759197999999999</v>
      </c>
      <c r="AO20" s="13">
        <v>0.29142894400476527</v>
      </c>
      <c r="AP20" s="3"/>
      <c r="AQ20" s="3"/>
    </row>
    <row r="21" spans="3:43" x14ac:dyDescent="0.2">
      <c r="C21" s="3"/>
      <c r="D21" s="3"/>
      <c r="E21" s="8">
        <v>9899127</v>
      </c>
      <c r="F21" s="8">
        <v>1581260</v>
      </c>
      <c r="G21" s="8">
        <v>0.15973731999999999</v>
      </c>
      <c r="H21" s="3"/>
      <c r="I21" s="3"/>
      <c r="J21" s="3">
        <v>14378682</v>
      </c>
      <c r="K21" s="3">
        <v>1281353</v>
      </c>
      <c r="L21" s="3">
        <f t="shared" si="0"/>
        <v>8.9114774219222592E-2</v>
      </c>
      <c r="M21" s="3"/>
      <c r="N21" s="3"/>
      <c r="O21" s="3">
        <v>8854448</v>
      </c>
      <c r="P21" s="3">
        <v>1606354</v>
      </c>
      <c r="Q21" s="3">
        <f t="shared" si="1"/>
        <v>0.1814177461994243</v>
      </c>
      <c r="R21" s="3"/>
      <c r="S21" s="3"/>
      <c r="T21" s="3"/>
      <c r="U21" s="3"/>
      <c r="V21" s="3">
        <v>8127264</v>
      </c>
      <c r="W21" s="3">
        <v>2324542</v>
      </c>
      <c r="X21" s="3">
        <f t="shared" si="4"/>
        <v>0.28601777916897986</v>
      </c>
      <c r="Y21" s="3"/>
      <c r="Z21" s="3"/>
      <c r="AA21" s="3">
        <v>8799788</v>
      </c>
      <c r="AB21" s="3">
        <v>4294459</v>
      </c>
      <c r="AC21" s="3">
        <f t="shared" si="2"/>
        <v>0.48801846135384169</v>
      </c>
      <c r="AD21" s="3"/>
      <c r="AE21" s="3"/>
      <c r="AF21" s="3">
        <v>11644603</v>
      </c>
      <c r="AG21" s="3">
        <v>3435862</v>
      </c>
      <c r="AH21" s="3">
        <f t="shared" si="3"/>
        <v>0.29506046706787686</v>
      </c>
      <c r="AI21" s="3"/>
      <c r="AJ21" s="3"/>
      <c r="AK21" s="3"/>
      <c r="AL21" s="3"/>
      <c r="AM21" s="3"/>
      <c r="AN21" s="21">
        <v>0.15973731999999999</v>
      </c>
      <c r="AO21" s="13">
        <v>0.28601777916897986</v>
      </c>
      <c r="AP21" s="3"/>
      <c r="AQ21" s="3"/>
    </row>
    <row r="22" spans="3:43" x14ac:dyDescent="0.2">
      <c r="C22" s="3"/>
      <c r="D22" s="3"/>
      <c r="E22" s="8">
        <v>11787977</v>
      </c>
      <c r="F22" s="8">
        <v>1903614</v>
      </c>
      <c r="G22" s="8">
        <v>0.16148776000000001</v>
      </c>
      <c r="H22" s="3"/>
      <c r="I22" s="3"/>
      <c r="J22" s="3">
        <v>17290358</v>
      </c>
      <c r="K22" s="3">
        <v>1840864</v>
      </c>
      <c r="L22" s="3">
        <f t="shared" si="0"/>
        <v>0.10646766249721376</v>
      </c>
      <c r="M22" s="3"/>
      <c r="N22" s="3"/>
      <c r="O22" s="3">
        <v>12776164</v>
      </c>
      <c r="P22" s="3">
        <v>2177083</v>
      </c>
      <c r="Q22" s="3">
        <f t="shared" si="1"/>
        <v>0.17040192971849766</v>
      </c>
      <c r="R22" s="3"/>
      <c r="S22" s="3"/>
      <c r="T22" s="3"/>
      <c r="U22" s="3"/>
      <c r="V22" s="3">
        <v>10125544</v>
      </c>
      <c r="W22" s="3">
        <v>2671161</v>
      </c>
      <c r="X22" s="3">
        <f t="shared" si="4"/>
        <v>0.26380419659427679</v>
      </c>
      <c r="Y22" s="3"/>
      <c r="Z22" s="3"/>
      <c r="AA22" s="3">
        <v>5123685</v>
      </c>
      <c r="AB22" s="3">
        <v>2109809</v>
      </c>
      <c r="AC22" s="3">
        <f t="shared" si="2"/>
        <v>0.41177570440025096</v>
      </c>
      <c r="AD22" s="3"/>
      <c r="AE22" s="3"/>
      <c r="AF22" s="3">
        <v>6814423</v>
      </c>
      <c r="AG22" s="3">
        <v>2537928</v>
      </c>
      <c r="AH22" s="3">
        <f t="shared" si="3"/>
        <v>0.37243476080073101</v>
      </c>
      <c r="AI22" s="3"/>
      <c r="AJ22" s="3"/>
      <c r="AK22" s="3"/>
      <c r="AL22" s="3"/>
      <c r="AM22" s="3"/>
      <c r="AN22" s="21">
        <v>0.16148776000000001</v>
      </c>
      <c r="AO22" s="13">
        <v>0.26380419659427679</v>
      </c>
      <c r="AP22" s="3"/>
      <c r="AQ22" s="3"/>
    </row>
    <row r="23" spans="3:43" x14ac:dyDescent="0.2">
      <c r="C23" s="3"/>
      <c r="D23" s="3"/>
      <c r="E23" s="8">
        <v>6333541</v>
      </c>
      <c r="F23" s="8">
        <v>939545</v>
      </c>
      <c r="G23" s="8">
        <v>0.14834435000000001</v>
      </c>
      <c r="H23" s="3"/>
      <c r="I23" s="3"/>
      <c r="J23" s="3">
        <v>9373741</v>
      </c>
      <c r="K23" s="3">
        <v>1182097</v>
      </c>
      <c r="L23" s="3">
        <f t="shared" si="0"/>
        <v>0.1261072820339286</v>
      </c>
      <c r="M23" s="3"/>
      <c r="N23" s="3"/>
      <c r="O23" s="3">
        <v>20119062</v>
      </c>
      <c r="P23" s="3">
        <v>2583631</v>
      </c>
      <c r="Q23" s="3">
        <f t="shared" si="1"/>
        <v>0.12841707033856747</v>
      </c>
      <c r="R23" s="3"/>
      <c r="S23" s="3"/>
      <c r="T23" s="3"/>
      <c r="U23" s="3"/>
      <c r="V23" s="3">
        <v>4590994</v>
      </c>
      <c r="W23" s="3">
        <v>2079573</v>
      </c>
      <c r="X23" s="3">
        <f t="shared" si="4"/>
        <v>0.45296791936561015</v>
      </c>
      <c r="Y23" s="3"/>
      <c r="Z23" s="3"/>
      <c r="AA23" s="3">
        <v>7296716</v>
      </c>
      <c r="AB23" s="3">
        <v>3511064</v>
      </c>
      <c r="AC23" s="3">
        <f t="shared" si="2"/>
        <v>0.48118413817942207</v>
      </c>
      <c r="AD23" s="3"/>
      <c r="AE23" s="3"/>
      <c r="AF23" s="3">
        <v>5604279</v>
      </c>
      <c r="AG23" s="3">
        <v>2140454</v>
      </c>
      <c r="AH23" s="3">
        <f t="shared" si="3"/>
        <v>0.38193209153220242</v>
      </c>
      <c r="AI23" s="3"/>
      <c r="AJ23" s="3"/>
      <c r="AK23" s="3"/>
      <c r="AL23" s="3"/>
      <c r="AM23" s="3"/>
      <c r="AN23" s="21">
        <v>0.14834435000000001</v>
      </c>
      <c r="AO23" s="13">
        <v>0.45296791936561015</v>
      </c>
      <c r="AP23" s="3"/>
      <c r="AQ23" s="3"/>
    </row>
    <row r="24" spans="3:43" x14ac:dyDescent="0.2">
      <c r="C24" s="3"/>
      <c r="D24" s="3"/>
      <c r="E24" s="8">
        <v>6999028</v>
      </c>
      <c r="F24" s="8">
        <v>1912237</v>
      </c>
      <c r="G24" s="8">
        <v>0.27321465</v>
      </c>
      <c r="H24" s="3"/>
      <c r="I24" s="3"/>
      <c r="J24" s="3">
        <v>14138680</v>
      </c>
      <c r="K24" s="3">
        <v>1267859</v>
      </c>
      <c r="L24" s="3">
        <f t="shared" si="0"/>
        <v>8.9673081221160675E-2</v>
      </c>
      <c r="M24" s="3"/>
      <c r="N24" s="3"/>
      <c r="O24" s="3">
        <v>10973527</v>
      </c>
      <c r="P24" s="3">
        <v>1483256</v>
      </c>
      <c r="Q24" s="3">
        <f t="shared" si="1"/>
        <v>0.13516675176540779</v>
      </c>
      <c r="R24" s="3"/>
      <c r="S24" s="3"/>
      <c r="T24" s="3"/>
      <c r="U24" s="3"/>
      <c r="V24" s="3">
        <v>5346174</v>
      </c>
      <c r="W24" s="3">
        <v>1864456</v>
      </c>
      <c r="X24" s="3">
        <f t="shared" si="4"/>
        <v>0.34874585077103737</v>
      </c>
      <c r="Y24" s="3"/>
      <c r="Z24" s="3"/>
      <c r="AA24" s="3">
        <v>9304925</v>
      </c>
      <c r="AB24" s="3">
        <v>4939341</v>
      </c>
      <c r="AC24" s="3">
        <f t="shared" si="2"/>
        <v>0.53083082346176891</v>
      </c>
      <c r="AD24" s="3"/>
      <c r="AE24" s="3"/>
      <c r="AF24" s="3">
        <v>7273849</v>
      </c>
      <c r="AG24" s="3">
        <v>2277305</v>
      </c>
      <c r="AH24" s="3">
        <f t="shared" si="3"/>
        <v>0.31308114864633568</v>
      </c>
      <c r="AI24" s="3"/>
      <c r="AJ24" s="3"/>
      <c r="AK24" s="3"/>
      <c r="AL24" s="3"/>
      <c r="AM24" s="3"/>
      <c r="AN24" s="21">
        <v>0.27321465</v>
      </c>
      <c r="AO24" s="13">
        <v>0.34874585077103737</v>
      </c>
      <c r="AP24" s="3"/>
      <c r="AQ24" s="3"/>
    </row>
    <row r="25" spans="3:43" x14ac:dyDescent="0.2">
      <c r="C25" s="3"/>
      <c r="D25" s="3"/>
      <c r="E25" s="8">
        <v>7784654</v>
      </c>
      <c r="F25" s="8">
        <v>1807154</v>
      </c>
      <c r="G25" s="8">
        <v>0.23214314</v>
      </c>
      <c r="H25" s="3"/>
      <c r="I25" s="3"/>
      <c r="J25" s="3">
        <v>8504148</v>
      </c>
      <c r="K25" s="3">
        <v>1169608</v>
      </c>
      <c r="L25" s="3">
        <f t="shared" si="0"/>
        <v>0.13753382467003161</v>
      </c>
      <c r="M25" s="3"/>
      <c r="N25" s="3"/>
      <c r="O25" s="3">
        <v>8684447</v>
      </c>
      <c r="P25" s="3">
        <v>1642725</v>
      </c>
      <c r="Q25" s="3">
        <f t="shared" si="1"/>
        <v>0.18915712192152245</v>
      </c>
      <c r="R25" s="3"/>
      <c r="S25" s="3"/>
      <c r="T25" s="3"/>
      <c r="U25" s="3"/>
      <c r="V25" s="3">
        <v>7602336</v>
      </c>
      <c r="W25" s="3">
        <v>2105474</v>
      </c>
      <c r="X25" s="3">
        <f t="shared" si="4"/>
        <v>0.27695092666254162</v>
      </c>
      <c r="Y25" s="3"/>
      <c r="Z25" s="3"/>
      <c r="AA25" s="3">
        <v>9358159</v>
      </c>
      <c r="AB25" s="3">
        <v>5153411</v>
      </c>
      <c r="AC25" s="3">
        <f t="shared" si="2"/>
        <v>0.55068641171837329</v>
      </c>
      <c r="AD25" s="3"/>
      <c r="AE25" s="3"/>
      <c r="AF25" s="3">
        <v>12367430</v>
      </c>
      <c r="AG25" s="3">
        <v>2687368</v>
      </c>
      <c r="AH25" s="3">
        <f t="shared" si="3"/>
        <v>0.21729397295962055</v>
      </c>
      <c r="AI25" s="3"/>
      <c r="AJ25" s="3"/>
      <c r="AK25" s="3"/>
      <c r="AL25" s="3"/>
      <c r="AM25" s="3"/>
      <c r="AN25" s="21">
        <v>0.23214314</v>
      </c>
      <c r="AO25" s="13">
        <v>0.27695092666254162</v>
      </c>
      <c r="AP25" s="3"/>
      <c r="AQ25" s="3"/>
    </row>
    <row r="26" spans="3:43" x14ac:dyDescent="0.2">
      <c r="C26" s="3"/>
      <c r="D26" s="3"/>
      <c r="E26" s="8">
        <v>12313005</v>
      </c>
      <c r="F26" s="8">
        <v>1762791</v>
      </c>
      <c r="G26" s="8">
        <v>0.14316497</v>
      </c>
      <c r="H26" s="3"/>
      <c r="I26" s="3"/>
      <c r="J26" s="3">
        <v>11431447</v>
      </c>
      <c r="K26" s="3">
        <v>2570428</v>
      </c>
      <c r="L26" s="3">
        <f t="shared" si="0"/>
        <v>0.22485587345154118</v>
      </c>
      <c r="M26" s="3"/>
      <c r="N26" s="3"/>
      <c r="O26" s="3">
        <v>14166774</v>
      </c>
      <c r="P26" s="3">
        <v>2015524</v>
      </c>
      <c r="Q26" s="3">
        <f t="shared" si="1"/>
        <v>0.14227120443934518</v>
      </c>
      <c r="R26" s="3"/>
      <c r="S26" s="3"/>
      <c r="T26" s="3"/>
      <c r="U26" s="3"/>
      <c r="V26" s="3">
        <v>7001010</v>
      </c>
      <c r="W26" s="3">
        <v>2967790</v>
      </c>
      <c r="X26" s="3">
        <f t="shared" si="4"/>
        <v>0.42390883601080415</v>
      </c>
      <c r="Y26" s="3"/>
      <c r="Z26" s="3"/>
      <c r="AA26" s="3">
        <v>17113185</v>
      </c>
      <c r="AB26" s="3">
        <v>7204240</v>
      </c>
      <c r="AC26" s="3">
        <f t="shared" si="2"/>
        <v>0.4209759901502847</v>
      </c>
      <c r="AD26" s="3"/>
      <c r="AE26" s="3"/>
      <c r="AF26" s="3">
        <v>5985657</v>
      </c>
      <c r="AG26" s="3">
        <v>1866547</v>
      </c>
      <c r="AH26" s="3">
        <f t="shared" si="3"/>
        <v>0.31183661208786273</v>
      </c>
      <c r="AI26" s="3"/>
      <c r="AJ26" s="3"/>
      <c r="AK26" s="3"/>
      <c r="AL26" s="3"/>
      <c r="AM26" s="3"/>
      <c r="AN26" s="21">
        <v>0.14316497</v>
      </c>
      <c r="AO26" s="13">
        <v>0.42390883601080415</v>
      </c>
      <c r="AP26" s="3"/>
      <c r="AQ26" s="3"/>
    </row>
    <row r="27" spans="3:43" x14ac:dyDescent="0.2">
      <c r="C27" s="3"/>
      <c r="D27" s="3"/>
      <c r="E27" s="8">
        <v>9188998</v>
      </c>
      <c r="F27" s="8">
        <v>929003</v>
      </c>
      <c r="G27" s="8">
        <v>0.10109949</v>
      </c>
      <c r="H27" s="3"/>
      <c r="I27" s="3"/>
      <c r="J27" s="3">
        <v>7213627</v>
      </c>
      <c r="K27" s="3">
        <v>1467021</v>
      </c>
      <c r="L27" s="3">
        <f t="shared" si="0"/>
        <v>0.20336801445375538</v>
      </c>
      <c r="M27" s="3"/>
      <c r="N27" s="3"/>
      <c r="O27" s="3">
        <v>9578603</v>
      </c>
      <c r="P27" s="3">
        <v>2209941</v>
      </c>
      <c r="Q27" s="3">
        <f t="shared" si="1"/>
        <v>0.2307164207557198</v>
      </c>
      <c r="R27" s="3"/>
      <c r="S27" s="3"/>
      <c r="T27" s="3"/>
      <c r="U27" s="3"/>
      <c r="V27" s="3">
        <v>4279528</v>
      </c>
      <c r="W27" s="3">
        <v>1431932</v>
      </c>
      <c r="X27" s="3">
        <f t="shared" si="4"/>
        <v>0.33460045126471893</v>
      </c>
      <c r="Y27" s="3"/>
      <c r="Z27" s="3"/>
      <c r="AA27" s="3">
        <v>15439928</v>
      </c>
      <c r="AB27" s="3">
        <v>6691706</v>
      </c>
      <c r="AC27" s="3">
        <f t="shared" si="2"/>
        <v>0.43340266871710803</v>
      </c>
      <c r="AD27" s="3"/>
      <c r="AE27" s="3"/>
      <c r="AF27" s="3">
        <v>6221186</v>
      </c>
      <c r="AG27" s="3">
        <v>2398212</v>
      </c>
      <c r="AH27" s="3">
        <f t="shared" si="3"/>
        <v>0.38549112661154961</v>
      </c>
      <c r="AI27" s="3"/>
      <c r="AJ27" s="3"/>
      <c r="AK27" s="3"/>
      <c r="AL27" s="3"/>
      <c r="AM27" s="3"/>
      <c r="AN27" s="21">
        <v>0.10109949</v>
      </c>
      <c r="AO27" s="13">
        <v>0.33460045126471893</v>
      </c>
      <c r="AP27" s="3"/>
      <c r="AQ27" s="3"/>
    </row>
    <row r="28" spans="3:43" x14ac:dyDescent="0.2">
      <c r="C28" s="3"/>
      <c r="D28" s="3"/>
      <c r="E28" s="8">
        <v>18504549</v>
      </c>
      <c r="F28" s="8">
        <v>3824021</v>
      </c>
      <c r="G28" s="8">
        <v>0.20665301999999999</v>
      </c>
      <c r="H28" s="3"/>
      <c r="I28" s="3"/>
      <c r="J28" s="3">
        <v>8043978</v>
      </c>
      <c r="K28" s="3">
        <v>1159590</v>
      </c>
      <c r="L28" s="3">
        <f t="shared" si="0"/>
        <v>0.14415628685210227</v>
      </c>
      <c r="M28" s="3"/>
      <c r="N28" s="3"/>
      <c r="O28" s="3">
        <v>12013390</v>
      </c>
      <c r="P28" s="3">
        <v>2402233</v>
      </c>
      <c r="Q28" s="3">
        <f t="shared" si="1"/>
        <v>0.1999629579993657</v>
      </c>
      <c r="R28" s="3"/>
      <c r="S28" s="3"/>
      <c r="T28" s="3"/>
      <c r="U28" s="3"/>
      <c r="V28" s="3">
        <v>5941166</v>
      </c>
      <c r="W28" s="3">
        <v>2162800</v>
      </c>
      <c r="X28" s="3">
        <f t="shared" si="4"/>
        <v>0.36403628513325498</v>
      </c>
      <c r="Y28" s="3"/>
      <c r="Z28" s="3"/>
      <c r="AA28" s="3">
        <v>7276231</v>
      </c>
      <c r="AB28" s="3">
        <v>3379044</v>
      </c>
      <c r="AC28" s="3">
        <f t="shared" si="2"/>
        <v>0.46439482198957127</v>
      </c>
      <c r="AD28" s="3"/>
      <c r="AE28" s="3"/>
      <c r="AF28" s="3">
        <v>5249903</v>
      </c>
      <c r="AG28" s="3">
        <v>1998972</v>
      </c>
      <c r="AH28" s="3">
        <f t="shared" si="3"/>
        <v>0.38076360648949131</v>
      </c>
      <c r="AI28" s="3"/>
      <c r="AJ28" s="3"/>
      <c r="AK28" s="3"/>
      <c r="AL28" s="3"/>
      <c r="AM28" s="3"/>
      <c r="AN28" s="21">
        <v>0.20665301999999999</v>
      </c>
      <c r="AO28" s="13">
        <v>0.36403628513325498</v>
      </c>
      <c r="AP28" s="3"/>
      <c r="AQ28" s="3"/>
    </row>
    <row r="29" spans="3:43" x14ac:dyDescent="0.2">
      <c r="C29" s="3"/>
      <c r="D29" s="3"/>
      <c r="E29" s="8">
        <v>8294260</v>
      </c>
      <c r="F29" s="8">
        <v>1104348</v>
      </c>
      <c r="G29" s="8">
        <v>0.13314606000000001</v>
      </c>
      <c r="H29" s="3"/>
      <c r="I29" s="3"/>
      <c r="J29" s="3">
        <v>7748939</v>
      </c>
      <c r="K29" s="3">
        <v>1268531</v>
      </c>
      <c r="L29" s="3">
        <f t="shared" si="0"/>
        <v>0.1637038309373709</v>
      </c>
      <c r="M29" s="3"/>
      <c r="N29" s="3"/>
      <c r="O29" s="3">
        <v>11063079</v>
      </c>
      <c r="P29" s="3">
        <v>2389569</v>
      </c>
      <c r="Q29" s="3">
        <f t="shared" si="1"/>
        <v>0.21599493233303316</v>
      </c>
      <c r="R29" s="3"/>
      <c r="S29" s="3"/>
      <c r="T29" s="3"/>
      <c r="U29" s="3"/>
      <c r="V29" s="3">
        <v>23836449</v>
      </c>
      <c r="W29" s="3">
        <v>6439525</v>
      </c>
      <c r="X29" s="3">
        <f t="shared" si="4"/>
        <v>0.27015454357316393</v>
      </c>
      <c r="Y29" s="3"/>
      <c r="Z29" s="3"/>
      <c r="AA29" s="3">
        <v>14179097</v>
      </c>
      <c r="AB29" s="3">
        <v>3419842</v>
      </c>
      <c r="AC29" s="3">
        <f t="shared" si="2"/>
        <v>0.24118898403755895</v>
      </c>
      <c r="AD29" s="3"/>
      <c r="AE29" s="3"/>
      <c r="AF29" s="3">
        <v>9348658</v>
      </c>
      <c r="AG29" s="3">
        <v>2151707</v>
      </c>
      <c r="AH29" s="3">
        <f t="shared" si="3"/>
        <v>0.23016212594363811</v>
      </c>
      <c r="AI29" s="3"/>
      <c r="AJ29" s="3"/>
      <c r="AK29" s="3"/>
      <c r="AL29" s="3"/>
      <c r="AM29" s="3"/>
      <c r="AN29" s="21">
        <v>0.13314606000000001</v>
      </c>
      <c r="AO29" s="13">
        <v>0.27015454357316393</v>
      </c>
      <c r="AP29" s="3"/>
      <c r="AQ29" s="3"/>
    </row>
    <row r="30" spans="3:43" x14ac:dyDescent="0.2">
      <c r="C30" s="3"/>
      <c r="D30" s="3"/>
      <c r="E30" s="8">
        <v>6921567</v>
      </c>
      <c r="F30" s="8">
        <v>1273693</v>
      </c>
      <c r="G30" s="8">
        <v>0.18401801000000001</v>
      </c>
      <c r="H30" s="3"/>
      <c r="I30" s="3"/>
      <c r="J30" s="3">
        <v>10034985</v>
      </c>
      <c r="K30" s="3">
        <v>1664538</v>
      </c>
      <c r="L30" s="3">
        <f t="shared" si="0"/>
        <v>0.16587349158967352</v>
      </c>
      <c r="M30" s="3"/>
      <c r="N30" s="3"/>
      <c r="O30" s="3">
        <v>19104020</v>
      </c>
      <c r="P30" s="3">
        <v>2529152</v>
      </c>
      <c r="Q30" s="3">
        <f t="shared" si="1"/>
        <v>0.13238847111759725</v>
      </c>
      <c r="R30" s="3"/>
      <c r="S30" s="3"/>
      <c r="T30" s="3"/>
      <c r="U30" s="3"/>
      <c r="V30" s="3">
        <v>8365589</v>
      </c>
      <c r="W30" s="3">
        <v>2478636</v>
      </c>
      <c r="X30" s="3">
        <f t="shared" si="4"/>
        <v>0.29628947824235685</v>
      </c>
      <c r="Y30" s="3"/>
      <c r="Z30" s="3"/>
      <c r="AA30" s="3">
        <v>13673414</v>
      </c>
      <c r="AB30" s="3">
        <v>3831365</v>
      </c>
      <c r="AC30" s="3">
        <f t="shared" si="2"/>
        <v>0.28020544101129391</v>
      </c>
      <c r="AD30" s="3"/>
      <c r="AE30" s="3"/>
      <c r="AF30" s="3">
        <v>8105955</v>
      </c>
      <c r="AG30" s="3">
        <v>2395495</v>
      </c>
      <c r="AH30" s="3">
        <f t="shared" si="3"/>
        <v>0.29552285942865464</v>
      </c>
      <c r="AI30" s="3"/>
      <c r="AJ30" s="3"/>
      <c r="AK30" s="3"/>
      <c r="AL30" s="3"/>
      <c r="AM30" s="3"/>
      <c r="AN30" s="21">
        <v>0.18401801000000001</v>
      </c>
      <c r="AO30" s="13">
        <v>0.29628947824235685</v>
      </c>
      <c r="AP30" s="3"/>
      <c r="AQ30" s="3"/>
    </row>
    <row r="31" spans="3:43" x14ac:dyDescent="0.2">
      <c r="C31" s="3"/>
      <c r="D31" s="3"/>
      <c r="E31" s="8">
        <v>6291431</v>
      </c>
      <c r="F31" s="8">
        <v>1138257</v>
      </c>
      <c r="G31" s="8">
        <v>0.18092179999999999</v>
      </c>
      <c r="H31" s="3"/>
      <c r="I31" s="3"/>
      <c r="J31" s="3">
        <v>12051863</v>
      </c>
      <c r="K31" s="3">
        <v>2430180</v>
      </c>
      <c r="L31" s="3">
        <f t="shared" si="0"/>
        <v>0.20164351353811441</v>
      </c>
      <c r="M31" s="3"/>
      <c r="N31" s="3"/>
      <c r="O31" s="3">
        <v>9468738</v>
      </c>
      <c r="P31" s="3">
        <v>1093331</v>
      </c>
      <c r="Q31" s="3">
        <f t="shared" si="1"/>
        <v>0.11546744666501492</v>
      </c>
      <c r="R31" s="3"/>
      <c r="S31" s="3"/>
      <c r="T31" s="3"/>
      <c r="U31" s="3"/>
      <c r="V31" s="3">
        <v>7122284</v>
      </c>
      <c r="W31" s="3">
        <v>2221440</v>
      </c>
      <c r="X31" s="3">
        <f t="shared" si="4"/>
        <v>0.31189994670249038</v>
      </c>
      <c r="Y31" s="3"/>
      <c r="Z31" s="3"/>
      <c r="AA31" s="3">
        <v>18172778</v>
      </c>
      <c r="AB31" s="3">
        <v>6777074</v>
      </c>
      <c r="AC31" s="3">
        <f t="shared" si="2"/>
        <v>0.37292449178656117</v>
      </c>
      <c r="AD31" s="3"/>
      <c r="AE31" s="3"/>
      <c r="AF31" s="3">
        <v>10161710</v>
      </c>
      <c r="AG31" s="3">
        <v>2932181</v>
      </c>
      <c r="AH31" s="3">
        <f t="shared" si="3"/>
        <v>0.28855192679184899</v>
      </c>
      <c r="AI31" s="3"/>
      <c r="AJ31" s="3"/>
      <c r="AK31" s="3"/>
      <c r="AL31" s="3"/>
      <c r="AM31" s="3"/>
      <c r="AN31" s="21">
        <v>0.18092179999999999</v>
      </c>
      <c r="AO31" s="13">
        <v>0.31189994670249038</v>
      </c>
      <c r="AP31" s="3"/>
      <c r="AQ31" s="3"/>
    </row>
    <row r="32" spans="3:43" x14ac:dyDescent="0.2">
      <c r="C32" s="3"/>
      <c r="D32" s="3"/>
      <c r="E32" s="8">
        <v>5895908</v>
      </c>
      <c r="F32" s="8">
        <v>1119341</v>
      </c>
      <c r="G32" s="8">
        <v>0.18985049000000001</v>
      </c>
      <c r="H32" s="3"/>
      <c r="I32" s="3"/>
      <c r="J32" s="3">
        <v>8544045</v>
      </c>
      <c r="K32" s="3">
        <v>1129871</v>
      </c>
      <c r="L32" s="3">
        <f t="shared" si="0"/>
        <v>0.13224075949974515</v>
      </c>
      <c r="M32" s="3"/>
      <c r="N32" s="3"/>
      <c r="O32" s="3">
        <v>11093517</v>
      </c>
      <c r="P32" s="3">
        <v>969332</v>
      </c>
      <c r="Q32" s="3">
        <f t="shared" si="1"/>
        <v>8.7378240822995987E-2</v>
      </c>
      <c r="R32" s="3"/>
      <c r="S32" s="3"/>
      <c r="T32" s="3"/>
      <c r="U32" s="3"/>
      <c r="V32" s="3">
        <v>5625276</v>
      </c>
      <c r="W32" s="3">
        <v>1885208</v>
      </c>
      <c r="X32" s="3">
        <f t="shared" si="4"/>
        <v>0.33513164509616949</v>
      </c>
      <c r="Y32" s="3"/>
      <c r="Z32" s="3"/>
      <c r="AA32" s="3">
        <v>14315673</v>
      </c>
      <c r="AB32" s="3">
        <v>6142873</v>
      </c>
      <c r="AC32" s="3">
        <f t="shared" si="2"/>
        <v>0.42910123750381834</v>
      </c>
      <c r="AD32" s="3"/>
      <c r="AE32" s="3"/>
      <c r="AF32" s="3">
        <v>6827119</v>
      </c>
      <c r="AG32" s="3">
        <v>1811040</v>
      </c>
      <c r="AH32" s="3">
        <f t="shared" si="3"/>
        <v>0.26527148567353226</v>
      </c>
      <c r="AI32" s="3"/>
      <c r="AJ32" s="3"/>
      <c r="AK32" s="3"/>
      <c r="AL32" s="3"/>
      <c r="AM32" s="3"/>
      <c r="AN32" s="21">
        <v>0.18985049000000001</v>
      </c>
      <c r="AO32" s="13">
        <v>0.33513164509616949</v>
      </c>
      <c r="AP32" s="3"/>
      <c r="AQ32" s="3"/>
    </row>
    <row r="33" spans="3:43" x14ac:dyDescent="0.2">
      <c r="C33" s="3"/>
      <c r="D33" s="3"/>
      <c r="E33" s="8">
        <v>10831674</v>
      </c>
      <c r="F33" s="8">
        <v>2411837</v>
      </c>
      <c r="G33" s="8">
        <v>0.22266521</v>
      </c>
      <c r="H33" s="3"/>
      <c r="I33" s="3"/>
      <c r="J33" s="3">
        <v>17181737</v>
      </c>
      <c r="K33" s="3">
        <v>2090654</v>
      </c>
      <c r="L33" s="3">
        <f t="shared" si="0"/>
        <v>0.12167885004874653</v>
      </c>
      <c r="M33" s="3"/>
      <c r="N33" s="3"/>
      <c r="O33" s="3">
        <v>7052194</v>
      </c>
      <c r="P33" s="3">
        <v>751028</v>
      </c>
      <c r="Q33" s="3">
        <f t="shared" si="1"/>
        <v>0.1064956522750225</v>
      </c>
      <c r="R33" s="3"/>
      <c r="S33" s="3"/>
      <c r="T33" s="3"/>
      <c r="U33" s="3"/>
      <c r="V33" s="3">
        <v>7195686</v>
      </c>
      <c r="W33" s="3">
        <v>1859678</v>
      </c>
      <c r="X33" s="3">
        <f t="shared" si="4"/>
        <v>0.2584434618186508</v>
      </c>
      <c r="Y33" s="3"/>
      <c r="Z33" s="3"/>
      <c r="AA33" s="3">
        <v>18545706</v>
      </c>
      <c r="AB33" s="3">
        <v>5551281</v>
      </c>
      <c r="AC33" s="3">
        <f t="shared" si="2"/>
        <v>0.29932972085290255</v>
      </c>
      <c r="AD33" s="3"/>
      <c r="AE33" s="3"/>
      <c r="AF33" s="3">
        <v>9880837</v>
      </c>
      <c r="AG33" s="3">
        <v>3366400</v>
      </c>
      <c r="AH33" s="3">
        <f t="shared" si="3"/>
        <v>0.34069988200392337</v>
      </c>
      <c r="AI33" s="3"/>
      <c r="AJ33" s="3"/>
      <c r="AK33" s="3"/>
      <c r="AL33" s="3"/>
      <c r="AM33" s="3"/>
      <c r="AN33" s="21">
        <v>0.22266521</v>
      </c>
      <c r="AO33" s="13">
        <v>0.2584434618186508</v>
      </c>
      <c r="AP33" s="3"/>
      <c r="AQ33" s="3"/>
    </row>
    <row r="34" spans="3:43" x14ac:dyDescent="0.2">
      <c r="C34" s="3"/>
      <c r="D34" s="3"/>
      <c r="E34" s="8">
        <v>6441180</v>
      </c>
      <c r="F34" s="8">
        <v>1530032</v>
      </c>
      <c r="G34" s="8">
        <v>0.23753908000000001</v>
      </c>
      <c r="H34" s="3"/>
      <c r="I34" s="3"/>
      <c r="J34" s="3">
        <v>9403946</v>
      </c>
      <c r="K34" s="3">
        <v>1968554</v>
      </c>
      <c r="L34" s="3">
        <f t="shared" si="0"/>
        <v>0.20933276307626608</v>
      </c>
      <c r="M34" s="3"/>
      <c r="N34" s="3"/>
      <c r="O34" s="3">
        <v>15457940</v>
      </c>
      <c r="P34" s="3">
        <v>1705779</v>
      </c>
      <c r="Q34" s="3">
        <f t="shared" si="1"/>
        <v>0.11034969730766195</v>
      </c>
      <c r="R34" s="3"/>
      <c r="S34" s="3"/>
      <c r="T34" s="3"/>
      <c r="U34" s="3"/>
      <c r="V34" s="3">
        <v>14838491</v>
      </c>
      <c r="W34" s="3">
        <v>4175730</v>
      </c>
      <c r="X34" s="3">
        <f t="shared" si="4"/>
        <v>0.28141203846132334</v>
      </c>
      <c r="Y34" s="3"/>
      <c r="Z34" s="3"/>
      <c r="AA34" s="3">
        <v>6329892</v>
      </c>
      <c r="AB34" s="3">
        <v>1660046</v>
      </c>
      <c r="AC34" s="3">
        <f t="shared" si="2"/>
        <v>0.26225502741594958</v>
      </c>
      <c r="AD34" s="3"/>
      <c r="AE34" s="3"/>
      <c r="AF34" s="3">
        <v>10594423</v>
      </c>
      <c r="AG34" s="3">
        <v>4187618</v>
      </c>
      <c r="AH34" s="3">
        <f t="shared" si="3"/>
        <v>0.3952662641467119</v>
      </c>
      <c r="AI34" s="3"/>
      <c r="AJ34" s="3"/>
      <c r="AK34" s="3"/>
      <c r="AL34" s="3"/>
      <c r="AM34" s="3"/>
      <c r="AN34" s="21">
        <v>0.23753908000000001</v>
      </c>
      <c r="AO34" s="13">
        <v>0.28141203846132334</v>
      </c>
      <c r="AP34" s="3"/>
      <c r="AQ34" s="3"/>
    </row>
    <row r="35" spans="3:43" x14ac:dyDescent="0.2">
      <c r="C35" s="3"/>
      <c r="D35" s="3"/>
      <c r="E35" s="8">
        <v>13875633</v>
      </c>
      <c r="F35" s="8">
        <v>3608890</v>
      </c>
      <c r="G35" s="8">
        <v>0.26008830999999999</v>
      </c>
      <c r="H35" s="3"/>
      <c r="I35" s="3"/>
      <c r="J35" s="3">
        <v>15960905</v>
      </c>
      <c r="K35" s="3">
        <v>3396078</v>
      </c>
      <c r="L35" s="3">
        <f t="shared" si="0"/>
        <v>0.21277477686885549</v>
      </c>
      <c r="M35" s="3"/>
      <c r="N35" s="3"/>
      <c r="O35" s="3">
        <v>11546649</v>
      </c>
      <c r="P35" s="3">
        <v>1116862</v>
      </c>
      <c r="Q35" s="3">
        <f t="shared" si="1"/>
        <v>9.6726071780652553E-2</v>
      </c>
      <c r="R35" s="3"/>
      <c r="S35" s="3"/>
      <c r="T35" s="3"/>
      <c r="U35" s="3"/>
      <c r="V35" s="3">
        <v>14084659</v>
      </c>
      <c r="W35" s="3">
        <v>4712413</v>
      </c>
      <c r="X35" s="3">
        <f t="shared" si="4"/>
        <v>0.33457771324105184</v>
      </c>
      <c r="Y35" s="3"/>
      <c r="Z35" s="3"/>
      <c r="AA35" s="3">
        <v>7659378</v>
      </c>
      <c r="AB35" s="3">
        <v>1685222</v>
      </c>
      <c r="AC35" s="3">
        <f t="shared" si="2"/>
        <v>0.22002073797637353</v>
      </c>
      <c r="AD35" s="3"/>
      <c r="AE35" s="3"/>
      <c r="AF35" s="3">
        <v>9879069</v>
      </c>
      <c r="AG35" s="3">
        <v>2782862</v>
      </c>
      <c r="AH35" s="3">
        <f t="shared" si="3"/>
        <v>0.2816927384554152</v>
      </c>
      <c r="AI35" s="3"/>
      <c r="AJ35" s="3"/>
      <c r="AK35" s="3"/>
      <c r="AL35" s="3"/>
      <c r="AM35" s="3"/>
      <c r="AN35" s="21">
        <v>0.26008830999999999</v>
      </c>
      <c r="AO35" s="13">
        <v>0.33457771324105184</v>
      </c>
      <c r="AP35" s="3"/>
      <c r="AQ35" s="3"/>
    </row>
    <row r="36" spans="3:43" x14ac:dyDescent="0.2">
      <c r="C36" s="3"/>
      <c r="D36" s="3"/>
      <c r="E36" s="8">
        <v>8983630</v>
      </c>
      <c r="F36" s="8">
        <v>1203521</v>
      </c>
      <c r="G36" s="8">
        <v>0.13396822999999999</v>
      </c>
      <c r="H36" s="3"/>
      <c r="I36" s="3"/>
      <c r="J36" s="3">
        <v>16171926</v>
      </c>
      <c r="K36" s="3">
        <v>4152859</v>
      </c>
      <c r="L36" s="3">
        <f t="shared" si="0"/>
        <v>0.25679433606114693</v>
      </c>
      <c r="M36" s="3"/>
      <c r="N36" s="3"/>
      <c r="O36" s="3">
        <v>17875641</v>
      </c>
      <c r="P36" s="3">
        <v>899965</v>
      </c>
      <c r="Q36" s="3">
        <f t="shared" si="1"/>
        <v>5.0345886897146794E-2</v>
      </c>
      <c r="R36" s="3"/>
      <c r="S36" s="3"/>
      <c r="T36" s="3"/>
      <c r="U36" s="3"/>
      <c r="V36" s="3">
        <v>10917465</v>
      </c>
      <c r="W36" s="3">
        <v>2513827</v>
      </c>
      <c r="X36" s="3">
        <f t="shared" si="4"/>
        <v>0.23025739033740891</v>
      </c>
      <c r="Y36" s="3"/>
      <c r="Z36" s="3"/>
      <c r="AA36" s="3">
        <v>6810033</v>
      </c>
      <c r="AB36" s="3">
        <v>1631457</v>
      </c>
      <c r="AC36" s="3">
        <f t="shared" si="2"/>
        <v>0.23956668051388297</v>
      </c>
      <c r="AD36" s="3"/>
      <c r="AE36" s="3"/>
      <c r="AF36" s="3">
        <v>17197211</v>
      </c>
      <c r="AG36" s="3">
        <v>4510305</v>
      </c>
      <c r="AH36" s="3">
        <f t="shared" si="3"/>
        <v>0.26226956219819597</v>
      </c>
      <c r="AI36" s="3"/>
      <c r="AJ36" s="3"/>
      <c r="AK36" s="3"/>
      <c r="AL36" s="3"/>
      <c r="AM36" s="3"/>
      <c r="AN36" s="21">
        <v>0.13396822999999999</v>
      </c>
      <c r="AO36" s="13">
        <v>0.23025739033740891</v>
      </c>
      <c r="AP36" s="3"/>
      <c r="AQ36" s="3"/>
    </row>
    <row r="37" spans="3:43" x14ac:dyDescent="0.2">
      <c r="C37" s="3"/>
      <c r="D37" s="3"/>
      <c r="E37" s="3">
        <v>14664463</v>
      </c>
      <c r="F37" s="3">
        <v>1244868</v>
      </c>
      <c r="G37" s="3">
        <f t="shared" ref="G37:G38" si="5">F37/E37</f>
        <v>8.4890118376649726E-2</v>
      </c>
      <c r="H37" s="3"/>
      <c r="I37" s="3"/>
      <c r="J37" s="3">
        <v>12339960</v>
      </c>
      <c r="K37" s="3">
        <v>1912923</v>
      </c>
      <c r="L37" s="3">
        <f t="shared" si="0"/>
        <v>0.15501857380412903</v>
      </c>
      <c r="M37" s="3"/>
      <c r="N37" s="3"/>
      <c r="O37" s="3">
        <v>7911773</v>
      </c>
      <c r="P37" s="3">
        <v>652120</v>
      </c>
      <c r="Q37" s="3">
        <f t="shared" si="1"/>
        <v>8.2424002812011926E-2</v>
      </c>
      <c r="R37" s="3"/>
      <c r="S37" s="3"/>
      <c r="T37" s="3"/>
      <c r="U37" s="3"/>
      <c r="V37" s="3">
        <v>18084844</v>
      </c>
      <c r="W37" s="3">
        <v>6486447</v>
      </c>
      <c r="X37" s="3">
        <f t="shared" si="4"/>
        <v>0.35866756716286852</v>
      </c>
      <c r="Y37" s="3"/>
      <c r="Z37" s="3"/>
      <c r="AA37" s="3">
        <v>15350547</v>
      </c>
      <c r="AB37" s="3">
        <v>5725418</v>
      </c>
      <c r="AC37" s="3">
        <f t="shared" si="2"/>
        <v>0.37297810950971322</v>
      </c>
      <c r="AD37" s="3"/>
      <c r="AE37" s="3"/>
      <c r="AF37" s="3">
        <v>13039997</v>
      </c>
      <c r="AG37" s="3">
        <v>5045340</v>
      </c>
      <c r="AH37" s="3">
        <f t="shared" si="3"/>
        <v>0.38691266570076666</v>
      </c>
      <c r="AI37" s="3"/>
      <c r="AJ37" s="3"/>
      <c r="AK37" s="3"/>
      <c r="AL37" s="3"/>
      <c r="AM37" s="3"/>
      <c r="AN37" s="13">
        <v>8.4890118376649726E-2</v>
      </c>
      <c r="AO37" s="13">
        <v>0.35866756716286852</v>
      </c>
      <c r="AP37" s="3"/>
      <c r="AQ37" s="3"/>
    </row>
    <row r="38" spans="3:43" x14ac:dyDescent="0.2">
      <c r="C38" s="3"/>
      <c r="D38" s="3"/>
      <c r="E38" s="3">
        <v>9738585</v>
      </c>
      <c r="F38" s="3">
        <v>1374246</v>
      </c>
      <c r="G38" s="3">
        <f t="shared" si="5"/>
        <v>0.14111351905846692</v>
      </c>
      <c r="H38" s="3"/>
      <c r="I38" s="3"/>
      <c r="J38" s="3">
        <v>9215828</v>
      </c>
      <c r="K38" s="3">
        <v>1212295</v>
      </c>
      <c r="L38" s="3">
        <f t="shared" si="0"/>
        <v>0.13154488126297495</v>
      </c>
      <c r="M38" s="3"/>
      <c r="N38" s="3"/>
      <c r="O38" s="3">
        <v>15205816</v>
      </c>
      <c r="P38" s="3">
        <v>1896181</v>
      </c>
      <c r="Q38" s="3">
        <f t="shared" si="1"/>
        <v>0.12470103544591096</v>
      </c>
      <c r="R38" s="3"/>
      <c r="S38" s="3"/>
      <c r="T38" s="3"/>
      <c r="U38" s="3"/>
      <c r="V38" s="3">
        <v>10286674</v>
      </c>
      <c r="W38" s="3">
        <v>3368549</v>
      </c>
      <c r="X38" s="3">
        <f t="shared" si="4"/>
        <v>0.32746726492936395</v>
      </c>
      <c r="Y38" s="3"/>
      <c r="Z38" s="3"/>
      <c r="AA38" s="3">
        <v>19348100</v>
      </c>
      <c r="AB38" s="3">
        <v>5428659</v>
      </c>
      <c r="AC38" s="3">
        <f t="shared" si="2"/>
        <v>0.28057840304732762</v>
      </c>
      <c r="AD38" s="3"/>
      <c r="AE38" s="3"/>
      <c r="AF38" s="3">
        <v>6239875</v>
      </c>
      <c r="AG38" s="3">
        <v>1926244</v>
      </c>
      <c r="AH38" s="3">
        <f t="shared" si="3"/>
        <v>0.30869913259480358</v>
      </c>
      <c r="AI38" s="3"/>
      <c r="AJ38" s="3"/>
      <c r="AK38" s="3"/>
      <c r="AL38" s="3"/>
      <c r="AM38" s="3"/>
      <c r="AN38" s="13">
        <v>0.14111351905846692</v>
      </c>
      <c r="AO38" s="13">
        <v>0.32746726492936395</v>
      </c>
      <c r="AP38" s="3"/>
      <c r="AQ38" s="3"/>
    </row>
    <row r="39" spans="3:43" ht="18" x14ac:dyDescent="0.2">
      <c r="C39" s="3"/>
      <c r="D39" s="19"/>
      <c r="E39" s="3"/>
      <c r="F39" s="3"/>
      <c r="G39" s="3"/>
      <c r="H39" s="3"/>
      <c r="I39" s="3"/>
      <c r="J39" s="3"/>
      <c r="K39" s="3"/>
      <c r="L39" s="3"/>
      <c r="M39" s="3"/>
      <c r="N39" s="3"/>
      <c r="O39" s="3">
        <v>7952213</v>
      </c>
      <c r="P39" s="3">
        <v>864977</v>
      </c>
      <c r="Q39" s="3">
        <f t="shared" si="1"/>
        <v>0.10877186010988388</v>
      </c>
      <c r="R39" s="3"/>
      <c r="S39" s="3"/>
      <c r="T39" s="3"/>
      <c r="U39" s="3"/>
      <c r="V39" s="3">
        <v>14216787</v>
      </c>
      <c r="W39" s="3">
        <v>5875633</v>
      </c>
      <c r="X39" s="3">
        <f t="shared" si="4"/>
        <v>0.41328838928233219</v>
      </c>
      <c r="Y39" s="3"/>
      <c r="Z39" s="3"/>
      <c r="AA39" s="3">
        <v>13219540</v>
      </c>
      <c r="AB39" s="3">
        <v>4840998</v>
      </c>
      <c r="AC39" s="3">
        <f t="shared" si="2"/>
        <v>0.3662001854830047</v>
      </c>
      <c r="AD39" s="3"/>
      <c r="AE39" s="3"/>
      <c r="AF39" s="3">
        <v>9639715</v>
      </c>
      <c r="AG39" s="3">
        <v>3325575</v>
      </c>
      <c r="AH39" s="3">
        <f t="shared" si="3"/>
        <v>0.34498685905133086</v>
      </c>
      <c r="AI39" s="3"/>
      <c r="AJ39" s="3"/>
      <c r="AK39" s="3"/>
      <c r="AL39" s="3"/>
      <c r="AM39" s="3"/>
      <c r="AN39" s="13">
        <v>0.24721653354049594</v>
      </c>
      <c r="AO39" s="13">
        <v>0.41328838928233219</v>
      </c>
      <c r="AP39" s="3"/>
      <c r="AQ39" s="3"/>
    </row>
    <row r="40" spans="3:43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>
        <v>26972181</v>
      </c>
      <c r="W40" s="3">
        <v>12972058</v>
      </c>
      <c r="X40" s="3">
        <f t="shared" si="4"/>
        <v>0.48094212329362612</v>
      </c>
      <c r="Y40" s="3"/>
      <c r="Z40" s="3"/>
      <c r="AA40" s="3">
        <v>15034867</v>
      </c>
      <c r="AB40" s="3">
        <v>3406780</v>
      </c>
      <c r="AC40" s="3">
        <f t="shared" si="2"/>
        <v>0.22659196120590891</v>
      </c>
      <c r="AD40" s="3"/>
      <c r="AE40" s="3"/>
      <c r="AF40" s="3">
        <v>5228648</v>
      </c>
      <c r="AG40" s="3">
        <v>2175253</v>
      </c>
      <c r="AH40" s="3">
        <f t="shared" si="3"/>
        <v>0.41602590191575334</v>
      </c>
      <c r="AI40" s="3"/>
      <c r="AJ40" s="3"/>
      <c r="AK40" s="3"/>
      <c r="AL40" s="3"/>
      <c r="AM40" s="3"/>
      <c r="AN40" s="13">
        <v>0.24278085013702094</v>
      </c>
      <c r="AO40" s="13">
        <v>0.48094212329362612</v>
      </c>
      <c r="AP40" s="3"/>
      <c r="AQ40" s="3"/>
    </row>
    <row r="41" spans="3:43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v>9597907</v>
      </c>
      <c r="W41" s="3">
        <v>3165250</v>
      </c>
      <c r="X41" s="3">
        <f t="shared" si="4"/>
        <v>0.32978544176350116</v>
      </c>
      <c r="Y41" s="3"/>
      <c r="Z41" s="3"/>
      <c r="AA41" s="3">
        <v>9345186</v>
      </c>
      <c r="AB41" s="3">
        <v>2361815</v>
      </c>
      <c r="AC41" s="3">
        <f t="shared" si="2"/>
        <v>0.25273065726032634</v>
      </c>
      <c r="AD41" s="3"/>
      <c r="AE41" s="3"/>
      <c r="AF41" s="3">
        <v>8312944</v>
      </c>
      <c r="AG41" s="3">
        <v>2611446</v>
      </c>
      <c r="AH41" s="3">
        <f t="shared" si="3"/>
        <v>0.31414213785152406</v>
      </c>
      <c r="AI41" s="3"/>
      <c r="AJ41" s="3"/>
      <c r="AK41" s="3"/>
      <c r="AL41" s="3"/>
      <c r="AM41" s="3"/>
      <c r="AN41" s="13">
        <v>0.23934778052849831</v>
      </c>
      <c r="AO41" s="13">
        <v>0.32978544176350116</v>
      </c>
      <c r="AP41" s="3"/>
      <c r="AQ41" s="3"/>
    </row>
    <row r="42" spans="3:43" ht="18" x14ac:dyDescent="0.2">
      <c r="C42" s="3"/>
      <c r="D42" s="3"/>
      <c r="E42" s="104" t="s">
        <v>25</v>
      </c>
      <c r="F42" s="104"/>
      <c r="G42" s="104"/>
      <c r="H42" s="3"/>
      <c r="I42" s="3"/>
      <c r="J42" s="104" t="s">
        <v>26</v>
      </c>
      <c r="K42" s="104"/>
      <c r="L42" s="104"/>
      <c r="M42" s="3"/>
      <c r="N42" s="3"/>
      <c r="O42" s="104" t="s">
        <v>27</v>
      </c>
      <c r="P42" s="104"/>
      <c r="Q42" s="104"/>
      <c r="R42" s="3"/>
      <c r="S42" s="3"/>
      <c r="T42" s="3"/>
      <c r="U42" s="3"/>
      <c r="V42" s="3">
        <v>8032566</v>
      </c>
      <c r="W42" s="3">
        <v>2600680</v>
      </c>
      <c r="X42" s="3">
        <f t="shared" si="4"/>
        <v>0.32376702538142854</v>
      </c>
      <c r="Y42" s="3"/>
      <c r="Z42" s="3"/>
      <c r="AA42" s="3">
        <v>11610048</v>
      </c>
      <c r="AB42" s="3">
        <v>4788132</v>
      </c>
      <c r="AC42" s="3">
        <f t="shared" si="2"/>
        <v>0.41241276521854175</v>
      </c>
      <c r="AD42" s="3"/>
      <c r="AE42" s="3"/>
      <c r="AF42" s="3">
        <v>4367174</v>
      </c>
      <c r="AG42" s="3">
        <v>1080705</v>
      </c>
      <c r="AH42" s="3">
        <f t="shared" si="3"/>
        <v>0.24746094385064574</v>
      </c>
      <c r="AI42" s="3"/>
      <c r="AJ42" s="3"/>
      <c r="AK42" s="3"/>
      <c r="AL42" s="3"/>
      <c r="AM42" s="3"/>
      <c r="AN42" s="13">
        <v>0.13037568860386314</v>
      </c>
      <c r="AO42" s="13">
        <v>0.32376702538142854</v>
      </c>
      <c r="AP42" s="3"/>
      <c r="AQ42" s="3"/>
    </row>
    <row r="43" spans="3:43" x14ac:dyDescent="0.2">
      <c r="C43" s="3"/>
      <c r="D43" s="3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>
        <v>6488513</v>
      </c>
      <c r="AB43" s="3">
        <v>1369876</v>
      </c>
      <c r="AC43" s="3">
        <f t="shared" si="2"/>
        <v>0.21112325736266538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13">
        <v>0.11944558525964298</v>
      </c>
      <c r="AO43" s="13">
        <v>0.3857394047050014</v>
      </c>
      <c r="AP43" s="3"/>
      <c r="AQ43" s="3"/>
    </row>
    <row r="44" spans="3:43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13">
        <v>0.16729708522258635</v>
      </c>
      <c r="AO44" s="13">
        <v>0.35512046114264839</v>
      </c>
      <c r="AP44" s="3"/>
      <c r="AQ44" s="3"/>
    </row>
    <row r="45" spans="3:43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13">
        <v>0.1339366900288233</v>
      </c>
      <c r="AO45" s="13">
        <v>0.33005321328449611</v>
      </c>
      <c r="AP45" s="3"/>
      <c r="AQ45" s="3"/>
    </row>
    <row r="46" spans="3:43" ht="18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105" t="s">
        <v>28</v>
      </c>
      <c r="W46" s="105"/>
      <c r="X46" s="105"/>
      <c r="Y46" s="3"/>
      <c r="Z46" s="3"/>
      <c r="AA46" s="105" t="s">
        <v>29</v>
      </c>
      <c r="AB46" s="105"/>
      <c r="AC46" s="105"/>
      <c r="AD46" s="3"/>
      <c r="AE46" s="3"/>
      <c r="AF46" s="105" t="s">
        <v>30</v>
      </c>
      <c r="AG46" s="105"/>
      <c r="AH46" s="105"/>
      <c r="AI46" s="3"/>
      <c r="AJ46" s="3"/>
      <c r="AK46" s="3"/>
      <c r="AL46" s="3"/>
      <c r="AM46" s="3"/>
      <c r="AN46" s="13">
        <v>0.25996024108365606</v>
      </c>
      <c r="AO46" s="13">
        <v>0.31990122227929862</v>
      </c>
      <c r="AP46" s="3"/>
      <c r="AQ46" s="3"/>
    </row>
    <row r="47" spans="3:43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13">
        <v>0.2362989137241327</v>
      </c>
      <c r="AO47" s="13">
        <v>0.33373293404888271</v>
      </c>
      <c r="AP47" s="3"/>
      <c r="AQ47" s="3"/>
    </row>
    <row r="48" spans="3:43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13">
        <v>0.17211954490075843</v>
      </c>
      <c r="AO48" s="13">
        <v>0.43173872860671153</v>
      </c>
      <c r="AP48" s="3"/>
      <c r="AQ48" s="3"/>
    </row>
    <row r="49" spans="3:43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13">
        <v>9.8463870669928677E-2</v>
      </c>
      <c r="AO49" s="13">
        <v>0.36134247313149664</v>
      </c>
      <c r="AP49" s="3"/>
      <c r="AQ49" s="3"/>
    </row>
    <row r="50" spans="3:43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13">
        <v>0.19193879029968552</v>
      </c>
      <c r="AO50" s="13">
        <v>0.37366646420386679</v>
      </c>
      <c r="AP50" s="3"/>
      <c r="AQ50" s="3"/>
    </row>
    <row r="51" spans="3:43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13">
        <v>0.11241235492532801</v>
      </c>
      <c r="AO51" s="13">
        <v>0.37543965221940057</v>
      </c>
      <c r="AP51" s="3"/>
      <c r="AQ51" s="3"/>
    </row>
    <row r="52" spans="3:43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13">
        <v>8.9114774219222592E-2</v>
      </c>
      <c r="AO52" s="13">
        <v>0.58805558862564644</v>
      </c>
      <c r="AP52" s="3"/>
      <c r="AQ52" s="3"/>
    </row>
    <row r="53" spans="3:43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13">
        <v>0.10646766249721376</v>
      </c>
      <c r="AO53" s="13">
        <v>0.31049446702797329</v>
      </c>
      <c r="AP53" s="3"/>
      <c r="AQ53" s="3"/>
    </row>
    <row r="54" spans="3:43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13">
        <v>0.1261072820339286</v>
      </c>
      <c r="AO54" s="13">
        <v>0.39473735644003588</v>
      </c>
      <c r="AP54" s="3"/>
      <c r="AQ54" s="3"/>
    </row>
    <row r="55" spans="3:43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13">
        <v>8.9673081221160675E-2</v>
      </c>
      <c r="AO55" s="13">
        <v>0.51361432579453137</v>
      </c>
      <c r="AP55" s="3"/>
      <c r="AQ55" s="3"/>
    </row>
    <row r="56" spans="3:43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13">
        <v>0.13753382467003161</v>
      </c>
      <c r="AO56" s="13">
        <v>0.48801846135384169</v>
      </c>
      <c r="AP56" s="3"/>
      <c r="AQ56" s="3"/>
    </row>
    <row r="57" spans="3:43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13">
        <v>0.22485587345154118</v>
      </c>
      <c r="AO57" s="13">
        <v>0.41177570440025096</v>
      </c>
      <c r="AP57" s="3"/>
      <c r="AQ57" s="3"/>
    </row>
    <row r="58" spans="3:43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13">
        <v>0.20336801445375538</v>
      </c>
      <c r="AO58" s="13">
        <v>0.48118413817942207</v>
      </c>
      <c r="AP58" s="3"/>
      <c r="AQ58" s="3"/>
    </row>
    <row r="59" spans="3:43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13">
        <v>0.14415628685210227</v>
      </c>
      <c r="AO59" s="13">
        <v>0.53083082346176891</v>
      </c>
      <c r="AP59" s="3"/>
      <c r="AQ59" s="3"/>
    </row>
    <row r="60" spans="3:43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13">
        <v>0.1637038309373709</v>
      </c>
      <c r="AO60" s="13">
        <v>0.55068641171837329</v>
      </c>
      <c r="AP60" s="3"/>
      <c r="AQ60" s="3"/>
    </row>
    <row r="61" spans="3:43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13">
        <v>0.16587349158967352</v>
      </c>
      <c r="AO61" s="13">
        <v>0.4209759901502847</v>
      </c>
      <c r="AP61" s="3"/>
      <c r="AQ61" s="3"/>
    </row>
    <row r="62" spans="3:43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13">
        <v>0.20164351353811441</v>
      </c>
      <c r="AO62" s="13">
        <v>0.43340266871710803</v>
      </c>
      <c r="AP62" s="3"/>
      <c r="AQ62" s="3"/>
    </row>
    <row r="63" spans="3:43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13">
        <v>0.13224075949974515</v>
      </c>
      <c r="AO63" s="13">
        <v>0.46439482198957127</v>
      </c>
      <c r="AP63" s="3"/>
      <c r="AQ63" s="3"/>
    </row>
    <row r="64" spans="3:43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13">
        <v>0.12167885004874653</v>
      </c>
      <c r="AO64" s="13">
        <v>0.24118898403755895</v>
      </c>
      <c r="AP64" s="3"/>
      <c r="AQ64" s="3"/>
    </row>
    <row r="65" spans="3:43" x14ac:dyDescent="0.2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13">
        <v>0.20933276307626608</v>
      </c>
      <c r="AO65" s="13">
        <v>0.28020544101129391</v>
      </c>
      <c r="AP65" s="3"/>
      <c r="AQ65" s="3"/>
    </row>
    <row r="66" spans="3:43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13">
        <v>0.21277477686885549</v>
      </c>
      <c r="AO66" s="13">
        <v>0.37292449178656117</v>
      </c>
      <c r="AP66" s="3"/>
      <c r="AQ66" s="3"/>
    </row>
    <row r="67" spans="3:43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13">
        <v>0.25679433606114693</v>
      </c>
      <c r="AO67" s="13">
        <v>0.42910123750381834</v>
      </c>
      <c r="AP67" s="3"/>
      <c r="AQ67" s="3"/>
    </row>
    <row r="68" spans="3:43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13">
        <v>0.15501857380412903</v>
      </c>
      <c r="AO68" s="13">
        <v>0.29932972085290255</v>
      </c>
      <c r="AP68" s="3"/>
      <c r="AQ68" s="3"/>
    </row>
    <row r="69" spans="3:43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13">
        <v>0.13154488126297495</v>
      </c>
      <c r="AO69" s="13">
        <v>0.26225502741594958</v>
      </c>
      <c r="AP69" s="3"/>
      <c r="AQ69" s="3"/>
    </row>
    <row r="70" spans="3:43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13">
        <v>0.21285092674603134</v>
      </c>
      <c r="AO70" s="13">
        <v>0.22002073797637353</v>
      </c>
      <c r="AP70" s="3"/>
      <c r="AQ70" s="3"/>
    </row>
    <row r="71" spans="3:43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13">
        <v>0.15527704733161651</v>
      </c>
      <c r="AO71" s="13">
        <v>0.23956668051388297</v>
      </c>
      <c r="AP71" s="3"/>
      <c r="AQ71" s="3"/>
    </row>
    <row r="72" spans="3:43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13">
        <v>0.1987057768886982</v>
      </c>
      <c r="AO72" s="13">
        <v>0.37297810950971322</v>
      </c>
      <c r="AP72" s="3"/>
      <c r="AQ72" s="3"/>
    </row>
    <row r="73" spans="3:43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13">
        <v>0.24754440329836441</v>
      </c>
      <c r="AO73" s="13">
        <v>0.28057840304732762</v>
      </c>
      <c r="AP73" s="3"/>
      <c r="AQ73" s="3"/>
    </row>
    <row r="74" spans="3:43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13">
        <v>0.15883331889804533</v>
      </c>
      <c r="AO74" s="13">
        <v>0.3662001854830047</v>
      </c>
      <c r="AP74" s="3"/>
      <c r="AQ74" s="3"/>
    </row>
    <row r="75" spans="3:43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13">
        <v>0.20664149810107144</v>
      </c>
      <c r="AO75" s="13">
        <v>0.22659196120590891</v>
      </c>
      <c r="AP75" s="3"/>
      <c r="AQ75" s="3"/>
    </row>
    <row r="76" spans="3:43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13">
        <v>0.16884006155591405</v>
      </c>
      <c r="AO76" s="13">
        <v>0.25273065726032634</v>
      </c>
      <c r="AP76" s="3"/>
      <c r="AQ76" s="3"/>
    </row>
    <row r="77" spans="3:43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13">
        <v>0.13952339915234369</v>
      </c>
      <c r="AO77" s="13">
        <v>0.41241276521854175</v>
      </c>
      <c r="AP77" s="3"/>
      <c r="AQ77" s="3"/>
    </row>
    <row r="78" spans="3:43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13">
        <v>0.18370368645318838</v>
      </c>
      <c r="AO78" s="13">
        <v>0.21112325736266538</v>
      </c>
      <c r="AP78" s="3"/>
      <c r="AQ78" s="3"/>
    </row>
    <row r="79" spans="3:43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13">
        <v>0.1608120416834207</v>
      </c>
      <c r="AO79" s="13">
        <v>0.23969095167098495</v>
      </c>
      <c r="AP79" s="3"/>
      <c r="AQ79" s="3"/>
    </row>
    <row r="80" spans="3:43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13">
        <v>0.2264716387218946</v>
      </c>
      <c r="AO80" s="13">
        <v>0.34381282557609655</v>
      </c>
      <c r="AP80" s="3"/>
      <c r="AQ80" s="3"/>
    </row>
    <row r="81" spans="3:43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13">
        <v>0.22038135922826835</v>
      </c>
      <c r="AO81" s="13">
        <v>0.35920394531835037</v>
      </c>
      <c r="AP81" s="3"/>
      <c r="AQ81" s="3"/>
    </row>
    <row r="82" spans="3:43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13">
        <v>0.18892020672936169</v>
      </c>
      <c r="AO82" s="13">
        <v>0.34440601783624442</v>
      </c>
      <c r="AP82" s="3"/>
      <c r="AQ82" s="3"/>
    </row>
    <row r="83" spans="3:43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13">
        <v>0.1814177461994243</v>
      </c>
      <c r="AO83" s="13">
        <v>0.26235591335869191</v>
      </c>
      <c r="AP83" s="3"/>
      <c r="AQ83" s="3"/>
    </row>
    <row r="84" spans="3:43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13">
        <v>0.17040192971849766</v>
      </c>
      <c r="AO84" s="13">
        <v>0.27520165484510289</v>
      </c>
      <c r="AP84" s="3"/>
      <c r="AQ84" s="3"/>
    </row>
    <row r="85" spans="3:43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13">
        <v>0.12841707033856747</v>
      </c>
      <c r="AO85" s="13">
        <v>0.2511713033088559</v>
      </c>
      <c r="AP85" s="3"/>
      <c r="AQ85" s="3"/>
    </row>
    <row r="86" spans="3:43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13">
        <v>0.13516675176540779</v>
      </c>
      <c r="AO86" s="13">
        <v>0.2136703206692061</v>
      </c>
      <c r="AP86" s="3"/>
      <c r="AQ86" s="3"/>
    </row>
    <row r="87" spans="3:43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13">
        <v>0.18915712192152245</v>
      </c>
      <c r="AO87" s="13">
        <v>0.31377177938544054</v>
      </c>
      <c r="AP87" s="3"/>
      <c r="AQ87" s="3"/>
    </row>
    <row r="88" spans="3:43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13">
        <v>0.14227120443934518</v>
      </c>
      <c r="AO88" s="13">
        <v>0.23917939517275572</v>
      </c>
      <c r="AP88" s="3"/>
      <c r="AQ88" s="3"/>
    </row>
    <row r="89" spans="3:43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13">
        <v>0.2307164207557198</v>
      </c>
      <c r="AO89" s="13">
        <v>0.23295248288379738</v>
      </c>
      <c r="AP89" s="3"/>
      <c r="AQ89" s="3"/>
    </row>
    <row r="90" spans="3:43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13">
        <v>0.1999629579993657</v>
      </c>
      <c r="AO90" s="13">
        <v>0.24744824890104161</v>
      </c>
      <c r="AP90" s="3"/>
      <c r="AQ90" s="3"/>
    </row>
    <row r="91" spans="3:43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13">
        <v>0.21599493233303316</v>
      </c>
      <c r="AO91" s="13">
        <v>0.30308971410695484</v>
      </c>
      <c r="AP91" s="3"/>
      <c r="AQ91" s="3"/>
    </row>
    <row r="92" spans="3:43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13">
        <v>0.13238847111759725</v>
      </c>
      <c r="AO92" s="13">
        <v>0.29506046706787686</v>
      </c>
      <c r="AP92" s="3"/>
      <c r="AQ92" s="3"/>
    </row>
    <row r="93" spans="3:43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13">
        <v>0.11546744666501492</v>
      </c>
      <c r="AO93" s="13">
        <v>0.37243476080073101</v>
      </c>
      <c r="AP93" s="3"/>
      <c r="AQ93" s="3"/>
    </row>
    <row r="94" spans="3:43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13">
        <v>8.7378240822995987E-2</v>
      </c>
      <c r="AO94" s="13">
        <v>0.38193209153220242</v>
      </c>
      <c r="AP94" s="3"/>
      <c r="AQ94" s="3"/>
    </row>
    <row r="95" spans="3:43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13">
        <v>0.1064956522750225</v>
      </c>
      <c r="AO95" s="13">
        <v>0.31308114864633568</v>
      </c>
      <c r="AP95" s="3"/>
      <c r="AQ95" s="3"/>
    </row>
    <row r="96" spans="3:43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13">
        <v>0.11034969730766195</v>
      </c>
      <c r="AO96" s="13">
        <v>0.21729397295962055</v>
      </c>
      <c r="AP96" s="3"/>
      <c r="AQ96" s="3"/>
    </row>
    <row r="97" spans="3:43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13">
        <v>9.6726071780652553E-2</v>
      </c>
      <c r="AO97" s="13">
        <v>0.31183661208786273</v>
      </c>
      <c r="AP97" s="3"/>
      <c r="AQ97" s="3"/>
    </row>
    <row r="98" spans="3:43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13">
        <v>5.0345886897146794E-2</v>
      </c>
      <c r="AO98" s="13">
        <v>0.38549112661154961</v>
      </c>
      <c r="AP98" s="3"/>
      <c r="AQ98" s="3"/>
    </row>
    <row r="99" spans="3:43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13">
        <v>8.2424002812011926E-2</v>
      </c>
      <c r="AO99" s="13">
        <v>0.38076360648949131</v>
      </c>
      <c r="AP99" s="3"/>
      <c r="AQ99" s="3"/>
    </row>
    <row r="100" spans="3:43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13">
        <v>0.12470103544591096</v>
      </c>
      <c r="AO100" s="13">
        <v>0.23016212594363811</v>
      </c>
      <c r="AP100" s="3"/>
      <c r="AQ100" s="3"/>
    </row>
    <row r="101" spans="3:43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13">
        <v>0.10877186010988388</v>
      </c>
      <c r="AO101" s="13">
        <v>0.29552285942865464</v>
      </c>
      <c r="AP101" s="3"/>
      <c r="AQ101" s="3"/>
    </row>
    <row r="102" spans="3:43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13"/>
      <c r="AO102" s="13">
        <v>0.28855192679184899</v>
      </c>
      <c r="AP102" s="3"/>
      <c r="AQ102" s="3"/>
    </row>
    <row r="103" spans="3:43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13"/>
      <c r="AO103" s="13">
        <v>0.26527148567353226</v>
      </c>
      <c r="AP103" s="3"/>
      <c r="AQ103" s="3"/>
    </row>
    <row r="104" spans="3:43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13"/>
      <c r="AO104" s="13">
        <v>0.34069988200392337</v>
      </c>
      <c r="AP104" s="3"/>
      <c r="AQ104" s="3"/>
    </row>
    <row r="105" spans="3:43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13"/>
      <c r="AO105" s="13">
        <v>0.3952662641467119</v>
      </c>
      <c r="AP105" s="3"/>
      <c r="AQ105" s="3"/>
    </row>
    <row r="106" spans="3:43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13"/>
      <c r="AO106" s="13">
        <v>0.2816927384554152</v>
      </c>
      <c r="AP106" s="3"/>
      <c r="AQ106" s="3"/>
    </row>
    <row r="107" spans="3:43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13"/>
      <c r="AO107" s="13">
        <v>0.26226956219819597</v>
      </c>
      <c r="AP107" s="3"/>
      <c r="AQ107" s="3"/>
    </row>
    <row r="108" spans="3:43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13"/>
      <c r="AO108" s="13">
        <v>0.38691266570076666</v>
      </c>
      <c r="AP108" s="3"/>
      <c r="AQ108" s="3"/>
    </row>
    <row r="109" spans="3:43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13"/>
      <c r="AO109" s="13">
        <v>0.30869913259480358</v>
      </c>
      <c r="AP109" s="3"/>
      <c r="AQ109" s="3"/>
    </row>
    <row r="110" spans="3:43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13"/>
      <c r="AO110" s="13">
        <v>0.34498685905133086</v>
      </c>
      <c r="AP110" s="3"/>
      <c r="AQ110" s="3"/>
    </row>
    <row r="111" spans="3:43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13"/>
      <c r="AO111" s="13">
        <v>0.41602590191575334</v>
      </c>
      <c r="AP111" s="3"/>
      <c r="AQ111" s="3"/>
    </row>
    <row r="112" spans="3:43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13"/>
      <c r="AO112" s="13">
        <v>0.31414213785152406</v>
      </c>
      <c r="AP112" s="3"/>
      <c r="AQ112" s="3"/>
    </row>
    <row r="113" spans="3:43" x14ac:dyDescent="0.2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13"/>
      <c r="AO113" s="13">
        <v>0.24746094385064574</v>
      </c>
      <c r="AP113" s="3"/>
      <c r="AQ113" s="3"/>
    </row>
    <row r="114" spans="3:43" x14ac:dyDescent="0.2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3:43" x14ac:dyDescent="0.2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103" t="s">
        <v>32</v>
      </c>
      <c r="AO115" s="103"/>
      <c r="AP115" s="3"/>
      <c r="AQ115" s="3"/>
    </row>
    <row r="116" spans="3:43" x14ac:dyDescent="0.2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3:43" x14ac:dyDescent="0.2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</row>
    <row r="118" spans="3:43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</row>
    <row r="119" spans="3:43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3:43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</row>
    <row r="121" spans="3:43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3:43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</sheetData>
  <mergeCells count="7">
    <mergeCell ref="AN115:AO115"/>
    <mergeCell ref="E42:G42"/>
    <mergeCell ref="J42:L42"/>
    <mergeCell ref="O42:Q42"/>
    <mergeCell ref="V46:X46"/>
    <mergeCell ref="AA46:AC46"/>
    <mergeCell ref="AF46:AH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56D4-B18E-0C4A-BC10-0B1B413668A4}">
  <dimension ref="A1:Y105"/>
  <sheetViews>
    <sheetView topLeftCell="A15" zoomScale="125" workbookViewId="0">
      <selection activeCell="H37" sqref="H37"/>
    </sheetView>
  </sheetViews>
  <sheetFormatPr baseColWidth="10" defaultRowHeight="16" x14ac:dyDescent="0.2"/>
  <cols>
    <col min="4" max="4" width="17.1640625" customWidth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3"/>
      <c r="B7" s="3"/>
      <c r="C7" s="3"/>
      <c r="D7" s="4" t="s">
        <v>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">
      <c r="A9" s="3"/>
      <c r="B9" s="3"/>
      <c r="C9" s="3"/>
      <c r="D9" s="3"/>
      <c r="E9" s="11" t="s">
        <v>15</v>
      </c>
      <c r="F9" s="1" t="s">
        <v>16</v>
      </c>
      <c r="G9" s="1" t="s">
        <v>17</v>
      </c>
      <c r="H9" s="3"/>
      <c r="I9" s="3"/>
      <c r="J9" s="11" t="s">
        <v>18</v>
      </c>
      <c r="K9" s="1" t="s">
        <v>16</v>
      </c>
      <c r="L9" s="1" t="s">
        <v>17</v>
      </c>
      <c r="M9" s="3"/>
      <c r="N9" s="3"/>
      <c r="O9" s="11" t="s">
        <v>19</v>
      </c>
      <c r="P9" s="1" t="s">
        <v>16</v>
      </c>
      <c r="Q9" s="1" t="s">
        <v>17</v>
      </c>
      <c r="R9" s="3"/>
      <c r="S9" s="3"/>
      <c r="T9" s="3"/>
      <c r="U9" s="3"/>
      <c r="V9" s="4"/>
      <c r="W9" s="3"/>
      <c r="X9" s="24"/>
      <c r="Y9" s="24"/>
    </row>
    <row r="10" spans="1:25" x14ac:dyDescent="0.2">
      <c r="A10" s="3"/>
      <c r="B10" s="3"/>
      <c r="C10" s="3"/>
      <c r="D10" s="3"/>
      <c r="E10" s="3"/>
      <c r="F10" s="13">
        <v>715077</v>
      </c>
      <c r="G10" s="13">
        <v>1944648</v>
      </c>
      <c r="H10" s="3"/>
      <c r="I10" s="3"/>
      <c r="J10" s="3"/>
      <c r="K10" s="3">
        <v>421556</v>
      </c>
      <c r="L10" s="3">
        <v>1052057</v>
      </c>
      <c r="M10" s="3"/>
      <c r="N10" s="3"/>
      <c r="O10" s="3"/>
      <c r="P10" s="3">
        <v>703301</v>
      </c>
      <c r="Q10" s="3">
        <v>1162855</v>
      </c>
      <c r="R10" s="3"/>
      <c r="S10" s="3"/>
      <c r="T10" s="3"/>
      <c r="U10" s="3"/>
      <c r="V10" s="3"/>
      <c r="W10" s="3"/>
      <c r="X10" s="3"/>
      <c r="Y10" s="3"/>
    </row>
    <row r="11" spans="1:25" x14ac:dyDescent="0.2">
      <c r="A11" s="3"/>
      <c r="B11" s="3"/>
      <c r="C11" s="3"/>
      <c r="D11" s="3"/>
      <c r="E11" s="3"/>
      <c r="F11" s="13">
        <v>787358</v>
      </c>
      <c r="G11" s="13">
        <v>1490597</v>
      </c>
      <c r="H11" s="3"/>
      <c r="I11" s="3"/>
      <c r="J11" s="3"/>
      <c r="K11" s="3">
        <v>1241014</v>
      </c>
      <c r="L11" s="3">
        <v>2209829</v>
      </c>
      <c r="M11" s="3"/>
      <c r="N11" s="3"/>
      <c r="O11" s="3"/>
      <c r="P11" s="3">
        <v>650005</v>
      </c>
      <c r="Q11" s="3">
        <v>1462973</v>
      </c>
      <c r="R11" s="3"/>
      <c r="S11" s="3"/>
      <c r="T11" s="3"/>
      <c r="U11" s="3"/>
      <c r="V11" s="3"/>
      <c r="W11" s="3"/>
      <c r="X11" s="3"/>
      <c r="Y11" s="3"/>
    </row>
    <row r="12" spans="1:25" x14ac:dyDescent="0.2">
      <c r="A12" s="3"/>
      <c r="B12" s="3"/>
      <c r="C12" s="3"/>
      <c r="D12" s="3"/>
      <c r="E12" s="3"/>
      <c r="F12" s="13">
        <v>1203184</v>
      </c>
      <c r="G12" s="13">
        <v>949878</v>
      </c>
      <c r="H12" s="3"/>
      <c r="I12" s="3"/>
      <c r="J12" s="3"/>
      <c r="K12" s="3">
        <v>993089</v>
      </c>
      <c r="L12" s="3">
        <v>1610473</v>
      </c>
      <c r="M12" s="3"/>
      <c r="N12" s="3"/>
      <c r="O12" s="3"/>
      <c r="P12" s="3">
        <v>911799</v>
      </c>
      <c r="Q12" s="3">
        <v>1754550</v>
      </c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3"/>
      <c r="B13" s="3"/>
      <c r="C13" s="3"/>
      <c r="D13" s="3"/>
      <c r="E13" s="3"/>
      <c r="F13" s="13">
        <v>741000</v>
      </c>
      <c r="G13" s="13">
        <v>1633864</v>
      </c>
      <c r="H13" s="3"/>
      <c r="I13" s="3"/>
      <c r="J13" s="3"/>
      <c r="K13" s="3">
        <v>1237973</v>
      </c>
      <c r="L13" s="3">
        <v>2110393</v>
      </c>
      <c r="M13" s="3"/>
      <c r="N13" s="3"/>
      <c r="O13" s="3"/>
      <c r="P13" s="3">
        <v>1130164</v>
      </c>
      <c r="Q13" s="3">
        <v>1555445</v>
      </c>
      <c r="R13" s="3"/>
      <c r="S13" s="3"/>
      <c r="T13" s="3"/>
      <c r="U13" s="3"/>
      <c r="V13" s="3"/>
      <c r="W13" s="3"/>
      <c r="X13" s="3"/>
      <c r="Y13" s="3"/>
    </row>
    <row r="14" spans="1:25" x14ac:dyDescent="0.2">
      <c r="A14" s="3"/>
      <c r="B14" s="3"/>
      <c r="C14" s="3"/>
      <c r="D14" s="3"/>
      <c r="E14" s="3"/>
      <c r="F14" s="13">
        <v>1464525</v>
      </c>
      <c r="G14" s="13">
        <v>789388</v>
      </c>
      <c r="H14" s="3"/>
      <c r="I14" s="3"/>
      <c r="J14" s="3"/>
      <c r="K14" s="3">
        <v>637487</v>
      </c>
      <c r="L14" s="3">
        <v>1924316</v>
      </c>
      <c r="M14" s="3"/>
      <c r="N14" s="3"/>
      <c r="O14" s="3"/>
      <c r="P14" s="3">
        <v>1645557</v>
      </c>
      <c r="Q14" s="3">
        <v>1977076</v>
      </c>
      <c r="R14" s="3"/>
      <c r="S14" s="3"/>
      <c r="T14" s="3"/>
      <c r="U14" s="3"/>
      <c r="V14" s="3"/>
      <c r="W14" s="3"/>
      <c r="X14" s="3"/>
      <c r="Y14" s="3"/>
    </row>
    <row r="15" spans="1:25" x14ac:dyDescent="0.2">
      <c r="A15" s="3"/>
      <c r="B15" s="3"/>
      <c r="C15" s="3"/>
      <c r="D15" s="3"/>
      <c r="E15" s="3"/>
      <c r="F15" s="13">
        <v>263287</v>
      </c>
      <c r="G15" s="13">
        <v>718448</v>
      </c>
      <c r="H15" s="3"/>
      <c r="I15" s="3"/>
      <c r="J15" s="3"/>
      <c r="K15" s="3">
        <v>921614</v>
      </c>
      <c r="L15" s="3">
        <v>1942798</v>
      </c>
      <c r="M15" s="3"/>
      <c r="N15" s="3"/>
      <c r="O15" s="3"/>
      <c r="P15" s="3">
        <v>582820</v>
      </c>
      <c r="Q15" s="3">
        <v>1997986</v>
      </c>
      <c r="R15" s="3"/>
      <c r="S15" s="3"/>
      <c r="T15" s="3"/>
      <c r="U15" s="3"/>
      <c r="V15" s="3"/>
      <c r="W15" s="3"/>
      <c r="X15" s="3"/>
      <c r="Y15" s="3"/>
    </row>
    <row r="16" spans="1:25" x14ac:dyDescent="0.2">
      <c r="A16" s="3"/>
      <c r="B16" s="3"/>
      <c r="C16" s="3"/>
      <c r="D16" s="3"/>
      <c r="E16" s="3"/>
      <c r="F16" s="13">
        <v>554616</v>
      </c>
      <c r="G16" s="13">
        <v>2193070</v>
      </c>
      <c r="H16" s="3"/>
      <c r="I16" s="3"/>
      <c r="J16" s="3"/>
      <c r="K16" s="3">
        <v>1192765</v>
      </c>
      <c r="L16" s="3">
        <v>1588683</v>
      </c>
      <c r="M16" s="3"/>
      <c r="N16" s="3"/>
      <c r="O16" s="3"/>
      <c r="P16" s="3">
        <v>764165</v>
      </c>
      <c r="Q16" s="3">
        <v>2077088</v>
      </c>
      <c r="R16" s="3"/>
      <c r="S16" s="3"/>
      <c r="T16" s="3"/>
      <c r="U16" s="3"/>
      <c r="V16" s="3"/>
      <c r="W16" s="3"/>
      <c r="X16" s="3"/>
      <c r="Y16" s="3"/>
    </row>
    <row r="17" spans="1:25" x14ac:dyDescent="0.2">
      <c r="A17" s="3"/>
      <c r="B17" s="3"/>
      <c r="C17" s="3"/>
      <c r="D17" s="3"/>
      <c r="E17" s="3"/>
      <c r="F17" s="13">
        <v>590150</v>
      </c>
      <c r="G17" s="13">
        <v>1005291</v>
      </c>
      <c r="H17" s="3"/>
      <c r="I17" s="3"/>
      <c r="J17" s="3"/>
      <c r="K17" s="3">
        <v>1561617</v>
      </c>
      <c r="L17" s="3">
        <v>1095968</v>
      </c>
      <c r="M17" s="3"/>
      <c r="N17" s="3"/>
      <c r="O17" s="3"/>
      <c r="P17" s="3">
        <v>691213</v>
      </c>
      <c r="Q17" s="3">
        <v>1846093</v>
      </c>
      <c r="R17" s="3"/>
      <c r="S17" s="3"/>
      <c r="T17" s="3"/>
      <c r="U17" s="3"/>
      <c r="V17" s="3"/>
      <c r="W17" s="3"/>
      <c r="X17" s="3"/>
      <c r="Y17" s="3"/>
    </row>
    <row r="18" spans="1:25" x14ac:dyDescent="0.2">
      <c r="A18" s="3"/>
      <c r="B18" s="3"/>
      <c r="C18" s="3"/>
      <c r="D18" s="3"/>
      <c r="E18" s="3"/>
      <c r="F18" s="13">
        <v>864371</v>
      </c>
      <c r="G18" s="13">
        <v>1699043</v>
      </c>
      <c r="H18" s="3"/>
      <c r="I18" s="3"/>
      <c r="J18" s="3"/>
      <c r="K18" s="3">
        <v>782490</v>
      </c>
      <c r="L18" s="3">
        <v>518975</v>
      </c>
      <c r="M18" s="3"/>
      <c r="N18" s="3"/>
      <c r="O18" s="3"/>
      <c r="P18" s="3">
        <v>1311371</v>
      </c>
      <c r="Q18" s="3">
        <v>1302085</v>
      </c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3"/>
      <c r="B19" s="3"/>
      <c r="C19" s="3"/>
      <c r="D19" s="3"/>
      <c r="E19" s="3"/>
      <c r="F19" s="13">
        <v>917998</v>
      </c>
      <c r="G19" s="13">
        <v>950988</v>
      </c>
      <c r="H19" s="3"/>
      <c r="I19" s="3"/>
      <c r="J19" s="3"/>
      <c r="K19" s="3">
        <v>731902</v>
      </c>
      <c r="L19" s="3">
        <v>1178092</v>
      </c>
      <c r="M19" s="3"/>
      <c r="N19" s="3"/>
      <c r="O19" s="3"/>
      <c r="P19" s="3">
        <v>456172</v>
      </c>
      <c r="Q19" s="3">
        <v>1733095</v>
      </c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13">
        <v>533940</v>
      </c>
      <c r="G20" s="13">
        <v>971127</v>
      </c>
      <c r="H20" s="3"/>
      <c r="I20" s="3"/>
      <c r="J20" s="3"/>
      <c r="K20" s="3">
        <v>1143647</v>
      </c>
      <c r="L20" s="3">
        <v>1401757</v>
      </c>
      <c r="M20" s="3"/>
      <c r="N20" s="3"/>
      <c r="O20" s="3"/>
      <c r="P20" s="3">
        <v>504508</v>
      </c>
      <c r="Q20" s="3">
        <v>1823704</v>
      </c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13">
        <v>1098918</v>
      </c>
      <c r="G21" s="13">
        <v>848187</v>
      </c>
      <c r="H21" s="3"/>
      <c r="I21" s="3"/>
      <c r="J21" s="3"/>
      <c r="K21" s="3">
        <v>1119293</v>
      </c>
      <c r="L21" s="3">
        <v>1831823</v>
      </c>
      <c r="M21" s="3"/>
      <c r="N21" s="3"/>
      <c r="O21" s="3"/>
      <c r="P21" s="3">
        <v>561741</v>
      </c>
      <c r="Q21" s="3">
        <v>974618</v>
      </c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13">
        <v>270123</v>
      </c>
      <c r="G22" s="13">
        <v>942361</v>
      </c>
      <c r="H22" s="3"/>
      <c r="I22" s="3"/>
      <c r="J22" s="3"/>
      <c r="K22" s="3">
        <v>1318108</v>
      </c>
      <c r="L22" s="3">
        <v>1699212</v>
      </c>
      <c r="M22" s="3"/>
      <c r="N22" s="3"/>
      <c r="O22" s="3"/>
      <c r="P22" s="3">
        <v>894290</v>
      </c>
      <c r="Q22" s="3">
        <v>1651386</v>
      </c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13">
        <v>894441</v>
      </c>
      <c r="G23" s="13">
        <v>2009271</v>
      </c>
      <c r="H23" s="3"/>
      <c r="I23" s="3"/>
      <c r="J23" s="3"/>
      <c r="K23" s="3">
        <v>955244</v>
      </c>
      <c r="L23" s="3">
        <v>1562319</v>
      </c>
      <c r="M23" s="3"/>
      <c r="N23" s="3"/>
      <c r="O23" s="3"/>
      <c r="P23" s="3">
        <v>630485</v>
      </c>
      <c r="Q23" s="3">
        <v>1221067</v>
      </c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13">
        <v>395327</v>
      </c>
      <c r="G24" s="13">
        <v>1312022</v>
      </c>
      <c r="H24" s="3"/>
      <c r="I24" s="3"/>
      <c r="J24" s="3"/>
      <c r="K24" s="3">
        <v>429640</v>
      </c>
      <c r="L24" s="3">
        <v>1941701</v>
      </c>
      <c r="M24" s="3"/>
      <c r="N24" s="3"/>
      <c r="O24" s="3"/>
      <c r="P24" s="3">
        <v>512502</v>
      </c>
      <c r="Q24" s="3">
        <v>1841193</v>
      </c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13">
        <v>1699520</v>
      </c>
      <c r="G25" s="13">
        <v>972551</v>
      </c>
      <c r="H25" s="3"/>
      <c r="I25" s="3"/>
      <c r="J25" s="3"/>
      <c r="K25" s="3">
        <v>311429</v>
      </c>
      <c r="L25" s="3">
        <v>1306715</v>
      </c>
      <c r="M25" s="3"/>
      <c r="N25" s="3"/>
      <c r="O25" s="3"/>
      <c r="P25" s="3">
        <v>838648</v>
      </c>
      <c r="Q25" s="3">
        <v>911404</v>
      </c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3"/>
      <c r="B26" s="3"/>
      <c r="C26" s="3"/>
      <c r="D26" s="3"/>
      <c r="E26" s="3"/>
      <c r="F26" s="13">
        <v>1287235</v>
      </c>
      <c r="G26" s="13">
        <v>1435313</v>
      </c>
      <c r="H26" s="3"/>
      <c r="I26" s="3"/>
      <c r="J26" s="3"/>
      <c r="K26" s="3">
        <v>1169647</v>
      </c>
      <c r="L26" s="3">
        <v>927522</v>
      </c>
      <c r="M26" s="3"/>
      <c r="N26" s="3"/>
      <c r="O26" s="3"/>
      <c r="P26" s="3">
        <v>1083019</v>
      </c>
      <c r="Q26" s="3">
        <v>2559278</v>
      </c>
      <c r="R26" s="3"/>
      <c r="S26" s="3"/>
      <c r="T26" s="3"/>
      <c r="U26" s="3"/>
      <c r="V26" s="3"/>
      <c r="W26" s="3"/>
      <c r="X26" s="3"/>
      <c r="Y26" s="3"/>
    </row>
    <row r="27" spans="1:25" x14ac:dyDescent="0.2">
      <c r="A27" s="3"/>
      <c r="B27" s="3"/>
      <c r="C27" s="3"/>
      <c r="D27" s="3"/>
      <c r="E27" s="3"/>
      <c r="F27" s="13">
        <v>794871</v>
      </c>
      <c r="G27" s="13">
        <v>1597697</v>
      </c>
      <c r="H27" s="3"/>
      <c r="I27" s="3"/>
      <c r="J27" s="3"/>
      <c r="K27" s="3">
        <v>588558</v>
      </c>
      <c r="L27" s="3">
        <v>1474508</v>
      </c>
      <c r="M27" s="3"/>
      <c r="N27" s="3"/>
      <c r="O27" s="3"/>
      <c r="P27" s="3">
        <v>791977</v>
      </c>
      <c r="Q27" s="3">
        <v>3156041</v>
      </c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3"/>
      <c r="B28" s="3"/>
      <c r="C28" s="3"/>
      <c r="D28" s="3"/>
      <c r="E28" s="3"/>
      <c r="F28" s="13">
        <v>457299</v>
      </c>
      <c r="G28" s="13">
        <v>1976859</v>
      </c>
      <c r="H28" s="3"/>
      <c r="I28" s="3"/>
      <c r="J28" s="3"/>
      <c r="K28" s="3">
        <v>993536</v>
      </c>
      <c r="L28" s="3">
        <v>1435268</v>
      </c>
      <c r="M28" s="3"/>
      <c r="N28" s="3"/>
      <c r="O28" s="3"/>
      <c r="P28" s="3">
        <v>688993</v>
      </c>
      <c r="Q28" s="3">
        <v>1592406</v>
      </c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3"/>
      <c r="B29" s="3"/>
      <c r="C29" s="3"/>
      <c r="D29" s="3"/>
      <c r="E29" s="3"/>
      <c r="F29" s="13">
        <v>653271</v>
      </c>
      <c r="G29" s="13">
        <v>1882761</v>
      </c>
      <c r="H29" s="3"/>
      <c r="I29" s="3"/>
      <c r="J29" s="3"/>
      <c r="K29" s="3">
        <v>931048</v>
      </c>
      <c r="L29" s="3">
        <v>1410940</v>
      </c>
      <c r="M29" s="3"/>
      <c r="N29" s="3"/>
      <c r="O29" s="3"/>
      <c r="P29" s="3">
        <v>1533745</v>
      </c>
      <c r="Q29" s="3">
        <v>1168789</v>
      </c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/>
      <c r="B30" s="3"/>
      <c r="C30" s="3"/>
      <c r="D30" s="3"/>
      <c r="E30" s="3"/>
      <c r="F30" s="13">
        <v>1468872</v>
      </c>
      <c r="G30" s="13">
        <v>1550479</v>
      </c>
      <c r="H30" s="3"/>
      <c r="I30" s="3"/>
      <c r="J30" s="3"/>
      <c r="K30" s="3">
        <v>1058031</v>
      </c>
      <c r="L30" s="3">
        <v>908027</v>
      </c>
      <c r="M30" s="3"/>
      <c r="N30" s="3"/>
      <c r="O30" s="3"/>
      <c r="P30" s="3">
        <v>1321378</v>
      </c>
      <c r="Q30" s="3">
        <v>1549442</v>
      </c>
      <c r="R30" s="3"/>
      <c r="S30" s="3"/>
      <c r="T30" s="3"/>
      <c r="U30" s="3"/>
      <c r="V30" s="3"/>
      <c r="W30" s="3"/>
      <c r="X30" s="3"/>
      <c r="Y30" s="3"/>
    </row>
    <row r="31" spans="1:25" x14ac:dyDescent="0.2">
      <c r="A31" s="3"/>
      <c r="B31" s="3"/>
      <c r="C31" s="3"/>
      <c r="D31" s="3"/>
      <c r="E31" s="3"/>
      <c r="F31" s="13">
        <v>262720</v>
      </c>
      <c r="G31" s="13">
        <v>1765320</v>
      </c>
      <c r="H31" s="3"/>
      <c r="I31" s="3"/>
      <c r="J31" s="3"/>
      <c r="K31" s="3">
        <v>796147</v>
      </c>
      <c r="L31" s="3">
        <v>1539198</v>
      </c>
      <c r="M31" s="3"/>
      <c r="N31" s="3"/>
      <c r="O31" s="3"/>
      <c r="P31" s="3">
        <v>1425209</v>
      </c>
      <c r="Q31" s="3">
        <v>1810126</v>
      </c>
      <c r="R31" s="3"/>
      <c r="S31" s="3"/>
      <c r="T31" s="3"/>
      <c r="U31" s="3"/>
      <c r="V31" s="3"/>
      <c r="W31" s="3"/>
      <c r="X31" s="3"/>
      <c r="Y31" s="3"/>
    </row>
    <row r="32" spans="1:25" x14ac:dyDescent="0.2">
      <c r="A32" s="3"/>
      <c r="B32" s="3"/>
      <c r="C32" s="3"/>
      <c r="D32" s="3"/>
      <c r="E32" s="3"/>
      <c r="F32" s="13">
        <v>701657</v>
      </c>
      <c r="G32" s="13">
        <v>2026942</v>
      </c>
      <c r="H32" s="3"/>
      <c r="I32" s="3"/>
      <c r="J32" s="3"/>
      <c r="K32" s="3">
        <v>1109963</v>
      </c>
      <c r="L32" s="3">
        <v>995230</v>
      </c>
      <c r="M32" s="3"/>
      <c r="N32" s="3"/>
      <c r="O32" s="3"/>
      <c r="P32" s="3">
        <v>1318898</v>
      </c>
      <c r="Q32" s="3">
        <v>2038696</v>
      </c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3"/>
      <c r="B33" s="3"/>
      <c r="C33" s="3"/>
      <c r="D33" s="3"/>
      <c r="E33" s="3"/>
      <c r="F33" s="13">
        <v>974638</v>
      </c>
      <c r="G33" s="13">
        <v>3460593</v>
      </c>
      <c r="H33" s="3"/>
      <c r="I33" s="3"/>
      <c r="J33" s="3"/>
      <c r="K33" s="3">
        <v>944181</v>
      </c>
      <c r="L33" s="3">
        <v>1505474</v>
      </c>
      <c r="M33" s="3"/>
      <c r="N33" s="3"/>
      <c r="O33" s="3"/>
      <c r="P33" s="3">
        <v>538130</v>
      </c>
      <c r="Q33" s="3">
        <v>1526494</v>
      </c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3"/>
      <c r="B34" s="3"/>
      <c r="C34" s="3"/>
      <c r="D34" s="3"/>
      <c r="E34" s="3"/>
      <c r="F34" s="13">
        <v>585455</v>
      </c>
      <c r="G34" s="13">
        <v>2380888</v>
      </c>
      <c r="H34" s="3"/>
      <c r="I34" s="3"/>
      <c r="J34" s="3"/>
      <c r="K34" s="3">
        <v>1010882</v>
      </c>
      <c r="L34" s="3">
        <v>1793104</v>
      </c>
      <c r="M34" s="3"/>
      <c r="N34" s="3"/>
      <c r="O34" s="3"/>
      <c r="P34" s="3">
        <v>986030</v>
      </c>
      <c r="Q34" s="3">
        <v>1626515</v>
      </c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3"/>
      <c r="B35" s="3"/>
      <c r="C35" s="3"/>
      <c r="D35" s="3"/>
      <c r="E35" s="3"/>
      <c r="F35" s="13">
        <v>408135</v>
      </c>
      <c r="G35" s="13">
        <v>1126076</v>
      </c>
      <c r="H35" s="3"/>
      <c r="I35" s="3"/>
      <c r="J35" s="3"/>
      <c r="K35" s="3">
        <v>1003087</v>
      </c>
      <c r="L35" s="3">
        <v>1747122</v>
      </c>
      <c r="M35" s="3"/>
      <c r="N35" s="3"/>
      <c r="O35" s="3"/>
      <c r="P35" s="3">
        <v>485638</v>
      </c>
      <c r="Q35" s="3">
        <v>1569969</v>
      </c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3"/>
      <c r="B36" s="3"/>
      <c r="C36" s="3"/>
      <c r="D36" s="3"/>
      <c r="E36" s="3"/>
      <c r="F36" s="13">
        <v>1370682</v>
      </c>
      <c r="G36" s="13">
        <v>1793988</v>
      </c>
      <c r="H36" s="3"/>
      <c r="I36" s="3"/>
      <c r="J36" s="3"/>
      <c r="K36" s="3">
        <v>883984</v>
      </c>
      <c r="L36" s="3">
        <v>1425349</v>
      </c>
      <c r="M36" s="3"/>
      <c r="N36" s="3"/>
      <c r="O36" s="3"/>
      <c r="P36" s="3">
        <v>691915</v>
      </c>
      <c r="Q36" s="3">
        <v>1527793</v>
      </c>
      <c r="R36" s="3"/>
      <c r="S36" s="3"/>
      <c r="T36" s="3"/>
      <c r="U36" s="3"/>
      <c r="V36" s="3"/>
      <c r="W36" s="3"/>
      <c r="X36" s="3"/>
      <c r="Y36" s="3"/>
    </row>
    <row r="37" spans="1:25" x14ac:dyDescent="0.2">
      <c r="A37" s="3"/>
      <c r="B37" s="3"/>
      <c r="C37" s="3"/>
      <c r="D37" s="3"/>
      <c r="E37" s="3"/>
      <c r="F37" s="13">
        <v>510578</v>
      </c>
      <c r="G37" s="13">
        <v>1516035</v>
      </c>
      <c r="H37" s="3"/>
      <c r="I37" s="3"/>
      <c r="J37" s="3"/>
      <c r="K37" s="3">
        <v>514147</v>
      </c>
      <c r="L37" s="3">
        <v>1854575</v>
      </c>
      <c r="M37" s="3"/>
      <c r="N37" s="3"/>
      <c r="O37" s="3"/>
      <c r="P37" s="3">
        <v>668942</v>
      </c>
      <c r="Q37" s="3">
        <v>1915961</v>
      </c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3"/>
      <c r="B38" s="3"/>
      <c r="C38" s="3"/>
      <c r="D38" s="3"/>
      <c r="E38" s="3"/>
      <c r="F38" s="13">
        <v>847777</v>
      </c>
      <c r="G38" s="13">
        <v>2330583</v>
      </c>
      <c r="H38" s="3"/>
      <c r="I38" s="3"/>
      <c r="J38" s="3"/>
      <c r="K38" s="3">
        <v>389698</v>
      </c>
      <c r="L38" s="3">
        <v>1596159</v>
      </c>
      <c r="M38" s="3"/>
      <c r="N38" s="3"/>
      <c r="O38" s="3"/>
      <c r="P38" s="3">
        <v>754675</v>
      </c>
      <c r="Q38" s="3">
        <v>1164814</v>
      </c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3"/>
      <c r="B39" s="3"/>
      <c r="C39" s="3"/>
      <c r="D39" s="3"/>
      <c r="E39" s="3"/>
      <c r="F39" s="13">
        <v>505048</v>
      </c>
      <c r="G39" s="13">
        <v>1546408</v>
      </c>
      <c r="H39" s="3"/>
      <c r="I39" s="3"/>
      <c r="J39" s="3"/>
      <c r="K39" s="3">
        <v>1272117</v>
      </c>
      <c r="L39" s="3">
        <v>1648004</v>
      </c>
      <c r="M39" s="3"/>
      <c r="N39" s="3"/>
      <c r="O39" s="3"/>
      <c r="P39" s="3">
        <v>886932</v>
      </c>
      <c r="Q39" s="3">
        <v>1790353</v>
      </c>
      <c r="R39" s="3"/>
      <c r="S39" s="3"/>
      <c r="T39" s="3"/>
      <c r="U39" s="3"/>
      <c r="V39" s="3"/>
      <c r="W39" s="3"/>
      <c r="X39" s="3"/>
      <c r="Y39" s="3"/>
    </row>
    <row r="40" spans="1:25" x14ac:dyDescent="0.2">
      <c r="A40" s="3"/>
      <c r="B40" s="3"/>
      <c r="C40" s="3"/>
      <c r="D40" s="3"/>
      <c r="E40" s="3"/>
      <c r="F40" s="26"/>
      <c r="G40" s="13">
        <v>2009934</v>
      </c>
      <c r="H40" s="3"/>
      <c r="I40" s="3"/>
      <c r="J40" s="3"/>
      <c r="K40" s="25"/>
      <c r="L40" s="3">
        <v>1702982</v>
      </c>
      <c r="M40" s="3"/>
      <c r="N40" s="3"/>
      <c r="O40" s="3"/>
      <c r="P40" s="25"/>
      <c r="Q40" s="3">
        <v>1277720</v>
      </c>
      <c r="R40" s="3"/>
      <c r="S40" s="3"/>
      <c r="T40" s="3"/>
      <c r="U40" s="3"/>
      <c r="V40" s="3"/>
      <c r="W40" s="3"/>
      <c r="X40" s="3"/>
      <c r="Y40" s="3"/>
    </row>
    <row r="41" spans="1:25" x14ac:dyDescent="0.2">
      <c r="A41" s="3"/>
      <c r="B41" s="3"/>
      <c r="C41" s="3"/>
      <c r="D41" s="3"/>
      <c r="E41" s="3"/>
      <c r="F41" s="26"/>
      <c r="G41" s="13">
        <v>1729176</v>
      </c>
      <c r="H41" s="3"/>
      <c r="I41" s="3"/>
      <c r="J41" s="3"/>
      <c r="K41" s="25"/>
      <c r="L41" s="3">
        <v>2022319</v>
      </c>
      <c r="M41" s="3"/>
      <c r="N41" s="3"/>
      <c r="O41" s="3"/>
      <c r="P41" s="25"/>
      <c r="Q41" s="3">
        <v>1567501</v>
      </c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">
      <c r="A43" s="3"/>
      <c r="B43" s="3"/>
      <c r="C43" s="3"/>
      <c r="D43" s="3"/>
      <c r="E43" s="3"/>
      <c r="F43" s="103" t="s">
        <v>20</v>
      </c>
      <c r="G43" s="10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2">
      <c r="X57" s="3"/>
      <c r="Y57" s="3"/>
    </row>
    <row r="58" spans="1:25" x14ac:dyDescent="0.2">
      <c r="X58" s="3"/>
      <c r="Y58" s="3"/>
    </row>
    <row r="59" spans="1:25" x14ac:dyDescent="0.2">
      <c r="X59" s="3"/>
      <c r="Y59" s="3"/>
    </row>
    <row r="60" spans="1:25" x14ac:dyDescent="0.2">
      <c r="X60" s="3"/>
      <c r="Y60" s="3"/>
    </row>
    <row r="61" spans="1:25" x14ac:dyDescent="0.2">
      <c r="X61" s="3"/>
      <c r="Y61" s="3"/>
    </row>
    <row r="62" spans="1:25" x14ac:dyDescent="0.2">
      <c r="X62" s="3"/>
      <c r="Y62" s="3"/>
    </row>
    <row r="63" spans="1:25" x14ac:dyDescent="0.2">
      <c r="X63" s="3"/>
      <c r="Y63" s="3"/>
    </row>
    <row r="64" spans="1:25" x14ac:dyDescent="0.2">
      <c r="X64" s="3"/>
      <c r="Y64" s="3"/>
    </row>
    <row r="65" spans="24:25" x14ac:dyDescent="0.2">
      <c r="X65" s="3"/>
      <c r="Y65" s="3"/>
    </row>
    <row r="66" spans="24:25" x14ac:dyDescent="0.2">
      <c r="X66" s="3"/>
      <c r="Y66" s="3"/>
    </row>
    <row r="67" spans="24:25" x14ac:dyDescent="0.2">
      <c r="X67" s="3"/>
      <c r="Y67" s="3"/>
    </row>
    <row r="68" spans="24:25" x14ac:dyDescent="0.2">
      <c r="X68" s="3"/>
      <c r="Y68" s="3"/>
    </row>
    <row r="69" spans="24:25" x14ac:dyDescent="0.2">
      <c r="X69" s="3"/>
      <c r="Y69" s="3"/>
    </row>
    <row r="70" spans="24:25" x14ac:dyDescent="0.2">
      <c r="X70" s="3"/>
      <c r="Y70" s="3"/>
    </row>
    <row r="71" spans="24:25" x14ac:dyDescent="0.2">
      <c r="X71" s="3"/>
      <c r="Y71" s="3"/>
    </row>
    <row r="72" spans="24:25" x14ac:dyDescent="0.2">
      <c r="X72" s="3"/>
      <c r="Y72" s="3"/>
    </row>
    <row r="73" spans="24:25" x14ac:dyDescent="0.2">
      <c r="X73" s="3"/>
      <c r="Y73" s="3"/>
    </row>
    <row r="74" spans="24:25" x14ac:dyDescent="0.2">
      <c r="X74" s="3"/>
      <c r="Y74" s="3"/>
    </row>
    <row r="75" spans="24:25" x14ac:dyDescent="0.2">
      <c r="X75" s="3"/>
      <c r="Y75" s="3"/>
    </row>
    <row r="76" spans="24:25" x14ac:dyDescent="0.2">
      <c r="X76" s="3"/>
      <c r="Y76" s="3"/>
    </row>
    <row r="77" spans="24:25" x14ac:dyDescent="0.2">
      <c r="X77" s="3"/>
      <c r="Y77" s="3"/>
    </row>
    <row r="78" spans="24:25" x14ac:dyDescent="0.2">
      <c r="X78" s="3"/>
      <c r="Y78" s="3"/>
    </row>
    <row r="79" spans="24:25" x14ac:dyDescent="0.2">
      <c r="X79" s="3"/>
      <c r="Y79" s="3"/>
    </row>
    <row r="80" spans="24:25" x14ac:dyDescent="0.2">
      <c r="X80" s="3"/>
      <c r="Y80" s="3"/>
    </row>
    <row r="81" spans="24:25" x14ac:dyDescent="0.2">
      <c r="X81" s="3"/>
      <c r="Y81" s="3"/>
    </row>
    <row r="82" spans="24:25" x14ac:dyDescent="0.2">
      <c r="X82" s="3"/>
      <c r="Y82" s="3"/>
    </row>
    <row r="83" spans="24:25" x14ac:dyDescent="0.2">
      <c r="X83" s="3"/>
      <c r="Y83" s="3"/>
    </row>
    <row r="84" spans="24:25" x14ac:dyDescent="0.2">
      <c r="X84" s="3"/>
      <c r="Y84" s="3"/>
    </row>
    <row r="85" spans="24:25" x14ac:dyDescent="0.2">
      <c r="X85" s="3"/>
      <c r="Y85" s="3"/>
    </row>
    <row r="86" spans="24:25" x14ac:dyDescent="0.2">
      <c r="X86" s="3"/>
      <c r="Y86" s="3"/>
    </row>
    <row r="87" spans="24:25" x14ac:dyDescent="0.2">
      <c r="X87" s="3"/>
      <c r="Y87" s="3"/>
    </row>
    <row r="88" spans="24:25" x14ac:dyDescent="0.2">
      <c r="X88" s="3"/>
      <c r="Y88" s="3"/>
    </row>
    <row r="89" spans="24:25" x14ac:dyDescent="0.2">
      <c r="X89" s="3"/>
      <c r="Y89" s="3"/>
    </row>
    <row r="90" spans="24:25" x14ac:dyDescent="0.2">
      <c r="X90" s="3"/>
      <c r="Y90" s="3"/>
    </row>
    <row r="91" spans="24:25" x14ac:dyDescent="0.2">
      <c r="X91" s="3"/>
      <c r="Y91" s="3"/>
    </row>
    <row r="92" spans="24:25" x14ac:dyDescent="0.2">
      <c r="X92" s="3"/>
      <c r="Y92" s="3"/>
    </row>
    <row r="93" spans="24:25" x14ac:dyDescent="0.2">
      <c r="X93" s="3"/>
      <c r="Y93" s="3"/>
    </row>
    <row r="94" spans="24:25" x14ac:dyDescent="0.2">
      <c r="X94" s="3"/>
      <c r="Y94" s="3"/>
    </row>
    <row r="95" spans="24:25" x14ac:dyDescent="0.2">
      <c r="X95" s="3"/>
      <c r="Y95" s="3"/>
    </row>
    <row r="96" spans="24:25" x14ac:dyDescent="0.2">
      <c r="X96" s="3"/>
      <c r="Y96" s="3"/>
    </row>
    <row r="97" spans="24:25" x14ac:dyDescent="0.2">
      <c r="X97" s="3"/>
      <c r="Y97" s="3"/>
    </row>
    <row r="98" spans="24:25" x14ac:dyDescent="0.2">
      <c r="X98" s="3"/>
      <c r="Y98" s="3"/>
    </row>
    <row r="99" spans="24:25" x14ac:dyDescent="0.2">
      <c r="X99" s="3"/>
      <c r="Y99" s="3"/>
    </row>
    <row r="100" spans="24:25" x14ac:dyDescent="0.2">
      <c r="X100" s="25"/>
      <c r="Y100" s="3"/>
    </row>
    <row r="101" spans="24:25" x14ac:dyDescent="0.2">
      <c r="X101" s="25"/>
      <c r="Y101" s="3"/>
    </row>
    <row r="102" spans="24:25" x14ac:dyDescent="0.2">
      <c r="X102" s="25"/>
      <c r="Y102" s="3"/>
    </row>
    <row r="103" spans="24:25" x14ac:dyDescent="0.2">
      <c r="X103" s="25"/>
      <c r="Y103" s="3"/>
    </row>
    <row r="104" spans="24:25" x14ac:dyDescent="0.2">
      <c r="X104" s="25"/>
      <c r="Y104" s="3"/>
    </row>
    <row r="105" spans="24:25" x14ac:dyDescent="0.2">
      <c r="X105" s="25"/>
      <c r="Y105" s="3"/>
    </row>
  </sheetData>
  <mergeCells count="1">
    <mergeCell ref="F43:G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D72D-13D7-D04C-A570-80E9079EEAB2}">
  <dimension ref="D7:AQ105"/>
  <sheetViews>
    <sheetView topLeftCell="A4" zoomScale="157" workbookViewId="0">
      <selection activeCell="AB36" sqref="AB36"/>
    </sheetView>
  </sheetViews>
  <sheetFormatPr baseColWidth="10" defaultRowHeight="16" x14ac:dyDescent="0.2"/>
  <cols>
    <col min="4" max="4" width="23.1640625" customWidth="1"/>
    <col min="5" max="5" width="20.1640625" customWidth="1"/>
    <col min="6" max="6" width="17.5" customWidth="1"/>
    <col min="7" max="7" width="28.1640625" customWidth="1"/>
    <col min="10" max="11" width="20.5" customWidth="1"/>
    <col min="12" max="12" width="29.1640625" customWidth="1"/>
    <col min="15" max="15" width="21.83203125" customWidth="1"/>
    <col min="16" max="16" width="18.83203125" customWidth="1"/>
    <col min="17" max="17" width="28.33203125" customWidth="1"/>
    <col min="22" max="22" width="19.5" customWidth="1"/>
    <col min="23" max="23" width="21.33203125" customWidth="1"/>
    <col min="24" max="24" width="26" customWidth="1"/>
    <col min="27" max="27" width="18.6640625" customWidth="1"/>
    <col min="28" max="28" width="19.5" customWidth="1"/>
    <col min="29" max="29" width="29" customWidth="1"/>
    <col min="32" max="32" width="22.5" customWidth="1"/>
    <col min="33" max="33" width="19.6640625" customWidth="1"/>
    <col min="34" max="34" width="27.1640625" customWidth="1"/>
  </cols>
  <sheetData>
    <row r="7" spans="4:43" x14ac:dyDescent="0.2">
      <c r="D7" s="1" t="s">
        <v>35</v>
      </c>
      <c r="E7" s="6" t="s">
        <v>22</v>
      </c>
      <c r="F7" s="6" t="s">
        <v>23</v>
      </c>
      <c r="G7" s="6" t="s">
        <v>24</v>
      </c>
      <c r="H7" s="3"/>
      <c r="I7" s="3"/>
      <c r="J7" s="6" t="s">
        <v>22</v>
      </c>
      <c r="K7" s="6" t="s">
        <v>23</v>
      </c>
      <c r="L7" s="6" t="s">
        <v>24</v>
      </c>
      <c r="M7" s="3"/>
      <c r="N7" s="3"/>
      <c r="O7" s="6" t="s">
        <v>22</v>
      </c>
      <c r="P7" s="6" t="s">
        <v>23</v>
      </c>
      <c r="Q7" s="6" t="s">
        <v>24</v>
      </c>
      <c r="R7" s="3"/>
      <c r="S7" s="3"/>
      <c r="T7" s="3"/>
      <c r="U7" s="3"/>
      <c r="V7" s="6" t="s">
        <v>22</v>
      </c>
      <c r="W7" s="6" t="s">
        <v>23</v>
      </c>
      <c r="X7" s="6" t="s">
        <v>24</v>
      </c>
      <c r="Y7" s="3"/>
      <c r="Z7" s="3"/>
      <c r="AA7" s="6" t="s">
        <v>22</v>
      </c>
      <c r="AB7" s="6" t="s">
        <v>23</v>
      </c>
      <c r="AC7" s="6" t="s">
        <v>24</v>
      </c>
      <c r="AD7" s="3"/>
      <c r="AE7" s="3"/>
      <c r="AF7" s="6" t="s">
        <v>22</v>
      </c>
      <c r="AG7" s="6" t="s">
        <v>23</v>
      </c>
      <c r="AH7" s="6" t="s">
        <v>24</v>
      </c>
      <c r="AI7" s="3"/>
      <c r="AK7" s="24" t="s">
        <v>16</v>
      </c>
      <c r="AL7" s="24" t="s">
        <v>17</v>
      </c>
      <c r="AN7" s="4"/>
      <c r="AP7" s="24"/>
      <c r="AQ7" s="24"/>
    </row>
    <row r="8" spans="4:43" x14ac:dyDescent="0.2">
      <c r="D8" s="11" t="s">
        <v>15</v>
      </c>
      <c r="E8" s="3">
        <v>7379338</v>
      </c>
      <c r="F8" s="3">
        <v>715077</v>
      </c>
      <c r="G8" s="3">
        <f>F8/E8</f>
        <v>9.6902594785602716E-2</v>
      </c>
      <c r="H8" s="3"/>
      <c r="I8" s="11" t="s">
        <v>18</v>
      </c>
      <c r="J8" s="3">
        <v>5807080</v>
      </c>
      <c r="K8" s="3">
        <v>421556</v>
      </c>
      <c r="L8" s="3">
        <f t="shared" ref="L8:L37" si="0">K8/J8</f>
        <v>7.2593454886104553E-2</v>
      </c>
      <c r="M8" s="3"/>
      <c r="N8" s="27" t="s">
        <v>19</v>
      </c>
      <c r="O8" s="3">
        <v>6917512</v>
      </c>
      <c r="P8" s="3">
        <v>703301</v>
      </c>
      <c r="Q8" s="3">
        <f t="shared" ref="Q8:Q37" si="1">P8/O8</f>
        <v>0.10166964654343932</v>
      </c>
      <c r="R8" s="3"/>
      <c r="S8" s="3"/>
      <c r="T8" s="3"/>
      <c r="U8" s="27" t="s">
        <v>15</v>
      </c>
      <c r="V8" s="3">
        <v>6357742</v>
      </c>
      <c r="W8" s="3">
        <v>1944648</v>
      </c>
      <c r="X8" s="3">
        <f>W8/V8</f>
        <v>0.30587085792408686</v>
      </c>
      <c r="Y8" s="3"/>
      <c r="Z8" s="27" t="s">
        <v>18</v>
      </c>
      <c r="AA8" s="3">
        <v>2800584</v>
      </c>
      <c r="AB8" s="3">
        <v>1052057</v>
      </c>
      <c r="AC8" s="3">
        <f t="shared" ref="AC8:AC39" si="2">AB8/AA8</f>
        <v>0.37565629168773368</v>
      </c>
      <c r="AD8" s="3"/>
      <c r="AE8" s="27" t="s">
        <v>19</v>
      </c>
      <c r="AF8" s="3">
        <v>3467067</v>
      </c>
      <c r="AG8" s="3">
        <v>1162855</v>
      </c>
      <c r="AH8" s="3">
        <f t="shared" ref="AH8:AH39" si="3">AG8/AF8</f>
        <v>0.33540021003343751</v>
      </c>
      <c r="AI8" s="3"/>
      <c r="AK8" s="26">
        <v>9.6902594785602716E-2</v>
      </c>
      <c r="AL8" s="26">
        <v>0.30587085792408686</v>
      </c>
      <c r="AP8" s="25"/>
      <c r="AQ8" s="25"/>
    </row>
    <row r="9" spans="4:43" x14ac:dyDescent="0.2">
      <c r="E9" s="3">
        <v>4890008</v>
      </c>
      <c r="F9" s="3">
        <v>787358</v>
      </c>
      <c r="G9" s="3">
        <f t="shared" ref="G9:G37" si="4">F9/E9</f>
        <v>0.16101364251346828</v>
      </c>
      <c r="H9" s="3"/>
      <c r="I9" s="3"/>
      <c r="J9" s="3">
        <v>5983778</v>
      </c>
      <c r="K9" s="3">
        <v>1241014</v>
      </c>
      <c r="L9" s="3">
        <f t="shared" si="0"/>
        <v>0.2073963973930851</v>
      </c>
      <c r="M9" s="3"/>
      <c r="N9" s="3"/>
      <c r="O9" s="3">
        <v>8502665</v>
      </c>
      <c r="P9" s="3">
        <v>650005</v>
      </c>
      <c r="Q9" s="3">
        <f t="shared" si="1"/>
        <v>7.6447208022425911E-2</v>
      </c>
      <c r="R9" s="3"/>
      <c r="S9" s="3"/>
      <c r="T9" s="3"/>
      <c r="U9" s="3"/>
      <c r="V9" s="3">
        <v>5778922</v>
      </c>
      <c r="W9" s="3">
        <v>1490597</v>
      </c>
      <c r="X9" s="3">
        <f t="shared" ref="X9:X39" si="5">W9/V9</f>
        <v>0.25793686088858786</v>
      </c>
      <c r="Y9" s="3"/>
      <c r="Z9" s="3"/>
      <c r="AA9" s="3">
        <v>4545763</v>
      </c>
      <c r="AB9" s="3">
        <v>2209829</v>
      </c>
      <c r="AC9" s="3">
        <f t="shared" si="2"/>
        <v>0.4861293912595091</v>
      </c>
      <c r="AD9" s="3"/>
      <c r="AE9" s="3"/>
      <c r="AF9" s="3">
        <v>4148696</v>
      </c>
      <c r="AG9" s="3">
        <v>1462973</v>
      </c>
      <c r="AH9" s="3">
        <f t="shared" si="3"/>
        <v>0.35263441814006136</v>
      </c>
      <c r="AI9" s="3"/>
      <c r="AK9" s="26">
        <v>0.16101364251346828</v>
      </c>
      <c r="AL9" s="26">
        <v>0.25793686088858786</v>
      </c>
      <c r="AP9" s="25"/>
      <c r="AQ9" s="25"/>
    </row>
    <row r="10" spans="4:43" x14ac:dyDescent="0.2">
      <c r="E10" s="3">
        <v>6650133</v>
      </c>
      <c r="F10" s="3">
        <v>1203184</v>
      </c>
      <c r="G10" s="3">
        <f t="shared" si="4"/>
        <v>0.18092630628590436</v>
      </c>
      <c r="H10" s="3"/>
      <c r="I10" s="3"/>
      <c r="J10" s="3">
        <v>10546119</v>
      </c>
      <c r="K10" s="3">
        <v>993089</v>
      </c>
      <c r="L10" s="3">
        <f t="shared" si="0"/>
        <v>9.4166299469975637E-2</v>
      </c>
      <c r="M10" s="3"/>
      <c r="N10" s="3"/>
      <c r="O10" s="3">
        <v>9524121</v>
      </c>
      <c r="P10" s="3">
        <v>911799</v>
      </c>
      <c r="Q10" s="3">
        <f t="shared" si="1"/>
        <v>9.5735763961839623E-2</v>
      </c>
      <c r="R10" s="3"/>
      <c r="S10" s="3"/>
      <c r="T10" s="3"/>
      <c r="U10" s="3"/>
      <c r="V10" s="3">
        <v>4473534</v>
      </c>
      <c r="W10" s="3">
        <v>949878</v>
      </c>
      <c r="X10" s="3">
        <f t="shared" si="5"/>
        <v>0.21233279997424856</v>
      </c>
      <c r="Y10" s="3"/>
      <c r="Z10" s="3"/>
      <c r="AA10" s="3">
        <v>5412904</v>
      </c>
      <c r="AB10" s="3">
        <v>1610473</v>
      </c>
      <c r="AC10" s="3">
        <f t="shared" si="2"/>
        <v>0.29752476674258399</v>
      </c>
      <c r="AD10" s="3"/>
      <c r="AE10" s="3"/>
      <c r="AF10" s="3">
        <v>4129864</v>
      </c>
      <c r="AG10" s="3">
        <v>1754550</v>
      </c>
      <c r="AH10" s="3">
        <f t="shared" si="3"/>
        <v>0.4248444985113311</v>
      </c>
      <c r="AI10" s="3"/>
      <c r="AK10" s="26">
        <v>0.18092630628590436</v>
      </c>
      <c r="AL10" s="26">
        <v>0.21233279997424856</v>
      </c>
      <c r="AP10" s="25"/>
      <c r="AQ10" s="25"/>
    </row>
    <row r="11" spans="4:43" x14ac:dyDescent="0.2">
      <c r="E11" s="3">
        <v>5987278</v>
      </c>
      <c r="F11" s="3">
        <v>741000</v>
      </c>
      <c r="G11" s="3">
        <f t="shared" si="4"/>
        <v>0.12376241757940754</v>
      </c>
      <c r="H11" s="3"/>
      <c r="I11" s="3"/>
      <c r="J11" s="3">
        <v>9488570</v>
      </c>
      <c r="K11" s="3">
        <v>1237973</v>
      </c>
      <c r="L11" s="3">
        <f t="shared" si="0"/>
        <v>0.13046992328664908</v>
      </c>
      <c r="M11" s="3"/>
      <c r="N11" s="3"/>
      <c r="O11" s="3">
        <v>7998802</v>
      </c>
      <c r="P11" s="3">
        <v>1130164</v>
      </c>
      <c r="Q11" s="3">
        <f t="shared" si="1"/>
        <v>0.14129165842584926</v>
      </c>
      <c r="R11" s="3"/>
      <c r="S11" s="3"/>
      <c r="T11" s="3"/>
      <c r="U11" s="3"/>
      <c r="V11" s="3">
        <v>8164684</v>
      </c>
      <c r="W11" s="3">
        <v>1633864</v>
      </c>
      <c r="X11" s="3">
        <f t="shared" si="5"/>
        <v>0.20011356226401414</v>
      </c>
      <c r="Y11" s="3"/>
      <c r="Z11" s="3"/>
      <c r="AA11" s="3">
        <v>4561716</v>
      </c>
      <c r="AB11" s="3">
        <v>2110393</v>
      </c>
      <c r="AC11" s="3">
        <f t="shared" si="2"/>
        <v>0.46263138696052097</v>
      </c>
      <c r="AD11" s="3"/>
      <c r="AE11" s="3"/>
      <c r="AF11" s="3">
        <v>4245593</v>
      </c>
      <c r="AG11" s="3">
        <v>1555445</v>
      </c>
      <c r="AH11" s="3">
        <f t="shared" si="3"/>
        <v>0.36636695980985462</v>
      </c>
      <c r="AI11" s="3"/>
      <c r="AK11" s="26">
        <v>0.12376241757940754</v>
      </c>
      <c r="AL11" s="26">
        <v>0.20011356226401414</v>
      </c>
      <c r="AP11" s="25"/>
      <c r="AQ11" s="25"/>
    </row>
    <row r="12" spans="4:43" x14ac:dyDescent="0.2">
      <c r="E12" s="3">
        <v>10419575</v>
      </c>
      <c r="F12" s="3">
        <v>1464525</v>
      </c>
      <c r="G12" s="3">
        <f t="shared" si="4"/>
        <v>0.14055515700016555</v>
      </c>
      <c r="H12" s="3"/>
      <c r="I12" s="3"/>
      <c r="J12" s="3">
        <v>5693080</v>
      </c>
      <c r="K12" s="3">
        <v>637487</v>
      </c>
      <c r="L12" s="3">
        <f t="shared" si="0"/>
        <v>0.11197576707160271</v>
      </c>
      <c r="M12" s="3"/>
      <c r="N12" s="3"/>
      <c r="O12" s="3">
        <v>9685568</v>
      </c>
      <c r="P12" s="3">
        <v>1645557</v>
      </c>
      <c r="Q12" s="3">
        <f t="shared" si="1"/>
        <v>0.16989783149527213</v>
      </c>
      <c r="R12" s="3"/>
      <c r="S12" s="3"/>
      <c r="T12" s="3"/>
      <c r="U12" s="3"/>
      <c r="V12" s="3">
        <v>3588935</v>
      </c>
      <c r="W12" s="3">
        <v>789388</v>
      </c>
      <c r="X12" s="3">
        <f t="shared" si="5"/>
        <v>0.219950486704273</v>
      </c>
      <c r="Y12" s="3"/>
      <c r="Z12" s="3"/>
      <c r="AA12" s="3">
        <v>4745225</v>
      </c>
      <c r="AB12" s="3">
        <v>1924316</v>
      </c>
      <c r="AC12" s="3">
        <f t="shared" si="2"/>
        <v>0.4055268190654816</v>
      </c>
      <c r="AD12" s="3"/>
      <c r="AE12" s="3"/>
      <c r="AF12" s="3">
        <v>4373908</v>
      </c>
      <c r="AG12" s="3">
        <v>1977076</v>
      </c>
      <c r="AH12" s="3">
        <f t="shared" si="3"/>
        <v>0.45201590888514342</v>
      </c>
      <c r="AI12" s="3"/>
      <c r="AK12" s="26">
        <v>0.14055515700016555</v>
      </c>
      <c r="AL12" s="26">
        <v>0.219950486704273</v>
      </c>
      <c r="AP12" s="25"/>
      <c r="AQ12" s="25"/>
    </row>
    <row r="13" spans="4:43" x14ac:dyDescent="0.2">
      <c r="E13" s="3">
        <v>6782929</v>
      </c>
      <c r="F13" s="3">
        <v>263287</v>
      </c>
      <c r="G13" s="3">
        <f t="shared" si="4"/>
        <v>3.8816122061722892E-2</v>
      </c>
      <c r="H13" s="3"/>
      <c r="I13" s="3"/>
      <c r="J13" s="3">
        <v>8643776</v>
      </c>
      <c r="K13" s="3">
        <v>921614</v>
      </c>
      <c r="L13" s="3">
        <f t="shared" si="0"/>
        <v>0.10662168940981349</v>
      </c>
      <c r="M13" s="3"/>
      <c r="N13" s="3"/>
      <c r="O13" s="3">
        <v>5605966</v>
      </c>
      <c r="P13" s="3">
        <v>582820</v>
      </c>
      <c r="Q13" s="3">
        <f t="shared" si="1"/>
        <v>0.10396424095329868</v>
      </c>
      <c r="R13" s="3"/>
      <c r="S13" s="3"/>
      <c r="T13" s="3"/>
      <c r="U13" s="3"/>
      <c r="V13" s="3">
        <v>2428026</v>
      </c>
      <c r="W13" s="3">
        <v>718448</v>
      </c>
      <c r="X13" s="3">
        <f t="shared" si="5"/>
        <v>0.29589798461795713</v>
      </c>
      <c r="Y13" s="3"/>
      <c r="Z13" s="3"/>
      <c r="AA13" s="3">
        <v>4732032</v>
      </c>
      <c r="AB13" s="3">
        <v>1942798</v>
      </c>
      <c r="AC13" s="3">
        <f t="shared" si="2"/>
        <v>0.41056315764559498</v>
      </c>
      <c r="AD13" s="3"/>
      <c r="AE13" s="3"/>
      <c r="AF13" s="3">
        <v>5365855</v>
      </c>
      <c r="AG13" s="3">
        <v>1997986</v>
      </c>
      <c r="AH13" s="3">
        <f t="shared" si="3"/>
        <v>0.37235184327567555</v>
      </c>
      <c r="AI13" s="3"/>
      <c r="AK13" s="26">
        <v>3.8816122061722892E-2</v>
      </c>
      <c r="AL13" s="26">
        <v>0.29589798461795713</v>
      </c>
      <c r="AP13" s="25"/>
      <c r="AQ13" s="25"/>
    </row>
    <row r="14" spans="4:43" x14ac:dyDescent="0.2">
      <c r="E14" s="3">
        <v>6608694</v>
      </c>
      <c r="F14" s="3">
        <v>554616</v>
      </c>
      <c r="G14" s="3">
        <f t="shared" si="4"/>
        <v>8.3922178875281556E-2</v>
      </c>
      <c r="H14" s="3"/>
      <c r="I14" s="3"/>
      <c r="J14" s="3">
        <v>13073816</v>
      </c>
      <c r="K14" s="3">
        <v>1192765</v>
      </c>
      <c r="L14" s="3">
        <f t="shared" si="0"/>
        <v>9.1233118165346669E-2</v>
      </c>
      <c r="M14" s="3"/>
      <c r="N14" s="3"/>
      <c r="O14" s="3">
        <v>8800180</v>
      </c>
      <c r="P14" s="3">
        <v>764165</v>
      </c>
      <c r="Q14" s="3">
        <f t="shared" si="1"/>
        <v>8.6835155644543638E-2</v>
      </c>
      <c r="R14" s="3"/>
      <c r="S14" s="3"/>
      <c r="T14" s="3"/>
      <c r="U14" s="3"/>
      <c r="V14" s="3">
        <v>7222217</v>
      </c>
      <c r="W14" s="3">
        <v>2193070</v>
      </c>
      <c r="X14" s="3">
        <f t="shared" si="5"/>
        <v>0.30365606572053983</v>
      </c>
      <c r="Y14" s="3"/>
      <c r="Z14" s="3"/>
      <c r="AA14" s="3">
        <v>5456735</v>
      </c>
      <c r="AB14" s="3">
        <v>1588683</v>
      </c>
      <c r="AC14" s="3">
        <f t="shared" si="2"/>
        <v>0.29114168087693465</v>
      </c>
      <c r="AD14" s="3"/>
      <c r="AE14" s="3"/>
      <c r="AF14" s="3">
        <v>4305332</v>
      </c>
      <c r="AG14" s="3">
        <v>2077088</v>
      </c>
      <c r="AH14" s="3">
        <f t="shared" si="3"/>
        <v>0.48244548852446223</v>
      </c>
      <c r="AI14" s="3"/>
      <c r="AK14" s="26">
        <v>8.3922178875281556E-2</v>
      </c>
      <c r="AL14" s="26">
        <v>0.30365606572053983</v>
      </c>
      <c r="AP14" s="25"/>
      <c r="AQ14" s="25"/>
    </row>
    <row r="15" spans="4:43" x14ac:dyDescent="0.2">
      <c r="E15" s="3">
        <v>6830898</v>
      </c>
      <c r="F15" s="3">
        <v>590150</v>
      </c>
      <c r="G15" s="3">
        <f t="shared" si="4"/>
        <v>8.6394204685826079E-2</v>
      </c>
      <c r="H15" s="3"/>
      <c r="I15" s="3"/>
      <c r="J15" s="3">
        <v>9612606</v>
      </c>
      <c r="K15" s="3">
        <v>1561617</v>
      </c>
      <c r="L15" s="3">
        <f t="shared" si="0"/>
        <v>0.16245511362891604</v>
      </c>
      <c r="M15" s="3"/>
      <c r="N15" s="3"/>
      <c r="O15" s="3">
        <v>9573900</v>
      </c>
      <c r="P15" s="3">
        <v>691213</v>
      </c>
      <c r="Q15" s="3">
        <f t="shared" si="1"/>
        <v>7.219764150450704E-2</v>
      </c>
      <c r="R15" s="3"/>
      <c r="S15" s="3"/>
      <c r="T15" s="3"/>
      <c r="U15" s="3"/>
      <c r="V15" s="3">
        <v>2526161</v>
      </c>
      <c r="W15" s="3">
        <v>1005291</v>
      </c>
      <c r="X15" s="3">
        <f t="shared" si="5"/>
        <v>0.39795207035497737</v>
      </c>
      <c r="Y15" s="3"/>
      <c r="Z15" s="3"/>
      <c r="AA15" s="3">
        <v>4054731</v>
      </c>
      <c r="AB15" s="3">
        <v>1095968</v>
      </c>
      <c r="AC15" s="3">
        <f t="shared" si="2"/>
        <v>0.27029363970137599</v>
      </c>
      <c r="AD15" s="3"/>
      <c r="AE15" s="3"/>
      <c r="AF15" s="3">
        <v>3837755</v>
      </c>
      <c r="AG15" s="3">
        <v>1846093</v>
      </c>
      <c r="AH15" s="3">
        <f t="shared" si="3"/>
        <v>0.4810346152894075</v>
      </c>
      <c r="AI15" s="3"/>
      <c r="AK15" s="26">
        <v>8.6394204685826079E-2</v>
      </c>
      <c r="AL15" s="26">
        <v>0.39795207035497737</v>
      </c>
      <c r="AP15" s="25"/>
      <c r="AQ15" s="25"/>
    </row>
    <row r="16" spans="4:43" x14ac:dyDescent="0.2">
      <c r="E16" s="3">
        <v>5691378</v>
      </c>
      <c r="F16" s="3">
        <v>864371</v>
      </c>
      <c r="G16" s="3">
        <f t="shared" si="4"/>
        <v>0.15187376413937012</v>
      </c>
      <c r="H16" s="3"/>
      <c r="I16" s="3"/>
      <c r="J16" s="3">
        <v>6467997</v>
      </c>
      <c r="K16" s="3">
        <v>782490</v>
      </c>
      <c r="L16" s="3">
        <f t="shared" si="0"/>
        <v>0.12097872030552889</v>
      </c>
      <c r="M16" s="3"/>
      <c r="N16" s="3"/>
      <c r="O16" s="3">
        <v>7769376</v>
      </c>
      <c r="P16" s="3">
        <v>1311371</v>
      </c>
      <c r="Q16" s="3">
        <f t="shared" si="1"/>
        <v>0.16878717158237674</v>
      </c>
      <c r="R16" s="3"/>
      <c r="S16" s="3"/>
      <c r="T16" s="3"/>
      <c r="U16" s="3"/>
      <c r="V16" s="3">
        <v>3956619</v>
      </c>
      <c r="W16" s="3">
        <v>1699043</v>
      </c>
      <c r="X16" s="3">
        <f t="shared" si="5"/>
        <v>0.42941789441945255</v>
      </c>
      <c r="Y16" s="3"/>
      <c r="Z16" s="3"/>
      <c r="AA16" s="3">
        <v>2456218</v>
      </c>
      <c r="AB16" s="3">
        <v>518975</v>
      </c>
      <c r="AC16" s="3">
        <f t="shared" si="2"/>
        <v>0.21129028449429163</v>
      </c>
      <c r="AD16" s="3"/>
      <c r="AE16" s="3"/>
      <c r="AF16" s="3">
        <v>3008851</v>
      </c>
      <c r="AG16" s="3">
        <v>1302085</v>
      </c>
      <c r="AH16" s="3">
        <f t="shared" si="3"/>
        <v>0.4327515719455699</v>
      </c>
      <c r="AI16" s="3"/>
      <c r="AK16" s="26">
        <v>0.15187376413937012</v>
      </c>
      <c r="AL16" s="26">
        <v>0.42941789441945255</v>
      </c>
      <c r="AP16" s="25"/>
      <c r="AQ16" s="25"/>
    </row>
    <row r="17" spans="5:43" x14ac:dyDescent="0.2">
      <c r="E17" s="3">
        <v>7401616</v>
      </c>
      <c r="F17" s="3">
        <v>917998</v>
      </c>
      <c r="G17" s="3">
        <f t="shared" si="4"/>
        <v>0.12402669903437304</v>
      </c>
      <c r="H17" s="3"/>
      <c r="I17" s="3"/>
      <c r="J17" s="3">
        <v>7043882</v>
      </c>
      <c r="K17" s="3">
        <v>731902</v>
      </c>
      <c r="L17" s="3">
        <f t="shared" si="0"/>
        <v>0.10390605634790588</v>
      </c>
      <c r="M17" s="3"/>
      <c r="N17" s="3"/>
      <c r="O17" s="3">
        <v>6354304</v>
      </c>
      <c r="P17" s="3">
        <v>456172</v>
      </c>
      <c r="Q17" s="3">
        <f t="shared" si="1"/>
        <v>7.1789451685031119E-2</v>
      </c>
      <c r="R17" s="3"/>
      <c r="S17" s="3"/>
      <c r="T17" s="3"/>
      <c r="U17" s="3"/>
      <c r="V17" s="3">
        <v>4055266</v>
      </c>
      <c r="W17" s="3">
        <v>950988</v>
      </c>
      <c r="X17" s="3">
        <f t="shared" si="5"/>
        <v>0.23450693493349142</v>
      </c>
      <c r="Y17" s="3"/>
      <c r="Z17" s="3"/>
      <c r="AA17" s="3">
        <v>3306239</v>
      </c>
      <c r="AB17" s="3">
        <v>1178092</v>
      </c>
      <c r="AC17" s="3">
        <f t="shared" si="2"/>
        <v>0.3563239076182938</v>
      </c>
      <c r="AD17" s="3"/>
      <c r="AE17" s="3"/>
      <c r="AF17" s="3">
        <v>3635192</v>
      </c>
      <c r="AG17" s="3">
        <v>1733095</v>
      </c>
      <c r="AH17" s="3">
        <f t="shared" si="3"/>
        <v>0.47675473537573804</v>
      </c>
      <c r="AI17" s="3"/>
      <c r="AK17" s="26">
        <v>0.12402669903437304</v>
      </c>
      <c r="AL17" s="26">
        <v>0.23450693493349142</v>
      </c>
      <c r="AP17" s="25"/>
      <c r="AQ17" s="25"/>
    </row>
    <row r="18" spans="5:43" x14ac:dyDescent="0.2">
      <c r="E18" s="3">
        <v>6705963</v>
      </c>
      <c r="F18" s="3">
        <v>533940</v>
      </c>
      <c r="G18" s="3">
        <f t="shared" si="4"/>
        <v>7.9621674023551872E-2</v>
      </c>
      <c r="H18" s="3"/>
      <c r="I18" s="3"/>
      <c r="J18" s="3">
        <v>10843151</v>
      </c>
      <c r="K18" s="3">
        <v>1143647</v>
      </c>
      <c r="L18" s="3">
        <f t="shared" si="0"/>
        <v>0.10547183194257831</v>
      </c>
      <c r="M18" s="3"/>
      <c r="N18" s="3"/>
      <c r="O18" s="3">
        <v>5627623</v>
      </c>
      <c r="P18" s="3">
        <v>504508</v>
      </c>
      <c r="Q18" s="3">
        <f t="shared" si="1"/>
        <v>8.9648507016194937E-2</v>
      </c>
      <c r="R18" s="3"/>
      <c r="S18" s="3"/>
      <c r="T18" s="3"/>
      <c r="U18" s="3"/>
      <c r="V18" s="3">
        <v>3326829</v>
      </c>
      <c r="W18" s="3">
        <v>971127</v>
      </c>
      <c r="X18" s="3">
        <f t="shared" si="5"/>
        <v>0.29190769949402268</v>
      </c>
      <c r="Y18" s="3"/>
      <c r="Z18" s="3"/>
      <c r="AA18" s="3">
        <v>4130848</v>
      </c>
      <c r="AB18" s="3">
        <v>1401757</v>
      </c>
      <c r="AC18" s="3">
        <f t="shared" si="2"/>
        <v>0.33933879920055154</v>
      </c>
      <c r="AD18" s="3"/>
      <c r="AE18" s="3"/>
      <c r="AF18" s="3">
        <v>5441715</v>
      </c>
      <c r="AG18" s="3">
        <v>1823704</v>
      </c>
      <c r="AH18" s="3">
        <f t="shared" si="3"/>
        <v>0.33513405240811028</v>
      </c>
      <c r="AI18" s="3"/>
      <c r="AK18" s="26">
        <v>7.9621674023551872E-2</v>
      </c>
      <c r="AL18" s="26">
        <v>0.29190769949402268</v>
      </c>
      <c r="AP18" s="25"/>
      <c r="AQ18" s="25"/>
    </row>
    <row r="19" spans="5:43" x14ac:dyDescent="0.2">
      <c r="E19" s="3">
        <v>9141704</v>
      </c>
      <c r="F19" s="3">
        <v>1098918</v>
      </c>
      <c r="G19" s="3">
        <f t="shared" si="4"/>
        <v>0.12020931765018864</v>
      </c>
      <c r="H19" s="3"/>
      <c r="I19" s="3"/>
      <c r="J19" s="3">
        <v>13363911</v>
      </c>
      <c r="K19" s="3">
        <v>1119293</v>
      </c>
      <c r="L19" s="3">
        <f t="shared" si="0"/>
        <v>8.3754897799005093E-2</v>
      </c>
      <c r="M19" s="3"/>
      <c r="N19" s="3"/>
      <c r="O19" s="3">
        <v>6273179</v>
      </c>
      <c r="P19" s="3">
        <v>561741</v>
      </c>
      <c r="Q19" s="3">
        <f t="shared" si="1"/>
        <v>8.954646440026659E-2</v>
      </c>
      <c r="R19" s="3"/>
      <c r="S19" s="3"/>
      <c r="T19" s="3"/>
      <c r="U19" s="3"/>
      <c r="V19" s="3">
        <v>2601327</v>
      </c>
      <c r="W19" s="3">
        <v>848187</v>
      </c>
      <c r="X19" s="3">
        <f t="shared" si="5"/>
        <v>0.32605935355301352</v>
      </c>
      <c r="Y19" s="3"/>
      <c r="Z19" s="3"/>
      <c r="AA19" s="3">
        <v>4789832</v>
      </c>
      <c r="AB19" s="3">
        <v>1831823</v>
      </c>
      <c r="AC19" s="3">
        <f t="shared" si="2"/>
        <v>0.38243992691184159</v>
      </c>
      <c r="AD19" s="3"/>
      <c r="AE19" s="3"/>
      <c r="AF19" s="3">
        <v>2500783</v>
      </c>
      <c r="AG19" s="3">
        <v>974618</v>
      </c>
      <c r="AH19" s="3">
        <f t="shared" si="3"/>
        <v>0.38972513808675124</v>
      </c>
      <c r="AI19" s="3"/>
      <c r="AK19" s="26">
        <v>0.12020931765018864</v>
      </c>
      <c r="AL19" s="26">
        <v>0.32605935355301352</v>
      </c>
      <c r="AP19" s="25"/>
      <c r="AQ19" s="25"/>
    </row>
    <row r="20" spans="5:43" x14ac:dyDescent="0.2">
      <c r="E20" s="3">
        <v>4898063</v>
      </c>
      <c r="F20" s="3">
        <v>270123</v>
      </c>
      <c r="G20" s="3">
        <f t="shared" si="4"/>
        <v>5.5148943572183536E-2</v>
      </c>
      <c r="H20" s="3"/>
      <c r="I20" s="3"/>
      <c r="J20" s="3">
        <v>12170125</v>
      </c>
      <c r="K20" s="3">
        <v>1318108</v>
      </c>
      <c r="L20" s="3">
        <f t="shared" si="0"/>
        <v>0.10830685798214891</v>
      </c>
      <c r="M20" s="3"/>
      <c r="N20" s="3"/>
      <c r="O20" s="3">
        <v>12644420</v>
      </c>
      <c r="P20" s="3">
        <v>894290</v>
      </c>
      <c r="Q20" s="3">
        <f t="shared" si="1"/>
        <v>7.0726059400114838E-2</v>
      </c>
      <c r="R20" s="3"/>
      <c r="S20" s="3"/>
      <c r="T20" s="3"/>
      <c r="U20" s="3"/>
      <c r="V20" s="3">
        <v>2283279</v>
      </c>
      <c r="W20" s="3">
        <v>942361</v>
      </c>
      <c r="X20" s="3">
        <f t="shared" si="5"/>
        <v>0.41272266770727539</v>
      </c>
      <c r="Y20" s="3"/>
      <c r="Z20" s="3"/>
      <c r="AA20" s="3">
        <v>3993314</v>
      </c>
      <c r="AB20" s="3">
        <v>1699212</v>
      </c>
      <c r="AC20" s="3">
        <f t="shared" si="2"/>
        <v>0.4255142470639674</v>
      </c>
      <c r="AD20" s="3"/>
      <c r="AE20" s="3"/>
      <c r="AF20" s="3">
        <v>2736232</v>
      </c>
      <c r="AG20" s="3">
        <v>1651386</v>
      </c>
      <c r="AH20" s="3">
        <f t="shared" si="3"/>
        <v>0.60352557824044162</v>
      </c>
      <c r="AI20" s="3"/>
      <c r="AK20" s="26">
        <v>5.5148943572183536E-2</v>
      </c>
      <c r="AL20" s="26">
        <v>0.41272266770727539</v>
      </c>
      <c r="AP20" s="25"/>
      <c r="AQ20" s="25"/>
    </row>
    <row r="21" spans="5:43" x14ac:dyDescent="0.2">
      <c r="E21" s="3">
        <v>4353516</v>
      </c>
      <c r="F21" s="3">
        <v>894441</v>
      </c>
      <c r="G21" s="3">
        <f t="shared" si="4"/>
        <v>0.20545255834594384</v>
      </c>
      <c r="H21" s="3"/>
      <c r="I21" s="3"/>
      <c r="J21" s="3">
        <v>8997538</v>
      </c>
      <c r="K21" s="3">
        <v>955244</v>
      </c>
      <c r="L21" s="3">
        <f t="shared" si="0"/>
        <v>0.10616726486734482</v>
      </c>
      <c r="M21" s="3"/>
      <c r="N21" s="3"/>
      <c r="O21" s="3">
        <v>9955871</v>
      </c>
      <c r="P21" s="3">
        <v>630485</v>
      </c>
      <c r="Q21" s="3">
        <f t="shared" si="1"/>
        <v>6.3327959954483135E-2</v>
      </c>
      <c r="R21" s="3"/>
      <c r="S21" s="3"/>
      <c r="T21" s="3"/>
      <c r="U21" s="3"/>
      <c r="V21" s="3">
        <v>5279974</v>
      </c>
      <c r="W21" s="3">
        <v>2009271</v>
      </c>
      <c r="X21" s="3">
        <f t="shared" si="5"/>
        <v>0.38054562389890556</v>
      </c>
      <c r="Y21" s="3"/>
      <c r="Z21" s="3"/>
      <c r="AA21" s="3">
        <v>5126200</v>
      </c>
      <c r="AB21" s="3">
        <v>1562319</v>
      </c>
      <c r="AC21" s="3">
        <f t="shared" si="2"/>
        <v>0.30477137060590692</v>
      </c>
      <c r="AD21" s="3"/>
      <c r="AE21" s="3"/>
      <c r="AF21" s="3">
        <v>4437290</v>
      </c>
      <c r="AG21" s="3">
        <v>1221067</v>
      </c>
      <c r="AH21" s="3">
        <f t="shared" si="3"/>
        <v>0.27518305091621237</v>
      </c>
      <c r="AI21" s="3"/>
      <c r="AK21" s="26">
        <v>0.20545255834594384</v>
      </c>
      <c r="AL21" s="26">
        <v>0.38054562389890556</v>
      </c>
      <c r="AP21" s="25"/>
      <c r="AQ21" s="25"/>
    </row>
    <row r="22" spans="5:43" x14ac:dyDescent="0.2">
      <c r="E22" s="3">
        <v>6823042</v>
      </c>
      <c r="F22" s="3">
        <v>395327</v>
      </c>
      <c r="G22" s="3">
        <f t="shared" si="4"/>
        <v>5.7939992161853908E-2</v>
      </c>
      <c r="H22" s="3"/>
      <c r="I22" s="3"/>
      <c r="J22" s="3">
        <v>7828263</v>
      </c>
      <c r="K22" s="3">
        <v>429640</v>
      </c>
      <c r="L22" s="3">
        <f t="shared" si="0"/>
        <v>5.4883184175084559E-2</v>
      </c>
      <c r="M22" s="3"/>
      <c r="N22" s="3"/>
      <c r="O22" s="3">
        <v>6436882</v>
      </c>
      <c r="P22" s="3">
        <v>512502</v>
      </c>
      <c r="Q22" s="3">
        <f t="shared" si="1"/>
        <v>7.9619604647094666E-2</v>
      </c>
      <c r="R22" s="3"/>
      <c r="S22" s="3"/>
      <c r="T22" s="3"/>
      <c r="U22" s="3"/>
      <c r="V22" s="3">
        <v>4194627</v>
      </c>
      <c r="W22" s="3">
        <v>1312022</v>
      </c>
      <c r="X22" s="3">
        <f t="shared" si="5"/>
        <v>0.31278633356434316</v>
      </c>
      <c r="Y22" s="3"/>
      <c r="Z22" s="3"/>
      <c r="AA22" s="3">
        <v>6658152</v>
      </c>
      <c r="AB22" s="3">
        <v>1941701</v>
      </c>
      <c r="AC22" s="3">
        <f t="shared" si="2"/>
        <v>0.29162761679216698</v>
      </c>
      <c r="AD22" s="3"/>
      <c r="AE22" s="3"/>
      <c r="AF22" s="3">
        <v>5373766</v>
      </c>
      <c r="AG22" s="3">
        <v>1841193</v>
      </c>
      <c r="AH22" s="3">
        <f t="shared" si="3"/>
        <v>0.34262619548376316</v>
      </c>
      <c r="AI22" s="3"/>
      <c r="AK22" s="26">
        <v>5.7939992161853908E-2</v>
      </c>
      <c r="AL22" s="26">
        <v>0.31278633356434316</v>
      </c>
      <c r="AP22" s="25"/>
      <c r="AQ22" s="25"/>
    </row>
    <row r="23" spans="5:43" x14ac:dyDescent="0.2">
      <c r="E23" s="3">
        <v>9923976</v>
      </c>
      <c r="F23" s="3">
        <v>1699520</v>
      </c>
      <c r="G23" s="3">
        <f t="shared" si="4"/>
        <v>0.17125394096076008</v>
      </c>
      <c r="H23" s="3"/>
      <c r="I23" s="3"/>
      <c r="J23" s="3">
        <v>10019447</v>
      </c>
      <c r="K23" s="3">
        <v>311429</v>
      </c>
      <c r="L23" s="3">
        <f t="shared" si="0"/>
        <v>3.1082453951799933E-2</v>
      </c>
      <c r="M23" s="3"/>
      <c r="N23" s="3"/>
      <c r="O23" s="3">
        <v>9150891</v>
      </c>
      <c r="P23" s="3">
        <v>838648</v>
      </c>
      <c r="Q23" s="3">
        <f t="shared" si="1"/>
        <v>9.1646594850709071E-2</v>
      </c>
      <c r="R23" s="3"/>
      <c r="S23" s="3"/>
      <c r="T23" s="3"/>
      <c r="U23" s="3"/>
      <c r="V23" s="3">
        <v>3281054</v>
      </c>
      <c r="W23" s="3">
        <v>972551</v>
      </c>
      <c r="X23" s="3">
        <f t="shared" si="5"/>
        <v>0.29641420104637106</v>
      </c>
      <c r="Y23" s="3"/>
      <c r="Z23" s="3"/>
      <c r="AA23" s="3">
        <v>3657051</v>
      </c>
      <c r="AB23" s="3">
        <v>1306715</v>
      </c>
      <c r="AC23" s="3">
        <f t="shared" si="2"/>
        <v>0.35731385753165595</v>
      </c>
      <c r="AD23" s="3"/>
      <c r="AE23" s="3"/>
      <c r="AF23" s="3">
        <v>3197272</v>
      </c>
      <c r="AG23" s="3">
        <v>911404</v>
      </c>
      <c r="AH23" s="3">
        <f t="shared" si="3"/>
        <v>0.28505676088865756</v>
      </c>
      <c r="AI23" s="3"/>
      <c r="AK23" s="26">
        <v>0.17125394096076008</v>
      </c>
      <c r="AL23" s="26">
        <v>0.29641420104637106</v>
      </c>
      <c r="AP23" s="25"/>
      <c r="AQ23" s="25"/>
    </row>
    <row r="24" spans="5:43" x14ac:dyDescent="0.2">
      <c r="E24" s="3">
        <v>11020063</v>
      </c>
      <c r="F24" s="3">
        <v>1287235</v>
      </c>
      <c r="G24" s="3">
        <f t="shared" si="4"/>
        <v>0.11680831588712333</v>
      </c>
      <c r="H24" s="3"/>
      <c r="I24" s="3"/>
      <c r="J24" s="3">
        <v>10944220</v>
      </c>
      <c r="K24" s="3">
        <v>1169647</v>
      </c>
      <c r="L24" s="3">
        <f t="shared" si="0"/>
        <v>0.1068734912127132</v>
      </c>
      <c r="M24" s="3"/>
      <c r="N24" s="3"/>
      <c r="O24" s="3">
        <v>8284146</v>
      </c>
      <c r="P24" s="3">
        <v>1083019</v>
      </c>
      <c r="Q24" s="3">
        <f t="shared" si="1"/>
        <v>0.13073393443331394</v>
      </c>
      <c r="R24" s="3"/>
      <c r="S24" s="3"/>
      <c r="T24" s="3"/>
      <c r="U24" s="3"/>
      <c r="V24" s="3">
        <v>4491668</v>
      </c>
      <c r="W24" s="3">
        <v>1435313</v>
      </c>
      <c r="X24" s="3">
        <f t="shared" si="5"/>
        <v>0.31955010922445737</v>
      </c>
      <c r="Y24" s="3"/>
      <c r="Z24" s="3"/>
      <c r="AA24" s="3">
        <v>4083662</v>
      </c>
      <c r="AB24" s="3">
        <v>927522</v>
      </c>
      <c r="AC24" s="3">
        <f t="shared" si="2"/>
        <v>0.22712996325356996</v>
      </c>
      <c r="AD24" s="3"/>
      <c r="AE24" s="3"/>
      <c r="AF24" s="3">
        <v>8251328</v>
      </c>
      <c r="AG24" s="3">
        <v>2559278</v>
      </c>
      <c r="AH24" s="3">
        <f t="shared" si="3"/>
        <v>0.31016558789082194</v>
      </c>
      <c r="AI24" s="3"/>
      <c r="AK24" s="26">
        <v>0.11680831588712333</v>
      </c>
      <c r="AL24" s="26">
        <v>0.31955010922445737</v>
      </c>
      <c r="AP24" s="25"/>
      <c r="AQ24" s="25"/>
    </row>
    <row r="25" spans="5:43" x14ac:dyDescent="0.2">
      <c r="E25" s="3">
        <v>8970706</v>
      </c>
      <c r="F25" s="3">
        <v>794871</v>
      </c>
      <c r="G25" s="3">
        <f t="shared" si="4"/>
        <v>8.8607407265381341E-2</v>
      </c>
      <c r="H25" s="3"/>
      <c r="I25" s="3"/>
      <c r="J25" s="3">
        <v>8108258</v>
      </c>
      <c r="K25" s="3">
        <v>588558</v>
      </c>
      <c r="L25" s="3">
        <f t="shared" si="0"/>
        <v>7.2587478099488206E-2</v>
      </c>
      <c r="M25" s="3"/>
      <c r="N25" s="3"/>
      <c r="O25" s="3">
        <v>8575415</v>
      </c>
      <c r="P25" s="3">
        <v>791977</v>
      </c>
      <c r="Q25" s="3">
        <f t="shared" si="1"/>
        <v>9.235436419112078E-2</v>
      </c>
      <c r="R25" s="3"/>
      <c r="S25" s="3"/>
      <c r="T25" s="3"/>
      <c r="U25" s="3"/>
      <c r="V25" s="3">
        <v>3310110</v>
      </c>
      <c r="W25" s="3">
        <v>1597697</v>
      </c>
      <c r="X25" s="3">
        <f t="shared" si="5"/>
        <v>0.48267187495279612</v>
      </c>
      <c r="Y25" s="3"/>
      <c r="Z25" s="3"/>
      <c r="AA25" s="3">
        <v>4011624</v>
      </c>
      <c r="AB25" s="3">
        <v>1474508</v>
      </c>
      <c r="AC25" s="3">
        <f t="shared" si="2"/>
        <v>0.36755887391241054</v>
      </c>
      <c r="AD25" s="3"/>
      <c r="AE25" s="3"/>
      <c r="AF25" s="3">
        <v>7907761</v>
      </c>
      <c r="AG25" s="3">
        <v>3156041</v>
      </c>
      <c r="AH25" s="3">
        <f t="shared" si="3"/>
        <v>0.39910677624171997</v>
      </c>
      <c r="AI25" s="3"/>
      <c r="AK25" s="26">
        <v>8.8607407265381341E-2</v>
      </c>
      <c r="AL25" s="26">
        <v>0.48267187495279612</v>
      </c>
      <c r="AP25" s="25"/>
      <c r="AQ25" s="25"/>
    </row>
    <row r="26" spans="5:43" x14ac:dyDescent="0.2">
      <c r="E26" s="3">
        <v>8489126</v>
      </c>
      <c r="F26" s="3">
        <v>457299</v>
      </c>
      <c r="G26" s="3">
        <f t="shared" si="4"/>
        <v>5.386879638728416E-2</v>
      </c>
      <c r="H26" s="3"/>
      <c r="I26" s="3"/>
      <c r="J26" s="3">
        <v>9155461</v>
      </c>
      <c r="K26" s="3">
        <v>993536</v>
      </c>
      <c r="L26" s="3">
        <f t="shared" si="0"/>
        <v>0.10851840229563536</v>
      </c>
      <c r="M26" s="3"/>
      <c r="N26" s="3"/>
      <c r="O26" s="3">
        <v>10037828</v>
      </c>
      <c r="P26" s="3">
        <v>688993</v>
      </c>
      <c r="Q26" s="3">
        <f t="shared" si="1"/>
        <v>6.8639649932236341E-2</v>
      </c>
      <c r="R26" s="3"/>
      <c r="S26" s="3"/>
      <c r="T26" s="3"/>
      <c r="U26" s="3"/>
      <c r="V26" s="3">
        <v>5204725</v>
      </c>
      <c r="W26" s="3">
        <v>1976859</v>
      </c>
      <c r="X26" s="3">
        <f t="shared" si="5"/>
        <v>0.379820067342655</v>
      </c>
      <c r="Y26" s="3"/>
      <c r="Z26" s="3"/>
      <c r="AA26" s="3">
        <v>4143446</v>
      </c>
      <c r="AB26" s="3">
        <v>1435268</v>
      </c>
      <c r="AC26" s="3">
        <f t="shared" si="2"/>
        <v>0.34639476416490045</v>
      </c>
      <c r="AD26" s="3"/>
      <c r="AE26" s="3"/>
      <c r="AF26" s="3">
        <v>4145444</v>
      </c>
      <c r="AG26" s="3">
        <v>1592406</v>
      </c>
      <c r="AH26" s="3">
        <f t="shared" si="3"/>
        <v>0.38413400349878085</v>
      </c>
      <c r="AI26" s="3"/>
      <c r="AK26" s="26">
        <v>5.386879638728416E-2</v>
      </c>
      <c r="AL26" s="26">
        <v>0.379820067342655</v>
      </c>
      <c r="AP26" s="25"/>
      <c r="AQ26" s="25"/>
    </row>
    <row r="27" spans="5:43" x14ac:dyDescent="0.2">
      <c r="E27" s="3">
        <v>5758469</v>
      </c>
      <c r="F27" s="3">
        <v>653271</v>
      </c>
      <c r="G27" s="3">
        <f t="shared" si="4"/>
        <v>0.11344525775861605</v>
      </c>
      <c r="H27" s="3"/>
      <c r="I27" s="3"/>
      <c r="J27" s="3">
        <v>11681068</v>
      </c>
      <c r="K27" s="3">
        <v>931048</v>
      </c>
      <c r="L27" s="3">
        <f t="shared" si="0"/>
        <v>7.9705725538110048E-2</v>
      </c>
      <c r="M27" s="3"/>
      <c r="N27" s="3"/>
      <c r="O27" s="3">
        <v>8854167</v>
      </c>
      <c r="P27" s="3">
        <v>1533745</v>
      </c>
      <c r="Q27" s="3">
        <f t="shared" si="1"/>
        <v>0.17322295818454744</v>
      </c>
      <c r="R27" s="3"/>
      <c r="S27" s="3"/>
      <c r="T27" s="3"/>
      <c r="U27" s="3"/>
      <c r="V27" s="3">
        <v>6284295</v>
      </c>
      <c r="W27" s="3">
        <v>1882761</v>
      </c>
      <c r="X27" s="3">
        <f t="shared" si="5"/>
        <v>0.29959780691390203</v>
      </c>
      <c r="Y27" s="3"/>
      <c r="Z27" s="3"/>
      <c r="AA27" s="3">
        <v>5640087</v>
      </c>
      <c r="AB27" s="3">
        <v>1410940</v>
      </c>
      <c r="AC27" s="3">
        <f t="shared" si="2"/>
        <v>0.25016280777229144</v>
      </c>
      <c r="AD27" s="3"/>
      <c r="AE27" s="3"/>
      <c r="AF27" s="3">
        <v>2556462</v>
      </c>
      <c r="AG27" s="3">
        <v>1168789</v>
      </c>
      <c r="AH27" s="3">
        <f t="shared" si="3"/>
        <v>0.45719005406690966</v>
      </c>
      <c r="AI27" s="3"/>
      <c r="AK27" s="26">
        <v>0.11344525775861605</v>
      </c>
      <c r="AL27" s="26">
        <v>0.29959780691390203</v>
      </c>
      <c r="AP27" s="25"/>
      <c r="AQ27" s="25"/>
    </row>
    <row r="28" spans="5:43" x14ac:dyDescent="0.2">
      <c r="E28" s="3">
        <v>11494831</v>
      </c>
      <c r="F28" s="3">
        <v>1468872</v>
      </c>
      <c r="G28" s="3">
        <f t="shared" si="4"/>
        <v>0.1277854367758865</v>
      </c>
      <c r="H28" s="3"/>
      <c r="I28" s="3"/>
      <c r="J28" s="3">
        <v>10164309</v>
      </c>
      <c r="K28" s="3">
        <v>1058031</v>
      </c>
      <c r="L28" s="3">
        <f t="shared" si="0"/>
        <v>0.10409276223302538</v>
      </c>
      <c r="M28" s="3"/>
      <c r="N28" s="3"/>
      <c r="O28" s="3">
        <v>11179081</v>
      </c>
      <c r="P28" s="3">
        <v>1321378</v>
      </c>
      <c r="Q28" s="3">
        <f t="shared" si="1"/>
        <v>0.11820095050747016</v>
      </c>
      <c r="R28" s="3"/>
      <c r="S28" s="3"/>
      <c r="T28" s="3"/>
      <c r="U28" s="3"/>
      <c r="V28" s="3">
        <v>2989338</v>
      </c>
      <c r="W28" s="3">
        <v>1550479</v>
      </c>
      <c r="X28" s="3">
        <f t="shared" si="5"/>
        <v>0.51866968539522795</v>
      </c>
      <c r="Y28" s="3"/>
      <c r="Z28" s="3"/>
      <c r="AA28" s="3">
        <v>2139183</v>
      </c>
      <c r="AB28" s="3">
        <v>908027</v>
      </c>
      <c r="AC28" s="3">
        <f t="shared" si="2"/>
        <v>0.42447373600108079</v>
      </c>
      <c r="AD28" s="3"/>
      <c r="AE28" s="3"/>
      <c r="AF28" s="3">
        <v>3475469</v>
      </c>
      <c r="AG28" s="3">
        <v>1549442</v>
      </c>
      <c r="AH28" s="3">
        <f t="shared" si="3"/>
        <v>0.44582241993814359</v>
      </c>
      <c r="AI28" s="3"/>
      <c r="AK28" s="26">
        <v>0.1277854367758865</v>
      </c>
      <c r="AL28" s="26">
        <v>0.51866968539522795</v>
      </c>
      <c r="AP28" s="25"/>
      <c r="AQ28" s="25"/>
    </row>
    <row r="29" spans="5:43" x14ac:dyDescent="0.2">
      <c r="E29" s="3">
        <v>5427766</v>
      </c>
      <c r="F29" s="3">
        <v>262720</v>
      </c>
      <c r="G29" s="3">
        <f t="shared" si="4"/>
        <v>4.8402970946057736E-2</v>
      </c>
      <c r="H29" s="3"/>
      <c r="I29" s="3"/>
      <c r="J29" s="3">
        <v>5861307</v>
      </c>
      <c r="K29" s="3">
        <v>796147</v>
      </c>
      <c r="L29" s="3">
        <f t="shared" si="0"/>
        <v>0.13583096739344996</v>
      </c>
      <c r="M29" s="3"/>
      <c r="N29" s="3"/>
      <c r="O29" s="3">
        <v>10006143</v>
      </c>
      <c r="P29" s="3">
        <v>1425209</v>
      </c>
      <c r="Q29" s="3">
        <f t="shared" si="1"/>
        <v>0.14243340316043854</v>
      </c>
      <c r="R29" s="3"/>
      <c r="S29" s="3"/>
      <c r="T29" s="3"/>
      <c r="U29" s="3"/>
      <c r="V29" s="3">
        <v>3992888</v>
      </c>
      <c r="W29" s="3">
        <v>1765320</v>
      </c>
      <c r="X29" s="3">
        <f t="shared" si="5"/>
        <v>0.4421160823944974</v>
      </c>
      <c r="Y29" s="3"/>
      <c r="Z29" s="3"/>
      <c r="AA29" s="3">
        <v>3847949</v>
      </c>
      <c r="AB29" s="3">
        <v>1539198</v>
      </c>
      <c r="AC29" s="3">
        <f t="shared" si="2"/>
        <v>0.40000478176815751</v>
      </c>
      <c r="AD29" s="3"/>
      <c r="AE29" s="3"/>
      <c r="AF29" s="3">
        <v>4960333</v>
      </c>
      <c r="AG29" s="3">
        <v>1810126</v>
      </c>
      <c r="AH29" s="3">
        <f t="shared" si="3"/>
        <v>0.36492025837781455</v>
      </c>
      <c r="AI29" s="3"/>
      <c r="AK29" s="26">
        <v>4.8402970946057736E-2</v>
      </c>
      <c r="AL29" s="26">
        <v>0.4421160823944974</v>
      </c>
      <c r="AP29" s="25"/>
      <c r="AQ29" s="25"/>
    </row>
    <row r="30" spans="5:43" x14ac:dyDescent="0.2">
      <c r="E30" s="3">
        <v>4964053</v>
      </c>
      <c r="F30" s="3">
        <v>701657</v>
      </c>
      <c r="G30" s="3">
        <f t="shared" si="4"/>
        <v>0.14134760446755906</v>
      </c>
      <c r="H30" s="3"/>
      <c r="I30" s="3"/>
      <c r="J30" s="3">
        <v>9315070</v>
      </c>
      <c r="K30" s="3">
        <v>1109963</v>
      </c>
      <c r="L30" s="3">
        <f t="shared" si="0"/>
        <v>0.11915777337153666</v>
      </c>
      <c r="M30" s="3"/>
      <c r="N30" s="3"/>
      <c r="O30" s="3">
        <v>8453231</v>
      </c>
      <c r="P30" s="3">
        <v>1318898</v>
      </c>
      <c r="Q30" s="3">
        <f t="shared" si="1"/>
        <v>0.1560229455459102</v>
      </c>
      <c r="R30" s="3"/>
      <c r="S30" s="3"/>
      <c r="T30" s="3"/>
      <c r="U30" s="3"/>
      <c r="V30" s="3">
        <v>5036769</v>
      </c>
      <c r="W30" s="3">
        <v>2026942</v>
      </c>
      <c r="X30" s="3">
        <f t="shared" si="5"/>
        <v>0.40242901749117344</v>
      </c>
      <c r="Y30" s="3"/>
      <c r="Z30" s="3"/>
      <c r="AA30" s="3">
        <v>3908682</v>
      </c>
      <c r="AB30" s="3">
        <v>995230</v>
      </c>
      <c r="AC30" s="3">
        <f t="shared" si="2"/>
        <v>0.25462035540368849</v>
      </c>
      <c r="AD30" s="3"/>
      <c r="AE30" s="3"/>
      <c r="AF30" s="3">
        <v>5063775</v>
      </c>
      <c r="AG30" s="3">
        <v>2038696</v>
      </c>
      <c r="AH30" s="3">
        <f t="shared" si="3"/>
        <v>0.40260398615657289</v>
      </c>
      <c r="AI30" s="3"/>
      <c r="AK30" s="26">
        <v>0.14134760446755906</v>
      </c>
      <c r="AL30" s="26">
        <v>0.40242901749117344</v>
      </c>
      <c r="AP30" s="25"/>
      <c r="AQ30" s="25"/>
    </row>
    <row r="31" spans="5:43" x14ac:dyDescent="0.2">
      <c r="E31" s="3">
        <v>8239545</v>
      </c>
      <c r="F31" s="3">
        <v>974638</v>
      </c>
      <c r="G31" s="3">
        <f t="shared" si="4"/>
        <v>0.11828784235051815</v>
      </c>
      <c r="H31" s="3"/>
      <c r="I31" s="3"/>
      <c r="J31" s="3">
        <v>10704369</v>
      </c>
      <c r="K31" s="3">
        <v>944181</v>
      </c>
      <c r="L31" s="3">
        <f t="shared" si="0"/>
        <v>8.8205199204175411E-2</v>
      </c>
      <c r="M31" s="3"/>
      <c r="N31" s="3"/>
      <c r="O31" s="3">
        <v>10769069</v>
      </c>
      <c r="P31" s="3">
        <v>538130</v>
      </c>
      <c r="Q31" s="3">
        <f t="shared" si="1"/>
        <v>4.9969964905972837E-2</v>
      </c>
      <c r="R31" s="3"/>
      <c r="S31" s="3"/>
      <c r="T31" s="3"/>
      <c r="U31" s="3"/>
      <c r="V31" s="3">
        <v>8422707</v>
      </c>
      <c r="W31" s="3">
        <v>3460593</v>
      </c>
      <c r="X31" s="3">
        <f t="shared" si="5"/>
        <v>0.41086470181142476</v>
      </c>
      <c r="Y31" s="3"/>
      <c r="Z31" s="3"/>
      <c r="AA31" s="3">
        <v>4185415</v>
      </c>
      <c r="AB31" s="3">
        <v>1505474</v>
      </c>
      <c r="AC31" s="3">
        <f t="shared" si="2"/>
        <v>0.35969527513998012</v>
      </c>
      <c r="AD31" s="3"/>
      <c r="AE31" s="3"/>
      <c r="AF31" s="3">
        <v>5112444</v>
      </c>
      <c r="AG31" s="3">
        <v>1526494</v>
      </c>
      <c r="AH31" s="3">
        <f t="shared" si="3"/>
        <v>0.29858400404972651</v>
      </c>
      <c r="AI31" s="3"/>
      <c r="AK31" s="26">
        <v>0.11828784235051815</v>
      </c>
      <c r="AL31" s="26">
        <v>0.41086470181142476</v>
      </c>
      <c r="AP31" s="25"/>
      <c r="AQ31" s="25"/>
    </row>
    <row r="32" spans="5:43" x14ac:dyDescent="0.2">
      <c r="E32" s="3">
        <v>6818309</v>
      </c>
      <c r="F32" s="3">
        <v>585455</v>
      </c>
      <c r="G32" s="3">
        <f t="shared" si="4"/>
        <v>8.5865131662410721E-2</v>
      </c>
      <c r="H32" s="3"/>
      <c r="I32" s="3"/>
      <c r="J32" s="3">
        <v>10980481</v>
      </c>
      <c r="K32" s="3">
        <v>1010882</v>
      </c>
      <c r="L32" s="3">
        <f t="shared" si="0"/>
        <v>9.2061722979166399E-2</v>
      </c>
      <c r="M32" s="3"/>
      <c r="N32" s="3"/>
      <c r="O32" s="3">
        <v>9225283</v>
      </c>
      <c r="P32" s="3">
        <v>986030</v>
      </c>
      <c r="Q32" s="3">
        <f t="shared" si="1"/>
        <v>0.10688344194969412</v>
      </c>
      <c r="R32" s="3"/>
      <c r="S32" s="3"/>
      <c r="T32" s="3"/>
      <c r="U32" s="3"/>
      <c r="V32" s="3">
        <v>5399819</v>
      </c>
      <c r="W32" s="3">
        <v>2380888</v>
      </c>
      <c r="X32" s="3">
        <f t="shared" si="5"/>
        <v>0.4409199641691694</v>
      </c>
      <c r="Y32" s="3"/>
      <c r="Z32" s="3"/>
      <c r="AA32" s="3">
        <v>5339434</v>
      </c>
      <c r="AB32" s="3">
        <v>1793104</v>
      </c>
      <c r="AC32" s="3">
        <f t="shared" si="2"/>
        <v>0.33582286062530226</v>
      </c>
      <c r="AD32" s="3"/>
      <c r="AE32" s="3"/>
      <c r="AF32" s="3">
        <v>4500376</v>
      </c>
      <c r="AG32" s="3">
        <v>1626515</v>
      </c>
      <c r="AH32" s="3">
        <f t="shared" si="3"/>
        <v>0.36141757933114921</v>
      </c>
      <c r="AI32" s="3"/>
      <c r="AK32" s="26">
        <v>8.5865131662410721E-2</v>
      </c>
      <c r="AL32" s="26">
        <v>0.4409199641691694</v>
      </c>
      <c r="AP32" s="25"/>
      <c r="AQ32" s="25"/>
    </row>
    <row r="33" spans="5:43" x14ac:dyDescent="0.2">
      <c r="E33" s="3">
        <v>5330131</v>
      </c>
      <c r="F33" s="3">
        <v>408135</v>
      </c>
      <c r="G33" s="3">
        <f t="shared" si="4"/>
        <v>7.6571288773202753E-2</v>
      </c>
      <c r="H33" s="3"/>
      <c r="I33" s="3"/>
      <c r="J33" s="3">
        <v>7670897</v>
      </c>
      <c r="K33" s="3">
        <v>1003087</v>
      </c>
      <c r="L33" s="3">
        <f t="shared" si="0"/>
        <v>0.13076528077485591</v>
      </c>
      <c r="M33" s="3"/>
      <c r="N33" s="3"/>
      <c r="O33" s="3">
        <v>5955561</v>
      </c>
      <c r="P33" s="3">
        <v>485638</v>
      </c>
      <c r="Q33" s="3">
        <f t="shared" si="1"/>
        <v>8.1543619484377716E-2</v>
      </c>
      <c r="R33" s="3"/>
      <c r="S33" s="3"/>
      <c r="T33" s="3"/>
      <c r="U33" s="3"/>
      <c r="V33" s="3">
        <v>3698325</v>
      </c>
      <c r="W33" s="3">
        <v>1126076</v>
      </c>
      <c r="X33" s="3">
        <f t="shared" si="5"/>
        <v>0.3044827050083484</v>
      </c>
      <c r="Y33" s="3"/>
      <c r="Z33" s="3"/>
      <c r="AA33" s="3">
        <v>3952108</v>
      </c>
      <c r="AB33" s="3">
        <v>1747122</v>
      </c>
      <c r="AC33" s="3">
        <f t="shared" si="2"/>
        <v>0.44207344536131099</v>
      </c>
      <c r="AD33" s="3"/>
      <c r="AE33" s="3"/>
      <c r="AF33" s="3">
        <v>4829537</v>
      </c>
      <c r="AG33" s="3">
        <v>1569969</v>
      </c>
      <c r="AH33" s="3">
        <f t="shared" si="3"/>
        <v>0.32507650319274911</v>
      </c>
      <c r="AI33" s="3"/>
      <c r="AK33" s="26">
        <v>7.6571288773202753E-2</v>
      </c>
      <c r="AL33" s="26">
        <v>0.3044827050083484</v>
      </c>
      <c r="AP33" s="25"/>
      <c r="AQ33" s="25"/>
    </row>
    <row r="34" spans="5:43" x14ac:dyDescent="0.2">
      <c r="E34" s="3">
        <v>10235068</v>
      </c>
      <c r="F34" s="3">
        <v>1370682</v>
      </c>
      <c r="G34" s="3">
        <f t="shared" si="4"/>
        <v>0.13392016545468971</v>
      </c>
      <c r="H34" s="3"/>
      <c r="I34" s="3"/>
      <c r="J34" s="3">
        <v>6997594</v>
      </c>
      <c r="K34" s="3">
        <v>883984</v>
      </c>
      <c r="L34" s="3">
        <f t="shared" si="0"/>
        <v>0.12632684891406962</v>
      </c>
      <c r="M34" s="3"/>
      <c r="N34" s="3"/>
      <c r="O34" s="3">
        <v>5489898</v>
      </c>
      <c r="P34" s="3">
        <v>691915</v>
      </c>
      <c r="Q34" s="3">
        <f t="shared" si="1"/>
        <v>0.12603421775777984</v>
      </c>
      <c r="R34" s="3"/>
      <c r="S34" s="3"/>
      <c r="T34" s="3"/>
      <c r="U34" s="3"/>
      <c r="V34" s="3">
        <v>6408944</v>
      </c>
      <c r="W34" s="3">
        <v>1793988</v>
      </c>
      <c r="X34" s="3">
        <f t="shared" si="5"/>
        <v>0.2799194375859736</v>
      </c>
      <c r="Y34" s="3"/>
      <c r="Z34" s="3"/>
      <c r="AA34" s="3">
        <v>3821338</v>
      </c>
      <c r="AB34" s="3">
        <v>1425349</v>
      </c>
      <c r="AC34" s="3">
        <f t="shared" si="2"/>
        <v>0.37299736375060255</v>
      </c>
      <c r="AD34" s="3"/>
      <c r="AE34" s="3"/>
      <c r="AF34" s="3">
        <v>4884545</v>
      </c>
      <c r="AG34" s="3">
        <v>1527793</v>
      </c>
      <c r="AH34" s="3">
        <f t="shared" si="3"/>
        <v>0.31278102668723495</v>
      </c>
      <c r="AI34" s="3"/>
      <c r="AK34" s="26">
        <v>0.13392016545468971</v>
      </c>
      <c r="AL34" s="26">
        <v>0.2799194375859736</v>
      </c>
      <c r="AP34" s="25"/>
      <c r="AQ34" s="25"/>
    </row>
    <row r="35" spans="5:43" x14ac:dyDescent="0.2">
      <c r="E35" s="3">
        <v>3662712</v>
      </c>
      <c r="F35" s="3">
        <v>510578</v>
      </c>
      <c r="G35" s="3">
        <f t="shared" si="4"/>
        <v>0.13939889349749585</v>
      </c>
      <c r="H35" s="3"/>
      <c r="I35" s="3"/>
      <c r="J35" s="3">
        <v>6771779</v>
      </c>
      <c r="K35" s="3">
        <v>514147</v>
      </c>
      <c r="L35" s="3">
        <f t="shared" si="0"/>
        <v>7.5924952660150313E-2</v>
      </c>
      <c r="M35" s="3"/>
      <c r="N35" s="3"/>
      <c r="O35" s="3">
        <v>9669901</v>
      </c>
      <c r="P35" s="3">
        <v>668942</v>
      </c>
      <c r="Q35" s="3">
        <f t="shared" si="1"/>
        <v>6.9177750630539034E-2</v>
      </c>
      <c r="R35" s="3"/>
      <c r="S35" s="3"/>
      <c r="T35" s="3"/>
      <c r="U35" s="3"/>
      <c r="V35" s="3">
        <v>3263488</v>
      </c>
      <c r="W35" s="3">
        <v>1516035</v>
      </c>
      <c r="X35" s="3">
        <f t="shared" si="5"/>
        <v>0.46454437705914653</v>
      </c>
      <c r="Y35" s="3"/>
      <c r="Z35" s="3"/>
      <c r="AA35" s="3">
        <v>4240860</v>
      </c>
      <c r="AB35" s="3">
        <v>1854575</v>
      </c>
      <c r="AC35" s="3">
        <f t="shared" si="2"/>
        <v>0.43731106426526695</v>
      </c>
      <c r="AD35" s="3"/>
      <c r="AE35" s="3"/>
      <c r="AF35" s="3">
        <v>4141816</v>
      </c>
      <c r="AG35" s="3">
        <v>1915961</v>
      </c>
      <c r="AH35" s="3">
        <f t="shared" si="3"/>
        <v>0.46258959837906849</v>
      </c>
      <c r="AI35" s="3"/>
      <c r="AK35" s="26">
        <v>0.13939889349749585</v>
      </c>
      <c r="AL35" s="26">
        <v>0.46454437705914653</v>
      </c>
      <c r="AP35" s="25"/>
      <c r="AQ35" s="25"/>
    </row>
    <row r="36" spans="5:43" x14ac:dyDescent="0.2">
      <c r="E36" s="3">
        <v>4924516</v>
      </c>
      <c r="F36" s="3">
        <v>847777</v>
      </c>
      <c r="G36" s="3">
        <f t="shared" si="4"/>
        <v>0.17215438024772384</v>
      </c>
      <c r="H36" s="3"/>
      <c r="I36" s="3"/>
      <c r="J36" s="3">
        <v>7521769</v>
      </c>
      <c r="K36" s="3">
        <v>389698</v>
      </c>
      <c r="L36" s="3">
        <f t="shared" si="0"/>
        <v>5.1809354953602005E-2</v>
      </c>
      <c r="M36" s="3"/>
      <c r="N36" s="3"/>
      <c r="O36" s="3">
        <v>8278449</v>
      </c>
      <c r="P36" s="3">
        <v>754675</v>
      </c>
      <c r="Q36" s="3">
        <f t="shared" si="1"/>
        <v>9.116139991923608E-2</v>
      </c>
      <c r="R36" s="3"/>
      <c r="S36" s="3"/>
      <c r="T36" s="3"/>
      <c r="U36" s="3"/>
      <c r="V36" s="3">
        <v>6053473</v>
      </c>
      <c r="W36" s="3">
        <v>2330583</v>
      </c>
      <c r="X36" s="3">
        <f t="shared" si="5"/>
        <v>0.38499932187687963</v>
      </c>
      <c r="Y36" s="3"/>
      <c r="Z36" s="3"/>
      <c r="AA36" s="3">
        <v>3873898</v>
      </c>
      <c r="AB36" s="3">
        <v>1596159</v>
      </c>
      <c r="AC36" s="3">
        <f t="shared" si="2"/>
        <v>0.41202917578108667</v>
      </c>
      <c r="AD36" s="3"/>
      <c r="AE36" s="3"/>
      <c r="AF36" s="3">
        <v>2947728</v>
      </c>
      <c r="AG36" s="3">
        <v>1164814</v>
      </c>
      <c r="AH36" s="3">
        <f t="shared" si="3"/>
        <v>0.39515654090200997</v>
      </c>
      <c r="AI36" s="3"/>
      <c r="AK36" s="26">
        <v>0.17215438024772384</v>
      </c>
      <c r="AL36" s="26">
        <v>0.38499932187687963</v>
      </c>
      <c r="AP36" s="25"/>
      <c r="AQ36" s="25"/>
    </row>
    <row r="37" spans="5:43" x14ac:dyDescent="0.2">
      <c r="E37" s="3">
        <v>7523816</v>
      </c>
      <c r="F37" s="3">
        <v>505048</v>
      </c>
      <c r="G37" s="3">
        <f t="shared" si="4"/>
        <v>6.712657513155558E-2</v>
      </c>
      <c r="H37" s="3"/>
      <c r="I37" s="3"/>
      <c r="J37" s="3">
        <v>6821903</v>
      </c>
      <c r="K37" s="3">
        <v>1272117</v>
      </c>
      <c r="L37" s="3">
        <f t="shared" si="0"/>
        <v>0.18647538670661251</v>
      </c>
      <c r="M37" s="3"/>
      <c r="N37" s="3"/>
      <c r="O37" s="3">
        <v>7090289</v>
      </c>
      <c r="P37" s="3">
        <v>886932</v>
      </c>
      <c r="Q37" s="3">
        <f t="shared" si="1"/>
        <v>0.12509109290185491</v>
      </c>
      <c r="R37" s="3"/>
      <c r="S37" s="3"/>
      <c r="T37" s="3"/>
      <c r="U37" s="3"/>
      <c r="V37" s="3">
        <v>3569372</v>
      </c>
      <c r="W37" s="3">
        <v>1546408</v>
      </c>
      <c r="X37" s="3">
        <f t="shared" si="5"/>
        <v>0.43324371906318532</v>
      </c>
      <c r="Y37" s="3"/>
      <c r="Z37" s="3"/>
      <c r="AA37" s="3">
        <v>5975982</v>
      </c>
      <c r="AB37" s="3">
        <v>1648004</v>
      </c>
      <c r="AC37" s="3">
        <f t="shared" si="2"/>
        <v>0.2757712456295886</v>
      </c>
      <c r="AD37" s="3"/>
      <c r="AE37" s="3"/>
      <c r="AF37" s="3">
        <v>4352323</v>
      </c>
      <c r="AG37" s="3">
        <v>1790353</v>
      </c>
      <c r="AH37" s="3">
        <f t="shared" si="3"/>
        <v>0.4113557288831734</v>
      </c>
      <c r="AI37" s="3"/>
      <c r="AK37" s="26">
        <v>6.712657513155558E-2</v>
      </c>
      <c r="AL37" s="26">
        <v>0.43324371906318532</v>
      </c>
      <c r="AP37" s="25"/>
      <c r="AQ37" s="25"/>
    </row>
    <row r="38" spans="5:43" x14ac:dyDescent="0.2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>
        <v>5522216</v>
      </c>
      <c r="W38" s="3">
        <v>2009934</v>
      </c>
      <c r="X38" s="3">
        <f t="shared" si="5"/>
        <v>0.36397236181996501</v>
      </c>
      <c r="Y38" s="3"/>
      <c r="Z38" s="3"/>
      <c r="AA38" s="3">
        <v>3614060</v>
      </c>
      <c r="AB38" s="3">
        <v>1702982</v>
      </c>
      <c r="AC38" s="3">
        <f t="shared" si="2"/>
        <v>0.47121021787131373</v>
      </c>
      <c r="AD38" s="3"/>
      <c r="AE38" s="3"/>
      <c r="AF38" s="3">
        <v>3703143</v>
      </c>
      <c r="AG38" s="3">
        <v>1277720</v>
      </c>
      <c r="AH38" s="3">
        <f t="shared" si="3"/>
        <v>0.34503663509618721</v>
      </c>
      <c r="AI38" s="3"/>
      <c r="AK38" s="26">
        <v>7.2593454886104553E-2</v>
      </c>
      <c r="AL38" s="26">
        <v>0.36397236181996501</v>
      </c>
      <c r="AP38" s="25"/>
      <c r="AQ38" s="25"/>
    </row>
    <row r="39" spans="5:43" x14ac:dyDescent="0.2">
      <c r="E39" s="107" t="s">
        <v>25</v>
      </c>
      <c r="F39" s="107"/>
      <c r="G39" s="107"/>
      <c r="H39" s="3"/>
      <c r="I39" s="3"/>
      <c r="J39" s="107" t="s">
        <v>26</v>
      </c>
      <c r="K39" s="107"/>
      <c r="L39" s="107"/>
      <c r="M39" s="3"/>
      <c r="N39" s="3"/>
      <c r="O39" s="107" t="s">
        <v>27</v>
      </c>
      <c r="P39" s="107"/>
      <c r="Q39" s="107"/>
      <c r="R39" s="3"/>
      <c r="S39" s="3"/>
      <c r="T39" s="3"/>
      <c r="U39" s="3"/>
      <c r="V39" s="3">
        <v>4802702</v>
      </c>
      <c r="W39" s="3">
        <v>1729176</v>
      </c>
      <c r="X39" s="3">
        <f t="shared" si="5"/>
        <v>0.36004232617389126</v>
      </c>
      <c r="Y39" s="3"/>
      <c r="Z39" s="3"/>
      <c r="AA39" s="3">
        <v>4993890</v>
      </c>
      <c r="AB39" s="3">
        <v>2022319</v>
      </c>
      <c r="AC39" s="3">
        <f t="shared" si="2"/>
        <v>0.40495865948188686</v>
      </c>
      <c r="AD39" s="3"/>
      <c r="AE39" s="3"/>
      <c r="AF39" s="3">
        <v>3803312</v>
      </c>
      <c r="AG39" s="3">
        <v>1567501</v>
      </c>
      <c r="AH39" s="3">
        <f t="shared" si="3"/>
        <v>0.4121410496956337</v>
      </c>
      <c r="AI39" s="3"/>
      <c r="AK39" s="26">
        <v>0.2073963973930851</v>
      </c>
      <c r="AL39" s="26">
        <v>0.36004232617389126</v>
      </c>
      <c r="AP39" s="25"/>
      <c r="AQ39" s="25"/>
    </row>
    <row r="40" spans="5:43" x14ac:dyDescent="0.2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K40" s="26">
        <v>9.4166299469975637E-2</v>
      </c>
      <c r="AL40" s="26">
        <v>0.37565629168773368</v>
      </c>
      <c r="AP40" s="25"/>
      <c r="AQ40" s="25"/>
    </row>
    <row r="41" spans="5:43" x14ac:dyDescent="0.2"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108" t="s">
        <v>28</v>
      </c>
      <c r="W41" s="108"/>
      <c r="X41" s="108"/>
      <c r="Y41" s="3"/>
      <c r="Z41" s="3"/>
      <c r="AA41" s="108" t="s">
        <v>29</v>
      </c>
      <c r="AB41" s="108"/>
      <c r="AC41" s="108"/>
      <c r="AD41" s="3"/>
      <c r="AE41" s="3"/>
      <c r="AF41" s="108" t="s">
        <v>30</v>
      </c>
      <c r="AG41" s="108"/>
      <c r="AH41" s="108"/>
      <c r="AI41" s="3"/>
      <c r="AK41" s="26">
        <v>0.13046992328664908</v>
      </c>
      <c r="AL41" s="26">
        <v>0.4861293912595091</v>
      </c>
      <c r="AP41" s="25"/>
      <c r="AQ41" s="25"/>
    </row>
    <row r="42" spans="5:43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4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K42" s="26">
        <v>0.11197576707160271</v>
      </c>
      <c r="AL42" s="26">
        <v>0.29752476674258399</v>
      </c>
      <c r="AP42" s="25"/>
      <c r="AQ42" s="25"/>
    </row>
    <row r="43" spans="5:43" x14ac:dyDescent="0.2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4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K43" s="26">
        <v>0.10662168940981349</v>
      </c>
      <c r="AL43" s="26">
        <v>0.46263138696052097</v>
      </c>
      <c r="AP43" s="25"/>
      <c r="AQ43" s="25"/>
    </row>
    <row r="44" spans="5:43" x14ac:dyDescent="0.2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K44" s="26">
        <v>9.1233118165346669E-2</v>
      </c>
      <c r="AL44" s="26">
        <v>0.4055268190654816</v>
      </c>
      <c r="AP44" s="25"/>
      <c r="AQ44" s="25"/>
    </row>
    <row r="45" spans="5:43" x14ac:dyDescent="0.2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 t="s">
        <v>36</v>
      </c>
      <c r="AA45" s="3"/>
      <c r="AB45" s="3"/>
      <c r="AC45" s="3"/>
      <c r="AD45" s="3"/>
      <c r="AE45" s="3"/>
      <c r="AF45" s="3"/>
      <c r="AG45" s="3"/>
      <c r="AH45" s="3"/>
      <c r="AI45" s="3"/>
      <c r="AK45" s="26">
        <v>0.16245511362891604</v>
      </c>
      <c r="AL45" s="26">
        <v>0.41056315764559498</v>
      </c>
      <c r="AP45" s="25"/>
      <c r="AQ45" s="25"/>
    </row>
    <row r="46" spans="5:43" x14ac:dyDescent="0.2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K46" s="26">
        <v>0.12097872030552889</v>
      </c>
      <c r="AL46" s="26">
        <v>0.29114168087693465</v>
      </c>
      <c r="AP46" s="25"/>
      <c r="AQ46" s="25"/>
    </row>
    <row r="47" spans="5:43" x14ac:dyDescent="0.2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K47" s="26">
        <v>0.10390605634790588</v>
      </c>
      <c r="AL47" s="26">
        <v>0.27029363970137599</v>
      </c>
      <c r="AP47" s="25"/>
      <c r="AQ47" s="25"/>
    </row>
    <row r="48" spans="5:43" x14ac:dyDescent="0.2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K48" s="26">
        <v>0.10547183194257831</v>
      </c>
      <c r="AL48" s="26">
        <v>0.21129028449429163</v>
      </c>
      <c r="AP48" s="25"/>
      <c r="AQ48" s="25"/>
    </row>
    <row r="49" spans="5:43" x14ac:dyDescent="0.2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K49" s="26">
        <v>8.3754897799005093E-2</v>
      </c>
      <c r="AL49" s="26">
        <v>0.3563239076182938</v>
      </c>
      <c r="AP49" s="25"/>
      <c r="AQ49" s="25"/>
    </row>
    <row r="50" spans="5:43" x14ac:dyDescent="0.2">
      <c r="AK50" s="26">
        <v>0.10830685798214891</v>
      </c>
      <c r="AL50" s="26">
        <v>0.33933879920055154</v>
      </c>
      <c r="AP50" s="25"/>
      <c r="AQ50" s="25"/>
    </row>
    <row r="51" spans="5:43" x14ac:dyDescent="0.2">
      <c r="AK51" s="26">
        <v>0.10616726486734482</v>
      </c>
      <c r="AL51" s="26">
        <v>0.38243992691184159</v>
      </c>
      <c r="AP51" s="25"/>
      <c r="AQ51" s="25"/>
    </row>
    <row r="52" spans="5:43" x14ac:dyDescent="0.2">
      <c r="AK52" s="26">
        <v>5.4883184175084559E-2</v>
      </c>
      <c r="AL52" s="26">
        <v>0.4255142470639674</v>
      </c>
      <c r="AP52" s="25"/>
      <c r="AQ52" s="25"/>
    </row>
    <row r="53" spans="5:43" x14ac:dyDescent="0.2">
      <c r="AK53" s="26">
        <v>3.1082453951799933E-2</v>
      </c>
      <c r="AL53" s="26">
        <v>0.30477137060590692</v>
      </c>
      <c r="AP53" s="25"/>
      <c r="AQ53" s="25"/>
    </row>
    <row r="54" spans="5:43" x14ac:dyDescent="0.2">
      <c r="AK54" s="26">
        <v>0.1068734912127132</v>
      </c>
      <c r="AL54" s="26">
        <v>0.29162761679216698</v>
      </c>
      <c r="AP54" s="25"/>
      <c r="AQ54" s="25"/>
    </row>
    <row r="55" spans="5:43" x14ac:dyDescent="0.2">
      <c r="AK55" s="26">
        <v>7.2587478099488206E-2</v>
      </c>
      <c r="AL55" s="26">
        <v>0.35731385753165595</v>
      </c>
      <c r="AP55" s="25"/>
      <c r="AQ55" s="25"/>
    </row>
    <row r="56" spans="5:43" x14ac:dyDescent="0.2">
      <c r="AK56" s="26">
        <v>0.10851840229563536</v>
      </c>
      <c r="AL56" s="26">
        <v>0.22712996325356996</v>
      </c>
      <c r="AP56" s="25"/>
      <c r="AQ56" s="25"/>
    </row>
    <row r="57" spans="5:43" x14ac:dyDescent="0.2">
      <c r="AK57" s="26">
        <v>7.9705725538110048E-2</v>
      </c>
      <c r="AL57" s="26">
        <v>0.36755887391241054</v>
      </c>
      <c r="AP57" s="25"/>
      <c r="AQ57" s="25"/>
    </row>
    <row r="58" spans="5:43" x14ac:dyDescent="0.2">
      <c r="AK58" s="14">
        <v>0.10409276223302538</v>
      </c>
      <c r="AL58" s="14">
        <v>0.34639476416490045</v>
      </c>
    </row>
    <row r="59" spans="5:43" x14ac:dyDescent="0.2">
      <c r="AK59" s="14">
        <v>0.13583096739344996</v>
      </c>
      <c r="AL59" s="14">
        <v>0.25016280777229144</v>
      </c>
    </row>
    <row r="60" spans="5:43" x14ac:dyDescent="0.2">
      <c r="AK60" s="14">
        <v>0.11915777337153666</v>
      </c>
      <c r="AL60" s="14">
        <v>0.42447373600108079</v>
      </c>
    </row>
    <row r="61" spans="5:43" x14ac:dyDescent="0.2">
      <c r="AK61" s="14">
        <v>8.8205199204175411E-2</v>
      </c>
      <c r="AL61" s="14">
        <v>0.40000478176815751</v>
      </c>
    </row>
    <row r="62" spans="5:43" x14ac:dyDescent="0.2">
      <c r="AK62" s="14">
        <v>9.2061722979166399E-2</v>
      </c>
      <c r="AL62" s="14">
        <v>0.25462035540368849</v>
      </c>
    </row>
    <row r="63" spans="5:43" x14ac:dyDescent="0.2">
      <c r="AK63" s="14">
        <v>0.13076528077485591</v>
      </c>
      <c r="AL63" s="14">
        <v>0.35969527513998012</v>
      </c>
    </row>
    <row r="64" spans="5:43" x14ac:dyDescent="0.2">
      <c r="AK64" s="14">
        <v>0.12632684891406962</v>
      </c>
      <c r="AL64" s="14">
        <v>0.33582286062530226</v>
      </c>
    </row>
    <row r="65" spans="37:38" x14ac:dyDescent="0.2">
      <c r="AK65" s="14">
        <v>7.5924952660150313E-2</v>
      </c>
      <c r="AL65" s="14">
        <v>0.44207344536131099</v>
      </c>
    </row>
    <row r="66" spans="37:38" x14ac:dyDescent="0.2">
      <c r="AK66" s="14">
        <v>5.1809354953602005E-2</v>
      </c>
      <c r="AL66" s="14">
        <v>0.37299736375060255</v>
      </c>
    </row>
    <row r="67" spans="37:38" x14ac:dyDescent="0.2">
      <c r="AK67" s="14">
        <v>0.18647538670661251</v>
      </c>
      <c r="AL67" s="14">
        <v>0.43731106426526695</v>
      </c>
    </row>
    <row r="68" spans="37:38" x14ac:dyDescent="0.2">
      <c r="AK68" s="14">
        <v>0.10166964654343932</v>
      </c>
      <c r="AL68" s="14">
        <v>0.41202917578108667</v>
      </c>
    </row>
    <row r="69" spans="37:38" x14ac:dyDescent="0.2">
      <c r="AK69" s="14">
        <v>7.6447208022425911E-2</v>
      </c>
      <c r="AL69" s="14">
        <v>0.2757712456295886</v>
      </c>
    </row>
    <row r="70" spans="37:38" x14ac:dyDescent="0.2">
      <c r="AK70" s="14">
        <v>9.5735763961839623E-2</v>
      </c>
      <c r="AL70" s="14">
        <v>0.47121021787131373</v>
      </c>
    </row>
    <row r="71" spans="37:38" x14ac:dyDescent="0.2">
      <c r="AK71" s="14">
        <v>0.14129165842584926</v>
      </c>
      <c r="AL71" s="14">
        <v>0.40495865948188686</v>
      </c>
    </row>
    <row r="72" spans="37:38" x14ac:dyDescent="0.2">
      <c r="AK72" s="14">
        <v>0.16989783149527213</v>
      </c>
      <c r="AL72" s="14">
        <v>0.33540021003343751</v>
      </c>
    </row>
    <row r="73" spans="37:38" x14ac:dyDescent="0.2">
      <c r="AK73" s="14">
        <v>0.10396424095329868</v>
      </c>
      <c r="AL73" s="14">
        <v>0.35263441814006136</v>
      </c>
    </row>
    <row r="74" spans="37:38" x14ac:dyDescent="0.2">
      <c r="AK74" s="14">
        <v>8.6835155644543638E-2</v>
      </c>
      <c r="AL74" s="14">
        <v>0.4248444985113311</v>
      </c>
    </row>
    <row r="75" spans="37:38" x14ac:dyDescent="0.2">
      <c r="AK75" s="14">
        <v>7.219764150450704E-2</v>
      </c>
      <c r="AL75" s="14">
        <v>0.36636695980985462</v>
      </c>
    </row>
    <row r="76" spans="37:38" x14ac:dyDescent="0.2">
      <c r="AK76" s="14">
        <v>0.16878717158237674</v>
      </c>
      <c r="AL76" s="14">
        <v>0.45201590888514342</v>
      </c>
    </row>
    <row r="77" spans="37:38" x14ac:dyDescent="0.2">
      <c r="AK77" s="14">
        <v>7.1789451685031119E-2</v>
      </c>
      <c r="AL77" s="14">
        <v>0.37235184327567555</v>
      </c>
    </row>
    <row r="78" spans="37:38" x14ac:dyDescent="0.2">
      <c r="AK78" s="14">
        <v>8.9648507016194937E-2</v>
      </c>
      <c r="AL78" s="14">
        <v>0.48244548852446223</v>
      </c>
    </row>
    <row r="79" spans="37:38" x14ac:dyDescent="0.2">
      <c r="AK79" s="14">
        <v>8.954646440026659E-2</v>
      </c>
      <c r="AL79" s="14">
        <v>0.4810346152894075</v>
      </c>
    </row>
    <row r="80" spans="37:38" x14ac:dyDescent="0.2">
      <c r="AK80" s="14">
        <v>7.0726059400114838E-2</v>
      </c>
      <c r="AL80" s="14">
        <v>0.4327515719455699</v>
      </c>
    </row>
    <row r="81" spans="37:38" x14ac:dyDescent="0.2">
      <c r="AK81" s="14">
        <v>6.3327959954483135E-2</v>
      </c>
      <c r="AL81" s="14">
        <v>0.47675473537573804</v>
      </c>
    </row>
    <row r="82" spans="37:38" x14ac:dyDescent="0.2">
      <c r="AK82" s="14">
        <v>7.9619604647094666E-2</v>
      </c>
      <c r="AL82" s="14">
        <v>0.33513405240811028</v>
      </c>
    </row>
    <row r="83" spans="37:38" x14ac:dyDescent="0.2">
      <c r="AK83" s="14">
        <v>9.1646594850709071E-2</v>
      </c>
      <c r="AL83" s="14">
        <v>0.38972513808675124</v>
      </c>
    </row>
    <row r="84" spans="37:38" x14ac:dyDescent="0.2">
      <c r="AK84" s="14">
        <v>0.13073393443331394</v>
      </c>
      <c r="AL84" s="14">
        <v>0.60352557824044162</v>
      </c>
    </row>
    <row r="85" spans="37:38" x14ac:dyDescent="0.2">
      <c r="AK85" s="14">
        <v>9.235436419112078E-2</v>
      </c>
      <c r="AL85" s="14">
        <v>0.27518305091621237</v>
      </c>
    </row>
    <row r="86" spans="37:38" x14ac:dyDescent="0.2">
      <c r="AK86" s="14">
        <v>6.8639649932236341E-2</v>
      </c>
      <c r="AL86" s="14">
        <v>0.34262619548376316</v>
      </c>
    </row>
    <row r="87" spans="37:38" x14ac:dyDescent="0.2">
      <c r="AK87" s="14">
        <v>0.17322295818454744</v>
      </c>
      <c r="AL87" s="14">
        <v>0.28505676088865756</v>
      </c>
    </row>
    <row r="88" spans="37:38" x14ac:dyDescent="0.2">
      <c r="AK88" s="14">
        <v>0.11820095050747016</v>
      </c>
      <c r="AL88" s="14">
        <v>0.31016558789082194</v>
      </c>
    </row>
    <row r="89" spans="37:38" x14ac:dyDescent="0.2">
      <c r="AK89" s="14">
        <v>0.14243340316043854</v>
      </c>
      <c r="AL89" s="14">
        <v>0.39910677624171997</v>
      </c>
    </row>
    <row r="90" spans="37:38" x14ac:dyDescent="0.2">
      <c r="AK90" s="14">
        <v>0.1560229455459102</v>
      </c>
      <c r="AL90" s="14">
        <v>0.38413400349878085</v>
      </c>
    </row>
    <row r="91" spans="37:38" x14ac:dyDescent="0.2">
      <c r="AK91" s="14">
        <v>4.9969964905972837E-2</v>
      </c>
      <c r="AL91" s="14">
        <v>0.45719005406690966</v>
      </c>
    </row>
    <row r="92" spans="37:38" x14ac:dyDescent="0.2">
      <c r="AK92" s="14">
        <v>0.10688344194969412</v>
      </c>
      <c r="AL92" s="14">
        <v>0.44582241993814359</v>
      </c>
    </row>
    <row r="93" spans="37:38" x14ac:dyDescent="0.2">
      <c r="AK93" s="14">
        <v>8.1543619484377716E-2</v>
      </c>
      <c r="AL93" s="14">
        <v>0.36492025837781455</v>
      </c>
    </row>
    <row r="94" spans="37:38" x14ac:dyDescent="0.2">
      <c r="AK94" s="14">
        <v>0.12603421775777984</v>
      </c>
      <c r="AL94" s="14">
        <v>0.40260398615657289</v>
      </c>
    </row>
    <row r="95" spans="37:38" x14ac:dyDescent="0.2">
      <c r="AK95" s="14">
        <v>6.9177750630539034E-2</v>
      </c>
      <c r="AL95" s="14">
        <v>0.29858400404972651</v>
      </c>
    </row>
    <row r="96" spans="37:38" x14ac:dyDescent="0.2">
      <c r="AK96" s="14">
        <v>9.116139991923608E-2</v>
      </c>
      <c r="AL96" s="14">
        <v>0.36141757933114921</v>
      </c>
    </row>
    <row r="97" spans="37:43" x14ac:dyDescent="0.2">
      <c r="AK97" s="14">
        <v>0.12509109290185491</v>
      </c>
      <c r="AL97" s="14">
        <v>0.32507650319274911</v>
      </c>
    </row>
    <row r="98" spans="37:43" x14ac:dyDescent="0.2">
      <c r="AK98" s="14"/>
      <c r="AL98" s="14">
        <v>0.31278102668723495</v>
      </c>
    </row>
    <row r="99" spans="37:43" x14ac:dyDescent="0.2">
      <c r="AK99" s="14"/>
      <c r="AL99" s="14">
        <v>0.46258959837906849</v>
      </c>
    </row>
    <row r="100" spans="37:43" x14ac:dyDescent="0.2">
      <c r="AK100" s="14"/>
      <c r="AL100" s="14">
        <v>0.39515654090200997</v>
      </c>
    </row>
    <row r="101" spans="37:43" x14ac:dyDescent="0.2">
      <c r="AK101" s="14"/>
      <c r="AL101" s="14">
        <v>0.4113557288831734</v>
      </c>
    </row>
    <row r="102" spans="37:43" x14ac:dyDescent="0.2">
      <c r="AK102" s="14"/>
      <c r="AL102" s="14">
        <v>0.34503663509618721</v>
      </c>
    </row>
    <row r="103" spans="37:43" x14ac:dyDescent="0.2">
      <c r="AK103" s="14"/>
      <c r="AL103" s="14">
        <v>0.4121410496956337</v>
      </c>
    </row>
    <row r="105" spans="37:43" x14ac:dyDescent="0.2">
      <c r="AK105" s="102" t="s">
        <v>32</v>
      </c>
      <c r="AL105" s="102"/>
      <c r="AP105" s="106"/>
      <c r="AQ105" s="106"/>
    </row>
  </sheetData>
  <mergeCells count="8">
    <mergeCell ref="AP105:AQ105"/>
    <mergeCell ref="AK105:AL105"/>
    <mergeCell ref="E39:G39"/>
    <mergeCell ref="J39:L39"/>
    <mergeCell ref="O39:Q39"/>
    <mergeCell ref="V41:X41"/>
    <mergeCell ref="AA41:AC41"/>
    <mergeCell ref="AF41:AH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4620-8E8A-C341-BB89-67D7887C58F3}">
  <dimension ref="A1:CK268"/>
  <sheetViews>
    <sheetView zoomScale="59" workbookViewId="0">
      <selection activeCell="AZ22" sqref="AZ22"/>
    </sheetView>
  </sheetViews>
  <sheetFormatPr baseColWidth="10" defaultRowHeight="16" x14ac:dyDescent="0.2"/>
  <cols>
    <col min="44" max="44" width="18.1640625" customWidth="1"/>
    <col min="45" max="45" width="20" customWidth="1"/>
    <col min="46" max="46" width="19" customWidth="1"/>
    <col min="47" max="47" width="21.6640625" customWidth="1"/>
    <col min="48" max="48" width="23.83203125" customWidth="1"/>
  </cols>
  <sheetData>
    <row r="1" spans="1:89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</row>
    <row r="2" spans="1:89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</row>
    <row r="4" spans="1:89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</row>
    <row r="7" spans="1:89" x14ac:dyDescent="0.2">
      <c r="A7" s="3"/>
      <c r="B7" s="3"/>
      <c r="C7" s="3"/>
      <c r="D7" s="1" t="s">
        <v>37</v>
      </c>
      <c r="E7" s="3"/>
      <c r="F7" s="1" t="s">
        <v>38</v>
      </c>
      <c r="G7" s="1" t="s">
        <v>39</v>
      </c>
      <c r="H7" s="1" t="s">
        <v>40</v>
      </c>
      <c r="I7" s="3"/>
      <c r="J7" s="3"/>
      <c r="K7" s="1" t="s">
        <v>38</v>
      </c>
      <c r="L7" s="1" t="s">
        <v>39</v>
      </c>
      <c r="M7" s="1" t="s">
        <v>40</v>
      </c>
      <c r="N7" s="3"/>
      <c r="O7" s="3"/>
      <c r="P7" s="1" t="s">
        <v>38</v>
      </c>
      <c r="Q7" s="1" t="s">
        <v>39</v>
      </c>
      <c r="R7" s="1" t="s">
        <v>40</v>
      </c>
      <c r="S7" s="3"/>
      <c r="T7" s="3"/>
      <c r="U7" s="3"/>
      <c r="V7" s="3"/>
      <c r="W7" s="1" t="s">
        <v>38</v>
      </c>
      <c r="X7" s="1" t="s">
        <v>41</v>
      </c>
      <c r="Y7" s="1" t="s">
        <v>42</v>
      </c>
      <c r="Z7" s="3"/>
      <c r="AA7" s="3"/>
      <c r="AB7" s="1" t="s">
        <v>38</v>
      </c>
      <c r="AC7" s="1" t="s">
        <v>41</v>
      </c>
      <c r="AD7" s="1" t="s">
        <v>42</v>
      </c>
      <c r="AE7" s="1"/>
      <c r="AF7" s="1"/>
      <c r="AG7" s="1" t="s">
        <v>38</v>
      </c>
      <c r="AH7" s="1" t="s">
        <v>41</v>
      </c>
      <c r="AI7" s="1" t="s">
        <v>42</v>
      </c>
      <c r="AJ7" s="1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</row>
    <row r="8" spans="1:89" x14ac:dyDescent="0.2">
      <c r="A8" s="3"/>
      <c r="B8" s="3"/>
      <c r="C8" s="3"/>
      <c r="D8" s="3"/>
      <c r="E8" s="11" t="s">
        <v>15</v>
      </c>
      <c r="F8" s="25">
        <v>0.68500000000000005</v>
      </c>
      <c r="G8" s="25">
        <v>0.60399999999999998</v>
      </c>
      <c r="H8" s="25">
        <v>0.503</v>
      </c>
      <c r="I8" s="3"/>
      <c r="J8" s="11" t="s">
        <v>18</v>
      </c>
      <c r="K8" s="25">
        <v>0.71899999999999997</v>
      </c>
      <c r="L8" s="25">
        <v>0.73199999999999998</v>
      </c>
      <c r="M8" s="25">
        <v>0.499</v>
      </c>
      <c r="N8" s="3"/>
      <c r="O8" s="27" t="s">
        <v>19</v>
      </c>
      <c r="P8" s="25">
        <v>0.67900000000000005</v>
      </c>
      <c r="Q8" s="25">
        <v>0.56899999999999995</v>
      </c>
      <c r="R8" s="25">
        <v>0.73599999999999999</v>
      </c>
      <c r="S8" s="3"/>
      <c r="T8" s="3"/>
      <c r="U8" s="3"/>
      <c r="V8" s="27" t="s">
        <v>15</v>
      </c>
      <c r="W8" s="25">
        <v>0.67400000000000004</v>
      </c>
      <c r="X8" s="25">
        <v>6.5000000000000002E-2</v>
      </c>
      <c r="Y8" s="25">
        <v>0.09</v>
      </c>
      <c r="Z8" s="3"/>
      <c r="AA8" s="27" t="s">
        <v>18</v>
      </c>
      <c r="AB8" s="25">
        <v>0.57999999999999996</v>
      </c>
      <c r="AC8" s="25">
        <v>0.20899999999999999</v>
      </c>
      <c r="AD8" s="25">
        <v>0.14699999999999999</v>
      </c>
      <c r="AE8" s="3"/>
      <c r="AF8" s="27" t="s">
        <v>19</v>
      </c>
      <c r="AG8" s="25">
        <v>0.61399999999999999</v>
      </c>
      <c r="AH8" s="25">
        <v>6.3E-2</v>
      </c>
      <c r="AI8" s="25">
        <v>0.13100000000000001</v>
      </c>
      <c r="AJ8" s="3"/>
      <c r="AK8" s="3"/>
      <c r="AL8" s="3"/>
      <c r="AM8" s="3"/>
      <c r="AN8" s="3"/>
      <c r="AO8" s="3"/>
      <c r="AP8" s="4"/>
      <c r="AQ8" s="3"/>
      <c r="AR8" s="24" t="s">
        <v>43</v>
      </c>
      <c r="AS8" s="24" t="s">
        <v>39</v>
      </c>
      <c r="AT8" s="24" t="s">
        <v>41</v>
      </c>
      <c r="AU8" s="24" t="s">
        <v>44</v>
      </c>
      <c r="AV8" s="24" t="s">
        <v>45</v>
      </c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</row>
    <row r="9" spans="1:89" x14ac:dyDescent="0.2">
      <c r="A9" s="3"/>
      <c r="B9" s="3"/>
      <c r="C9" s="3"/>
      <c r="D9" s="3"/>
      <c r="E9" s="3"/>
      <c r="F9" s="25">
        <v>0.61899999999999999</v>
      </c>
      <c r="G9" s="25">
        <v>0.51900000000000002</v>
      </c>
      <c r="H9" s="25">
        <v>0.4</v>
      </c>
      <c r="I9" s="3"/>
      <c r="J9" s="3"/>
      <c r="K9" s="25">
        <v>0.60899999999999999</v>
      </c>
      <c r="L9" s="25">
        <v>0.68700000000000006</v>
      </c>
      <c r="M9" s="25">
        <v>0.41899999999999998</v>
      </c>
      <c r="N9" s="3"/>
      <c r="O9" s="3"/>
      <c r="P9" s="25">
        <v>0.58499999999999996</v>
      </c>
      <c r="Q9" s="25">
        <v>0.38900000000000001</v>
      </c>
      <c r="R9" s="25">
        <v>0.56799999999999995</v>
      </c>
      <c r="S9" s="3"/>
      <c r="T9" s="3"/>
      <c r="U9" s="3"/>
      <c r="V9" s="3"/>
      <c r="W9" s="25">
        <v>0.505</v>
      </c>
      <c r="X9" s="25">
        <v>0.13200000000000001</v>
      </c>
      <c r="Y9" s="25">
        <v>0.15</v>
      </c>
      <c r="Z9" s="3"/>
      <c r="AA9" s="3"/>
      <c r="AB9" s="25">
        <v>0.61099999999999999</v>
      </c>
      <c r="AC9" s="25">
        <v>0.11700000000000001</v>
      </c>
      <c r="AD9" s="25">
        <v>0.113</v>
      </c>
      <c r="AE9" s="3"/>
      <c r="AF9" s="3"/>
      <c r="AG9" s="25">
        <v>0.39</v>
      </c>
      <c r="AH9" s="25">
        <v>0.14599999999999999</v>
      </c>
      <c r="AI9" s="25">
        <v>0.13700000000000001</v>
      </c>
      <c r="AJ9" s="3"/>
      <c r="AK9" s="3"/>
      <c r="AL9" s="3"/>
      <c r="AM9" s="3"/>
      <c r="AN9" s="3"/>
      <c r="AO9" s="3"/>
      <c r="AP9" s="3"/>
      <c r="AQ9" s="3"/>
      <c r="AR9" s="26">
        <v>0.68500000000000005</v>
      </c>
      <c r="AS9" s="26">
        <v>0.60399999999999998</v>
      </c>
      <c r="AT9" s="26">
        <v>6.5000000000000002E-2</v>
      </c>
      <c r="AU9" s="26">
        <v>0.503</v>
      </c>
      <c r="AV9" s="26">
        <v>0.09</v>
      </c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</row>
    <row r="10" spans="1:89" x14ac:dyDescent="0.2">
      <c r="A10" s="3"/>
      <c r="B10" s="3"/>
      <c r="C10" s="3"/>
      <c r="D10" s="3"/>
      <c r="E10" s="3"/>
      <c r="F10" s="25">
        <v>0.52</v>
      </c>
      <c r="G10" s="25">
        <v>0.5</v>
      </c>
      <c r="H10" s="25">
        <v>0.57999999999999996</v>
      </c>
      <c r="I10" s="3"/>
      <c r="J10" s="3"/>
      <c r="K10" s="25">
        <v>0.622</v>
      </c>
      <c r="L10" s="25">
        <v>0.5</v>
      </c>
      <c r="M10" s="25">
        <v>0.60899999999999999</v>
      </c>
      <c r="N10" s="3"/>
      <c r="O10" s="3"/>
      <c r="P10" s="25">
        <v>0.60599999999999998</v>
      </c>
      <c r="Q10" s="25">
        <v>0.73699999999999999</v>
      </c>
      <c r="R10" s="25">
        <v>0.502</v>
      </c>
      <c r="S10" s="3"/>
      <c r="T10" s="3"/>
      <c r="U10" s="3"/>
      <c r="V10" s="3"/>
      <c r="W10" s="25">
        <v>0.65800000000000003</v>
      </c>
      <c r="X10" s="25">
        <v>9.8000000000000004E-2</v>
      </c>
      <c r="Y10" s="25">
        <v>0.21</v>
      </c>
      <c r="Z10" s="3"/>
      <c r="AA10" s="3"/>
      <c r="AB10" s="3">
        <v>0.57399999999999995</v>
      </c>
      <c r="AC10" s="25">
        <v>0.14799999999999999</v>
      </c>
      <c r="AD10" s="25">
        <v>0.20899999999999999</v>
      </c>
      <c r="AE10" s="3"/>
      <c r="AF10" s="3"/>
      <c r="AG10" s="25">
        <v>0.58099999999999996</v>
      </c>
      <c r="AH10" s="25">
        <v>0.13100000000000001</v>
      </c>
      <c r="AI10" s="25">
        <v>0.126</v>
      </c>
      <c r="AJ10" s="3"/>
      <c r="AK10" s="3"/>
      <c r="AL10" s="3"/>
      <c r="AM10" s="3"/>
      <c r="AN10" s="3"/>
      <c r="AO10" s="3"/>
      <c r="AP10" s="3"/>
      <c r="AQ10" s="3"/>
      <c r="AR10" s="26">
        <v>0.61899999999999999</v>
      </c>
      <c r="AS10" s="26">
        <v>0.51900000000000002</v>
      </c>
      <c r="AT10" s="26">
        <v>0.13200000000000001</v>
      </c>
      <c r="AU10" s="26">
        <v>0.4</v>
      </c>
      <c r="AV10" s="26">
        <v>0.15</v>
      </c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</row>
    <row r="11" spans="1:89" x14ac:dyDescent="0.2">
      <c r="A11" s="3"/>
      <c r="B11" s="3"/>
      <c r="C11" s="3"/>
      <c r="D11" s="3"/>
      <c r="E11" s="3"/>
      <c r="F11" s="25">
        <v>0.626</v>
      </c>
      <c r="G11" s="25">
        <v>0.51500000000000001</v>
      </c>
      <c r="H11" s="25">
        <v>0.69099999999999995</v>
      </c>
      <c r="I11" s="3"/>
      <c r="J11" s="3"/>
      <c r="K11" s="25">
        <v>0.41899999999999998</v>
      </c>
      <c r="L11" s="25">
        <v>0.42099999999999999</v>
      </c>
      <c r="M11" s="25">
        <v>0.40500000000000003</v>
      </c>
      <c r="N11" s="3"/>
      <c r="O11" s="3"/>
      <c r="P11" s="25">
        <v>0.56399999999999995</v>
      </c>
      <c r="Q11" s="25">
        <v>0.65200000000000002</v>
      </c>
      <c r="R11" s="25">
        <v>0.39</v>
      </c>
      <c r="S11" s="3"/>
      <c r="T11" s="3"/>
      <c r="U11" s="3"/>
      <c r="V11" s="3"/>
      <c r="W11" s="25">
        <v>0.69899999999999995</v>
      </c>
      <c r="X11" s="25">
        <v>0.19800000000000001</v>
      </c>
      <c r="Y11" s="25">
        <v>0.186</v>
      </c>
      <c r="Z11" s="3"/>
      <c r="AA11" s="3"/>
      <c r="AB11" s="25">
        <v>0.64300000000000002</v>
      </c>
      <c r="AC11" s="25">
        <v>0.215</v>
      </c>
      <c r="AD11" s="25">
        <v>0.106</v>
      </c>
      <c r="AE11" s="3"/>
      <c r="AF11" s="3"/>
      <c r="AG11" s="25">
        <v>0.57299999999999995</v>
      </c>
      <c r="AH11" s="25">
        <v>0.219</v>
      </c>
      <c r="AI11" s="25">
        <v>0.11899999999999999</v>
      </c>
      <c r="AJ11" s="3"/>
      <c r="AK11" s="3"/>
      <c r="AL11" s="3"/>
      <c r="AM11" s="3"/>
      <c r="AN11" s="3"/>
      <c r="AO11" s="3"/>
      <c r="AP11" s="3"/>
      <c r="AQ11" s="3"/>
      <c r="AR11" s="26">
        <v>0.52</v>
      </c>
      <c r="AS11" s="26">
        <v>0.5</v>
      </c>
      <c r="AT11" s="26">
        <v>9.8000000000000004E-2</v>
      </c>
      <c r="AU11" s="26">
        <v>0.57999999999999996</v>
      </c>
      <c r="AV11" s="26">
        <v>0.21</v>
      </c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</row>
    <row r="12" spans="1:89" x14ac:dyDescent="0.2">
      <c r="A12" s="3"/>
      <c r="B12" s="3"/>
      <c r="C12" s="3"/>
      <c r="D12" s="3"/>
      <c r="E12" s="3"/>
      <c r="F12" s="25">
        <v>0.54100000000000004</v>
      </c>
      <c r="G12" s="25">
        <v>0.67100000000000004</v>
      </c>
      <c r="H12" s="25">
        <v>0.50700000000000001</v>
      </c>
      <c r="I12" s="3"/>
      <c r="J12" s="3"/>
      <c r="K12" s="25">
        <v>0.58699999999999997</v>
      </c>
      <c r="L12" s="25">
        <v>0.67400000000000004</v>
      </c>
      <c r="M12" s="25">
        <v>0.58799999999999997</v>
      </c>
      <c r="N12" s="3"/>
      <c r="O12" s="3"/>
      <c r="P12" s="25">
        <v>0.75700000000000001</v>
      </c>
      <c r="Q12" s="25">
        <v>0.51700000000000002</v>
      </c>
      <c r="R12" s="25">
        <v>0.51100000000000001</v>
      </c>
      <c r="S12" s="3"/>
      <c r="T12" s="3"/>
      <c r="U12" s="3"/>
      <c r="V12" s="3"/>
      <c r="W12" s="25">
        <v>0.55000000000000004</v>
      </c>
      <c r="X12" s="25">
        <v>0.152</v>
      </c>
      <c r="Y12" s="25">
        <v>0.112</v>
      </c>
      <c r="Z12" s="3"/>
      <c r="AA12" s="3"/>
      <c r="AB12" s="25">
        <v>0.57199999999999995</v>
      </c>
      <c r="AC12" s="25">
        <v>0.123</v>
      </c>
      <c r="AD12" s="25">
        <v>0.28000000000000003</v>
      </c>
      <c r="AE12" s="3"/>
      <c r="AF12" s="3"/>
      <c r="AG12" s="3">
        <v>0.61099999999999999</v>
      </c>
      <c r="AH12" s="25">
        <v>9.0999999999999998E-2</v>
      </c>
      <c r="AI12" s="25">
        <v>8.7999999999999995E-2</v>
      </c>
      <c r="AJ12" s="3"/>
      <c r="AK12" s="3"/>
      <c r="AL12" s="3"/>
      <c r="AM12" s="3"/>
      <c r="AN12" s="3"/>
      <c r="AO12" s="3"/>
      <c r="AP12" s="3"/>
      <c r="AQ12" s="3"/>
      <c r="AR12" s="26">
        <v>0.626</v>
      </c>
      <c r="AS12" s="26">
        <v>0.51500000000000001</v>
      </c>
      <c r="AT12" s="26">
        <v>0.19800000000000001</v>
      </c>
      <c r="AU12" s="26">
        <v>0.69099999999999995</v>
      </c>
      <c r="AV12" s="26">
        <v>0.186</v>
      </c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</row>
    <row r="13" spans="1:89" x14ac:dyDescent="0.2">
      <c r="A13" s="3"/>
      <c r="B13" s="3"/>
      <c r="C13" s="3"/>
      <c r="D13" s="3"/>
      <c r="E13" s="3"/>
      <c r="F13" s="25">
        <v>0.57299999999999995</v>
      </c>
      <c r="G13" s="25">
        <v>0.53300000000000003</v>
      </c>
      <c r="H13" s="25">
        <v>0.57799999999999996</v>
      </c>
      <c r="I13" s="3"/>
      <c r="J13" s="3"/>
      <c r="K13" s="25">
        <v>0.60899999999999999</v>
      </c>
      <c r="L13" s="25">
        <v>0.46500000000000002</v>
      </c>
      <c r="M13" s="25">
        <v>0.67300000000000004</v>
      </c>
      <c r="N13" s="3"/>
      <c r="O13" s="3"/>
      <c r="P13" s="25">
        <v>0.56299999999999994</v>
      </c>
      <c r="Q13" s="25">
        <v>0.74399999999999999</v>
      </c>
      <c r="R13" s="25">
        <v>0.72199999999999998</v>
      </c>
      <c r="S13" s="3"/>
      <c r="T13" s="3"/>
      <c r="U13" s="3"/>
      <c r="V13" s="3"/>
      <c r="W13" s="25">
        <v>0.58699999999999997</v>
      </c>
      <c r="X13" s="25">
        <v>0.2</v>
      </c>
      <c r="Y13" s="25">
        <v>0.126</v>
      </c>
      <c r="Z13" s="3"/>
      <c r="AA13" s="3"/>
      <c r="AB13" s="25">
        <v>0.68700000000000006</v>
      </c>
      <c r="AC13" s="25">
        <v>0.11899999999999999</v>
      </c>
      <c r="AD13" s="25">
        <v>0.129</v>
      </c>
      <c r="AE13" s="3"/>
      <c r="AF13" s="3"/>
      <c r="AG13" s="25">
        <v>0.58399999999999996</v>
      </c>
      <c r="AH13" s="25">
        <v>0.14899999999999999</v>
      </c>
      <c r="AI13" s="25">
        <v>6.5000000000000002E-2</v>
      </c>
      <c r="AJ13" s="3"/>
      <c r="AK13" s="3"/>
      <c r="AL13" s="3"/>
      <c r="AM13" s="3"/>
      <c r="AN13" s="3"/>
      <c r="AO13" s="3"/>
      <c r="AP13" s="3"/>
      <c r="AQ13" s="3"/>
      <c r="AR13" s="26">
        <v>0.54100000000000004</v>
      </c>
      <c r="AS13" s="26">
        <v>0.67100000000000004</v>
      </c>
      <c r="AT13" s="26">
        <v>0.152</v>
      </c>
      <c r="AU13" s="26">
        <v>0.50700000000000001</v>
      </c>
      <c r="AV13" s="26">
        <v>0.112</v>
      </c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</row>
    <row r="14" spans="1:89" x14ac:dyDescent="0.2">
      <c r="A14" s="3"/>
      <c r="B14" s="3"/>
      <c r="C14" s="3"/>
      <c r="D14" s="3"/>
      <c r="E14" s="3"/>
      <c r="F14" s="25">
        <v>0.41599999999999998</v>
      </c>
      <c r="G14" s="25">
        <v>0.51900000000000002</v>
      </c>
      <c r="H14" s="25">
        <v>0.3</v>
      </c>
      <c r="I14" s="3"/>
      <c r="J14" s="3"/>
      <c r="K14" s="25">
        <v>0.77400000000000002</v>
      </c>
      <c r="L14" s="25">
        <v>0.67800000000000005</v>
      </c>
      <c r="M14" s="25">
        <v>0.70199999999999996</v>
      </c>
      <c r="N14" s="3"/>
      <c r="O14" s="3"/>
      <c r="P14" s="25">
        <v>0.56399999999999995</v>
      </c>
      <c r="Q14" s="25">
        <v>0.36499999999999999</v>
      </c>
      <c r="R14" s="25">
        <v>0.58299999999999996</v>
      </c>
      <c r="S14" s="3"/>
      <c r="T14" s="3"/>
      <c r="U14" s="3"/>
      <c r="V14" s="3"/>
      <c r="W14" s="25">
        <v>0.49299999999999999</v>
      </c>
      <c r="X14" s="25">
        <v>0.20799999999999999</v>
      </c>
      <c r="Y14" s="25">
        <v>0.109</v>
      </c>
      <c r="Z14" s="3"/>
      <c r="AA14" s="3"/>
      <c r="AB14" s="25">
        <v>0.58399999999999996</v>
      </c>
      <c r="AC14" s="25">
        <v>0.129</v>
      </c>
      <c r="AD14" s="25">
        <v>0.16500000000000001</v>
      </c>
      <c r="AE14" s="3"/>
      <c r="AF14" s="3"/>
      <c r="AG14" s="25">
        <v>0.51900000000000002</v>
      </c>
      <c r="AH14" s="25">
        <v>0.105</v>
      </c>
      <c r="AI14" s="25">
        <v>0.106</v>
      </c>
      <c r="AJ14" s="3"/>
      <c r="AK14" s="3"/>
      <c r="AL14" s="3"/>
      <c r="AM14" s="3"/>
      <c r="AN14" s="3"/>
      <c r="AO14" s="3"/>
      <c r="AP14" s="3"/>
      <c r="AQ14" s="3"/>
      <c r="AR14" s="26">
        <v>0.57299999999999995</v>
      </c>
      <c r="AS14" s="26">
        <v>0.53300000000000003</v>
      </c>
      <c r="AT14" s="26">
        <v>0.2</v>
      </c>
      <c r="AU14" s="26">
        <v>0.57799999999999996</v>
      </c>
      <c r="AV14" s="26">
        <v>0.126</v>
      </c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</row>
    <row r="15" spans="1:89" x14ac:dyDescent="0.2">
      <c r="A15" s="3"/>
      <c r="B15" s="3"/>
      <c r="C15" s="3"/>
      <c r="D15" s="3"/>
      <c r="E15" s="3"/>
      <c r="F15" s="25">
        <v>0.69199999999999995</v>
      </c>
      <c r="G15" s="25">
        <v>0.55800000000000005</v>
      </c>
      <c r="H15" s="25">
        <v>0.59399999999999997</v>
      </c>
      <c r="I15" s="3"/>
      <c r="J15" s="3"/>
      <c r="K15" s="25">
        <v>0.50900000000000001</v>
      </c>
      <c r="L15" s="25">
        <v>0.6</v>
      </c>
      <c r="M15" s="25">
        <v>0.7</v>
      </c>
      <c r="N15" s="3"/>
      <c r="O15" s="3"/>
      <c r="P15" s="25">
        <v>0.63100000000000001</v>
      </c>
      <c r="Q15" s="25">
        <v>0.71599999999999997</v>
      </c>
      <c r="R15" s="25">
        <v>0.55200000000000005</v>
      </c>
      <c r="S15" s="3"/>
      <c r="T15" s="3"/>
      <c r="U15" s="3"/>
      <c r="V15" s="3"/>
      <c r="W15" s="25">
        <v>0.55000000000000004</v>
      </c>
      <c r="X15" s="25">
        <v>0.23699999999999999</v>
      </c>
      <c r="Y15" s="25">
        <v>0.13500000000000001</v>
      </c>
      <c r="Z15" s="3"/>
      <c r="AA15" s="3"/>
      <c r="AB15" s="25">
        <v>0.624</v>
      </c>
      <c r="AC15" s="25">
        <v>0.127</v>
      </c>
      <c r="AD15" s="25">
        <v>0.13200000000000001</v>
      </c>
      <c r="AE15" s="3"/>
      <c r="AF15" s="3"/>
      <c r="AG15" s="25">
        <v>0.68700000000000006</v>
      </c>
      <c r="AH15" s="25">
        <v>0.27400000000000002</v>
      </c>
      <c r="AI15" s="25">
        <v>0.11</v>
      </c>
      <c r="AJ15" s="3"/>
      <c r="AK15" s="3"/>
      <c r="AL15" s="3"/>
      <c r="AM15" s="3"/>
      <c r="AN15" s="3"/>
      <c r="AO15" s="3"/>
      <c r="AP15" s="3"/>
      <c r="AQ15" s="3"/>
      <c r="AR15" s="26">
        <v>0.41599999999999998</v>
      </c>
      <c r="AS15" s="26">
        <v>0.51900000000000002</v>
      </c>
      <c r="AT15" s="26">
        <v>0.20799999999999999</v>
      </c>
      <c r="AU15" s="26">
        <v>0.3</v>
      </c>
      <c r="AV15" s="26">
        <v>0.109</v>
      </c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</row>
    <row r="16" spans="1:89" x14ac:dyDescent="0.2">
      <c r="A16" s="3"/>
      <c r="B16" s="3"/>
      <c r="C16" s="3"/>
      <c r="D16" s="3"/>
      <c r="E16" s="3"/>
      <c r="F16" s="25">
        <v>0.52400000000000002</v>
      </c>
      <c r="G16" s="25">
        <v>0.45100000000000001</v>
      </c>
      <c r="H16" s="25">
        <v>0.45700000000000002</v>
      </c>
      <c r="I16" s="3"/>
      <c r="J16" s="3"/>
      <c r="K16" s="25">
        <v>0.69799999999999995</v>
      </c>
      <c r="L16" s="25">
        <v>0.69899999999999995</v>
      </c>
      <c r="M16" s="25">
        <v>0.76300000000000001</v>
      </c>
      <c r="N16" s="3"/>
      <c r="O16" s="3"/>
      <c r="P16" s="25">
        <v>0.57399999999999995</v>
      </c>
      <c r="Q16" s="25">
        <v>0.49099999999999999</v>
      </c>
      <c r="R16" s="25">
        <v>0.55800000000000005</v>
      </c>
      <c r="S16" s="3"/>
      <c r="T16" s="3"/>
      <c r="U16" s="3"/>
      <c r="V16" s="3"/>
      <c r="W16" s="25">
        <v>0.66600000000000004</v>
      </c>
      <c r="X16" s="25">
        <v>0.224</v>
      </c>
      <c r="Y16" s="25">
        <v>0.17</v>
      </c>
      <c r="Z16" s="3"/>
      <c r="AA16" s="3"/>
      <c r="AB16" s="25">
        <v>0.57499999999999996</v>
      </c>
      <c r="AC16" s="25">
        <v>0.19800000000000001</v>
      </c>
      <c r="AD16" s="25">
        <v>0.126</v>
      </c>
      <c r="AE16" s="3"/>
      <c r="AF16" s="3"/>
      <c r="AG16" s="25">
        <v>0.52700000000000002</v>
      </c>
      <c r="AH16" s="25">
        <v>0.317</v>
      </c>
      <c r="AI16" s="25">
        <v>0.14499999999999999</v>
      </c>
      <c r="AJ16" s="3"/>
      <c r="AK16" s="3"/>
      <c r="AL16" s="3"/>
      <c r="AM16" s="3"/>
      <c r="AN16" s="3"/>
      <c r="AO16" s="3"/>
      <c r="AP16" s="3"/>
      <c r="AQ16" s="3"/>
      <c r="AR16" s="26">
        <v>0.69199999999999995</v>
      </c>
      <c r="AS16" s="26">
        <v>0.55800000000000005</v>
      </c>
      <c r="AT16" s="26">
        <v>0.23699999999999999</v>
      </c>
      <c r="AU16" s="26">
        <v>0.59399999999999997</v>
      </c>
      <c r="AV16" s="26">
        <v>0.13500000000000001</v>
      </c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</row>
    <row r="17" spans="1:89" x14ac:dyDescent="0.2">
      <c r="A17" s="3"/>
      <c r="B17" s="3"/>
      <c r="C17" s="3"/>
      <c r="D17" s="3"/>
      <c r="E17" s="3"/>
      <c r="F17" s="25">
        <v>0.312</v>
      </c>
      <c r="G17" s="25">
        <v>0.53900000000000003</v>
      </c>
      <c r="H17" s="25">
        <v>0.54300000000000004</v>
      </c>
      <c r="I17" s="3"/>
      <c r="J17" s="3"/>
      <c r="K17" s="25">
        <v>0.628</v>
      </c>
      <c r="L17" s="25">
        <v>0.73399999999999999</v>
      </c>
      <c r="M17" s="25">
        <v>0.754</v>
      </c>
      <c r="N17" s="3"/>
      <c r="O17" s="3"/>
      <c r="P17" s="25">
        <v>0.622</v>
      </c>
      <c r="Q17" s="25">
        <v>0.58699999999999997</v>
      </c>
      <c r="R17" s="25">
        <v>0.60499999999999998</v>
      </c>
      <c r="S17" s="3"/>
      <c r="T17" s="3"/>
      <c r="U17" s="3"/>
      <c r="V17" s="3"/>
      <c r="W17" s="25">
        <v>0.46100000000000002</v>
      </c>
      <c r="X17" s="25">
        <v>0.24199999999999999</v>
      </c>
      <c r="Y17" s="25">
        <v>0.108</v>
      </c>
      <c r="Z17" s="3"/>
      <c r="AA17" s="3"/>
      <c r="AB17" s="25">
        <v>0.60899999999999999</v>
      </c>
      <c r="AC17" s="25">
        <v>0.24</v>
      </c>
      <c r="AD17" s="25">
        <v>0.254</v>
      </c>
      <c r="AE17" s="3"/>
      <c r="AF17" s="3"/>
      <c r="AG17" s="25">
        <v>0.58299999999999996</v>
      </c>
      <c r="AH17" s="25">
        <v>0.20599999999999999</v>
      </c>
      <c r="AI17" s="25">
        <v>0.14899999999999999</v>
      </c>
      <c r="AJ17" s="3"/>
      <c r="AK17" s="3"/>
      <c r="AL17" s="3"/>
      <c r="AM17" s="3"/>
      <c r="AN17" s="3"/>
      <c r="AO17" s="3"/>
      <c r="AP17" s="3"/>
      <c r="AQ17" s="3"/>
      <c r="AR17" s="26">
        <v>0.52400000000000002</v>
      </c>
      <c r="AS17" s="26">
        <v>0.45100000000000001</v>
      </c>
      <c r="AT17" s="26">
        <v>0.224</v>
      </c>
      <c r="AU17" s="26">
        <v>0.45700000000000002</v>
      </c>
      <c r="AV17" s="26">
        <v>0.17</v>
      </c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</row>
    <row r="18" spans="1:89" x14ac:dyDescent="0.2">
      <c r="A18" s="3"/>
      <c r="B18" s="3"/>
      <c r="C18" s="3"/>
      <c r="D18" s="3"/>
      <c r="E18" s="3"/>
      <c r="F18" s="25">
        <v>0.72199999999999998</v>
      </c>
      <c r="G18" s="25">
        <v>0.61</v>
      </c>
      <c r="H18" s="25">
        <v>0.61</v>
      </c>
      <c r="I18" s="3"/>
      <c r="J18" s="3"/>
      <c r="K18" s="25">
        <v>0.57399999999999995</v>
      </c>
      <c r="L18" s="25">
        <v>0.63400000000000001</v>
      </c>
      <c r="M18" s="25">
        <v>0.64200000000000002</v>
      </c>
      <c r="N18" s="3"/>
      <c r="O18" s="3"/>
      <c r="P18" s="25">
        <v>0.745</v>
      </c>
      <c r="Q18" s="25">
        <v>0.57399999999999995</v>
      </c>
      <c r="R18" s="25">
        <v>0.60299999999999998</v>
      </c>
      <c r="S18" s="3"/>
      <c r="T18" s="3"/>
      <c r="U18" s="3"/>
      <c r="V18" s="3"/>
      <c r="W18" s="25">
        <v>0.40699999999999997</v>
      </c>
      <c r="X18" s="25">
        <v>0.17100000000000001</v>
      </c>
      <c r="Y18" s="25">
        <v>0.13700000000000001</v>
      </c>
      <c r="Z18" s="3"/>
      <c r="AA18" s="3"/>
      <c r="AB18" s="25">
        <v>0.39</v>
      </c>
      <c r="AC18" s="25">
        <v>9.5000000000000001E-2</v>
      </c>
      <c r="AD18" s="25">
        <v>0.01</v>
      </c>
      <c r="AE18" s="3"/>
      <c r="AF18" s="3"/>
      <c r="AG18" s="25">
        <v>0.61899999999999999</v>
      </c>
      <c r="AH18" s="25">
        <v>0.16700000000000001</v>
      </c>
      <c r="AI18" s="25">
        <v>0.216</v>
      </c>
      <c r="AJ18" s="3"/>
      <c r="AK18" s="3"/>
      <c r="AL18" s="3"/>
      <c r="AM18" s="3"/>
      <c r="AN18" s="3"/>
      <c r="AO18" s="3"/>
      <c r="AP18" s="3"/>
      <c r="AQ18" s="3"/>
      <c r="AR18" s="26">
        <v>0.312</v>
      </c>
      <c r="AS18" s="26">
        <v>0.53900000000000003</v>
      </c>
      <c r="AT18" s="26">
        <v>0.24199999999999999</v>
      </c>
      <c r="AU18" s="26">
        <v>0.54300000000000004</v>
      </c>
      <c r="AV18" s="26">
        <v>0.108</v>
      </c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</row>
    <row r="19" spans="1:89" x14ac:dyDescent="0.2">
      <c r="A19" s="3"/>
      <c r="B19" s="3"/>
      <c r="C19" s="3"/>
      <c r="D19" s="3"/>
      <c r="E19" s="3"/>
      <c r="F19" s="25">
        <v>0.51700000000000002</v>
      </c>
      <c r="G19" s="25">
        <v>0.76600000000000001</v>
      </c>
      <c r="H19" s="25">
        <v>0.47199999999999998</v>
      </c>
      <c r="I19" s="3"/>
      <c r="J19" s="3"/>
      <c r="K19" s="25">
        <v>0.505</v>
      </c>
      <c r="L19" s="25">
        <v>0.59899999999999998</v>
      </c>
      <c r="M19" s="25">
        <v>0.53800000000000003</v>
      </c>
      <c r="N19" s="3"/>
      <c r="O19" s="3"/>
      <c r="P19" s="25">
        <v>0.59699999999999998</v>
      </c>
      <c r="Q19" s="25">
        <v>0.67300000000000004</v>
      </c>
      <c r="R19" s="25">
        <v>0.63200000000000001</v>
      </c>
      <c r="S19" s="3"/>
      <c r="T19" s="3"/>
      <c r="U19" s="3"/>
      <c r="V19" s="3"/>
      <c r="W19" s="25">
        <v>0.47799999999999998</v>
      </c>
      <c r="X19" s="25">
        <v>0.17599999999999999</v>
      </c>
      <c r="Y19" s="25">
        <v>9.7000000000000003E-2</v>
      </c>
      <c r="Z19" s="3"/>
      <c r="AA19" s="3"/>
      <c r="AB19" s="25">
        <v>0.58699999999999997</v>
      </c>
      <c r="AC19" s="25">
        <v>0.16400000000000001</v>
      </c>
      <c r="AD19" s="25">
        <v>5.7000000000000002E-2</v>
      </c>
      <c r="AE19" s="3"/>
      <c r="AF19" s="3"/>
      <c r="AG19" s="25">
        <v>0.52400000000000002</v>
      </c>
      <c r="AH19" s="25">
        <v>0.253</v>
      </c>
      <c r="AI19" s="25">
        <v>0.223</v>
      </c>
      <c r="AJ19" s="3"/>
      <c r="AK19" s="3"/>
      <c r="AL19" s="3"/>
      <c r="AM19" s="3"/>
      <c r="AN19" s="3"/>
      <c r="AO19" s="3"/>
      <c r="AP19" s="3"/>
      <c r="AQ19" s="3"/>
      <c r="AR19" s="26">
        <v>0.72199999999999998</v>
      </c>
      <c r="AS19" s="26">
        <v>0.61</v>
      </c>
      <c r="AT19" s="26">
        <v>0.17100000000000001</v>
      </c>
      <c r="AU19" s="26">
        <v>0.61</v>
      </c>
      <c r="AV19" s="26">
        <v>0.13700000000000001</v>
      </c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</row>
    <row r="20" spans="1:89" x14ac:dyDescent="0.2">
      <c r="A20" s="3"/>
      <c r="B20" s="3"/>
      <c r="C20" s="3"/>
      <c r="D20" s="3"/>
      <c r="E20" s="3"/>
      <c r="F20" s="25">
        <v>0.51900000000000002</v>
      </c>
      <c r="G20" s="25">
        <v>0.46</v>
      </c>
      <c r="H20" s="25">
        <v>0.56799999999999995</v>
      </c>
      <c r="I20" s="3"/>
      <c r="J20" s="3"/>
      <c r="K20" s="25">
        <v>0.45800000000000002</v>
      </c>
      <c r="L20" s="25">
        <v>0.58299999999999996</v>
      </c>
      <c r="M20" s="25">
        <v>0.46600000000000003</v>
      </c>
      <c r="N20" s="3"/>
      <c r="O20" s="3"/>
      <c r="P20" s="25">
        <v>0.65800000000000003</v>
      </c>
      <c r="Q20" s="25">
        <v>0.73299999999999998</v>
      </c>
      <c r="R20" s="25">
        <v>0.54700000000000004</v>
      </c>
      <c r="S20" s="3"/>
      <c r="T20" s="3"/>
      <c r="U20" s="3"/>
      <c r="V20" s="3"/>
      <c r="W20" s="25">
        <v>0.59</v>
      </c>
      <c r="X20" s="25">
        <v>0.218</v>
      </c>
      <c r="Y20" s="25">
        <v>0.106</v>
      </c>
      <c r="Z20" s="3"/>
      <c r="AA20" s="3"/>
      <c r="AB20" s="25">
        <v>0.59099999999999997</v>
      </c>
      <c r="AC20" s="25">
        <v>0.182</v>
      </c>
      <c r="AD20" s="25">
        <v>0.31</v>
      </c>
      <c r="AE20" s="3"/>
      <c r="AF20" s="3"/>
      <c r="AG20" s="25">
        <v>0.63300000000000001</v>
      </c>
      <c r="AH20" s="25">
        <v>0.248</v>
      </c>
      <c r="AI20" s="25">
        <v>0.23799999999999999</v>
      </c>
      <c r="AJ20" s="3"/>
      <c r="AK20" s="3"/>
      <c r="AL20" s="3"/>
      <c r="AM20" s="3"/>
      <c r="AN20" s="3"/>
      <c r="AO20" s="3"/>
      <c r="AP20" s="3"/>
      <c r="AQ20" s="3"/>
      <c r="AR20" s="26">
        <v>0.51700000000000002</v>
      </c>
      <c r="AS20" s="26">
        <v>0.76600000000000001</v>
      </c>
      <c r="AT20" s="26">
        <v>0.17599999999999999</v>
      </c>
      <c r="AU20" s="26">
        <v>0.47199999999999998</v>
      </c>
      <c r="AV20" s="26">
        <v>9.7000000000000003E-2</v>
      </c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</row>
    <row r="21" spans="1:89" x14ac:dyDescent="0.2">
      <c r="A21" s="3"/>
      <c r="B21" s="3"/>
      <c r="C21" s="3"/>
      <c r="D21" s="3"/>
      <c r="E21" s="3"/>
      <c r="F21" s="25">
        <v>0.32800000000000001</v>
      </c>
      <c r="G21" s="25">
        <v>0.497</v>
      </c>
      <c r="H21" s="25">
        <v>0.40500000000000003</v>
      </c>
      <c r="I21" s="3"/>
      <c r="J21" s="3"/>
      <c r="K21" s="25">
        <v>0.69899999999999995</v>
      </c>
      <c r="L21" s="25">
        <v>0.49099999999999999</v>
      </c>
      <c r="M21" s="25">
        <v>0.57799999999999996</v>
      </c>
      <c r="N21" s="3"/>
      <c r="O21" s="3"/>
      <c r="P21" s="25">
        <v>0.64</v>
      </c>
      <c r="Q21" s="25">
        <v>0.51600000000000001</v>
      </c>
      <c r="R21" s="25">
        <v>0.373</v>
      </c>
      <c r="S21" s="3"/>
      <c r="T21" s="3"/>
      <c r="U21" s="3"/>
      <c r="V21" s="3"/>
      <c r="W21" s="25">
        <v>0.73899999999999999</v>
      </c>
      <c r="X21" s="25">
        <v>0.17799999999999999</v>
      </c>
      <c r="Y21" s="25">
        <v>0.11799999999999999</v>
      </c>
      <c r="Z21" s="3"/>
      <c r="AA21" s="3"/>
      <c r="AB21" s="25">
        <v>0.63800000000000001</v>
      </c>
      <c r="AC21" s="25">
        <v>0.16300000000000001</v>
      </c>
      <c r="AD21" s="25">
        <v>8.5999999999999993E-2</v>
      </c>
      <c r="AE21" s="3"/>
      <c r="AF21" s="3"/>
      <c r="AG21" s="25">
        <v>0.59799999999999998</v>
      </c>
      <c r="AH21" s="25">
        <v>0.114</v>
      </c>
      <c r="AI21" s="25">
        <v>0.14199999999999999</v>
      </c>
      <c r="AJ21" s="3"/>
      <c r="AK21" s="3"/>
      <c r="AL21" s="3"/>
      <c r="AM21" s="3"/>
      <c r="AN21" s="3"/>
      <c r="AO21" s="3"/>
      <c r="AP21" s="3"/>
      <c r="AQ21" s="3"/>
      <c r="AR21" s="26">
        <v>0.51900000000000002</v>
      </c>
      <c r="AS21" s="26">
        <v>0.46</v>
      </c>
      <c r="AT21" s="26">
        <v>0.218</v>
      </c>
      <c r="AU21" s="26">
        <v>0.56799999999999995</v>
      </c>
      <c r="AV21" s="26">
        <v>0.106</v>
      </c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</row>
    <row r="22" spans="1:89" x14ac:dyDescent="0.2">
      <c r="A22" s="3"/>
      <c r="B22" s="3"/>
      <c r="C22" s="3"/>
      <c r="D22" s="3"/>
      <c r="E22" s="3"/>
      <c r="F22" s="25">
        <v>0.67500000000000004</v>
      </c>
      <c r="G22" s="25">
        <v>0.51500000000000001</v>
      </c>
      <c r="H22" s="25">
        <v>0.51500000000000001</v>
      </c>
      <c r="I22" s="3"/>
      <c r="J22" s="3"/>
      <c r="K22" s="25">
        <v>0.65</v>
      </c>
      <c r="L22" s="25">
        <v>0.73499999999999999</v>
      </c>
      <c r="M22" s="25">
        <v>0.621</v>
      </c>
      <c r="N22" s="3"/>
      <c r="O22" s="3"/>
      <c r="P22" s="25">
        <v>0.63800000000000001</v>
      </c>
      <c r="Q22" s="25">
        <v>0.60499999999999998</v>
      </c>
      <c r="R22" s="25">
        <v>0.52800000000000002</v>
      </c>
      <c r="S22" s="3"/>
      <c r="T22" s="3"/>
      <c r="U22" s="3"/>
      <c r="V22" s="3"/>
      <c r="W22" s="25">
        <v>0.69599999999999995</v>
      </c>
      <c r="X22" s="25">
        <v>0.19</v>
      </c>
      <c r="Y22" s="25">
        <v>0.1</v>
      </c>
      <c r="Z22" s="3"/>
      <c r="AA22" s="3"/>
      <c r="AB22" s="25">
        <v>0.47499999999999998</v>
      </c>
      <c r="AC22" s="25">
        <v>7.4999999999999997E-2</v>
      </c>
      <c r="AD22" s="25">
        <v>0.112</v>
      </c>
      <c r="AE22" s="3"/>
      <c r="AF22" s="3"/>
      <c r="AG22" s="25">
        <v>0.61</v>
      </c>
      <c r="AH22" s="25">
        <v>9.4E-2</v>
      </c>
      <c r="AI22" s="25">
        <v>0.22600000000000001</v>
      </c>
      <c r="AJ22" s="3"/>
      <c r="AK22" s="3"/>
      <c r="AL22" s="3"/>
      <c r="AM22" s="3"/>
      <c r="AN22" s="3"/>
      <c r="AO22" s="3"/>
      <c r="AP22" s="3"/>
      <c r="AQ22" s="3"/>
      <c r="AR22" s="26">
        <v>0.32800000000000001</v>
      </c>
      <c r="AS22" s="26">
        <v>0.497</v>
      </c>
      <c r="AT22" s="26">
        <v>0.17799999999999999</v>
      </c>
      <c r="AU22" s="26">
        <v>0.40500000000000003</v>
      </c>
      <c r="AV22" s="26">
        <v>0.11799999999999999</v>
      </c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</row>
    <row r="23" spans="1:89" x14ac:dyDescent="0.2">
      <c r="A23" s="3"/>
      <c r="B23" s="3"/>
      <c r="C23" s="3"/>
      <c r="D23" s="3"/>
      <c r="E23" s="3"/>
      <c r="F23" s="25">
        <v>0.58699999999999997</v>
      </c>
      <c r="G23" s="25">
        <v>0.47399999999999998</v>
      </c>
      <c r="H23" s="25">
        <v>0.58799999999999997</v>
      </c>
      <c r="I23" s="3"/>
      <c r="J23" s="3"/>
      <c r="K23" s="25">
        <v>0.38700000000000001</v>
      </c>
      <c r="L23" s="25">
        <v>0.61899999999999999</v>
      </c>
      <c r="M23" s="25">
        <v>0.73699999999999999</v>
      </c>
      <c r="N23" s="3"/>
      <c r="O23" s="3"/>
      <c r="P23" s="25">
        <v>0.64200000000000002</v>
      </c>
      <c r="Q23" s="25">
        <v>0.56299999999999994</v>
      </c>
      <c r="R23" s="25">
        <v>0.55100000000000005</v>
      </c>
      <c r="S23" s="3"/>
      <c r="T23" s="3"/>
      <c r="U23" s="3"/>
      <c r="V23" s="3"/>
      <c r="W23" s="25">
        <v>0.58699999999999997</v>
      </c>
      <c r="X23" s="25">
        <v>0.121</v>
      </c>
      <c r="Y23" s="25">
        <v>0.17599999999999999</v>
      </c>
      <c r="Z23" s="3"/>
      <c r="AA23" s="3"/>
      <c r="AB23" s="25">
        <v>0.55000000000000004</v>
      </c>
      <c r="AC23" s="25">
        <v>0.19</v>
      </c>
      <c r="AD23" s="25">
        <v>0.05</v>
      </c>
      <c r="AE23" s="3"/>
      <c r="AF23" s="3"/>
      <c r="AG23" s="25">
        <v>0.39400000000000002</v>
      </c>
      <c r="AH23" s="25">
        <v>0.21</v>
      </c>
      <c r="AI23" s="25">
        <v>0.13300000000000001</v>
      </c>
      <c r="AJ23" s="3"/>
      <c r="AK23" s="3"/>
      <c r="AL23" s="3"/>
      <c r="AM23" s="3"/>
      <c r="AN23" s="3"/>
      <c r="AO23" s="3"/>
      <c r="AP23" s="3"/>
      <c r="AQ23" s="3"/>
      <c r="AR23" s="26">
        <v>0.67500000000000004</v>
      </c>
      <c r="AS23" s="26">
        <v>0.51500000000000001</v>
      </c>
      <c r="AT23" s="26">
        <v>0.19</v>
      </c>
      <c r="AU23" s="26">
        <v>0.51500000000000001</v>
      </c>
      <c r="AV23" s="26">
        <v>0.1</v>
      </c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</row>
    <row r="24" spans="1:89" x14ac:dyDescent="0.2">
      <c r="A24" s="3"/>
      <c r="B24" s="3"/>
      <c r="C24" s="3"/>
      <c r="D24" s="3"/>
      <c r="E24" s="3"/>
      <c r="F24" s="25">
        <v>0.66400000000000003</v>
      </c>
      <c r="G24" s="25">
        <v>0.66500000000000004</v>
      </c>
      <c r="H24" s="25">
        <v>0.67200000000000004</v>
      </c>
      <c r="I24" s="3"/>
      <c r="J24" s="3"/>
      <c r="K24" s="25">
        <v>0.59299999999999997</v>
      </c>
      <c r="L24" s="25">
        <v>0.59799999999999998</v>
      </c>
      <c r="M24" s="25">
        <v>0.52600000000000002</v>
      </c>
      <c r="N24" s="3"/>
      <c r="O24" s="3"/>
      <c r="P24" s="25">
        <v>0.41099999999999998</v>
      </c>
      <c r="Q24" s="25">
        <v>0.58599999999999997</v>
      </c>
      <c r="R24" s="25">
        <v>0.60199999999999998</v>
      </c>
      <c r="S24" s="3"/>
      <c r="T24" s="3"/>
      <c r="U24" s="3"/>
      <c r="V24" s="3"/>
      <c r="W24" s="25">
        <v>0.59799999999999998</v>
      </c>
      <c r="X24" s="25">
        <v>9.7000000000000003E-2</v>
      </c>
      <c r="Y24" s="25">
        <v>9.9000000000000005E-2</v>
      </c>
      <c r="Z24" s="3"/>
      <c r="AA24" s="3"/>
      <c r="AB24" s="25">
        <v>0.39600000000000002</v>
      </c>
      <c r="AC24" s="25">
        <v>0.26100000000000001</v>
      </c>
      <c r="AD24" s="25">
        <v>0.11799999999999999</v>
      </c>
      <c r="AE24" s="3"/>
      <c r="AF24" s="3"/>
      <c r="AG24" s="25">
        <v>0.55800000000000005</v>
      </c>
      <c r="AH24" s="25">
        <v>0.22700000000000001</v>
      </c>
      <c r="AI24" s="25">
        <v>0.30099999999999999</v>
      </c>
      <c r="AJ24" s="3"/>
      <c r="AK24" s="3"/>
      <c r="AL24" s="3"/>
      <c r="AM24" s="3"/>
      <c r="AN24" s="3"/>
      <c r="AO24" s="3"/>
      <c r="AP24" s="3"/>
      <c r="AQ24" s="3"/>
      <c r="AR24" s="26">
        <v>0.58699999999999997</v>
      </c>
      <c r="AS24" s="26">
        <v>0.47399999999999998</v>
      </c>
      <c r="AT24" s="26">
        <v>0.121</v>
      </c>
      <c r="AU24" s="26">
        <v>0.58799999999999997</v>
      </c>
      <c r="AV24" s="26">
        <v>0.17599999999999999</v>
      </c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</row>
    <row r="25" spans="1:89" x14ac:dyDescent="0.2">
      <c r="A25" s="3"/>
      <c r="B25" s="3"/>
      <c r="C25" s="3"/>
      <c r="D25" s="3"/>
      <c r="E25" s="3"/>
      <c r="F25" s="25">
        <v>0.59199999999999997</v>
      </c>
      <c r="G25" s="25">
        <v>0.59699999999999998</v>
      </c>
      <c r="H25" s="25">
        <v>0.76200000000000001</v>
      </c>
      <c r="I25" s="3"/>
      <c r="J25" s="3"/>
      <c r="K25" s="25">
        <v>0.65</v>
      </c>
      <c r="L25" s="25">
        <v>0.61</v>
      </c>
      <c r="M25" s="25">
        <v>0.57899999999999996</v>
      </c>
      <c r="N25" s="3"/>
      <c r="O25" s="3"/>
      <c r="P25" s="25">
        <v>0.58299999999999996</v>
      </c>
      <c r="Q25" s="25">
        <v>0.61799999999999999</v>
      </c>
      <c r="R25" s="25">
        <v>0.65300000000000002</v>
      </c>
      <c r="S25" s="3"/>
      <c r="T25" s="3"/>
      <c r="U25" s="3"/>
      <c r="V25" s="3"/>
      <c r="W25" s="25">
        <v>0.48799999999999999</v>
      </c>
      <c r="X25" s="25">
        <v>0.11799999999999999</v>
      </c>
      <c r="Y25" s="25">
        <v>0.16300000000000001</v>
      </c>
      <c r="Z25" s="3"/>
      <c r="AA25" s="3"/>
      <c r="AB25" s="25">
        <v>0.71699999999999997</v>
      </c>
      <c r="AC25" s="25">
        <v>0.30599999999999999</v>
      </c>
      <c r="AD25" s="25">
        <v>0.14299999999999999</v>
      </c>
      <c r="AE25" s="3"/>
      <c r="AF25" s="3"/>
      <c r="AG25" s="25">
        <v>0.60599999999999998</v>
      </c>
      <c r="AH25" s="25">
        <v>0.11799999999999999</v>
      </c>
      <c r="AI25" s="25">
        <v>0.109</v>
      </c>
      <c r="AJ25" s="3"/>
      <c r="AK25" s="3"/>
      <c r="AL25" s="3"/>
      <c r="AM25" s="3"/>
      <c r="AN25" s="3"/>
      <c r="AO25" s="3"/>
      <c r="AP25" s="3"/>
      <c r="AQ25" s="3"/>
      <c r="AR25" s="26">
        <v>0.66400000000000003</v>
      </c>
      <c r="AS25" s="26">
        <v>0.66500000000000004</v>
      </c>
      <c r="AT25" s="26">
        <v>9.7000000000000003E-2</v>
      </c>
      <c r="AU25" s="26">
        <v>0.67200000000000004</v>
      </c>
      <c r="AV25" s="26">
        <v>9.9000000000000005E-2</v>
      </c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</row>
    <row r="26" spans="1:89" x14ac:dyDescent="0.2">
      <c r="A26" s="3"/>
      <c r="B26" s="3"/>
      <c r="C26" s="3"/>
      <c r="D26" s="3"/>
      <c r="E26" s="3"/>
      <c r="F26" s="25">
        <v>0.71099999999999997</v>
      </c>
      <c r="G26" s="25">
        <v>0.74399999999999999</v>
      </c>
      <c r="H26" s="25">
        <v>0.71099999999999997</v>
      </c>
      <c r="I26" s="3"/>
      <c r="J26" s="3"/>
      <c r="K26" s="25">
        <v>0.56599999999999995</v>
      </c>
      <c r="L26" s="25">
        <v>0.73799999999999999</v>
      </c>
      <c r="M26" s="25">
        <v>0.62</v>
      </c>
      <c r="N26" s="3"/>
      <c r="O26" s="3"/>
      <c r="P26" s="25">
        <v>0.59099999999999997</v>
      </c>
      <c r="Q26" s="25">
        <v>0.59</v>
      </c>
      <c r="R26" s="25">
        <v>0.45800000000000002</v>
      </c>
      <c r="S26" s="3"/>
      <c r="T26" s="3"/>
      <c r="U26" s="3"/>
      <c r="V26" s="3"/>
      <c r="W26" s="25">
        <v>0.67400000000000004</v>
      </c>
      <c r="X26" s="25">
        <v>0.13400000000000001</v>
      </c>
      <c r="Y26" s="25">
        <v>0.187</v>
      </c>
      <c r="Z26" s="3"/>
      <c r="AA26" s="3"/>
      <c r="AB26" s="25">
        <v>0.56299999999999994</v>
      </c>
      <c r="AC26" s="25">
        <v>7.8E-2</v>
      </c>
      <c r="AD26" s="25">
        <v>9.5000000000000001E-2</v>
      </c>
      <c r="AE26" s="3"/>
      <c r="AF26" s="3"/>
      <c r="AG26" s="25">
        <v>0.58499999999999996</v>
      </c>
      <c r="AH26" s="25">
        <v>0.218</v>
      </c>
      <c r="AI26" s="25">
        <v>9.7000000000000003E-2</v>
      </c>
      <c r="AJ26" s="3"/>
      <c r="AK26" s="3"/>
      <c r="AL26" s="3"/>
      <c r="AM26" s="3"/>
      <c r="AN26" s="3"/>
      <c r="AO26" s="3"/>
      <c r="AP26" s="3"/>
      <c r="AQ26" s="3"/>
      <c r="AR26" s="26">
        <v>0.59199999999999997</v>
      </c>
      <c r="AS26" s="26">
        <v>0.59699999999999998</v>
      </c>
      <c r="AT26" s="26">
        <v>0.11799999999999999</v>
      </c>
      <c r="AU26" s="26">
        <v>0.76200000000000001</v>
      </c>
      <c r="AV26" s="26">
        <v>0.16300000000000001</v>
      </c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</row>
    <row r="27" spans="1:89" x14ac:dyDescent="0.2">
      <c r="A27" s="3"/>
      <c r="B27" s="3"/>
      <c r="C27" s="3"/>
      <c r="D27" s="3"/>
      <c r="E27" s="3"/>
      <c r="F27" s="25">
        <v>0.59899999999999998</v>
      </c>
      <c r="G27" s="25">
        <v>0.67900000000000005</v>
      </c>
      <c r="H27" s="25">
        <v>0.69899999999999995</v>
      </c>
      <c r="I27" s="3"/>
      <c r="J27" s="3"/>
      <c r="K27" s="25">
        <v>0.56100000000000005</v>
      </c>
      <c r="L27" s="25">
        <v>0.56699999999999995</v>
      </c>
      <c r="M27" s="25">
        <v>0.51800000000000002</v>
      </c>
      <c r="N27" s="3"/>
      <c r="O27" s="3"/>
      <c r="P27" s="25">
        <v>0.57999999999999996</v>
      </c>
      <c r="Q27" s="25">
        <v>0.49099999999999999</v>
      </c>
      <c r="R27" s="25">
        <v>0.31</v>
      </c>
      <c r="S27" s="3"/>
      <c r="T27" s="3"/>
      <c r="U27" s="3"/>
      <c r="V27" s="3"/>
      <c r="W27" s="25">
        <v>0.60599999999999998</v>
      </c>
      <c r="X27" s="25">
        <v>0.22700000000000001</v>
      </c>
      <c r="Y27" s="25">
        <v>0.1</v>
      </c>
      <c r="Z27" s="3"/>
      <c r="AA27" s="3"/>
      <c r="AB27" s="25">
        <v>0.64200000000000002</v>
      </c>
      <c r="AC27" s="25">
        <v>0.11600000000000001</v>
      </c>
      <c r="AD27" s="25">
        <v>0.108</v>
      </c>
      <c r="AE27" s="3"/>
      <c r="AF27" s="3"/>
      <c r="AG27" s="3">
        <v>0.376</v>
      </c>
      <c r="AH27" s="25">
        <v>6.5000000000000002E-2</v>
      </c>
      <c r="AI27" s="25">
        <v>4.7E-2</v>
      </c>
      <c r="AJ27" s="3"/>
      <c r="AK27" s="3"/>
      <c r="AL27" s="3"/>
      <c r="AM27" s="3"/>
      <c r="AN27" s="3"/>
      <c r="AO27" s="3"/>
      <c r="AP27" s="3"/>
      <c r="AQ27" s="3"/>
      <c r="AR27" s="26">
        <v>0.71099999999999997</v>
      </c>
      <c r="AS27" s="26">
        <v>0.74399999999999999</v>
      </c>
      <c r="AT27" s="26">
        <v>0.13400000000000001</v>
      </c>
      <c r="AU27" s="26">
        <v>0.71099999999999997</v>
      </c>
      <c r="AV27" s="26">
        <v>0.187</v>
      </c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x14ac:dyDescent="0.2">
      <c r="A28" s="3"/>
      <c r="B28" s="3"/>
      <c r="C28" s="3"/>
      <c r="D28" s="3"/>
      <c r="E28" s="3"/>
      <c r="F28" s="25">
        <v>0.72299999999999998</v>
      </c>
      <c r="G28" s="25">
        <v>0.64300000000000002</v>
      </c>
      <c r="H28" s="25">
        <v>0.58699999999999997</v>
      </c>
      <c r="I28" s="3"/>
      <c r="J28" s="3"/>
      <c r="K28" s="25">
        <v>0.50700000000000001</v>
      </c>
      <c r="L28" s="25">
        <v>0.61099999999999999</v>
      </c>
      <c r="M28" s="25">
        <v>0.621</v>
      </c>
      <c r="N28" s="3"/>
      <c r="O28" s="3"/>
      <c r="P28" s="25">
        <v>0.73899999999999999</v>
      </c>
      <c r="Q28" s="25">
        <v>0.73499999999999999</v>
      </c>
      <c r="R28" s="25">
        <v>0.45900000000000002</v>
      </c>
      <c r="S28" s="3"/>
      <c r="T28" s="3"/>
      <c r="U28" s="3"/>
      <c r="V28" s="3"/>
      <c r="W28" s="25">
        <v>0.63300000000000001</v>
      </c>
      <c r="X28" s="25">
        <v>0.127</v>
      </c>
      <c r="Y28" s="25">
        <v>0.17699999999999999</v>
      </c>
      <c r="Z28" s="3"/>
      <c r="AA28" s="3"/>
      <c r="AB28" s="25">
        <v>0.56699999999999995</v>
      </c>
      <c r="AC28" s="25">
        <v>0.16400000000000001</v>
      </c>
      <c r="AD28" s="3">
        <v>0.17399999999999999</v>
      </c>
      <c r="AE28" s="3"/>
      <c r="AF28" s="3"/>
      <c r="AG28" s="25">
        <v>0.57799999999999996</v>
      </c>
      <c r="AH28" s="25">
        <v>0.19900000000000001</v>
      </c>
      <c r="AI28" s="25">
        <v>0.21</v>
      </c>
      <c r="AJ28" s="3"/>
      <c r="AK28" s="3"/>
      <c r="AL28" s="3"/>
      <c r="AM28" s="3"/>
      <c r="AN28" s="3"/>
      <c r="AO28" s="3"/>
      <c r="AP28" s="3"/>
      <c r="AQ28" s="3"/>
      <c r="AR28" s="26">
        <v>0.59899999999999998</v>
      </c>
      <c r="AS28" s="26">
        <v>0.67900000000000005</v>
      </c>
      <c r="AT28" s="26">
        <v>0.22700000000000001</v>
      </c>
      <c r="AU28" s="26">
        <v>0.69899999999999995</v>
      </c>
      <c r="AV28" s="26">
        <v>0.1</v>
      </c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x14ac:dyDescent="0.2">
      <c r="A29" s="3"/>
      <c r="B29" s="3"/>
      <c r="C29" s="3"/>
      <c r="D29" s="3"/>
      <c r="E29" s="3"/>
      <c r="F29" s="25">
        <v>0.67300000000000004</v>
      </c>
      <c r="G29" s="25">
        <v>0.58599999999999997</v>
      </c>
      <c r="H29" s="25">
        <v>0.61899999999999999</v>
      </c>
      <c r="I29" s="3"/>
      <c r="J29" s="3"/>
      <c r="K29" s="25">
        <v>0.47799999999999998</v>
      </c>
      <c r="L29" s="25">
        <v>0.45900000000000002</v>
      </c>
      <c r="M29" s="25">
        <v>0.55700000000000005</v>
      </c>
      <c r="N29" s="3"/>
      <c r="O29" s="3"/>
      <c r="P29" s="25">
        <v>0.622</v>
      </c>
      <c r="Q29" s="25">
        <v>0.57699999999999996</v>
      </c>
      <c r="R29" s="25">
        <v>0.59899999999999998</v>
      </c>
      <c r="S29" s="3"/>
      <c r="T29" s="3"/>
      <c r="U29" s="3"/>
      <c r="V29" s="3"/>
      <c r="W29" s="25">
        <v>0.56499999999999995</v>
      </c>
      <c r="X29" s="25">
        <v>0.21099999999999999</v>
      </c>
      <c r="Y29" s="25">
        <v>0.16300000000000001</v>
      </c>
      <c r="Z29" s="3"/>
      <c r="AA29" s="3"/>
      <c r="AB29" s="3">
        <v>0.624</v>
      </c>
      <c r="AC29" s="25">
        <v>0.17100000000000001</v>
      </c>
      <c r="AD29" s="25">
        <v>0.216</v>
      </c>
      <c r="AE29" s="3"/>
      <c r="AF29" s="3"/>
      <c r="AG29" s="25">
        <v>0.74399999999999999</v>
      </c>
      <c r="AH29" s="25">
        <v>0.17199999999999999</v>
      </c>
      <c r="AI29" s="25">
        <v>0.20399999999999999</v>
      </c>
      <c r="AJ29" s="3"/>
      <c r="AK29" s="3"/>
      <c r="AL29" s="3"/>
      <c r="AM29" s="3"/>
      <c r="AN29" s="3"/>
      <c r="AO29" s="3"/>
      <c r="AP29" s="3"/>
      <c r="AQ29" s="3"/>
      <c r="AR29" s="26">
        <v>0.72299999999999998</v>
      </c>
      <c r="AS29" s="26">
        <v>0.64300000000000002</v>
      </c>
      <c r="AT29" s="26">
        <v>0.127</v>
      </c>
      <c r="AU29" s="26">
        <v>0.58699999999999997</v>
      </c>
      <c r="AV29" s="26">
        <v>0.17699999999999999</v>
      </c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x14ac:dyDescent="0.2">
      <c r="A30" s="3"/>
      <c r="B30" s="3"/>
      <c r="C30" s="3"/>
      <c r="D30" s="3"/>
      <c r="E30" s="3"/>
      <c r="F30" s="25">
        <v>0.59899999999999998</v>
      </c>
      <c r="G30" s="25">
        <v>0.65900000000000003</v>
      </c>
      <c r="H30" s="25">
        <v>0.72299999999999998</v>
      </c>
      <c r="I30" s="3"/>
      <c r="J30" s="3"/>
      <c r="K30" s="25">
        <v>0.59</v>
      </c>
      <c r="L30" s="25">
        <v>0.66300000000000003</v>
      </c>
      <c r="M30" s="25">
        <v>0.59199999999999997</v>
      </c>
      <c r="N30" s="3"/>
      <c r="O30" s="3"/>
      <c r="P30" s="25">
        <v>0.56699999999999995</v>
      </c>
      <c r="Q30" s="25">
        <v>0.76700000000000002</v>
      </c>
      <c r="R30" s="3">
        <v>0.63900000000000001</v>
      </c>
      <c r="S30" s="3"/>
      <c r="T30" s="3"/>
      <c r="U30" s="3"/>
      <c r="V30" s="3"/>
      <c r="W30" s="25">
        <v>0.70899999999999996</v>
      </c>
      <c r="X30" s="25">
        <v>0.16400000000000001</v>
      </c>
      <c r="Y30" s="25">
        <v>0.13800000000000001</v>
      </c>
      <c r="Z30" s="3"/>
      <c r="AA30" s="3"/>
      <c r="AB30" s="25">
        <v>0.47699999999999998</v>
      </c>
      <c r="AC30" s="25">
        <v>0.22600000000000001</v>
      </c>
      <c r="AD30" s="25">
        <v>0.13300000000000001</v>
      </c>
      <c r="AE30" s="3"/>
      <c r="AF30" s="3"/>
      <c r="AG30" s="25">
        <v>0.623</v>
      </c>
      <c r="AH30" s="25">
        <v>0.23200000000000001</v>
      </c>
      <c r="AI30" s="25">
        <v>0.13800000000000001</v>
      </c>
      <c r="AJ30" s="3"/>
      <c r="AK30" s="3"/>
      <c r="AL30" s="3"/>
      <c r="AM30" s="3"/>
      <c r="AN30" s="3"/>
      <c r="AO30" s="3"/>
      <c r="AP30" s="3"/>
      <c r="AQ30" s="3"/>
      <c r="AR30" s="26">
        <v>0.67300000000000004</v>
      </c>
      <c r="AS30" s="26">
        <v>0.58599999999999997</v>
      </c>
      <c r="AT30" s="26">
        <v>0.21099999999999999</v>
      </c>
      <c r="AU30" s="26">
        <v>0.61899999999999999</v>
      </c>
      <c r="AV30" s="26">
        <v>0.16300000000000001</v>
      </c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</row>
    <row r="31" spans="1:89" x14ac:dyDescent="0.2">
      <c r="A31" s="3"/>
      <c r="B31" s="3"/>
      <c r="C31" s="3"/>
      <c r="D31" s="3"/>
      <c r="E31" s="3"/>
      <c r="F31" s="25">
        <v>0.64500000000000002</v>
      </c>
      <c r="G31" s="25">
        <v>0.57199999999999995</v>
      </c>
      <c r="H31" s="25">
        <v>0.51400000000000001</v>
      </c>
      <c r="I31" s="3"/>
      <c r="J31" s="3"/>
      <c r="K31" s="25">
        <v>0.73899999999999999</v>
      </c>
      <c r="L31" s="25">
        <v>0.71499999999999997</v>
      </c>
      <c r="M31" s="25">
        <v>0.41599999999999998</v>
      </c>
      <c r="N31" s="3"/>
      <c r="O31" s="3"/>
      <c r="P31" s="25">
        <v>0.47099999999999997</v>
      </c>
      <c r="Q31" s="25">
        <v>0.52300000000000002</v>
      </c>
      <c r="R31" s="25">
        <v>0.56000000000000005</v>
      </c>
      <c r="S31" s="3"/>
      <c r="T31" s="3"/>
      <c r="U31" s="3"/>
      <c r="V31" s="3"/>
      <c r="W31" s="25">
        <v>0.56499999999999995</v>
      </c>
      <c r="X31" s="25">
        <v>0.189</v>
      </c>
      <c r="Y31" s="25">
        <v>0.217</v>
      </c>
      <c r="Z31" s="3"/>
      <c r="AA31" s="3"/>
      <c r="AB31" s="25">
        <v>0.38300000000000001</v>
      </c>
      <c r="AC31" s="25">
        <v>7.9000000000000001E-2</v>
      </c>
      <c r="AD31" s="25">
        <v>0.13600000000000001</v>
      </c>
      <c r="AE31" s="3"/>
      <c r="AF31" s="3"/>
      <c r="AG31" s="25">
        <v>0.45800000000000002</v>
      </c>
      <c r="AH31" s="25">
        <v>0.17899999999999999</v>
      </c>
      <c r="AI31" s="25">
        <v>0.13200000000000001</v>
      </c>
      <c r="AJ31" s="3"/>
      <c r="AK31" s="3"/>
      <c r="AL31" s="3"/>
      <c r="AM31" s="3"/>
      <c r="AN31" s="3"/>
      <c r="AO31" s="3"/>
      <c r="AP31" s="3"/>
      <c r="AQ31" s="3"/>
      <c r="AR31" s="26">
        <v>0.59899999999999998</v>
      </c>
      <c r="AS31" s="26">
        <v>0.65900000000000003</v>
      </c>
      <c r="AT31" s="26">
        <v>0.16400000000000001</v>
      </c>
      <c r="AU31" s="26">
        <v>0.72299999999999998</v>
      </c>
      <c r="AV31" s="26">
        <v>0.13800000000000001</v>
      </c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</row>
    <row r="32" spans="1:89" x14ac:dyDescent="0.2">
      <c r="A32" s="3"/>
      <c r="B32" s="3"/>
      <c r="C32" s="3"/>
      <c r="D32" s="3"/>
      <c r="E32" s="3"/>
      <c r="F32" s="25">
        <v>0.64500000000000002</v>
      </c>
      <c r="G32" s="25">
        <v>0.56599999999999995</v>
      </c>
      <c r="H32" s="25">
        <v>0.53400000000000003</v>
      </c>
      <c r="I32" s="3"/>
      <c r="J32" s="3"/>
      <c r="K32" s="25">
        <v>0.59599999999999997</v>
      </c>
      <c r="L32" s="25">
        <v>0.58599999999999997</v>
      </c>
      <c r="M32" s="25">
        <v>0.52700000000000002</v>
      </c>
      <c r="N32" s="3"/>
      <c r="O32" s="3"/>
      <c r="P32" s="25">
        <v>0.49399999999999999</v>
      </c>
      <c r="Q32" s="25">
        <v>0.65100000000000002</v>
      </c>
      <c r="R32" s="25">
        <v>0.49399999999999999</v>
      </c>
      <c r="S32" s="3"/>
      <c r="T32" s="3"/>
      <c r="U32" s="3"/>
      <c r="V32" s="3"/>
      <c r="W32" s="25">
        <v>0.498</v>
      </c>
      <c r="X32" s="25">
        <v>0.20799999999999999</v>
      </c>
      <c r="Y32" s="25">
        <v>9.8000000000000004E-2</v>
      </c>
      <c r="Z32" s="3"/>
      <c r="AA32" s="3"/>
      <c r="AB32" s="25">
        <v>0.56699999999999995</v>
      </c>
      <c r="AC32" s="25">
        <v>0.216</v>
      </c>
      <c r="AD32" s="25">
        <v>0.14499999999999999</v>
      </c>
      <c r="AE32" s="3"/>
      <c r="AF32" s="3"/>
      <c r="AG32" s="25">
        <v>0.61299999999999999</v>
      </c>
      <c r="AH32" s="25">
        <v>0.248</v>
      </c>
      <c r="AI32" s="25">
        <v>0.159</v>
      </c>
      <c r="AJ32" s="3"/>
      <c r="AK32" s="3"/>
      <c r="AL32" s="3"/>
      <c r="AM32" s="3"/>
      <c r="AN32" s="3"/>
      <c r="AO32" s="3"/>
      <c r="AP32" s="3"/>
      <c r="AQ32" s="3"/>
      <c r="AR32" s="26">
        <v>0.64500000000000002</v>
      </c>
      <c r="AS32" s="26">
        <v>0.57199999999999995</v>
      </c>
      <c r="AT32" s="26">
        <v>0.189</v>
      </c>
      <c r="AU32" s="26">
        <v>0.51400000000000001</v>
      </c>
      <c r="AV32" s="26">
        <v>0.217</v>
      </c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</row>
    <row r="33" spans="1:89" x14ac:dyDescent="0.2">
      <c r="A33" s="3"/>
      <c r="B33" s="3"/>
      <c r="C33" s="3"/>
      <c r="D33" s="3"/>
      <c r="E33" s="3"/>
      <c r="F33" s="25">
        <v>0.48799999999999999</v>
      </c>
      <c r="G33" s="25">
        <v>0.71099999999999997</v>
      </c>
      <c r="H33" s="25">
        <v>0.54300000000000004</v>
      </c>
      <c r="I33" s="3"/>
      <c r="J33" s="3"/>
      <c r="K33" s="25">
        <v>0.64500000000000002</v>
      </c>
      <c r="L33" s="25">
        <v>0.627</v>
      </c>
      <c r="M33" s="25">
        <v>0.58899999999999997</v>
      </c>
      <c r="N33" s="3"/>
      <c r="O33" s="3"/>
      <c r="P33" s="25">
        <v>0.63100000000000001</v>
      </c>
      <c r="Q33" s="25">
        <v>0.64200000000000002</v>
      </c>
      <c r="R33" s="25">
        <v>0.38600000000000001</v>
      </c>
      <c r="S33" s="3"/>
      <c r="T33" s="3"/>
      <c r="U33" s="3"/>
      <c r="V33" s="3"/>
      <c r="W33" s="25">
        <v>0.64300000000000002</v>
      </c>
      <c r="X33" s="25">
        <v>0.26300000000000001</v>
      </c>
      <c r="Y33" s="25">
        <v>0.11799999999999999</v>
      </c>
      <c r="Z33" s="3"/>
      <c r="AA33" s="3"/>
      <c r="AB33" s="25">
        <v>0.627</v>
      </c>
      <c r="AC33" s="25">
        <v>0.157</v>
      </c>
      <c r="AD33" s="25">
        <v>0.16700000000000001</v>
      </c>
      <c r="AE33" s="3"/>
      <c r="AF33" s="3"/>
      <c r="AG33" s="25">
        <v>0.45900000000000002</v>
      </c>
      <c r="AH33" s="25">
        <v>0.16600000000000001</v>
      </c>
      <c r="AI33" s="25">
        <v>0.114</v>
      </c>
      <c r="AJ33" s="3"/>
      <c r="AK33" s="3"/>
      <c r="AL33" s="3"/>
      <c r="AM33" s="3"/>
      <c r="AN33" s="3"/>
      <c r="AO33" s="3"/>
      <c r="AP33" s="3"/>
      <c r="AQ33" s="3"/>
      <c r="AR33" s="26">
        <v>0.64500000000000002</v>
      </c>
      <c r="AS33" s="26">
        <v>0.56599999999999995</v>
      </c>
      <c r="AT33" s="26">
        <v>0.20799999999999999</v>
      </c>
      <c r="AU33" s="26">
        <v>0.53400000000000003</v>
      </c>
      <c r="AV33" s="26">
        <v>9.8000000000000004E-2</v>
      </c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</row>
    <row r="34" spans="1:89" x14ac:dyDescent="0.2">
      <c r="A34" s="3"/>
      <c r="B34" s="3"/>
      <c r="C34" s="3"/>
      <c r="D34" s="3"/>
      <c r="E34" s="3"/>
      <c r="F34" s="25">
        <v>0.65900000000000003</v>
      </c>
      <c r="G34" s="25">
        <v>0.69799999999999995</v>
      </c>
      <c r="H34" s="25">
        <v>0.64400000000000002</v>
      </c>
      <c r="I34" s="3"/>
      <c r="J34" s="3"/>
      <c r="K34" s="25">
        <v>0.48899999999999999</v>
      </c>
      <c r="L34" s="25">
        <v>0.77100000000000002</v>
      </c>
      <c r="M34" s="25">
        <v>0.68200000000000005</v>
      </c>
      <c r="N34" s="3"/>
      <c r="O34" s="3"/>
      <c r="P34" s="25">
        <v>0.59799999999999998</v>
      </c>
      <c r="Q34" s="25">
        <v>0.57299999999999995</v>
      </c>
      <c r="R34" s="25">
        <v>0.623</v>
      </c>
      <c r="S34" s="3"/>
      <c r="T34" s="3"/>
      <c r="U34" s="3"/>
      <c r="V34" s="3"/>
      <c r="W34" s="25">
        <v>0.6</v>
      </c>
      <c r="X34" s="25">
        <v>0.14799999999999999</v>
      </c>
      <c r="Y34" s="25">
        <v>0.17899999999999999</v>
      </c>
      <c r="Z34" s="3"/>
      <c r="AA34" s="3"/>
      <c r="AB34" s="25">
        <v>0.63600000000000001</v>
      </c>
      <c r="AC34" s="25">
        <v>0.20899999999999999</v>
      </c>
      <c r="AD34" s="25">
        <v>0.20799999999999999</v>
      </c>
      <c r="AE34" s="3"/>
      <c r="AF34" s="3"/>
      <c r="AG34" s="25">
        <v>0.69</v>
      </c>
      <c r="AH34" s="25">
        <v>0.27900000000000003</v>
      </c>
      <c r="AI34" s="25">
        <v>0.125</v>
      </c>
      <c r="AJ34" s="3"/>
      <c r="AK34" s="3"/>
      <c r="AL34" s="3"/>
      <c r="AM34" s="3"/>
      <c r="AN34" s="3"/>
      <c r="AO34" s="3"/>
      <c r="AP34" s="3"/>
      <c r="AQ34" s="3"/>
      <c r="AR34" s="26">
        <v>0.48799999999999999</v>
      </c>
      <c r="AS34" s="26">
        <v>0.71099999999999997</v>
      </c>
      <c r="AT34" s="26">
        <v>0.26300000000000001</v>
      </c>
      <c r="AU34" s="26">
        <v>0.54300000000000004</v>
      </c>
      <c r="AV34" s="26">
        <v>0.11799999999999999</v>
      </c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</row>
    <row r="35" spans="1:89" x14ac:dyDescent="0.2">
      <c r="A35" s="3"/>
      <c r="B35" s="3"/>
      <c r="C35" s="3"/>
      <c r="D35" s="3"/>
      <c r="E35" s="3"/>
      <c r="F35" s="25">
        <v>0.746</v>
      </c>
      <c r="G35" s="25">
        <v>0.54200000000000004</v>
      </c>
      <c r="H35" s="25">
        <v>0.497</v>
      </c>
      <c r="I35" s="3"/>
      <c r="J35" s="3"/>
      <c r="K35" s="25">
        <v>0.57299999999999995</v>
      </c>
      <c r="L35" s="25">
        <v>0.68300000000000005</v>
      </c>
      <c r="M35" s="25">
        <v>0.66300000000000003</v>
      </c>
      <c r="N35" s="3"/>
      <c r="O35" s="3"/>
      <c r="P35" s="25">
        <v>0.63500000000000001</v>
      </c>
      <c r="Q35" s="25">
        <v>0.60399999999999998</v>
      </c>
      <c r="R35" s="25">
        <v>0.51300000000000001</v>
      </c>
      <c r="S35" s="3"/>
      <c r="T35" s="3"/>
      <c r="U35" s="3"/>
      <c r="V35" s="3"/>
      <c r="W35" s="25">
        <v>0.55600000000000005</v>
      </c>
      <c r="X35" s="25">
        <v>0.10299999999999999</v>
      </c>
      <c r="Y35" s="25">
        <v>0.17599999999999999</v>
      </c>
      <c r="Z35" s="3"/>
      <c r="AA35" s="3"/>
      <c r="AB35" s="25">
        <v>0.58099999999999996</v>
      </c>
      <c r="AC35" s="25">
        <v>0.17599999999999999</v>
      </c>
      <c r="AD35" s="25">
        <v>0.125</v>
      </c>
      <c r="AE35" s="3"/>
      <c r="AF35" s="3"/>
      <c r="AG35" s="25">
        <v>0.504</v>
      </c>
      <c r="AH35" s="25">
        <v>0.127</v>
      </c>
      <c r="AI35" s="25">
        <v>0.113</v>
      </c>
      <c r="AJ35" s="3"/>
      <c r="AK35" s="3"/>
      <c r="AL35" s="3"/>
      <c r="AM35" s="3"/>
      <c r="AN35" s="3"/>
      <c r="AO35" s="3"/>
      <c r="AP35" s="3"/>
      <c r="AQ35" s="3"/>
      <c r="AR35" s="26">
        <v>0.65900000000000003</v>
      </c>
      <c r="AS35" s="26">
        <v>0.69799999999999995</v>
      </c>
      <c r="AT35" s="26">
        <v>0.14799999999999999</v>
      </c>
      <c r="AU35" s="26">
        <v>0.64400000000000002</v>
      </c>
      <c r="AV35" s="26">
        <v>0.17899999999999999</v>
      </c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</row>
    <row r="36" spans="1:89" x14ac:dyDescent="0.2">
      <c r="A36" s="3"/>
      <c r="B36" s="3"/>
      <c r="C36" s="3"/>
      <c r="D36" s="3"/>
      <c r="E36" s="3"/>
      <c r="F36" s="25">
        <v>0.55800000000000005</v>
      </c>
      <c r="G36" s="25">
        <v>0.499</v>
      </c>
      <c r="H36" s="25">
        <v>0.57599999999999996</v>
      </c>
      <c r="I36" s="3"/>
      <c r="J36" s="3"/>
      <c r="K36" s="25">
        <v>0.72299999999999998</v>
      </c>
      <c r="L36" s="25">
        <v>0.54900000000000004</v>
      </c>
      <c r="M36" s="25">
        <v>0.54100000000000004</v>
      </c>
      <c r="N36" s="3"/>
      <c r="O36" s="3"/>
      <c r="P36" s="25">
        <v>0.53900000000000003</v>
      </c>
      <c r="Q36" s="25">
        <v>0.64500000000000002</v>
      </c>
      <c r="R36" s="25">
        <v>0.54700000000000004</v>
      </c>
      <c r="S36" s="3"/>
      <c r="T36" s="3"/>
      <c r="U36" s="3"/>
      <c r="V36" s="3"/>
      <c r="W36" s="25">
        <v>0.7</v>
      </c>
      <c r="X36" s="25">
        <v>0.17599999999999999</v>
      </c>
      <c r="Y36" s="25">
        <v>0.19400000000000001</v>
      </c>
      <c r="Z36" s="3"/>
      <c r="AA36" s="3"/>
      <c r="AB36" s="25">
        <v>0.42799999999999999</v>
      </c>
      <c r="AC36" s="25">
        <v>0.11899999999999999</v>
      </c>
      <c r="AD36" s="25">
        <v>0.27700000000000002</v>
      </c>
      <c r="AE36" s="3"/>
      <c r="AF36" s="3"/>
      <c r="AG36" s="25">
        <v>0.58499999999999996</v>
      </c>
      <c r="AH36" s="25">
        <v>7.2999999999999995E-2</v>
      </c>
      <c r="AI36" s="25">
        <v>0.27600000000000002</v>
      </c>
      <c r="AJ36" s="3"/>
      <c r="AK36" s="3"/>
      <c r="AL36" s="3"/>
      <c r="AM36" s="3"/>
      <c r="AN36" s="3"/>
      <c r="AO36" s="3"/>
      <c r="AP36" s="3"/>
      <c r="AQ36" s="3"/>
      <c r="AR36" s="26">
        <v>0.746</v>
      </c>
      <c r="AS36" s="26">
        <v>0.54200000000000004</v>
      </c>
      <c r="AT36" s="26">
        <v>0.10299999999999999</v>
      </c>
      <c r="AU36" s="26">
        <v>0.497</v>
      </c>
      <c r="AV36" s="26">
        <v>0.17599999999999999</v>
      </c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</row>
    <row r="37" spans="1:89" x14ac:dyDescent="0.2">
      <c r="A37" s="3"/>
      <c r="B37" s="3"/>
      <c r="C37" s="3"/>
      <c r="D37" s="3"/>
      <c r="E37" s="3"/>
      <c r="F37" s="25">
        <v>0.61499999999999999</v>
      </c>
      <c r="G37" s="25">
        <v>0.52700000000000002</v>
      </c>
      <c r="H37" s="25">
        <v>0.57999999999999996</v>
      </c>
      <c r="I37" s="3"/>
      <c r="J37" s="3"/>
      <c r="K37" s="25">
        <v>0.56100000000000005</v>
      </c>
      <c r="L37" s="25">
        <v>0.68400000000000005</v>
      </c>
      <c r="M37" s="25">
        <v>0.55200000000000005</v>
      </c>
      <c r="N37" s="3"/>
      <c r="O37" s="3"/>
      <c r="P37" s="25">
        <v>0.61699999999999999</v>
      </c>
      <c r="Q37" s="25">
        <v>0.58699999999999997</v>
      </c>
      <c r="R37" s="25">
        <v>0.56599999999999995</v>
      </c>
      <c r="S37" s="3"/>
      <c r="T37" s="3"/>
      <c r="U37" s="3"/>
      <c r="V37" s="3"/>
      <c r="W37" s="25">
        <v>0.48699999999999999</v>
      </c>
      <c r="X37" s="25">
        <v>8.7999999999999995E-2</v>
      </c>
      <c r="Y37" s="25">
        <v>0.215</v>
      </c>
      <c r="Z37" s="3"/>
      <c r="AA37" s="3"/>
      <c r="AB37" s="25">
        <v>0.72899999999999998</v>
      </c>
      <c r="AC37" s="25">
        <v>0.216</v>
      </c>
      <c r="AD37" s="25">
        <v>0.17199999999999999</v>
      </c>
      <c r="AE37" s="3"/>
      <c r="AF37" s="3"/>
      <c r="AG37" s="25">
        <v>0.73799999999999999</v>
      </c>
      <c r="AH37" s="25">
        <v>0.19500000000000001</v>
      </c>
      <c r="AI37" s="25">
        <v>9.9000000000000005E-2</v>
      </c>
      <c r="AJ37" s="3"/>
      <c r="AK37" s="3"/>
      <c r="AL37" s="3"/>
      <c r="AM37" s="3"/>
      <c r="AN37" s="3"/>
      <c r="AO37" s="3"/>
      <c r="AP37" s="3"/>
      <c r="AQ37" s="3"/>
      <c r="AR37" s="26">
        <v>0.55800000000000005</v>
      </c>
      <c r="AS37" s="26">
        <v>0.499</v>
      </c>
      <c r="AT37" s="26">
        <v>0.17599999999999999</v>
      </c>
      <c r="AU37" s="26">
        <v>0.57599999999999996</v>
      </c>
      <c r="AV37" s="26">
        <v>0.19400000000000001</v>
      </c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</row>
    <row r="38" spans="1:89" x14ac:dyDescent="0.2">
      <c r="A38" s="3"/>
      <c r="B38" s="3"/>
      <c r="C38" s="3"/>
      <c r="D38" s="3"/>
      <c r="E38" s="3"/>
      <c r="F38" s="25">
        <v>0.58799999999999997</v>
      </c>
      <c r="G38" s="25">
        <v>0.66300000000000003</v>
      </c>
      <c r="H38" s="25">
        <v>0.61</v>
      </c>
      <c r="I38" s="3"/>
      <c r="J38" s="3"/>
      <c r="K38" s="25">
        <v>0.48799999999999999</v>
      </c>
      <c r="L38" s="25">
        <v>0.63100000000000001</v>
      </c>
      <c r="M38" s="25">
        <v>0.65100000000000002</v>
      </c>
      <c r="N38" s="3"/>
      <c r="O38" s="3"/>
      <c r="P38" s="25">
        <v>0.73899999999999999</v>
      </c>
      <c r="Q38" s="25">
        <v>0.41799999999999998</v>
      </c>
      <c r="R38" s="25">
        <v>0.49099999999999999</v>
      </c>
      <c r="S38" s="3"/>
      <c r="T38" s="3"/>
      <c r="U38" s="3"/>
      <c r="V38" s="3"/>
      <c r="W38" s="25">
        <v>0.58699999999999997</v>
      </c>
      <c r="X38" s="25">
        <v>0.23100000000000001</v>
      </c>
      <c r="Y38" s="25">
        <v>0.13800000000000001</v>
      </c>
      <c r="Z38" s="3"/>
      <c r="AA38" s="3"/>
      <c r="AB38" s="25">
        <v>0.55900000000000005</v>
      </c>
      <c r="AC38" s="25">
        <v>0.318</v>
      </c>
      <c r="AD38" s="25">
        <v>0.20399999999999999</v>
      </c>
      <c r="AE38" s="3"/>
      <c r="AF38" s="3"/>
      <c r="AG38" s="25">
        <v>0.42899999999999999</v>
      </c>
      <c r="AH38" s="25">
        <v>0.17599999999999999</v>
      </c>
      <c r="AI38" s="25">
        <v>0.154</v>
      </c>
      <c r="AJ38" s="3"/>
      <c r="AK38" s="3"/>
      <c r="AL38" s="3"/>
      <c r="AM38" s="3"/>
      <c r="AN38" s="3"/>
      <c r="AO38" s="3"/>
      <c r="AP38" s="3"/>
      <c r="AQ38" s="3"/>
      <c r="AR38" s="26">
        <v>0.61499999999999999</v>
      </c>
      <c r="AS38" s="26">
        <v>0.52700000000000002</v>
      </c>
      <c r="AT38" s="26">
        <v>8.7999999999999995E-2</v>
      </c>
      <c r="AU38" s="26">
        <v>0.57999999999999996</v>
      </c>
      <c r="AV38" s="26">
        <v>0.215</v>
      </c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</row>
    <row r="39" spans="1:89" x14ac:dyDescent="0.2">
      <c r="A39" s="3"/>
      <c r="B39" s="3"/>
      <c r="C39" s="3"/>
      <c r="D39" s="3"/>
      <c r="E39" s="3"/>
      <c r="F39" s="25">
        <v>0.61099999999999999</v>
      </c>
      <c r="G39" s="25">
        <v>0.60199999999999998</v>
      </c>
      <c r="H39" s="25">
        <v>0.58199999999999996</v>
      </c>
      <c r="I39" s="3"/>
      <c r="J39" s="3"/>
      <c r="K39" s="25">
        <v>0.57399999999999995</v>
      </c>
      <c r="L39" s="25">
        <v>0.72599999999999998</v>
      </c>
      <c r="M39" s="25">
        <v>0.67300000000000004</v>
      </c>
      <c r="N39" s="3"/>
      <c r="O39" s="3"/>
      <c r="P39" s="25">
        <v>0.623</v>
      </c>
      <c r="Q39" s="25">
        <v>0.55700000000000005</v>
      </c>
      <c r="R39" s="25">
        <v>0.59199999999999997</v>
      </c>
      <c r="S39" s="3"/>
      <c r="T39" s="3"/>
      <c r="U39" s="3"/>
      <c r="V39" s="3"/>
      <c r="W39" s="25">
        <v>0.55300000000000005</v>
      </c>
      <c r="X39" s="25">
        <v>0.18099999999999999</v>
      </c>
      <c r="Y39" s="25">
        <v>9.1999999999999998E-2</v>
      </c>
      <c r="Z39" s="3"/>
      <c r="AA39" s="3"/>
      <c r="AB39" s="25">
        <v>0.60199999999999998</v>
      </c>
      <c r="AC39" s="25">
        <v>0.20399999999999999</v>
      </c>
      <c r="AD39" s="25">
        <v>0.16300000000000001</v>
      </c>
      <c r="AE39" s="3"/>
      <c r="AF39" s="3"/>
      <c r="AG39" s="25">
        <v>0.59499999999999997</v>
      </c>
      <c r="AH39" s="25">
        <v>6.0999999999999999E-2</v>
      </c>
      <c r="AI39" s="25">
        <v>0.16700000000000001</v>
      </c>
      <c r="AJ39" s="3"/>
      <c r="AK39" s="3"/>
      <c r="AL39" s="3"/>
      <c r="AM39" s="3"/>
      <c r="AN39" s="3"/>
      <c r="AO39" s="3"/>
      <c r="AP39" s="3"/>
      <c r="AQ39" s="3"/>
      <c r="AR39" s="26">
        <v>0.58799999999999997</v>
      </c>
      <c r="AS39" s="26">
        <v>0.66300000000000003</v>
      </c>
      <c r="AT39" s="26">
        <v>0.23100000000000001</v>
      </c>
      <c r="AU39" s="26">
        <v>0.61</v>
      </c>
      <c r="AV39" s="26">
        <v>0.13800000000000001</v>
      </c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</row>
    <row r="40" spans="1:89" x14ac:dyDescent="0.2">
      <c r="A40" s="3"/>
      <c r="B40" s="3"/>
      <c r="C40" s="3"/>
      <c r="D40" s="3"/>
      <c r="E40" s="3"/>
      <c r="F40" s="25">
        <v>0.47799999999999998</v>
      </c>
      <c r="G40" s="25">
        <v>0.58799999999999997</v>
      </c>
      <c r="H40" s="25">
        <v>0.48099999999999998</v>
      </c>
      <c r="I40" s="3"/>
      <c r="J40" s="3"/>
      <c r="K40" s="25">
        <v>0.61099999999999999</v>
      </c>
      <c r="L40" s="25">
        <v>0.51900000000000002</v>
      </c>
      <c r="M40" s="25">
        <v>0.505</v>
      </c>
      <c r="N40" s="3"/>
      <c r="O40" s="3"/>
      <c r="P40" s="25">
        <v>0.54100000000000004</v>
      </c>
      <c r="Q40" s="25">
        <v>0.67300000000000004</v>
      </c>
      <c r="R40" s="25">
        <v>0.61799999999999999</v>
      </c>
      <c r="S40" s="3"/>
      <c r="T40" s="3"/>
      <c r="U40" s="3"/>
      <c r="V40" s="3"/>
      <c r="W40" s="25">
        <v>0.40799999999999997</v>
      </c>
      <c r="X40" s="25">
        <v>0.222</v>
      </c>
      <c r="Y40" s="25">
        <v>0.105</v>
      </c>
      <c r="Z40" s="3"/>
      <c r="AA40" s="3"/>
      <c r="AB40" s="25">
        <v>0.48799999999999999</v>
      </c>
      <c r="AC40" s="25">
        <v>0.11700000000000001</v>
      </c>
      <c r="AD40" s="25">
        <v>0.151</v>
      </c>
      <c r="AE40" s="3"/>
      <c r="AF40" s="3"/>
      <c r="AG40" s="25">
        <v>0.61699999999999999</v>
      </c>
      <c r="AH40" s="25">
        <v>0.27400000000000002</v>
      </c>
      <c r="AI40" s="25">
        <v>0.155</v>
      </c>
      <c r="AJ40" s="3"/>
      <c r="AK40" s="3"/>
      <c r="AL40" s="3"/>
      <c r="AM40" s="3"/>
      <c r="AN40" s="3"/>
      <c r="AO40" s="3"/>
      <c r="AP40" s="3"/>
      <c r="AQ40" s="3"/>
      <c r="AR40" s="26">
        <v>0.61099999999999999</v>
      </c>
      <c r="AS40" s="26">
        <v>0.60199999999999998</v>
      </c>
      <c r="AT40" s="26">
        <v>0.18099999999999999</v>
      </c>
      <c r="AU40" s="26">
        <v>0.58199999999999996</v>
      </c>
      <c r="AV40" s="26">
        <v>9.1999999999999998E-2</v>
      </c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</row>
    <row r="41" spans="1:89" x14ac:dyDescent="0.2">
      <c r="A41" s="3"/>
      <c r="B41" s="3"/>
      <c r="C41" s="3"/>
      <c r="D41" s="3"/>
      <c r="E41" s="3"/>
      <c r="F41" s="25">
        <v>0.61299999999999999</v>
      </c>
      <c r="G41" s="25">
        <v>0.58199999999999996</v>
      </c>
      <c r="H41" s="25">
        <v>0.52600000000000002</v>
      </c>
      <c r="I41" s="3"/>
      <c r="J41" s="3"/>
      <c r="K41" s="25">
        <v>0.63200000000000001</v>
      </c>
      <c r="L41" s="25">
        <v>0.58599999999999997</v>
      </c>
      <c r="M41" s="25">
        <v>0.623</v>
      </c>
      <c r="N41" s="3"/>
      <c r="O41" s="3"/>
      <c r="P41" s="25">
        <v>0.61599999999999999</v>
      </c>
      <c r="Q41" s="25">
        <v>0.65</v>
      </c>
      <c r="R41" s="25">
        <v>0.53800000000000003</v>
      </c>
      <c r="S41" s="3"/>
      <c r="T41" s="3"/>
      <c r="U41" s="3"/>
      <c r="V41" s="3"/>
      <c r="W41" s="25">
        <v>0.58799999999999997</v>
      </c>
      <c r="X41" s="25">
        <v>0.247</v>
      </c>
      <c r="Y41" s="25">
        <v>0.121</v>
      </c>
      <c r="Z41" s="3"/>
      <c r="AA41" s="3"/>
      <c r="AB41" s="25">
        <v>0.67</v>
      </c>
      <c r="AC41" s="25">
        <v>0.191</v>
      </c>
      <c r="AD41" s="25">
        <v>6.7000000000000004E-2</v>
      </c>
      <c r="AE41" s="3"/>
      <c r="AF41" s="3"/>
      <c r="AG41" s="25">
        <v>0.39900000000000002</v>
      </c>
      <c r="AH41" s="25">
        <v>0.126</v>
      </c>
      <c r="AI41" s="25">
        <v>0.17899999999999999</v>
      </c>
      <c r="AJ41" s="3"/>
      <c r="AK41" s="3"/>
      <c r="AL41" s="3"/>
      <c r="AM41" s="3"/>
      <c r="AN41" s="3"/>
      <c r="AO41" s="3"/>
      <c r="AP41" s="3"/>
      <c r="AQ41" s="3"/>
      <c r="AR41" s="26">
        <v>0.47799999999999998</v>
      </c>
      <c r="AS41" s="26">
        <v>0.58799999999999997</v>
      </c>
      <c r="AT41" s="26">
        <v>0.222</v>
      </c>
      <c r="AU41" s="26">
        <v>0.48099999999999998</v>
      </c>
      <c r="AV41" s="26">
        <v>0.105</v>
      </c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</row>
    <row r="42" spans="1:89" x14ac:dyDescent="0.2">
      <c r="A42" s="3"/>
      <c r="B42" s="3"/>
      <c r="C42" s="3"/>
      <c r="D42" s="3"/>
      <c r="E42" s="3"/>
      <c r="F42" s="25">
        <v>0.55800000000000005</v>
      </c>
      <c r="G42" s="25">
        <v>0.60099999999999998</v>
      </c>
      <c r="H42" s="25">
        <v>0.496</v>
      </c>
      <c r="I42" s="3"/>
      <c r="J42" s="3"/>
      <c r="K42" s="25">
        <v>0.57999999999999996</v>
      </c>
      <c r="L42" s="25">
        <v>0.61699999999999999</v>
      </c>
      <c r="M42" s="25">
        <v>0.54200000000000004</v>
      </c>
      <c r="N42" s="3"/>
      <c r="O42" s="3"/>
      <c r="P42" s="25">
        <v>0.58399999999999996</v>
      </c>
      <c r="Q42" s="25">
        <v>0.58099999999999996</v>
      </c>
      <c r="R42" s="25">
        <v>0.48199999999999998</v>
      </c>
      <c r="S42" s="3"/>
      <c r="T42" s="3"/>
      <c r="U42" s="3"/>
      <c r="V42" s="3"/>
      <c r="W42" s="25">
        <v>0.69799999999999995</v>
      </c>
      <c r="X42" s="25">
        <v>9.2999999999999999E-2</v>
      </c>
      <c r="Y42" s="25">
        <v>0.187</v>
      </c>
      <c r="Z42" s="3"/>
      <c r="AA42" s="3"/>
      <c r="AB42" s="25">
        <v>0.46899999999999997</v>
      </c>
      <c r="AC42" s="25">
        <v>0.17299999999999999</v>
      </c>
      <c r="AD42" s="25">
        <v>0.14599999999999999</v>
      </c>
      <c r="AE42" s="3"/>
      <c r="AF42" s="3"/>
      <c r="AG42" s="25">
        <v>0.59299999999999997</v>
      </c>
      <c r="AH42" s="25">
        <v>0.309</v>
      </c>
      <c r="AI42" s="25">
        <v>0.19800000000000001</v>
      </c>
      <c r="AJ42" s="3"/>
      <c r="AK42" s="3"/>
      <c r="AL42" s="3"/>
      <c r="AM42" s="3"/>
      <c r="AN42" s="3"/>
      <c r="AO42" s="3"/>
      <c r="AP42" s="3"/>
      <c r="AQ42" s="3"/>
      <c r="AR42" s="26">
        <v>0.61299999999999999</v>
      </c>
      <c r="AS42" s="26">
        <v>0.58199999999999996</v>
      </c>
      <c r="AT42" s="26">
        <v>0.247</v>
      </c>
      <c r="AU42" s="26">
        <v>0.52600000000000002</v>
      </c>
      <c r="AV42" s="26">
        <v>0.121</v>
      </c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</row>
    <row r="43" spans="1:89" x14ac:dyDescent="0.2">
      <c r="A43" s="3"/>
      <c r="B43" s="3"/>
      <c r="C43" s="3"/>
      <c r="D43" s="3"/>
      <c r="E43" s="3"/>
      <c r="F43" s="25">
        <v>0.59</v>
      </c>
      <c r="G43" s="25">
        <v>0.70799999999999996</v>
      </c>
      <c r="H43" s="25">
        <v>0.377</v>
      </c>
      <c r="I43" s="3"/>
      <c r="J43" s="3"/>
      <c r="K43" s="25">
        <v>0.61899999999999999</v>
      </c>
      <c r="L43" s="25">
        <v>0.626</v>
      </c>
      <c r="M43" s="25">
        <v>0.44</v>
      </c>
      <c r="N43" s="3"/>
      <c r="O43" s="3"/>
      <c r="P43" s="25">
        <v>0.61299999999999999</v>
      </c>
      <c r="Q43" s="25">
        <v>0.64600000000000002</v>
      </c>
      <c r="R43" s="25">
        <v>0.72599999999999998</v>
      </c>
      <c r="S43" s="3"/>
      <c r="T43" s="3"/>
      <c r="U43" s="3"/>
      <c r="V43" s="3"/>
      <c r="W43" s="25">
        <v>0.72699999999999998</v>
      </c>
      <c r="X43" s="25">
        <v>0.217</v>
      </c>
      <c r="Y43" s="25">
        <v>0.10199999999999999</v>
      </c>
      <c r="Z43" s="3"/>
      <c r="AA43" s="3"/>
      <c r="AB43" s="25">
        <v>0.58599999999999997</v>
      </c>
      <c r="AC43" s="25">
        <v>0.16600000000000001</v>
      </c>
      <c r="AD43" s="25">
        <v>9.2999999999999999E-2</v>
      </c>
      <c r="AE43" s="3"/>
      <c r="AF43" s="3"/>
      <c r="AG43" s="25">
        <v>0.65700000000000003</v>
      </c>
      <c r="AH43" s="25">
        <v>0.23799999999999999</v>
      </c>
      <c r="AI43" s="25">
        <v>0.121</v>
      </c>
      <c r="AJ43" s="3"/>
      <c r="AK43" s="3"/>
      <c r="AL43" s="3"/>
      <c r="AM43" s="3"/>
      <c r="AN43" s="3"/>
      <c r="AO43" s="3"/>
      <c r="AP43" s="3"/>
      <c r="AQ43" s="3"/>
      <c r="AR43" s="26">
        <v>0.55800000000000005</v>
      </c>
      <c r="AS43" s="26">
        <v>0.60099999999999998</v>
      </c>
      <c r="AT43" s="26">
        <v>9.2999999999999999E-2</v>
      </c>
      <c r="AU43" s="26">
        <v>0.496</v>
      </c>
      <c r="AV43" s="26">
        <v>0.187</v>
      </c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</row>
    <row r="44" spans="1:89" x14ac:dyDescent="0.2">
      <c r="A44" s="3"/>
      <c r="B44" s="3"/>
      <c r="C44" s="3"/>
      <c r="D44" s="3"/>
      <c r="E44" s="3"/>
      <c r="F44" s="25">
        <v>0.68200000000000005</v>
      </c>
      <c r="G44" s="25">
        <v>0.61799999999999999</v>
      </c>
      <c r="H44" s="25">
        <v>0.56899999999999995</v>
      </c>
      <c r="I44" s="3"/>
      <c r="J44" s="3"/>
      <c r="K44" s="25">
        <v>0.53300000000000003</v>
      </c>
      <c r="L44" s="25">
        <v>0.58799999999999997</v>
      </c>
      <c r="M44" s="25">
        <v>0.371</v>
      </c>
      <c r="N44" s="3"/>
      <c r="O44" s="3"/>
      <c r="P44" s="25">
        <v>0.53100000000000003</v>
      </c>
      <c r="Q44" s="25">
        <v>0.61099999999999999</v>
      </c>
      <c r="R44" s="25">
        <v>0.39600000000000002</v>
      </c>
      <c r="S44" s="3"/>
      <c r="T44" s="3"/>
      <c r="U44" s="3"/>
      <c r="V44" s="3"/>
      <c r="W44" s="25">
        <v>0.56599999999999995</v>
      </c>
      <c r="X44" s="25">
        <v>0.29499999999999998</v>
      </c>
      <c r="Y44" s="25">
        <v>8.7999999999999995E-2</v>
      </c>
      <c r="Z44" s="3"/>
      <c r="AA44" s="3"/>
      <c r="AB44" s="25">
        <v>0.71099999999999997</v>
      </c>
      <c r="AC44" s="25">
        <v>0.127</v>
      </c>
      <c r="AD44" s="25">
        <v>0.122</v>
      </c>
      <c r="AE44" s="3"/>
      <c r="AF44" s="3"/>
      <c r="AG44" s="25">
        <v>0.59299999999999997</v>
      </c>
      <c r="AH44" s="25">
        <v>0.10199999999999999</v>
      </c>
      <c r="AI44" s="3">
        <v>9.2999999999999999E-2</v>
      </c>
      <c r="AJ44" s="3"/>
      <c r="AK44" s="3"/>
      <c r="AL44" s="3"/>
      <c r="AM44" s="3"/>
      <c r="AN44" s="3"/>
      <c r="AO44" s="3"/>
      <c r="AP44" s="3"/>
      <c r="AQ44" s="3"/>
      <c r="AR44" s="26">
        <v>0.59</v>
      </c>
      <c r="AS44" s="26">
        <v>0.70799999999999996</v>
      </c>
      <c r="AT44" s="26">
        <v>0.217</v>
      </c>
      <c r="AU44" s="26">
        <v>0.377</v>
      </c>
      <c r="AV44" s="26">
        <v>0.10199999999999999</v>
      </c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</row>
    <row r="45" spans="1:89" x14ac:dyDescent="0.2">
      <c r="A45" s="3"/>
      <c r="B45" s="3"/>
      <c r="C45" s="3"/>
      <c r="D45" s="3"/>
      <c r="E45" s="3"/>
      <c r="F45" s="25">
        <v>0.61599999999999999</v>
      </c>
      <c r="G45" s="25">
        <v>0.58399999999999996</v>
      </c>
      <c r="H45" s="25">
        <v>0.52400000000000002</v>
      </c>
      <c r="I45" s="3"/>
      <c r="J45" s="3"/>
      <c r="K45" s="25">
        <v>0.60799999999999998</v>
      </c>
      <c r="L45" s="25">
        <v>0.67200000000000004</v>
      </c>
      <c r="M45" s="25">
        <v>0.5</v>
      </c>
      <c r="N45" s="3"/>
      <c r="O45" s="3"/>
      <c r="P45" s="25">
        <v>0.64100000000000001</v>
      </c>
      <c r="Q45" s="25">
        <v>0.48899999999999999</v>
      </c>
      <c r="R45" s="25">
        <v>0.55900000000000005</v>
      </c>
      <c r="S45" s="3"/>
      <c r="T45" s="3"/>
      <c r="U45" s="3"/>
      <c r="V45" s="3"/>
      <c r="W45" s="25">
        <v>0.65800000000000003</v>
      </c>
      <c r="X45" s="25">
        <v>0.109</v>
      </c>
      <c r="Y45" s="25">
        <v>0.153</v>
      </c>
      <c r="Z45" s="3"/>
      <c r="AA45" s="3"/>
      <c r="AB45" s="25">
        <v>0.54700000000000004</v>
      </c>
      <c r="AC45" s="25">
        <v>0.214</v>
      </c>
      <c r="AD45" s="25">
        <v>0.14599999999999999</v>
      </c>
      <c r="AE45" s="3"/>
      <c r="AF45" s="3"/>
      <c r="AG45" s="25">
        <v>0.45200000000000001</v>
      </c>
      <c r="AH45" s="25">
        <v>0.22600000000000001</v>
      </c>
      <c r="AI45" s="3">
        <v>0.17199999999999999</v>
      </c>
      <c r="AJ45" s="3"/>
      <c r="AK45" s="3"/>
      <c r="AL45" s="3"/>
      <c r="AM45" s="3"/>
      <c r="AN45" s="3"/>
      <c r="AO45" s="3"/>
      <c r="AP45" s="3"/>
      <c r="AQ45" s="3"/>
      <c r="AR45" s="26">
        <v>0.68200000000000005</v>
      </c>
      <c r="AS45" s="26">
        <v>0.61799999999999999</v>
      </c>
      <c r="AT45" s="26">
        <v>0.29499999999999998</v>
      </c>
      <c r="AU45" s="26">
        <v>0.56899999999999995</v>
      </c>
      <c r="AV45" s="26">
        <v>8.7999999999999995E-2</v>
      </c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</row>
    <row r="46" spans="1:89" x14ac:dyDescent="0.2">
      <c r="A46" s="3"/>
      <c r="B46" s="3"/>
      <c r="C46" s="3"/>
      <c r="D46" s="3"/>
      <c r="E46" s="3"/>
      <c r="F46" s="25">
        <v>0.66500000000000004</v>
      </c>
      <c r="G46" s="25">
        <v>0.499</v>
      </c>
      <c r="H46" s="25">
        <v>0.61099999999999999</v>
      </c>
      <c r="I46" s="3"/>
      <c r="J46" s="3"/>
      <c r="K46" s="25">
        <v>0.54600000000000004</v>
      </c>
      <c r="L46" s="25">
        <v>0.47499999999999998</v>
      </c>
      <c r="M46" s="25">
        <v>0.56200000000000006</v>
      </c>
      <c r="N46" s="3"/>
      <c r="O46" s="3"/>
      <c r="P46" s="25">
        <v>0.65800000000000003</v>
      </c>
      <c r="Q46" s="25">
        <v>0.50600000000000001</v>
      </c>
      <c r="R46" s="25">
        <v>0.51100000000000001</v>
      </c>
      <c r="S46" s="3"/>
      <c r="T46" s="3"/>
      <c r="U46" s="3"/>
      <c r="V46" s="3"/>
      <c r="W46" s="25">
        <v>0.68899999999999995</v>
      </c>
      <c r="X46" s="25">
        <v>0.218</v>
      </c>
      <c r="Y46" s="25">
        <v>0.129</v>
      </c>
      <c r="Z46" s="3"/>
      <c r="AA46" s="3"/>
      <c r="AB46" s="25">
        <v>0.626</v>
      </c>
      <c r="AC46" s="25">
        <v>9.2999999999999999E-2</v>
      </c>
      <c r="AD46" s="25">
        <v>9.7000000000000003E-2</v>
      </c>
      <c r="AE46" s="3"/>
      <c r="AF46" s="3"/>
      <c r="AG46" s="25">
        <v>0.59599999999999997</v>
      </c>
      <c r="AH46" s="25">
        <v>0.17699999999999999</v>
      </c>
      <c r="AI46" s="25">
        <v>0.22700000000000001</v>
      </c>
      <c r="AJ46" s="3"/>
      <c r="AK46" s="3"/>
      <c r="AL46" s="3"/>
      <c r="AM46" s="3"/>
      <c r="AN46" s="3"/>
      <c r="AO46" s="3"/>
      <c r="AP46" s="3"/>
      <c r="AQ46" s="3"/>
      <c r="AR46" s="26">
        <v>0.61599999999999999</v>
      </c>
      <c r="AS46" s="26">
        <v>0.58399999999999996</v>
      </c>
      <c r="AT46" s="26">
        <v>0.109</v>
      </c>
      <c r="AU46" s="26">
        <v>0.52400000000000002</v>
      </c>
      <c r="AV46" s="26">
        <v>0.153</v>
      </c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</row>
    <row r="47" spans="1:89" x14ac:dyDescent="0.2">
      <c r="A47" s="3"/>
      <c r="B47" s="3"/>
      <c r="C47" s="3"/>
      <c r="D47" s="3"/>
      <c r="E47" s="3"/>
      <c r="F47" s="25">
        <v>0.57799999999999996</v>
      </c>
      <c r="G47" s="25">
        <v>0.63200000000000001</v>
      </c>
      <c r="H47" s="25">
        <v>0.52100000000000002</v>
      </c>
      <c r="I47" s="3"/>
      <c r="J47" s="3"/>
      <c r="K47" s="25">
        <v>0.65100000000000002</v>
      </c>
      <c r="L47" s="25">
        <v>0.60199999999999998</v>
      </c>
      <c r="M47" s="25">
        <v>0.63700000000000001</v>
      </c>
      <c r="N47" s="3"/>
      <c r="O47" s="3"/>
      <c r="P47" s="25">
        <v>0.61199999999999999</v>
      </c>
      <c r="Q47" s="25">
        <v>0.61099999999999999</v>
      </c>
      <c r="R47" s="25">
        <v>0.59799999999999998</v>
      </c>
      <c r="S47" s="3"/>
      <c r="T47" s="3"/>
      <c r="U47" s="3"/>
      <c r="V47" s="3"/>
      <c r="W47" s="25">
        <v>0.59899999999999998</v>
      </c>
      <c r="X47" s="25">
        <v>0.126</v>
      </c>
      <c r="Y47" s="25">
        <v>0.189</v>
      </c>
      <c r="Z47" s="3"/>
      <c r="AA47" s="3"/>
      <c r="AB47" s="25">
        <v>0.48499999999999999</v>
      </c>
      <c r="AC47" s="25">
        <v>7.2999999999999995E-2</v>
      </c>
      <c r="AD47" s="25">
        <v>0.126</v>
      </c>
      <c r="AE47" s="3"/>
      <c r="AF47" s="3"/>
      <c r="AG47" s="25">
        <v>0.57099999999999995</v>
      </c>
      <c r="AH47" s="25">
        <v>8.5000000000000006E-2</v>
      </c>
      <c r="AI47" s="25">
        <v>0.17899999999999999</v>
      </c>
      <c r="AJ47" s="3"/>
      <c r="AK47" s="3"/>
      <c r="AL47" s="3"/>
      <c r="AM47" s="3"/>
      <c r="AN47" s="3"/>
      <c r="AO47" s="3"/>
      <c r="AP47" s="3"/>
      <c r="AQ47" s="3"/>
      <c r="AR47" s="26">
        <v>0.66500000000000004</v>
      </c>
      <c r="AS47" s="26">
        <v>0.499</v>
      </c>
      <c r="AT47" s="26">
        <v>0.218</v>
      </c>
      <c r="AU47" s="26">
        <v>0.61099999999999999</v>
      </c>
      <c r="AV47" s="26">
        <v>0.129</v>
      </c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</row>
    <row r="48" spans="1:89" x14ac:dyDescent="0.2">
      <c r="A48" s="3"/>
      <c r="B48" s="3"/>
      <c r="C48" s="3"/>
      <c r="D48" s="3"/>
      <c r="E48" s="3"/>
      <c r="F48" s="25"/>
      <c r="G48" s="25"/>
      <c r="H48" s="25"/>
      <c r="I48" s="3"/>
      <c r="J48" s="3"/>
      <c r="K48" s="25">
        <v>0.38900000000000001</v>
      </c>
      <c r="L48" s="25">
        <v>0.67200000000000004</v>
      </c>
      <c r="M48" s="25">
        <v>0.41799999999999998</v>
      </c>
      <c r="N48" s="3"/>
      <c r="O48" s="3"/>
      <c r="P48" s="25">
        <v>0.40600000000000003</v>
      </c>
      <c r="Q48" s="25">
        <v>0.627</v>
      </c>
      <c r="R48" s="25">
        <v>0.60699999999999998</v>
      </c>
      <c r="S48" s="3"/>
      <c r="T48" s="3"/>
      <c r="U48" s="3"/>
      <c r="V48" s="3"/>
      <c r="W48" s="25">
        <v>0.38800000000000001</v>
      </c>
      <c r="X48" s="25"/>
      <c r="Y48" s="25"/>
      <c r="Z48" s="3"/>
      <c r="AA48" s="3"/>
      <c r="AB48" s="25">
        <v>0.60799999999999998</v>
      </c>
      <c r="AC48" s="25">
        <v>0.16</v>
      </c>
      <c r="AD48" s="25">
        <v>0.104</v>
      </c>
      <c r="AE48" s="3"/>
      <c r="AF48" s="3"/>
      <c r="AG48" s="25">
        <v>0.621</v>
      </c>
      <c r="AH48" s="3">
        <v>0.222</v>
      </c>
      <c r="AI48" s="25">
        <v>0.187</v>
      </c>
      <c r="AJ48" s="3"/>
      <c r="AK48" s="3"/>
      <c r="AL48" s="3"/>
      <c r="AM48" s="3"/>
      <c r="AN48" s="3"/>
      <c r="AO48" s="3"/>
      <c r="AP48" s="3"/>
      <c r="AQ48" s="3"/>
      <c r="AR48" s="26">
        <v>0.57799999999999996</v>
      </c>
      <c r="AS48" s="26">
        <v>0.63200000000000001</v>
      </c>
      <c r="AT48" s="26">
        <v>0.126</v>
      </c>
      <c r="AU48" s="26">
        <v>0.52100000000000002</v>
      </c>
      <c r="AV48" s="26">
        <v>0.189</v>
      </c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</row>
    <row r="49" spans="1:89" x14ac:dyDescent="0.2">
      <c r="A49" s="3"/>
      <c r="B49" s="3"/>
      <c r="C49" s="3"/>
      <c r="D49" s="3"/>
      <c r="E49" s="3"/>
      <c r="F49" s="109" t="s">
        <v>46</v>
      </c>
      <c r="G49" s="109"/>
      <c r="H49" s="109"/>
      <c r="I49" s="3"/>
      <c r="J49" s="3"/>
      <c r="K49" s="25">
        <v>0.45300000000000001</v>
      </c>
      <c r="L49" s="25">
        <v>0.56100000000000005</v>
      </c>
      <c r="M49" s="25">
        <v>0.47499999999999998</v>
      </c>
      <c r="N49" s="3"/>
      <c r="O49" s="3"/>
      <c r="P49" s="25">
        <v>0.64900000000000002</v>
      </c>
      <c r="Q49" s="25">
        <v>0.59</v>
      </c>
      <c r="R49" s="25">
        <v>0.71399999999999997</v>
      </c>
      <c r="S49" s="3"/>
      <c r="T49" s="3"/>
      <c r="U49" s="3"/>
      <c r="V49" s="3"/>
      <c r="W49" s="25">
        <v>0.59799999999999998</v>
      </c>
      <c r="X49" s="25"/>
      <c r="Y49" s="25"/>
      <c r="Z49" s="3"/>
      <c r="AA49" s="3"/>
      <c r="AB49" s="25">
        <v>0.55700000000000005</v>
      </c>
      <c r="AC49" s="25">
        <v>0.13200000000000001</v>
      </c>
      <c r="AD49" s="25">
        <v>0.22800000000000001</v>
      </c>
      <c r="AE49" s="3"/>
      <c r="AF49" s="3"/>
      <c r="AG49" s="25">
        <v>0.63600000000000001</v>
      </c>
      <c r="AH49" s="25">
        <v>0.11600000000000001</v>
      </c>
      <c r="AI49" s="25">
        <v>0.20499999999999999</v>
      </c>
      <c r="AJ49" s="3"/>
      <c r="AK49" s="3"/>
      <c r="AL49" s="3"/>
      <c r="AM49" s="3"/>
      <c r="AN49" s="3"/>
      <c r="AO49" s="3"/>
      <c r="AP49" s="3"/>
      <c r="AQ49" s="3"/>
      <c r="AR49" s="26">
        <v>0.71899999999999997</v>
      </c>
      <c r="AS49" s="26">
        <v>0.73199999999999998</v>
      </c>
      <c r="AT49" s="26">
        <v>0.20899999999999999</v>
      </c>
      <c r="AU49" s="26">
        <v>0.499</v>
      </c>
      <c r="AV49" s="26">
        <v>0.14699999999999999</v>
      </c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</row>
    <row r="50" spans="1:89" x14ac:dyDescent="0.2">
      <c r="A50" s="3"/>
      <c r="B50" s="3"/>
      <c r="C50" s="3"/>
      <c r="D50" s="3"/>
      <c r="E50" s="3"/>
      <c r="F50" s="29"/>
      <c r="G50" s="25"/>
      <c r="H50" s="25"/>
      <c r="I50" s="3"/>
      <c r="J50" s="3"/>
      <c r="K50" s="25">
        <v>0.72199999999999998</v>
      </c>
      <c r="L50" s="25">
        <v>0.72799999999999998</v>
      </c>
      <c r="M50" s="25">
        <v>0.32700000000000001</v>
      </c>
      <c r="N50" s="3"/>
      <c r="O50" s="3"/>
      <c r="P50" s="25">
        <v>0.38900000000000001</v>
      </c>
      <c r="Q50" s="25">
        <v>0.47699999999999998</v>
      </c>
      <c r="R50" s="25">
        <v>0.378</v>
      </c>
      <c r="S50" s="3"/>
      <c r="T50" s="3"/>
      <c r="U50" s="3"/>
      <c r="V50" s="3"/>
      <c r="W50" s="25">
        <v>0.65400000000000003</v>
      </c>
      <c r="X50" s="25"/>
      <c r="Y50" s="25"/>
      <c r="Z50" s="3"/>
      <c r="AA50" s="3"/>
      <c r="AB50" s="25">
        <v>0.35499999999999998</v>
      </c>
      <c r="AC50" s="25">
        <v>0.26300000000000001</v>
      </c>
      <c r="AD50" s="25">
        <v>0.14499999999999999</v>
      </c>
      <c r="AE50" s="3"/>
      <c r="AF50" s="3"/>
      <c r="AG50" s="25">
        <v>0.56699999999999995</v>
      </c>
      <c r="AH50" s="25">
        <v>0.26800000000000002</v>
      </c>
      <c r="AI50" s="25">
        <v>0.13900000000000001</v>
      </c>
      <c r="AJ50" s="3"/>
      <c r="AK50" s="3"/>
      <c r="AL50" s="3"/>
      <c r="AM50" s="3"/>
      <c r="AN50" s="3"/>
      <c r="AO50" s="3"/>
      <c r="AP50" s="3"/>
      <c r="AQ50" s="3"/>
      <c r="AR50" s="26">
        <v>0.60899999999999999</v>
      </c>
      <c r="AS50" s="26">
        <v>0.68700000000000006</v>
      </c>
      <c r="AT50" s="26">
        <v>0.11700000000000001</v>
      </c>
      <c r="AU50" s="26">
        <v>0.41899999999999998</v>
      </c>
      <c r="AV50" s="26">
        <v>0.113</v>
      </c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</row>
    <row r="51" spans="1:89" x14ac:dyDescent="0.2">
      <c r="A51" s="3"/>
      <c r="B51" s="3"/>
      <c r="C51" s="3"/>
      <c r="D51" s="3"/>
      <c r="E51" s="3"/>
      <c r="F51" s="25"/>
      <c r="G51" s="25"/>
      <c r="H51" s="25"/>
      <c r="I51" s="3"/>
      <c r="J51" s="3"/>
      <c r="K51" s="25">
        <v>0.57699999999999996</v>
      </c>
      <c r="L51" s="25">
        <v>0.67</v>
      </c>
      <c r="M51" s="25">
        <v>0.58899999999999997</v>
      </c>
      <c r="N51" s="3"/>
      <c r="O51" s="3"/>
      <c r="P51" s="25">
        <v>0.61</v>
      </c>
      <c r="Q51" s="25">
        <v>0.61799999999999999</v>
      </c>
      <c r="R51" s="25">
        <v>0.504</v>
      </c>
      <c r="S51" s="3"/>
      <c r="T51" s="3"/>
      <c r="U51" s="3"/>
      <c r="V51" s="3"/>
      <c r="W51" s="25">
        <v>0.49099999999999999</v>
      </c>
      <c r="X51" s="25"/>
      <c r="Y51" s="25"/>
      <c r="Z51" s="3"/>
      <c r="AA51" s="3"/>
      <c r="AB51" s="25">
        <v>0.60199999999999998</v>
      </c>
      <c r="AC51" s="25">
        <v>0.115</v>
      </c>
      <c r="AD51" s="25">
        <v>0.13700000000000001</v>
      </c>
      <c r="AE51" s="3"/>
      <c r="AF51" s="3"/>
      <c r="AG51" s="25">
        <v>0.51600000000000001</v>
      </c>
      <c r="AH51" s="25">
        <v>0.122</v>
      </c>
      <c r="AI51" s="25">
        <v>0.21099999999999999</v>
      </c>
      <c r="AJ51" s="3"/>
      <c r="AK51" s="3"/>
      <c r="AL51" s="3"/>
      <c r="AM51" s="3"/>
      <c r="AN51" s="3"/>
      <c r="AO51" s="3"/>
      <c r="AP51" s="3"/>
      <c r="AQ51" s="3"/>
      <c r="AR51" s="26">
        <v>0.622</v>
      </c>
      <c r="AS51" s="26">
        <v>0.5</v>
      </c>
      <c r="AT51" s="26">
        <v>0.14799999999999999</v>
      </c>
      <c r="AU51" s="26">
        <v>0.60899999999999999</v>
      </c>
      <c r="AV51" s="26">
        <v>0.20899999999999999</v>
      </c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 x14ac:dyDescent="0.2">
      <c r="A52" s="3"/>
      <c r="B52" s="3"/>
      <c r="C52" s="3"/>
      <c r="D52" s="3"/>
      <c r="E52" s="3"/>
      <c r="F52" s="25"/>
      <c r="G52" s="25"/>
      <c r="H52" s="25"/>
      <c r="I52" s="3"/>
      <c r="J52" s="3"/>
      <c r="K52" s="25">
        <v>0.58099999999999996</v>
      </c>
      <c r="L52" s="25">
        <v>0.48799999999999999</v>
      </c>
      <c r="M52" s="25">
        <v>0.61</v>
      </c>
      <c r="N52" s="3"/>
      <c r="O52" s="3"/>
      <c r="P52" s="25">
        <v>0.48799999999999999</v>
      </c>
      <c r="Q52" s="25">
        <v>0.60799999999999998</v>
      </c>
      <c r="R52" s="25">
        <v>0.629</v>
      </c>
      <c r="S52" s="3"/>
      <c r="T52" s="3"/>
      <c r="U52" s="3"/>
      <c r="V52" s="3"/>
      <c r="W52" s="25">
        <v>0.67200000000000004</v>
      </c>
      <c r="X52" s="25"/>
      <c r="Y52" s="25"/>
      <c r="Z52" s="3"/>
      <c r="AA52" s="3"/>
      <c r="AB52" s="25">
        <v>0.58099999999999996</v>
      </c>
      <c r="AC52" s="25">
        <v>6.7000000000000004E-2</v>
      </c>
      <c r="AD52" s="25">
        <v>0.125</v>
      </c>
      <c r="AE52" s="3"/>
      <c r="AF52" s="3"/>
      <c r="AG52" s="25">
        <v>0.67700000000000005</v>
      </c>
      <c r="AH52" s="25">
        <v>0.26100000000000001</v>
      </c>
      <c r="AI52" s="25">
        <v>0.17199999999999999</v>
      </c>
      <c r="AJ52" s="3"/>
      <c r="AK52" s="3"/>
      <c r="AL52" s="3"/>
      <c r="AM52" s="3"/>
      <c r="AN52" s="3"/>
      <c r="AO52" s="3"/>
      <c r="AP52" s="3"/>
      <c r="AQ52" s="3"/>
      <c r="AR52" s="26">
        <v>0.41899999999999998</v>
      </c>
      <c r="AS52" s="26">
        <v>0.42099999999999999</v>
      </c>
      <c r="AT52" s="26">
        <v>0.215</v>
      </c>
      <c r="AU52" s="26">
        <v>0.40500000000000003</v>
      </c>
      <c r="AV52" s="26">
        <v>0.106</v>
      </c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  <row r="53" spans="1:89" x14ac:dyDescent="0.2">
      <c r="A53" s="3"/>
      <c r="B53" s="3"/>
      <c r="C53" s="3"/>
      <c r="D53" s="3"/>
      <c r="E53" s="3"/>
      <c r="F53" s="25"/>
      <c r="G53" s="25"/>
      <c r="H53" s="25"/>
      <c r="I53" s="3"/>
      <c r="J53" s="3"/>
      <c r="K53" s="25">
        <v>0.51100000000000001</v>
      </c>
      <c r="L53" s="25">
        <v>0.76500000000000001</v>
      </c>
      <c r="M53" s="25">
        <v>0.56399999999999995</v>
      </c>
      <c r="N53" s="3"/>
      <c r="O53" s="3"/>
      <c r="P53" s="25">
        <v>0.67300000000000004</v>
      </c>
      <c r="Q53" s="25">
        <v>0.73399999999999999</v>
      </c>
      <c r="R53" s="25">
        <v>0.63600000000000001</v>
      </c>
      <c r="S53" s="3"/>
      <c r="T53" s="3"/>
      <c r="U53" s="3"/>
      <c r="V53" s="3"/>
      <c r="W53" s="25">
        <v>0.59299999999999997</v>
      </c>
      <c r="X53" s="25"/>
      <c r="Y53" s="25"/>
      <c r="Z53" s="3"/>
      <c r="AA53" s="3"/>
      <c r="AB53" s="25">
        <v>0.41799999999999998</v>
      </c>
      <c r="AC53" s="25">
        <v>0.17599999999999999</v>
      </c>
      <c r="AD53" s="25">
        <v>0.109</v>
      </c>
      <c r="AE53" s="3"/>
      <c r="AF53" s="3"/>
      <c r="AG53" s="25">
        <v>0.39500000000000002</v>
      </c>
      <c r="AH53" s="25">
        <v>0.19900000000000001</v>
      </c>
      <c r="AI53" s="25">
        <v>0.14599999999999999</v>
      </c>
      <c r="AJ53" s="3"/>
      <c r="AK53" s="3"/>
      <c r="AL53" s="3"/>
      <c r="AM53" s="3"/>
      <c r="AN53" s="3"/>
      <c r="AO53" s="3"/>
      <c r="AP53" s="3"/>
      <c r="AQ53" s="3"/>
      <c r="AR53" s="26">
        <v>0.58699999999999997</v>
      </c>
      <c r="AS53" s="26">
        <v>0.67400000000000004</v>
      </c>
      <c r="AT53" s="26">
        <v>0.123</v>
      </c>
      <c r="AU53" s="26">
        <v>0.58799999999999997</v>
      </c>
      <c r="AV53" s="26">
        <v>0.28000000000000003</v>
      </c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</row>
    <row r="54" spans="1:89" x14ac:dyDescent="0.2">
      <c r="A54" s="3"/>
      <c r="B54" s="3"/>
      <c r="C54" s="3"/>
      <c r="D54" s="3"/>
      <c r="E54" s="3"/>
      <c r="F54" s="25"/>
      <c r="G54" s="25"/>
      <c r="H54" s="25"/>
      <c r="I54" s="3"/>
      <c r="J54" s="3"/>
      <c r="K54" s="25">
        <v>0.65600000000000003</v>
      </c>
      <c r="L54" s="25">
        <v>0.52600000000000002</v>
      </c>
      <c r="M54" s="25">
        <v>0.41299999999999998</v>
      </c>
      <c r="N54" s="3"/>
      <c r="O54" s="3"/>
      <c r="P54" s="25">
        <v>0.78100000000000003</v>
      </c>
      <c r="Q54" s="25">
        <v>0.56200000000000006</v>
      </c>
      <c r="R54" s="25">
        <v>0.58299999999999996</v>
      </c>
      <c r="S54" s="3"/>
      <c r="T54" s="3"/>
      <c r="U54" s="3"/>
      <c r="V54" s="3"/>
      <c r="W54" s="25">
        <v>0.58199999999999996</v>
      </c>
      <c r="X54" s="25"/>
      <c r="Y54" s="25"/>
      <c r="Z54" s="3"/>
      <c r="AA54" s="3"/>
      <c r="AB54" s="25">
        <v>0.628</v>
      </c>
      <c r="AC54" s="25">
        <v>8.3000000000000004E-2</v>
      </c>
      <c r="AD54" s="25">
        <v>8.8999999999999996E-2</v>
      </c>
      <c r="AE54" s="3"/>
      <c r="AF54" s="3"/>
      <c r="AG54" s="25">
        <v>0.63300000000000001</v>
      </c>
      <c r="AH54" s="25">
        <v>0.17499999999999999</v>
      </c>
      <c r="AI54" s="25">
        <v>0.17599999999999999</v>
      </c>
      <c r="AJ54" s="3"/>
      <c r="AK54" s="3"/>
      <c r="AL54" s="3"/>
      <c r="AM54" s="3"/>
      <c r="AN54" s="3"/>
      <c r="AO54" s="3"/>
      <c r="AP54" s="3"/>
      <c r="AQ54" s="3"/>
      <c r="AR54" s="26">
        <v>0.60899999999999999</v>
      </c>
      <c r="AS54" s="26">
        <v>0.46500000000000002</v>
      </c>
      <c r="AT54" s="26">
        <v>0.11899999999999999</v>
      </c>
      <c r="AU54" s="26">
        <v>0.67300000000000004</v>
      </c>
      <c r="AV54" s="26">
        <v>0.129</v>
      </c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</row>
    <row r="55" spans="1:89" x14ac:dyDescent="0.2">
      <c r="A55" s="3"/>
      <c r="B55" s="3"/>
      <c r="C55" s="3"/>
      <c r="D55" s="3"/>
      <c r="E55" s="3"/>
      <c r="F55" s="25"/>
      <c r="G55" s="25"/>
      <c r="H55" s="25"/>
      <c r="I55" s="3"/>
      <c r="J55" s="3"/>
      <c r="K55" s="25">
        <v>0.39600000000000002</v>
      </c>
      <c r="L55" s="25">
        <v>0.67600000000000005</v>
      </c>
      <c r="M55" s="25">
        <v>0.52700000000000002</v>
      </c>
      <c r="N55" s="3"/>
      <c r="O55" s="3"/>
      <c r="P55" s="25">
        <v>0.57699999999999996</v>
      </c>
      <c r="Q55" s="25">
        <v>0.61099999999999999</v>
      </c>
      <c r="R55" s="25">
        <v>0.47899999999999998</v>
      </c>
      <c r="S55" s="3"/>
      <c r="T55" s="3"/>
      <c r="U55" s="3"/>
      <c r="V55" s="3"/>
      <c r="W55" s="25">
        <v>0.72299999999999998</v>
      </c>
      <c r="X55" s="25"/>
      <c r="Y55" s="25"/>
      <c r="Z55" s="3"/>
      <c r="AA55" s="3"/>
      <c r="AB55" s="25">
        <v>0.60399999999999998</v>
      </c>
      <c r="AC55" s="25">
        <v>0.153</v>
      </c>
      <c r="AD55" s="25">
        <v>9.0999999999999998E-2</v>
      </c>
      <c r="AE55" s="3"/>
      <c r="AF55" s="3"/>
      <c r="AG55" s="25">
        <v>0.65200000000000002</v>
      </c>
      <c r="AH55" s="25">
        <v>0.21099999999999999</v>
      </c>
      <c r="AI55" s="25">
        <v>9.0999999999999998E-2</v>
      </c>
      <c r="AJ55" s="3"/>
      <c r="AK55" s="3"/>
      <c r="AL55" s="3"/>
      <c r="AM55" s="3"/>
      <c r="AN55" s="3"/>
      <c r="AO55" s="3"/>
      <c r="AP55" s="3"/>
      <c r="AQ55" s="3"/>
      <c r="AR55" s="26">
        <v>0.77400000000000002</v>
      </c>
      <c r="AS55" s="26">
        <v>0.67800000000000005</v>
      </c>
      <c r="AT55" s="26">
        <v>0.129</v>
      </c>
      <c r="AU55" s="26">
        <v>0.70199999999999996</v>
      </c>
      <c r="AV55" s="26">
        <v>0.16500000000000001</v>
      </c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</row>
    <row r="56" spans="1:89" x14ac:dyDescent="0.2">
      <c r="A56" s="3"/>
      <c r="B56" s="3"/>
      <c r="C56" s="3"/>
      <c r="D56" s="3"/>
      <c r="E56" s="3"/>
      <c r="F56" s="25"/>
      <c r="G56" s="25"/>
      <c r="H56" s="25"/>
      <c r="I56" s="3"/>
      <c r="J56" s="3"/>
      <c r="K56" s="25">
        <v>0.57199999999999995</v>
      </c>
      <c r="L56" s="25">
        <v>0.41099999999999998</v>
      </c>
      <c r="M56" s="25">
        <v>0.51700000000000002</v>
      </c>
      <c r="N56" s="3"/>
      <c r="O56" s="3"/>
      <c r="P56" s="25">
        <v>0.56200000000000006</v>
      </c>
      <c r="Q56" s="25">
        <v>0.58599999999999997</v>
      </c>
      <c r="R56" s="25">
        <v>0.58099999999999996</v>
      </c>
      <c r="S56" s="3"/>
      <c r="T56" s="3"/>
      <c r="U56" s="3"/>
      <c r="V56" s="3"/>
      <c r="W56" s="25">
        <v>0.50900000000000001</v>
      </c>
      <c r="X56" s="25"/>
      <c r="Y56" s="25"/>
      <c r="Z56" s="3"/>
      <c r="AA56" s="3"/>
      <c r="AB56" s="25">
        <v>0.52300000000000002</v>
      </c>
      <c r="AC56" s="25">
        <v>0.216</v>
      </c>
      <c r="AD56" s="25">
        <v>0.124</v>
      </c>
      <c r="AE56" s="3"/>
      <c r="AF56" s="3"/>
      <c r="AG56" s="25">
        <v>0.56399999999999995</v>
      </c>
      <c r="AH56" s="25">
        <v>0.189</v>
      </c>
      <c r="AI56" s="25">
        <v>0.156</v>
      </c>
      <c r="AJ56" s="3"/>
      <c r="AK56" s="3"/>
      <c r="AL56" s="3"/>
      <c r="AM56" s="3"/>
      <c r="AN56" s="3"/>
      <c r="AO56" s="3"/>
      <c r="AP56" s="3"/>
      <c r="AQ56" s="3"/>
      <c r="AR56" s="26">
        <v>0.50900000000000001</v>
      </c>
      <c r="AS56" s="26">
        <v>0.6</v>
      </c>
      <c r="AT56" s="26">
        <v>0.127</v>
      </c>
      <c r="AU56" s="26">
        <v>0.7</v>
      </c>
      <c r="AV56" s="26">
        <v>0.13200000000000001</v>
      </c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</row>
    <row r="57" spans="1:89" x14ac:dyDescent="0.2">
      <c r="A57" s="3"/>
      <c r="B57" s="3"/>
      <c r="C57" s="3"/>
      <c r="D57" s="3"/>
      <c r="E57" s="3"/>
      <c r="F57" s="25"/>
      <c r="G57" s="25"/>
      <c r="H57" s="25"/>
      <c r="I57" s="3"/>
      <c r="J57" s="3"/>
      <c r="K57" s="25">
        <v>0.59899999999999998</v>
      </c>
      <c r="L57" s="25">
        <v>0.53600000000000003</v>
      </c>
      <c r="M57" s="25">
        <v>0.48299999999999998</v>
      </c>
      <c r="N57" s="3"/>
      <c r="O57" s="3"/>
      <c r="P57" s="25">
        <v>0.49</v>
      </c>
      <c r="Q57" s="25">
        <v>0.67200000000000004</v>
      </c>
      <c r="R57" s="25">
        <v>0.622</v>
      </c>
      <c r="S57" s="3"/>
      <c r="T57" s="3"/>
      <c r="U57" s="3"/>
      <c r="V57" s="3"/>
      <c r="W57" s="25">
        <v>0.47599999999999998</v>
      </c>
      <c r="X57" s="25"/>
      <c r="Y57" s="25"/>
      <c r="Z57" s="3"/>
      <c r="AA57" s="3"/>
      <c r="AB57" s="25">
        <v>0.73799999999999999</v>
      </c>
      <c r="AC57" s="25">
        <v>0.23200000000000001</v>
      </c>
      <c r="AD57" s="25">
        <v>0.11600000000000001</v>
      </c>
      <c r="AE57" s="3"/>
      <c r="AF57" s="3"/>
      <c r="AG57" s="25">
        <v>0.54300000000000004</v>
      </c>
      <c r="AH57" s="25">
        <v>0.156</v>
      </c>
      <c r="AI57" s="25">
        <v>0.10100000000000001</v>
      </c>
      <c r="AJ57" s="3"/>
      <c r="AK57" s="3"/>
      <c r="AL57" s="3"/>
      <c r="AM57" s="3"/>
      <c r="AN57" s="3"/>
      <c r="AO57" s="3"/>
      <c r="AP57" s="3"/>
      <c r="AQ57" s="3"/>
      <c r="AR57" s="26">
        <v>0.69799999999999995</v>
      </c>
      <c r="AS57" s="26">
        <v>0.69899999999999995</v>
      </c>
      <c r="AT57" s="26">
        <v>0.19800000000000001</v>
      </c>
      <c r="AU57" s="26">
        <v>0.76300000000000001</v>
      </c>
      <c r="AV57" s="26">
        <v>0.126</v>
      </c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</row>
    <row r="58" spans="1:89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25">
        <v>0.64400000000000002</v>
      </c>
      <c r="L58" s="25">
        <v>0.73199999999999998</v>
      </c>
      <c r="M58" s="25">
        <v>0.503</v>
      </c>
      <c r="N58" s="3"/>
      <c r="O58" s="3"/>
      <c r="P58" s="25">
        <v>0.67900000000000005</v>
      </c>
      <c r="Q58" s="25">
        <v>0.498</v>
      </c>
      <c r="R58" s="25">
        <v>0.53400000000000003</v>
      </c>
      <c r="S58" s="3"/>
      <c r="T58" s="3"/>
      <c r="U58" s="3"/>
      <c r="V58" s="3"/>
      <c r="W58" s="3"/>
      <c r="X58" s="3"/>
      <c r="Y58" s="3"/>
      <c r="Z58" s="3"/>
      <c r="AA58" s="3"/>
      <c r="AB58" s="25"/>
      <c r="AC58" s="25">
        <v>0.121</v>
      </c>
      <c r="AD58" s="25">
        <v>0.09</v>
      </c>
      <c r="AE58" s="3"/>
      <c r="AF58" s="3"/>
      <c r="AG58" s="3"/>
      <c r="AH58" s="25">
        <v>0.19800000000000001</v>
      </c>
      <c r="AI58" s="25">
        <v>0.16300000000000001</v>
      </c>
      <c r="AJ58" s="3"/>
      <c r="AK58" s="3"/>
      <c r="AL58" s="3"/>
      <c r="AM58" s="3"/>
      <c r="AN58" s="3"/>
      <c r="AO58" s="3"/>
      <c r="AP58" s="3"/>
      <c r="AQ58" s="3"/>
      <c r="AR58" s="26">
        <v>0.628</v>
      </c>
      <c r="AS58" s="26">
        <v>0.73399999999999999</v>
      </c>
      <c r="AT58" s="26">
        <v>0.24</v>
      </c>
      <c r="AU58" s="26">
        <v>0.754</v>
      </c>
      <c r="AV58" s="26">
        <v>0.254</v>
      </c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</row>
    <row r="59" spans="1:89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25">
        <v>0.623</v>
      </c>
      <c r="L59" s="25">
        <v>0.41899999999999998</v>
      </c>
      <c r="M59" s="25">
        <v>0.4</v>
      </c>
      <c r="N59" s="3"/>
      <c r="O59" s="3"/>
      <c r="P59" s="25">
        <v>0.54600000000000004</v>
      </c>
      <c r="Q59" s="25">
        <v>0.5</v>
      </c>
      <c r="R59" s="25">
        <v>0.56299999999999994</v>
      </c>
      <c r="S59" s="3"/>
      <c r="T59" s="3"/>
      <c r="U59" s="3"/>
      <c r="V59" s="3"/>
      <c r="W59" s="109" t="s">
        <v>47</v>
      </c>
      <c r="X59" s="109"/>
      <c r="Y59" s="109"/>
      <c r="Z59" s="3"/>
      <c r="AA59" s="3"/>
      <c r="AB59" s="3"/>
      <c r="AC59" s="25">
        <v>0.23699999999999999</v>
      </c>
      <c r="AD59" s="25">
        <v>0.25</v>
      </c>
      <c r="AE59" s="3"/>
      <c r="AF59" s="3"/>
      <c r="AG59" s="3"/>
      <c r="AH59" s="25">
        <v>0.14699999999999999</v>
      </c>
      <c r="AI59" s="25">
        <v>0.11799999999999999</v>
      </c>
      <c r="AJ59" s="3"/>
      <c r="AK59" s="3"/>
      <c r="AL59" s="3"/>
      <c r="AM59" s="3"/>
      <c r="AN59" s="3"/>
      <c r="AO59" s="3"/>
      <c r="AP59" s="3"/>
      <c r="AQ59" s="3"/>
      <c r="AR59" s="26">
        <v>0.57399999999999995</v>
      </c>
      <c r="AS59" s="26">
        <v>0.63400000000000001</v>
      </c>
      <c r="AT59" s="26">
        <v>9.5000000000000001E-2</v>
      </c>
      <c r="AU59" s="26">
        <v>0.64200000000000002</v>
      </c>
      <c r="AV59" s="26">
        <v>0.01</v>
      </c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</row>
    <row r="60" spans="1:89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25">
        <v>0.62</v>
      </c>
      <c r="L60" s="25">
        <v>0.54300000000000004</v>
      </c>
      <c r="M60" s="25">
        <v>0.76</v>
      </c>
      <c r="N60" s="3"/>
      <c r="O60" s="3"/>
      <c r="P60" s="25">
        <v>0.59899999999999998</v>
      </c>
      <c r="Q60" s="25">
        <v>0.47899999999999998</v>
      </c>
      <c r="R60" s="25">
        <v>0.46500000000000002</v>
      </c>
      <c r="S60" s="3"/>
      <c r="T60" s="3"/>
      <c r="U60" s="3"/>
      <c r="V60" s="3"/>
      <c r="W60" s="4"/>
      <c r="X60" s="3"/>
      <c r="Y60" s="3"/>
      <c r="Z60" s="3"/>
      <c r="AA60" s="3"/>
      <c r="AB60" s="3"/>
      <c r="AC60" s="25">
        <v>0.16500000000000001</v>
      </c>
      <c r="AD60" s="25">
        <v>0.19900000000000001</v>
      </c>
      <c r="AE60" s="3"/>
      <c r="AF60" s="3"/>
      <c r="AG60" s="3"/>
      <c r="AH60" s="25">
        <v>0.23200000000000001</v>
      </c>
      <c r="AI60" s="25">
        <v>0.14499999999999999</v>
      </c>
      <c r="AJ60" s="3"/>
      <c r="AK60" s="3"/>
      <c r="AL60" s="3"/>
      <c r="AM60" s="3"/>
      <c r="AN60" s="3"/>
      <c r="AO60" s="3"/>
      <c r="AP60" s="3"/>
      <c r="AQ60" s="3"/>
      <c r="AR60" s="26">
        <v>0.505</v>
      </c>
      <c r="AS60" s="26">
        <v>0.59899999999999998</v>
      </c>
      <c r="AT60" s="26">
        <v>0.16400000000000001</v>
      </c>
      <c r="AU60" s="26">
        <v>0.53800000000000003</v>
      </c>
      <c r="AV60" s="26">
        <v>5.7000000000000002E-2</v>
      </c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</row>
    <row r="61" spans="1:89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25">
        <v>0.59599999999999997</v>
      </c>
      <c r="L61" s="25">
        <v>0.6</v>
      </c>
      <c r="M61" s="25">
        <v>0.7</v>
      </c>
      <c r="N61" s="3"/>
      <c r="O61" s="3"/>
      <c r="P61" s="25">
        <v>0.57599999999999996</v>
      </c>
      <c r="Q61" s="25">
        <v>0.55900000000000005</v>
      </c>
      <c r="R61" s="25">
        <v>0.55200000000000005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25">
        <v>0.09</v>
      </c>
      <c r="AD61" s="25">
        <v>0.24299999999999999</v>
      </c>
      <c r="AE61" s="3"/>
      <c r="AF61" s="3"/>
      <c r="AG61" s="3"/>
      <c r="AH61" s="25">
        <v>0.20399999999999999</v>
      </c>
      <c r="AI61" s="25">
        <v>0.159</v>
      </c>
      <c r="AJ61" s="3"/>
      <c r="AK61" s="3"/>
      <c r="AL61" s="3"/>
      <c r="AM61" s="3"/>
      <c r="AN61" s="3"/>
      <c r="AO61" s="3"/>
      <c r="AP61" s="3"/>
      <c r="AQ61" s="3"/>
      <c r="AR61" s="26">
        <v>0.45800000000000002</v>
      </c>
      <c r="AS61" s="26">
        <v>0.58299999999999996</v>
      </c>
      <c r="AT61" s="26">
        <v>0.182</v>
      </c>
      <c r="AU61" s="26">
        <v>0.46600000000000003</v>
      </c>
      <c r="AV61" s="26">
        <v>0.31</v>
      </c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</row>
    <row r="62" spans="1:89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25">
        <v>0.46500000000000002</v>
      </c>
      <c r="L62" s="25">
        <v>0.70399999999999996</v>
      </c>
      <c r="M62" s="25">
        <v>0.435</v>
      </c>
      <c r="N62" s="3"/>
      <c r="O62" s="3"/>
      <c r="P62" s="25">
        <v>0.58699999999999997</v>
      </c>
      <c r="Q62" s="25">
        <v>0.61199999999999999</v>
      </c>
      <c r="R62" s="25">
        <v>0.68600000000000005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25">
        <v>0.10100000000000001</v>
      </c>
      <c r="AD62" s="25">
        <v>9.8000000000000004E-2</v>
      </c>
      <c r="AE62" s="3"/>
      <c r="AF62" s="3"/>
      <c r="AG62" s="3"/>
      <c r="AH62" s="25">
        <v>0.124</v>
      </c>
      <c r="AI62" s="25">
        <v>0.17599999999999999</v>
      </c>
      <c r="AJ62" s="3"/>
      <c r="AK62" s="3"/>
      <c r="AL62" s="3"/>
      <c r="AM62" s="3"/>
      <c r="AN62" s="3"/>
      <c r="AO62" s="3"/>
      <c r="AP62" s="3"/>
      <c r="AQ62" s="3"/>
      <c r="AR62" s="26">
        <v>0.69899999999999995</v>
      </c>
      <c r="AS62" s="26">
        <v>0.49099999999999999</v>
      </c>
      <c r="AT62" s="26">
        <v>0.16300000000000001</v>
      </c>
      <c r="AU62" s="26">
        <v>0.57799999999999996</v>
      </c>
      <c r="AV62" s="26">
        <v>8.5999999999999993E-2</v>
      </c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</row>
    <row r="63" spans="1:89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26">
        <v>0.65</v>
      </c>
      <c r="AS63" s="26">
        <v>0.73499999999999999</v>
      </c>
      <c r="AT63" s="26">
        <v>7.4999999999999997E-2</v>
      </c>
      <c r="AU63" s="26">
        <v>0.621</v>
      </c>
      <c r="AV63" s="26">
        <v>0.112</v>
      </c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</row>
    <row r="64" spans="1:89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109" t="s">
        <v>48</v>
      </c>
      <c r="L64" s="109"/>
      <c r="M64" s="109"/>
      <c r="N64" s="3"/>
      <c r="O64" s="3"/>
      <c r="P64" s="109" t="s">
        <v>49</v>
      </c>
      <c r="Q64" s="109"/>
      <c r="R64" s="109"/>
      <c r="S64" s="3"/>
      <c r="T64" s="3"/>
      <c r="U64" s="3"/>
      <c r="V64" s="3"/>
      <c r="W64" s="3"/>
      <c r="X64" s="3"/>
      <c r="Y64" s="3"/>
      <c r="Z64" s="3"/>
      <c r="AA64" s="3"/>
      <c r="AB64" s="109" t="s">
        <v>50</v>
      </c>
      <c r="AC64" s="109"/>
      <c r="AD64" s="109"/>
      <c r="AE64" s="3"/>
      <c r="AF64" s="3"/>
      <c r="AG64" s="110" t="s">
        <v>51</v>
      </c>
      <c r="AH64" s="110"/>
      <c r="AI64" s="110"/>
      <c r="AJ64" s="3"/>
      <c r="AK64" s="3"/>
      <c r="AL64" s="3"/>
      <c r="AM64" s="3"/>
      <c r="AN64" s="3"/>
      <c r="AO64" s="3"/>
      <c r="AP64" s="3"/>
      <c r="AQ64" s="3"/>
      <c r="AR64" s="26">
        <v>0.38700000000000001</v>
      </c>
      <c r="AS64" s="26">
        <v>0.61899999999999999</v>
      </c>
      <c r="AT64" s="26">
        <v>0.19</v>
      </c>
      <c r="AU64" s="26">
        <v>0.73699999999999999</v>
      </c>
      <c r="AV64" s="26">
        <v>0.05</v>
      </c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</row>
    <row r="65" spans="1:89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26">
        <v>0.59299999999999997</v>
      </c>
      <c r="AS65" s="26">
        <v>0.59799999999999998</v>
      </c>
      <c r="AT65" s="26">
        <v>0.26100000000000001</v>
      </c>
      <c r="AU65" s="26">
        <v>0.52600000000000002</v>
      </c>
      <c r="AV65" s="26">
        <v>0.11799999999999999</v>
      </c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</row>
    <row r="66" spans="1:89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26">
        <v>0.65</v>
      </c>
      <c r="AS66" s="26">
        <v>0.61</v>
      </c>
      <c r="AT66" s="26">
        <v>0.30599999999999999</v>
      </c>
      <c r="AU66" s="26">
        <v>0.57899999999999996</v>
      </c>
      <c r="AV66" s="26">
        <v>0.14299999999999999</v>
      </c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</row>
    <row r="67" spans="1:89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26">
        <v>0.56599999999999995</v>
      </c>
      <c r="AS67" s="26">
        <v>0.73799999999999999</v>
      </c>
      <c r="AT67" s="26">
        <v>7.8E-2</v>
      </c>
      <c r="AU67" s="26">
        <v>0.62</v>
      </c>
      <c r="AV67" s="26">
        <v>9.5000000000000001E-2</v>
      </c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</row>
    <row r="68" spans="1:89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26">
        <v>0.56100000000000005</v>
      </c>
      <c r="AS68" s="26">
        <v>0.56699999999999995</v>
      </c>
      <c r="AT68" s="26">
        <v>0.11600000000000001</v>
      </c>
      <c r="AU68" s="26">
        <v>0.51800000000000002</v>
      </c>
      <c r="AV68" s="26">
        <v>0.108</v>
      </c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</row>
    <row r="69" spans="1:89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26">
        <v>0.50700000000000001</v>
      </c>
      <c r="AS69" s="26">
        <v>0.61099999999999999</v>
      </c>
      <c r="AT69" s="26">
        <v>0.16400000000000001</v>
      </c>
      <c r="AU69" s="26">
        <v>0.621</v>
      </c>
      <c r="AV69" s="13">
        <v>0.17399999999999999</v>
      </c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</row>
    <row r="70" spans="1:89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26">
        <v>0.47799999999999998</v>
      </c>
      <c r="AS70" s="26">
        <v>0.45900000000000002</v>
      </c>
      <c r="AT70" s="26">
        <v>0.17100000000000001</v>
      </c>
      <c r="AU70" s="26">
        <v>0.55700000000000005</v>
      </c>
      <c r="AV70" s="26">
        <v>0.216</v>
      </c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</row>
    <row r="71" spans="1:89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26">
        <v>0.59</v>
      </c>
      <c r="AS71" s="26">
        <v>0.66300000000000003</v>
      </c>
      <c r="AT71" s="26">
        <v>0.22600000000000001</v>
      </c>
      <c r="AU71" s="26">
        <v>0.59199999999999997</v>
      </c>
      <c r="AV71" s="26">
        <v>0.13300000000000001</v>
      </c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</row>
    <row r="72" spans="1:89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26">
        <v>0.73899999999999999</v>
      </c>
      <c r="AS72" s="26">
        <v>0.71499999999999997</v>
      </c>
      <c r="AT72" s="26">
        <v>7.9000000000000001E-2</v>
      </c>
      <c r="AU72" s="26">
        <v>0.41599999999999998</v>
      </c>
      <c r="AV72" s="26">
        <v>0.13600000000000001</v>
      </c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</row>
    <row r="73" spans="1:89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26">
        <v>0.59599999999999997</v>
      </c>
      <c r="AS73" s="26">
        <v>0.58599999999999997</v>
      </c>
      <c r="AT73" s="26">
        <v>0.216</v>
      </c>
      <c r="AU73" s="26">
        <v>0.52700000000000002</v>
      </c>
      <c r="AV73" s="26">
        <v>0.14499999999999999</v>
      </c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</row>
    <row r="74" spans="1:89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26">
        <v>0.64500000000000002</v>
      </c>
      <c r="AS74" s="26">
        <v>0.627</v>
      </c>
      <c r="AT74" s="26">
        <v>0.157</v>
      </c>
      <c r="AU74" s="26">
        <v>0.58899999999999997</v>
      </c>
      <c r="AV74" s="26">
        <v>0.16700000000000001</v>
      </c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</row>
    <row r="75" spans="1:89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26">
        <v>0.48899999999999999</v>
      </c>
      <c r="AS75" s="26">
        <v>0.77100000000000002</v>
      </c>
      <c r="AT75" s="26">
        <v>0.20899999999999999</v>
      </c>
      <c r="AU75" s="26">
        <v>0.68200000000000005</v>
      </c>
      <c r="AV75" s="26">
        <v>0.20799999999999999</v>
      </c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</row>
    <row r="76" spans="1:89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26">
        <v>0.57299999999999995</v>
      </c>
      <c r="AS76" s="26">
        <v>0.68300000000000005</v>
      </c>
      <c r="AT76" s="26">
        <v>0.17599999999999999</v>
      </c>
      <c r="AU76" s="26">
        <v>0.66300000000000003</v>
      </c>
      <c r="AV76" s="26">
        <v>0.125</v>
      </c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</row>
    <row r="77" spans="1:89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26">
        <v>0.72299999999999998</v>
      </c>
      <c r="AS77" s="26">
        <v>0.54900000000000004</v>
      </c>
      <c r="AT77" s="26">
        <v>0.11899999999999999</v>
      </c>
      <c r="AU77" s="26">
        <v>0.54100000000000004</v>
      </c>
      <c r="AV77" s="26">
        <v>0.27700000000000002</v>
      </c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</row>
    <row r="78" spans="1:89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26">
        <v>0.56100000000000005</v>
      </c>
      <c r="AS78" s="26">
        <v>0.68400000000000005</v>
      </c>
      <c r="AT78" s="26">
        <v>0.216</v>
      </c>
      <c r="AU78" s="26">
        <v>0.55200000000000005</v>
      </c>
      <c r="AV78" s="26">
        <v>0.17199999999999999</v>
      </c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</row>
    <row r="79" spans="1:8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26">
        <v>0.48799999999999999</v>
      </c>
      <c r="AS79" s="26">
        <v>0.63100000000000001</v>
      </c>
      <c r="AT79" s="26">
        <v>0.318</v>
      </c>
      <c r="AU79" s="26">
        <v>0.65100000000000002</v>
      </c>
      <c r="AV79" s="26">
        <v>0.20399999999999999</v>
      </c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</row>
    <row r="80" spans="1:89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26">
        <v>0.57399999999999995</v>
      </c>
      <c r="AS80" s="26">
        <v>0.72599999999999998</v>
      </c>
      <c r="AT80" s="26">
        <v>0.20399999999999999</v>
      </c>
      <c r="AU80" s="26">
        <v>0.67300000000000004</v>
      </c>
      <c r="AV80" s="26">
        <v>0.16300000000000001</v>
      </c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</row>
    <row r="81" spans="1:89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26">
        <v>0.61099999999999999</v>
      </c>
      <c r="AS81" s="26">
        <v>0.51900000000000002</v>
      </c>
      <c r="AT81" s="26">
        <v>0.11700000000000001</v>
      </c>
      <c r="AU81" s="26">
        <v>0.505</v>
      </c>
      <c r="AV81" s="26">
        <v>0.151</v>
      </c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</row>
    <row r="82" spans="1:89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26">
        <v>0.63200000000000001</v>
      </c>
      <c r="AS82" s="26">
        <v>0.58599999999999997</v>
      </c>
      <c r="AT82" s="26">
        <v>0.191</v>
      </c>
      <c r="AU82" s="26">
        <v>0.623</v>
      </c>
      <c r="AV82" s="26">
        <v>6.7000000000000004E-2</v>
      </c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</row>
    <row r="83" spans="1:89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26">
        <v>0.57999999999999996</v>
      </c>
      <c r="AS83" s="26">
        <v>0.61699999999999999</v>
      </c>
      <c r="AT83" s="26">
        <v>0.17299999999999999</v>
      </c>
      <c r="AU83" s="26">
        <v>0.54200000000000004</v>
      </c>
      <c r="AV83" s="26">
        <v>0.14599999999999999</v>
      </c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</row>
    <row r="84" spans="1:8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26">
        <v>0.61899999999999999</v>
      </c>
      <c r="AS84" s="26">
        <v>0.626</v>
      </c>
      <c r="AT84" s="26">
        <v>0.16600000000000001</v>
      </c>
      <c r="AU84" s="26">
        <v>0.44</v>
      </c>
      <c r="AV84" s="26">
        <v>9.2999999999999999E-2</v>
      </c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</row>
    <row r="85" spans="1:8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26">
        <v>0.53300000000000003</v>
      </c>
      <c r="AS85" s="26">
        <v>0.58799999999999997</v>
      </c>
      <c r="AT85" s="26">
        <v>0.127</v>
      </c>
      <c r="AU85" s="26">
        <v>0.371</v>
      </c>
      <c r="AV85" s="26">
        <v>0.122</v>
      </c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</row>
    <row r="86" spans="1:8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26">
        <v>0.60799999999999998</v>
      </c>
      <c r="AS86" s="26">
        <v>0.67200000000000004</v>
      </c>
      <c r="AT86" s="26">
        <v>0.214</v>
      </c>
      <c r="AU86" s="26">
        <v>0.5</v>
      </c>
      <c r="AV86" s="26">
        <v>0.14599999999999999</v>
      </c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</row>
    <row r="87" spans="1:89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26">
        <v>0.54600000000000004</v>
      </c>
      <c r="AS87" s="26">
        <v>0.47499999999999998</v>
      </c>
      <c r="AT87" s="26">
        <v>9.2999999999999999E-2</v>
      </c>
      <c r="AU87" s="26">
        <v>0.56200000000000006</v>
      </c>
      <c r="AV87" s="26">
        <v>9.7000000000000003E-2</v>
      </c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</row>
    <row r="88" spans="1:89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26">
        <v>0.65100000000000002</v>
      </c>
      <c r="AS88" s="26">
        <v>0.60199999999999998</v>
      </c>
      <c r="AT88" s="26">
        <v>7.2999999999999995E-2</v>
      </c>
      <c r="AU88" s="26">
        <v>0.63700000000000001</v>
      </c>
      <c r="AV88" s="26">
        <v>0.126</v>
      </c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</row>
    <row r="89" spans="1:89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26">
        <v>0.38900000000000001</v>
      </c>
      <c r="AS89" s="26">
        <v>0.67200000000000004</v>
      </c>
      <c r="AT89" s="26">
        <v>0.16</v>
      </c>
      <c r="AU89" s="26">
        <v>0.41799999999999998</v>
      </c>
      <c r="AV89" s="26">
        <v>0.104</v>
      </c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</row>
    <row r="90" spans="1:89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26">
        <v>0.45300000000000001</v>
      </c>
      <c r="AS90" s="26">
        <v>0.56100000000000005</v>
      </c>
      <c r="AT90" s="26">
        <v>0.13200000000000001</v>
      </c>
      <c r="AU90" s="26">
        <v>0.47499999999999998</v>
      </c>
      <c r="AV90" s="26">
        <v>0.22800000000000001</v>
      </c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</row>
    <row r="91" spans="1:89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26">
        <v>0.72199999999999998</v>
      </c>
      <c r="AS91" s="26">
        <v>0.72799999999999998</v>
      </c>
      <c r="AT91" s="26">
        <v>0.26300000000000001</v>
      </c>
      <c r="AU91" s="26">
        <v>0.32700000000000001</v>
      </c>
      <c r="AV91" s="26">
        <v>0.14499999999999999</v>
      </c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</row>
    <row r="92" spans="1:8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26">
        <v>0.57699999999999996</v>
      </c>
      <c r="AS92" s="26">
        <v>0.67</v>
      </c>
      <c r="AT92" s="26">
        <v>0.115</v>
      </c>
      <c r="AU92" s="26">
        <v>0.58899999999999997</v>
      </c>
      <c r="AV92" s="26">
        <v>0.13700000000000001</v>
      </c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</row>
    <row r="93" spans="1:89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26">
        <v>0.58099999999999996</v>
      </c>
      <c r="AS93" s="26">
        <v>0.48799999999999999</v>
      </c>
      <c r="AT93" s="26">
        <v>6.7000000000000004E-2</v>
      </c>
      <c r="AU93" s="26">
        <v>0.61</v>
      </c>
      <c r="AV93" s="26">
        <v>0.125</v>
      </c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</row>
    <row r="94" spans="1:89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26">
        <v>0.51100000000000001</v>
      </c>
      <c r="AS94" s="26">
        <v>0.76500000000000001</v>
      </c>
      <c r="AT94" s="26">
        <v>0.17599999999999999</v>
      </c>
      <c r="AU94" s="26">
        <v>0.56399999999999995</v>
      </c>
      <c r="AV94" s="26">
        <v>0.109</v>
      </c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</row>
    <row r="95" spans="1:89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26">
        <v>0.65600000000000003</v>
      </c>
      <c r="AS95" s="26">
        <v>0.52600000000000002</v>
      </c>
      <c r="AT95" s="26">
        <v>8.3000000000000004E-2</v>
      </c>
      <c r="AU95" s="26">
        <v>0.41299999999999998</v>
      </c>
      <c r="AV95" s="26">
        <v>8.8999999999999996E-2</v>
      </c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</row>
    <row r="96" spans="1:89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26">
        <v>0.39600000000000002</v>
      </c>
      <c r="AS96" s="26">
        <v>0.67600000000000005</v>
      </c>
      <c r="AT96" s="26">
        <v>0.153</v>
      </c>
      <c r="AU96" s="26">
        <v>0.52700000000000002</v>
      </c>
      <c r="AV96" s="26">
        <v>9.0999999999999998E-2</v>
      </c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</row>
    <row r="97" spans="1:89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26">
        <v>0.57199999999999995</v>
      </c>
      <c r="AS97" s="26">
        <v>0.41099999999999998</v>
      </c>
      <c r="AT97" s="26">
        <v>0.216</v>
      </c>
      <c r="AU97" s="26">
        <v>0.51700000000000002</v>
      </c>
      <c r="AV97" s="26">
        <v>0.124</v>
      </c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</row>
    <row r="98" spans="1:89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26">
        <v>0.59899999999999998</v>
      </c>
      <c r="AS98" s="26">
        <v>0.53600000000000003</v>
      </c>
      <c r="AT98" s="26">
        <v>0.23200000000000001</v>
      </c>
      <c r="AU98" s="26">
        <v>0.48299999999999998</v>
      </c>
      <c r="AV98" s="26">
        <v>0.11600000000000001</v>
      </c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</row>
    <row r="99" spans="1:89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26">
        <v>0.64400000000000002</v>
      </c>
      <c r="AS99" s="26">
        <v>0.73199999999999998</v>
      </c>
      <c r="AT99" s="26">
        <v>0.121</v>
      </c>
      <c r="AU99" s="26">
        <v>0.503</v>
      </c>
      <c r="AV99" s="26">
        <v>0.09</v>
      </c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</row>
    <row r="100" spans="1:8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26">
        <v>0.623</v>
      </c>
      <c r="AS100" s="26">
        <v>0.41899999999999998</v>
      </c>
      <c r="AT100" s="26">
        <v>0.23699999999999999</v>
      </c>
      <c r="AU100" s="26">
        <v>0.4</v>
      </c>
      <c r="AV100" s="26">
        <v>0.25</v>
      </c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</row>
    <row r="101" spans="1:8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6">
        <v>0.62</v>
      </c>
      <c r="AS101" s="26">
        <v>0.54300000000000004</v>
      </c>
      <c r="AT101" s="26">
        <v>0.16500000000000001</v>
      </c>
      <c r="AU101" s="26">
        <v>0.76</v>
      </c>
      <c r="AV101" s="26">
        <v>0.19900000000000001</v>
      </c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</row>
    <row r="102" spans="1:8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6">
        <v>0.59599999999999997</v>
      </c>
      <c r="AS102" s="26">
        <v>0.6</v>
      </c>
      <c r="AT102" s="26">
        <v>0.09</v>
      </c>
      <c r="AU102" s="26">
        <v>0.7</v>
      </c>
      <c r="AV102" s="26">
        <v>0.24299999999999999</v>
      </c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</row>
    <row r="103" spans="1:8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26">
        <v>0.46500000000000002</v>
      </c>
      <c r="AS103" s="26">
        <v>0.70399999999999996</v>
      </c>
      <c r="AT103" s="26">
        <v>0.10100000000000001</v>
      </c>
      <c r="AU103" s="26">
        <v>0.435</v>
      </c>
      <c r="AV103" s="26">
        <v>9.8000000000000004E-2</v>
      </c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</row>
    <row r="104" spans="1:8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26">
        <v>0.67900000000000005</v>
      </c>
      <c r="AS104" s="26">
        <v>0.56899999999999995</v>
      </c>
      <c r="AT104" s="26">
        <v>6.3E-2</v>
      </c>
      <c r="AU104" s="26">
        <v>0.73599999999999999</v>
      </c>
      <c r="AV104" s="26">
        <v>0.13100000000000001</v>
      </c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</row>
    <row r="105" spans="1:8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26">
        <v>0.58499999999999996</v>
      </c>
      <c r="AS105" s="26">
        <v>0.38900000000000001</v>
      </c>
      <c r="AT105" s="26">
        <v>0.14599999999999999</v>
      </c>
      <c r="AU105" s="26">
        <v>0.56799999999999995</v>
      </c>
      <c r="AV105" s="26">
        <v>0.13700000000000001</v>
      </c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</row>
    <row r="106" spans="1:8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26">
        <v>0.60599999999999998</v>
      </c>
      <c r="AS106" s="26">
        <v>0.73699999999999999</v>
      </c>
      <c r="AT106" s="26">
        <v>0.13100000000000001</v>
      </c>
      <c r="AU106" s="26">
        <v>0.502</v>
      </c>
      <c r="AV106" s="26">
        <v>0.126</v>
      </c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</row>
    <row r="107" spans="1:8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26">
        <v>0.56399999999999995</v>
      </c>
      <c r="AS107" s="26">
        <v>0.65200000000000002</v>
      </c>
      <c r="AT107" s="26">
        <v>0.219</v>
      </c>
      <c r="AU107" s="26">
        <v>0.39</v>
      </c>
      <c r="AV107" s="26">
        <v>0.11899999999999999</v>
      </c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</row>
    <row r="108" spans="1:8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26">
        <v>0.75700000000000001</v>
      </c>
      <c r="AS108" s="26">
        <v>0.51700000000000002</v>
      </c>
      <c r="AT108" s="26">
        <v>9.0999999999999998E-2</v>
      </c>
      <c r="AU108" s="26">
        <v>0.51100000000000001</v>
      </c>
      <c r="AV108" s="26">
        <v>8.7999999999999995E-2</v>
      </c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</row>
    <row r="109" spans="1:8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26">
        <v>0.56299999999999994</v>
      </c>
      <c r="AS109" s="26">
        <v>0.74399999999999999</v>
      </c>
      <c r="AT109" s="26">
        <v>0.14899999999999999</v>
      </c>
      <c r="AU109" s="26">
        <v>0.72199999999999998</v>
      </c>
      <c r="AV109" s="26">
        <v>6.5000000000000002E-2</v>
      </c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</row>
    <row r="110" spans="1:8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26">
        <v>0.56399999999999995</v>
      </c>
      <c r="AS110" s="26">
        <v>0.36499999999999999</v>
      </c>
      <c r="AT110" s="26">
        <v>0.105</v>
      </c>
      <c r="AU110" s="26">
        <v>0.58299999999999996</v>
      </c>
      <c r="AV110" s="26">
        <v>0.106</v>
      </c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</row>
    <row r="111" spans="1:8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26">
        <v>0.63100000000000001</v>
      </c>
      <c r="AS111" s="26">
        <v>0.71599999999999997</v>
      </c>
      <c r="AT111" s="26">
        <v>0.27400000000000002</v>
      </c>
      <c r="AU111" s="26">
        <v>0.55200000000000005</v>
      </c>
      <c r="AV111" s="26">
        <v>0.11</v>
      </c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</row>
    <row r="112" spans="1:8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26">
        <v>0.57399999999999995</v>
      </c>
      <c r="AS112" s="26">
        <v>0.49099999999999999</v>
      </c>
      <c r="AT112" s="26">
        <v>0.317</v>
      </c>
      <c r="AU112" s="26">
        <v>0.55800000000000005</v>
      </c>
      <c r="AV112" s="26">
        <v>0.14499999999999999</v>
      </c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</row>
    <row r="113" spans="1:8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26">
        <v>0.622</v>
      </c>
      <c r="AS113" s="26">
        <v>0.58699999999999997</v>
      </c>
      <c r="AT113" s="26">
        <v>0.20599999999999999</v>
      </c>
      <c r="AU113" s="26">
        <v>0.60499999999999998</v>
      </c>
      <c r="AV113" s="26">
        <v>0.14899999999999999</v>
      </c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</row>
    <row r="114" spans="1:8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26">
        <v>0.745</v>
      </c>
      <c r="AS114" s="26">
        <v>0.57399999999999995</v>
      </c>
      <c r="AT114" s="26">
        <v>0.16700000000000001</v>
      </c>
      <c r="AU114" s="26">
        <v>0.60299999999999998</v>
      </c>
      <c r="AV114" s="26">
        <v>0.216</v>
      </c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</row>
    <row r="115" spans="1:8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26">
        <v>0.59699999999999998</v>
      </c>
      <c r="AS115" s="26">
        <v>0.67300000000000004</v>
      </c>
      <c r="AT115" s="26">
        <v>0.253</v>
      </c>
      <c r="AU115" s="26">
        <v>0.63200000000000001</v>
      </c>
      <c r="AV115" s="26">
        <v>0.223</v>
      </c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</row>
    <row r="116" spans="1:8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26">
        <v>0.65800000000000003</v>
      </c>
      <c r="AS116" s="26">
        <v>0.73299999999999998</v>
      </c>
      <c r="AT116" s="26">
        <v>0.248</v>
      </c>
      <c r="AU116" s="26">
        <v>0.54700000000000004</v>
      </c>
      <c r="AV116" s="26">
        <v>0.23799999999999999</v>
      </c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</row>
    <row r="117" spans="1:8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26">
        <v>0.64</v>
      </c>
      <c r="AS117" s="26">
        <v>0.51600000000000001</v>
      </c>
      <c r="AT117" s="26">
        <v>0.114</v>
      </c>
      <c r="AU117" s="26">
        <v>0.373</v>
      </c>
      <c r="AV117" s="26">
        <v>0.14199999999999999</v>
      </c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</row>
    <row r="118" spans="1:8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26">
        <v>0.63800000000000001</v>
      </c>
      <c r="AS118" s="26">
        <v>0.60499999999999998</v>
      </c>
      <c r="AT118" s="26">
        <v>9.4E-2</v>
      </c>
      <c r="AU118" s="26">
        <v>0.52800000000000002</v>
      </c>
      <c r="AV118" s="26">
        <v>0.22600000000000001</v>
      </c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</row>
    <row r="119" spans="1:8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26">
        <v>0.64200000000000002</v>
      </c>
      <c r="AS119" s="26">
        <v>0.56299999999999994</v>
      </c>
      <c r="AT119" s="26">
        <v>0.21</v>
      </c>
      <c r="AU119" s="26">
        <v>0.55100000000000005</v>
      </c>
      <c r="AV119" s="26">
        <v>0.13300000000000001</v>
      </c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</row>
    <row r="120" spans="1:8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26">
        <v>0.41099999999999998</v>
      </c>
      <c r="AS120" s="26">
        <v>0.58599999999999997</v>
      </c>
      <c r="AT120" s="26">
        <v>0.22700000000000001</v>
      </c>
      <c r="AU120" s="26">
        <v>0.60199999999999998</v>
      </c>
      <c r="AV120" s="26">
        <v>0.30099999999999999</v>
      </c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</row>
    <row r="121" spans="1:8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26">
        <v>0.58299999999999996</v>
      </c>
      <c r="AS121" s="26">
        <v>0.61799999999999999</v>
      </c>
      <c r="AT121" s="26">
        <v>0.11799999999999999</v>
      </c>
      <c r="AU121" s="26">
        <v>0.65300000000000002</v>
      </c>
      <c r="AV121" s="26">
        <v>0.109</v>
      </c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</row>
    <row r="122" spans="1:8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26">
        <v>0.59099999999999997</v>
      </c>
      <c r="AS122" s="26">
        <v>0.59</v>
      </c>
      <c r="AT122" s="26">
        <v>0.218</v>
      </c>
      <c r="AU122" s="26">
        <v>0.45800000000000002</v>
      </c>
      <c r="AV122" s="26">
        <v>9.7000000000000003E-2</v>
      </c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</row>
    <row r="123" spans="1:8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26">
        <v>0.57999999999999996</v>
      </c>
      <c r="AS123" s="26">
        <v>0.49099999999999999</v>
      </c>
      <c r="AT123" s="26">
        <v>6.5000000000000002E-2</v>
      </c>
      <c r="AU123" s="26">
        <v>0.31</v>
      </c>
      <c r="AV123" s="26">
        <v>4.7E-2</v>
      </c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</row>
    <row r="124" spans="1:8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26">
        <v>0.73899999999999999</v>
      </c>
      <c r="AS124" s="26">
        <v>0.73499999999999999</v>
      </c>
      <c r="AT124" s="26">
        <v>0.19900000000000001</v>
      </c>
      <c r="AU124" s="26">
        <v>0.45900000000000002</v>
      </c>
      <c r="AV124" s="26">
        <v>0.21</v>
      </c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</row>
    <row r="125" spans="1:8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26">
        <v>0.622</v>
      </c>
      <c r="AS125" s="26">
        <v>0.57699999999999996</v>
      </c>
      <c r="AT125" s="26">
        <v>0.17199999999999999</v>
      </c>
      <c r="AU125" s="26">
        <v>0.59899999999999998</v>
      </c>
      <c r="AV125" s="26">
        <v>0.20399999999999999</v>
      </c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</row>
    <row r="126" spans="1:8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26">
        <v>0.56699999999999995</v>
      </c>
      <c r="AS126" s="26">
        <v>0.76700000000000002</v>
      </c>
      <c r="AT126" s="26">
        <v>0.23200000000000001</v>
      </c>
      <c r="AU126" s="13">
        <v>0.63900000000000001</v>
      </c>
      <c r="AV126" s="26">
        <v>0.13800000000000001</v>
      </c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</row>
    <row r="127" spans="1:8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26">
        <v>0.47099999999999997</v>
      </c>
      <c r="AS127" s="26">
        <v>0.52300000000000002</v>
      </c>
      <c r="AT127" s="26">
        <v>0.17899999999999999</v>
      </c>
      <c r="AU127" s="26">
        <v>0.56000000000000005</v>
      </c>
      <c r="AV127" s="26">
        <v>0.13200000000000001</v>
      </c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</row>
    <row r="128" spans="1:8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26">
        <v>0.49399999999999999</v>
      </c>
      <c r="AS128" s="26">
        <v>0.65100000000000002</v>
      </c>
      <c r="AT128" s="26">
        <v>0.248</v>
      </c>
      <c r="AU128" s="26">
        <v>0.49399999999999999</v>
      </c>
      <c r="AV128" s="26">
        <v>0.159</v>
      </c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</row>
    <row r="129" spans="1:8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26">
        <v>0.63100000000000001</v>
      </c>
      <c r="AS129" s="26">
        <v>0.64200000000000002</v>
      </c>
      <c r="AT129" s="26">
        <v>0.16600000000000001</v>
      </c>
      <c r="AU129" s="26">
        <v>0.38600000000000001</v>
      </c>
      <c r="AV129" s="26">
        <v>0.114</v>
      </c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</row>
    <row r="130" spans="1:8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26">
        <v>0.59799999999999998</v>
      </c>
      <c r="AS130" s="26">
        <v>0.57299999999999995</v>
      </c>
      <c r="AT130" s="26">
        <v>0.27900000000000003</v>
      </c>
      <c r="AU130" s="26">
        <v>0.623</v>
      </c>
      <c r="AV130" s="26">
        <v>0.125</v>
      </c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</row>
    <row r="131" spans="1:8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26">
        <v>0.63500000000000001</v>
      </c>
      <c r="AS131" s="26">
        <v>0.60399999999999998</v>
      </c>
      <c r="AT131" s="26">
        <v>0.127</v>
      </c>
      <c r="AU131" s="26">
        <v>0.51300000000000001</v>
      </c>
      <c r="AV131" s="26">
        <v>0.113</v>
      </c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</row>
    <row r="132" spans="1:8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26">
        <v>0.53900000000000003</v>
      </c>
      <c r="AS132" s="26">
        <v>0.64500000000000002</v>
      </c>
      <c r="AT132" s="26">
        <v>7.2999999999999995E-2</v>
      </c>
      <c r="AU132" s="26">
        <v>0.54700000000000004</v>
      </c>
      <c r="AV132" s="26">
        <v>0.27600000000000002</v>
      </c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</row>
    <row r="133" spans="1:8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26">
        <v>0.61699999999999999</v>
      </c>
      <c r="AS133" s="26">
        <v>0.58699999999999997</v>
      </c>
      <c r="AT133" s="26">
        <v>0.19500000000000001</v>
      </c>
      <c r="AU133" s="26">
        <v>0.56599999999999995</v>
      </c>
      <c r="AV133" s="26">
        <v>9.9000000000000005E-2</v>
      </c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</row>
    <row r="134" spans="1:8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26">
        <v>0.73899999999999999</v>
      </c>
      <c r="AS134" s="26">
        <v>0.41799999999999998</v>
      </c>
      <c r="AT134" s="26">
        <v>0.17599999999999999</v>
      </c>
      <c r="AU134" s="26">
        <v>0.49099999999999999</v>
      </c>
      <c r="AV134" s="26">
        <v>0.154</v>
      </c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</row>
    <row r="135" spans="1:8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26">
        <v>0.623</v>
      </c>
      <c r="AS135" s="26">
        <v>0.55700000000000005</v>
      </c>
      <c r="AT135" s="26">
        <v>6.0999999999999999E-2</v>
      </c>
      <c r="AU135" s="26">
        <v>0.59199999999999997</v>
      </c>
      <c r="AV135" s="26">
        <v>0.16700000000000001</v>
      </c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</row>
    <row r="136" spans="1:8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26">
        <v>0.54100000000000004</v>
      </c>
      <c r="AS136" s="26">
        <v>0.67300000000000004</v>
      </c>
      <c r="AT136" s="26">
        <v>0.27400000000000002</v>
      </c>
      <c r="AU136" s="26">
        <v>0.61799999999999999</v>
      </c>
      <c r="AV136" s="26">
        <v>0.155</v>
      </c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</row>
    <row r="137" spans="1:8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26">
        <v>0.61599999999999999</v>
      </c>
      <c r="AS137" s="26">
        <v>0.65</v>
      </c>
      <c r="AT137" s="26">
        <v>0.126</v>
      </c>
      <c r="AU137" s="26">
        <v>0.53800000000000003</v>
      </c>
      <c r="AV137" s="26">
        <v>0.17899999999999999</v>
      </c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</row>
    <row r="138" spans="1:8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26">
        <v>0.58399999999999996</v>
      </c>
      <c r="AS138" s="26">
        <v>0.58099999999999996</v>
      </c>
      <c r="AT138" s="26">
        <v>0.309</v>
      </c>
      <c r="AU138" s="26">
        <v>0.48199999999999998</v>
      </c>
      <c r="AV138" s="26">
        <v>0.19800000000000001</v>
      </c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</row>
    <row r="139" spans="1:8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26">
        <v>0.61299999999999999</v>
      </c>
      <c r="AS139" s="26">
        <v>0.64600000000000002</v>
      </c>
      <c r="AT139" s="26">
        <v>0.23799999999999999</v>
      </c>
      <c r="AU139" s="26">
        <v>0.72599999999999998</v>
      </c>
      <c r="AV139" s="26">
        <v>0.121</v>
      </c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</row>
    <row r="140" spans="1:8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26">
        <v>0.53100000000000003</v>
      </c>
      <c r="AS140" s="26">
        <v>0.61099999999999999</v>
      </c>
      <c r="AT140" s="26">
        <v>0.10199999999999999</v>
      </c>
      <c r="AU140" s="26">
        <v>0.39600000000000002</v>
      </c>
      <c r="AV140" s="13">
        <v>9.2999999999999999E-2</v>
      </c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</row>
    <row r="141" spans="1:8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26">
        <v>0.64100000000000001</v>
      </c>
      <c r="AS141" s="26">
        <v>0.48899999999999999</v>
      </c>
      <c r="AT141" s="26">
        <v>0.22600000000000001</v>
      </c>
      <c r="AU141" s="26">
        <v>0.55900000000000005</v>
      </c>
      <c r="AV141" s="13">
        <v>0.17199999999999999</v>
      </c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</row>
    <row r="142" spans="1:8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26">
        <v>0.65800000000000003</v>
      </c>
      <c r="AS142" s="26">
        <v>0.50600000000000001</v>
      </c>
      <c r="AT142" s="26">
        <v>0.17699999999999999</v>
      </c>
      <c r="AU142" s="26">
        <v>0.51100000000000001</v>
      </c>
      <c r="AV142" s="26">
        <v>0.22700000000000001</v>
      </c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</row>
    <row r="143" spans="1:8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26">
        <v>0.61199999999999999</v>
      </c>
      <c r="AS143" s="26">
        <v>0.61099999999999999</v>
      </c>
      <c r="AT143" s="26">
        <v>8.5000000000000006E-2</v>
      </c>
      <c r="AU143" s="26">
        <v>0.59799999999999998</v>
      </c>
      <c r="AV143" s="26">
        <v>0.17899999999999999</v>
      </c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</row>
    <row r="144" spans="1:8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26">
        <v>0.40600000000000003</v>
      </c>
      <c r="AS144" s="26">
        <v>0.627</v>
      </c>
      <c r="AT144" s="13">
        <v>0.222</v>
      </c>
      <c r="AU144" s="26">
        <v>0.60699999999999998</v>
      </c>
      <c r="AV144" s="26">
        <v>0.187</v>
      </c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</row>
    <row r="145" spans="1:8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26">
        <v>0.64900000000000002</v>
      </c>
      <c r="AS145" s="26">
        <v>0.59</v>
      </c>
      <c r="AT145" s="26">
        <v>0.11600000000000001</v>
      </c>
      <c r="AU145" s="26">
        <v>0.71399999999999997</v>
      </c>
      <c r="AV145" s="26">
        <v>0.20499999999999999</v>
      </c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</row>
    <row r="146" spans="1:8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26">
        <v>0.38900000000000001</v>
      </c>
      <c r="AS146" s="26">
        <v>0.47699999999999998</v>
      </c>
      <c r="AT146" s="26">
        <v>0.26800000000000002</v>
      </c>
      <c r="AU146" s="26">
        <v>0.378</v>
      </c>
      <c r="AV146" s="26">
        <v>0.13900000000000001</v>
      </c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</row>
    <row r="147" spans="1:8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26">
        <v>0.61</v>
      </c>
      <c r="AS147" s="26">
        <v>0.61799999999999999</v>
      </c>
      <c r="AT147" s="26">
        <v>0.122</v>
      </c>
      <c r="AU147" s="26">
        <v>0.504</v>
      </c>
      <c r="AV147" s="26">
        <v>0.21099999999999999</v>
      </c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</row>
    <row r="148" spans="1:8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26">
        <v>0.48799999999999999</v>
      </c>
      <c r="AS148" s="26">
        <v>0.60799999999999998</v>
      </c>
      <c r="AT148" s="26">
        <v>0.26100000000000001</v>
      </c>
      <c r="AU148" s="26">
        <v>0.629</v>
      </c>
      <c r="AV148" s="26">
        <v>0.17199999999999999</v>
      </c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</row>
    <row r="149" spans="1:8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26">
        <v>0.67300000000000004</v>
      </c>
      <c r="AS149" s="26">
        <v>0.73399999999999999</v>
      </c>
      <c r="AT149" s="26">
        <v>0.19900000000000001</v>
      </c>
      <c r="AU149" s="26">
        <v>0.63600000000000001</v>
      </c>
      <c r="AV149" s="26">
        <v>0.14599999999999999</v>
      </c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</row>
    <row r="150" spans="1:8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26">
        <v>0.78100000000000003</v>
      </c>
      <c r="AS150" s="26">
        <v>0.56200000000000006</v>
      </c>
      <c r="AT150" s="26">
        <v>0.17499999999999999</v>
      </c>
      <c r="AU150" s="26">
        <v>0.58299999999999996</v>
      </c>
      <c r="AV150" s="26">
        <v>0.17599999999999999</v>
      </c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</row>
    <row r="151" spans="1:8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26">
        <v>0.57699999999999996</v>
      </c>
      <c r="AS151" s="26">
        <v>0.61099999999999999</v>
      </c>
      <c r="AT151" s="26">
        <v>0.21099999999999999</v>
      </c>
      <c r="AU151" s="26">
        <v>0.47899999999999998</v>
      </c>
      <c r="AV151" s="26">
        <v>9.0999999999999998E-2</v>
      </c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</row>
    <row r="152" spans="1:8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26">
        <v>0.56200000000000006</v>
      </c>
      <c r="AS152" s="26">
        <v>0.58599999999999997</v>
      </c>
      <c r="AT152" s="26">
        <v>0.189</v>
      </c>
      <c r="AU152" s="26">
        <v>0.58099999999999996</v>
      </c>
      <c r="AV152" s="26">
        <v>0.156</v>
      </c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</row>
    <row r="153" spans="1:8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26">
        <v>0.49</v>
      </c>
      <c r="AS153" s="26">
        <v>0.67200000000000004</v>
      </c>
      <c r="AT153" s="26">
        <v>0.156</v>
      </c>
      <c r="AU153" s="26">
        <v>0.622</v>
      </c>
      <c r="AV153" s="26">
        <v>0.10100000000000001</v>
      </c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</row>
    <row r="154" spans="1:8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26">
        <v>0.67900000000000005</v>
      </c>
      <c r="AS154" s="26">
        <v>0.498</v>
      </c>
      <c r="AT154" s="26">
        <v>0.19800000000000001</v>
      </c>
      <c r="AU154" s="26">
        <v>0.53400000000000003</v>
      </c>
      <c r="AV154" s="26">
        <v>0.16300000000000001</v>
      </c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</row>
    <row r="155" spans="1:8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26">
        <v>0.54600000000000004</v>
      </c>
      <c r="AS155" s="26">
        <v>0.5</v>
      </c>
      <c r="AT155" s="26">
        <v>0.14699999999999999</v>
      </c>
      <c r="AU155" s="26">
        <v>0.56299999999999994</v>
      </c>
      <c r="AV155" s="26">
        <v>0.11799999999999999</v>
      </c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</row>
    <row r="156" spans="1:8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26">
        <v>0.59899999999999998</v>
      </c>
      <c r="AS156" s="26">
        <v>0.47899999999999998</v>
      </c>
      <c r="AT156" s="26">
        <v>0.23200000000000001</v>
      </c>
      <c r="AU156" s="26">
        <v>0.46500000000000002</v>
      </c>
      <c r="AV156" s="26">
        <v>0.14499999999999999</v>
      </c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</row>
    <row r="157" spans="1:8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26">
        <v>0.57599999999999996</v>
      </c>
      <c r="AS157" s="26">
        <v>0.55900000000000005</v>
      </c>
      <c r="AT157" s="26">
        <v>0.20399999999999999</v>
      </c>
      <c r="AU157" s="26">
        <v>0.55200000000000005</v>
      </c>
      <c r="AV157" s="26">
        <v>0.159</v>
      </c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</row>
    <row r="158" spans="1:8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26">
        <v>0.58699999999999997</v>
      </c>
      <c r="AS158" s="26">
        <v>0.61199999999999999</v>
      </c>
      <c r="AT158" s="26">
        <v>0.124</v>
      </c>
      <c r="AU158" s="26">
        <v>0.68600000000000005</v>
      </c>
      <c r="AV158" s="26">
        <v>0.17599999999999999</v>
      </c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</row>
    <row r="159" spans="1:8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</row>
    <row r="160" spans="1:8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103" t="s">
        <v>32</v>
      </c>
      <c r="AS160" s="103"/>
      <c r="AT160" s="103"/>
      <c r="AU160" s="103"/>
      <c r="AV160" s="10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</row>
    <row r="161" spans="1:8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</row>
    <row r="162" spans="1:8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</row>
    <row r="163" spans="1:8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</row>
    <row r="164" spans="1:8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</row>
    <row r="165" spans="1:8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</row>
    <row r="166" spans="1:8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</row>
    <row r="167" spans="1:8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</row>
    <row r="168" spans="1:8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</row>
    <row r="169" spans="1:8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</row>
    <row r="170" spans="1:8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</row>
    <row r="171" spans="1:8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</row>
    <row r="172" spans="1:8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</row>
    <row r="173" spans="1:8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</row>
    <row r="174" spans="1:8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</row>
    <row r="175" spans="1:8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</row>
    <row r="176" spans="1:8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</row>
    <row r="177" spans="1:8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</row>
    <row r="178" spans="1:8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</row>
    <row r="179" spans="1:8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</row>
    <row r="180" spans="1:8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</row>
    <row r="181" spans="1:8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</row>
    <row r="182" spans="1:8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</row>
    <row r="183" spans="1:8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</row>
    <row r="184" spans="1:8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</row>
    <row r="185" spans="1:8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</row>
    <row r="186" spans="1:8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</row>
    <row r="187" spans="1:8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</row>
    <row r="188" spans="1:8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</row>
    <row r="189" spans="1:8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</row>
    <row r="190" spans="1:8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</row>
    <row r="191" spans="1:8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</row>
    <row r="192" spans="1:8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</row>
    <row r="193" spans="1:8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</row>
    <row r="194" spans="1:8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</row>
    <row r="195" spans="1:8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</row>
    <row r="196" spans="1:8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</row>
    <row r="197" spans="1:8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</row>
    <row r="198" spans="1:8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</row>
    <row r="199" spans="1:8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</row>
    <row r="200" spans="1:8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</row>
    <row r="201" spans="1:8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</row>
    <row r="202" spans="1:8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</row>
    <row r="203" spans="1:8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</row>
    <row r="204" spans="1:8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</row>
    <row r="205" spans="1:8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</row>
    <row r="206" spans="1:8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</row>
    <row r="207" spans="1:8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</row>
    <row r="208" spans="1:8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</row>
    <row r="209" spans="1:8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</row>
    <row r="210" spans="1:8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</row>
    <row r="211" spans="1:8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</row>
    <row r="212" spans="1:8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</row>
    <row r="213" spans="1:8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</row>
    <row r="214" spans="1:8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</row>
    <row r="215" spans="1:8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</row>
    <row r="216" spans="1:8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</row>
    <row r="217" spans="1:8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</row>
    <row r="218" spans="1:8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</row>
    <row r="219" spans="1:8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</row>
    <row r="220" spans="1:8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</row>
    <row r="221" spans="1:8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</row>
    <row r="222" spans="1:8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</row>
    <row r="223" spans="1:8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</row>
    <row r="224" spans="1:8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</row>
    <row r="225" spans="1:8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</row>
    <row r="226" spans="1:8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</row>
    <row r="227" spans="1:8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</row>
    <row r="228" spans="1:8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</row>
    <row r="229" spans="1:8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</row>
    <row r="230" spans="1:8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</row>
    <row r="231" spans="1:8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</row>
    <row r="232" spans="1:8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</row>
    <row r="233" spans="1:8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</row>
    <row r="234" spans="1:8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</row>
    <row r="235" spans="1:8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</row>
    <row r="236" spans="1:8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</row>
    <row r="237" spans="1:8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</row>
    <row r="238" spans="1:8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</row>
    <row r="239" spans="1:8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</row>
    <row r="240" spans="1:8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</row>
    <row r="241" spans="1:8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</row>
    <row r="242" spans="1:8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</row>
    <row r="243" spans="1:8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</row>
    <row r="244" spans="1:8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</row>
    <row r="245" spans="1:8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</row>
    <row r="246" spans="1:8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</row>
    <row r="247" spans="1:8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</row>
    <row r="248" spans="1:8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</row>
    <row r="249" spans="1:8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</row>
    <row r="250" spans="1:8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</row>
    <row r="251" spans="1:8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</row>
    <row r="252" spans="1:8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</row>
    <row r="253" spans="1:8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</row>
    <row r="254" spans="1:8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</row>
    <row r="255" spans="1:8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</row>
    <row r="256" spans="1:8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</row>
    <row r="257" spans="1:8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</row>
    <row r="258" spans="1:8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</row>
    <row r="259" spans="1:8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</row>
    <row r="260" spans="1:8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</row>
    <row r="261" spans="1:8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</row>
    <row r="262" spans="1:8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</row>
    <row r="263" spans="1:8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</row>
    <row r="264" spans="1:8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</row>
    <row r="265" spans="1:8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</row>
    <row r="266" spans="1:8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</row>
    <row r="267" spans="1:8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</row>
    <row r="268" spans="1:8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</row>
  </sheetData>
  <mergeCells count="7">
    <mergeCell ref="AR160:AV160"/>
    <mergeCell ref="F49:H49"/>
    <mergeCell ref="W59:Y59"/>
    <mergeCell ref="K64:M64"/>
    <mergeCell ref="P64:R64"/>
    <mergeCell ref="AB64:AD64"/>
    <mergeCell ref="AG64:AI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39E2-7346-A14F-9F39-B40F1FD733B9}">
  <dimension ref="A1:R233"/>
  <sheetViews>
    <sheetView topLeftCell="C1" workbookViewId="0">
      <selection activeCell="P33" sqref="P33"/>
    </sheetView>
  </sheetViews>
  <sheetFormatPr baseColWidth="10" defaultRowHeight="16" x14ac:dyDescent="0.2"/>
  <cols>
    <col min="6" max="6" width="29.1640625" customWidth="1"/>
    <col min="7" max="7" width="16.5" customWidth="1"/>
    <col min="8" max="8" width="20.6640625" customWidth="1"/>
    <col min="9" max="9" width="17" customWidth="1"/>
    <col min="12" max="12" width="29.6640625" customWidth="1"/>
    <col min="13" max="13" width="25.6640625" customWidth="1"/>
  </cols>
  <sheetData>
    <row r="1" spans="1:1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D7" s="1" t="s">
        <v>52</v>
      </c>
      <c r="Q7" s="3"/>
      <c r="R7" s="3"/>
    </row>
    <row r="8" spans="1:18" x14ac:dyDescent="0.2">
      <c r="A8" s="3"/>
      <c r="B8" s="3"/>
      <c r="C8" s="3"/>
      <c r="Q8" s="3"/>
      <c r="R8" s="3"/>
    </row>
    <row r="9" spans="1:18" x14ac:dyDescent="0.2">
      <c r="A9" s="3"/>
      <c r="B9" s="3"/>
      <c r="C9" s="3"/>
      <c r="Q9" s="3"/>
      <c r="R9" s="3"/>
    </row>
    <row r="10" spans="1:18" x14ac:dyDescent="0.2">
      <c r="A10" s="3"/>
      <c r="B10" s="3"/>
      <c r="C10" s="3"/>
      <c r="G10" s="1" t="s">
        <v>53</v>
      </c>
      <c r="H10" s="1" t="s">
        <v>54</v>
      </c>
      <c r="I10" s="1" t="s">
        <v>55</v>
      </c>
      <c r="J10" s="1"/>
      <c r="K10" s="1" t="s">
        <v>53</v>
      </c>
      <c r="L10" s="1" t="s">
        <v>56</v>
      </c>
      <c r="M10" s="1" t="s">
        <v>57</v>
      </c>
      <c r="Q10" s="3"/>
      <c r="R10" s="3"/>
    </row>
    <row r="11" spans="1:18" x14ac:dyDescent="0.2">
      <c r="A11" s="3"/>
      <c r="B11" s="3"/>
      <c r="C11" s="3"/>
      <c r="F11" s="30" t="s">
        <v>58</v>
      </c>
      <c r="G11" s="3">
        <v>13732.415999999999</v>
      </c>
      <c r="H11" s="3">
        <v>69520.356</v>
      </c>
      <c r="I11" s="3">
        <v>15992.771000000001</v>
      </c>
      <c r="J11" s="3"/>
      <c r="K11" s="3">
        <v>100</v>
      </c>
      <c r="L11" s="3">
        <f>H11/G11*100</f>
        <v>506.25</v>
      </c>
      <c r="M11" s="3">
        <f>I11/G11*100</f>
        <v>116.459995094818</v>
      </c>
      <c r="Q11" s="3"/>
      <c r="R11" s="3"/>
    </row>
    <row r="12" spans="1:18" x14ac:dyDescent="0.2">
      <c r="A12" s="3"/>
      <c r="B12" s="3"/>
      <c r="C12" s="3"/>
      <c r="F12" s="30" t="s">
        <v>59</v>
      </c>
      <c r="G12" s="3">
        <v>17754.416000000001</v>
      </c>
      <c r="H12" s="3">
        <v>80177.167000000001</v>
      </c>
      <c r="I12" s="3">
        <v>21687.019</v>
      </c>
      <c r="J12" s="3"/>
      <c r="K12" s="3">
        <v>100</v>
      </c>
      <c r="L12" s="3">
        <f t="shared" ref="L12:L13" si="0">H12/G12*100</f>
        <v>451.5899987924131</v>
      </c>
      <c r="M12" s="3">
        <f t="shared" ref="M12:M13" si="1">I12/G12*100</f>
        <v>122.14999918893416</v>
      </c>
      <c r="Q12" s="3"/>
      <c r="R12" s="3"/>
    </row>
    <row r="13" spans="1:18" x14ac:dyDescent="0.2">
      <c r="A13" s="3"/>
      <c r="B13" s="3"/>
      <c r="C13" s="3"/>
      <c r="F13" s="30" t="s">
        <v>60</v>
      </c>
      <c r="G13" s="3">
        <v>11983.888999999999</v>
      </c>
      <c r="H13" s="3">
        <v>73666.164069999999</v>
      </c>
      <c r="I13" s="3">
        <v>13792.257</v>
      </c>
      <c r="J13" s="3"/>
      <c r="K13" s="3">
        <v>100</v>
      </c>
      <c r="L13" s="3">
        <f t="shared" si="0"/>
        <v>614.70999998414538</v>
      </c>
      <c r="M13" s="3">
        <f t="shared" si="1"/>
        <v>115.08999290630946</v>
      </c>
      <c r="Q13" s="3"/>
      <c r="R13" s="3"/>
    </row>
    <row r="14" spans="1:18" x14ac:dyDescent="0.2">
      <c r="A14" s="3"/>
      <c r="B14" s="3"/>
      <c r="C14" s="3"/>
      <c r="G14" s="3"/>
      <c r="H14" s="3"/>
      <c r="I14" s="3"/>
      <c r="J14" s="3"/>
      <c r="K14" s="3"/>
      <c r="L14" s="3"/>
      <c r="M14" s="3"/>
      <c r="Q14" s="3"/>
      <c r="R14" s="3"/>
    </row>
    <row r="15" spans="1:18" x14ac:dyDescent="0.2">
      <c r="A15" s="3"/>
      <c r="B15" s="3"/>
      <c r="C15" s="3"/>
      <c r="Q15" s="3"/>
      <c r="R15" s="3"/>
    </row>
    <row r="16" spans="1:18" x14ac:dyDescent="0.2">
      <c r="A16" s="3"/>
      <c r="B16" s="3"/>
      <c r="C16" s="3"/>
      <c r="Q16" s="3"/>
      <c r="R16" s="3"/>
    </row>
    <row r="17" spans="1:18" x14ac:dyDescent="0.2">
      <c r="A17" s="3"/>
      <c r="B17" s="3"/>
      <c r="C17" s="3"/>
      <c r="Q17" s="3"/>
      <c r="R17" s="3"/>
    </row>
    <row r="18" spans="1:18" x14ac:dyDescent="0.2">
      <c r="A18" s="3"/>
      <c r="B18" s="3"/>
      <c r="C18" s="3"/>
      <c r="Q18" s="3"/>
      <c r="R18" s="3"/>
    </row>
    <row r="19" spans="1:18" x14ac:dyDescent="0.2">
      <c r="A19" s="3"/>
      <c r="B19" s="3"/>
      <c r="C19" s="3"/>
      <c r="Q19" s="3"/>
      <c r="R19" s="3"/>
    </row>
    <row r="20" spans="1:18" x14ac:dyDescent="0.2">
      <c r="A20" s="3"/>
      <c r="B20" s="3"/>
      <c r="C20" s="3"/>
      <c r="Q20" s="3"/>
      <c r="R20" s="3"/>
    </row>
    <row r="21" spans="1:18" x14ac:dyDescent="0.2">
      <c r="A21" s="3"/>
      <c r="B21" s="3"/>
      <c r="C21" s="3"/>
      <c r="H21" s="111" t="e" vm="3">
        <v>#VALUE!</v>
      </c>
      <c r="I21" s="111"/>
      <c r="J21" s="111"/>
      <c r="K21" s="111"/>
      <c r="L21" s="111"/>
      <c r="M21" s="111"/>
      <c r="Q21" s="3"/>
      <c r="R21" s="3"/>
    </row>
    <row r="22" spans="1:18" x14ac:dyDescent="0.2">
      <c r="A22" s="3"/>
      <c r="B22" s="3"/>
      <c r="C22" s="3"/>
      <c r="H22" s="111"/>
      <c r="I22" s="111"/>
      <c r="J22" s="111"/>
      <c r="K22" s="111"/>
      <c r="L22" s="111"/>
      <c r="M22" s="111"/>
      <c r="Q22" s="3"/>
      <c r="R22" s="3"/>
    </row>
    <row r="23" spans="1:18" x14ac:dyDescent="0.2">
      <c r="A23" s="3"/>
      <c r="B23" s="3"/>
      <c r="C23" s="3"/>
      <c r="H23" s="111"/>
      <c r="I23" s="111"/>
      <c r="J23" s="111"/>
      <c r="K23" s="111"/>
      <c r="L23" s="111"/>
      <c r="M23" s="111"/>
      <c r="Q23" s="3"/>
      <c r="R23" s="3"/>
    </row>
    <row r="24" spans="1:18" x14ac:dyDescent="0.2">
      <c r="A24" s="3"/>
      <c r="B24" s="3"/>
      <c r="C24" s="3"/>
      <c r="H24" s="111"/>
      <c r="I24" s="111"/>
      <c r="J24" s="111"/>
      <c r="K24" s="111"/>
      <c r="L24" s="111"/>
      <c r="M24" s="111"/>
      <c r="Q24" s="3"/>
      <c r="R24" s="3"/>
    </row>
    <row r="25" spans="1:18" x14ac:dyDescent="0.2">
      <c r="A25" s="3"/>
      <c r="B25" s="3"/>
      <c r="C25" s="3"/>
      <c r="H25" s="111"/>
      <c r="I25" s="111"/>
      <c r="J25" s="111"/>
      <c r="K25" s="111"/>
      <c r="L25" s="111"/>
      <c r="M25" s="111"/>
      <c r="Q25" s="3"/>
      <c r="R25" s="3"/>
    </row>
    <row r="26" spans="1:18" x14ac:dyDescent="0.2">
      <c r="A26" s="3"/>
      <c r="B26" s="3"/>
      <c r="C26" s="3"/>
      <c r="H26" s="111"/>
      <c r="I26" s="111"/>
      <c r="J26" s="111"/>
      <c r="K26" s="111"/>
      <c r="L26" s="111"/>
      <c r="M26" s="111"/>
      <c r="Q26" s="3"/>
      <c r="R26" s="3"/>
    </row>
    <row r="27" spans="1:18" x14ac:dyDescent="0.2">
      <c r="A27" s="3"/>
      <c r="B27" s="3"/>
      <c r="C27" s="3"/>
      <c r="H27" s="111"/>
      <c r="I27" s="111"/>
      <c r="J27" s="111"/>
      <c r="K27" s="111"/>
      <c r="L27" s="111"/>
      <c r="M27" s="111"/>
      <c r="Q27" s="3"/>
      <c r="R27" s="3"/>
    </row>
    <row r="28" spans="1:18" x14ac:dyDescent="0.2">
      <c r="A28" s="3"/>
      <c r="B28" s="3"/>
      <c r="C28" s="3"/>
      <c r="H28" s="111"/>
      <c r="I28" s="111"/>
      <c r="J28" s="111"/>
      <c r="K28" s="111"/>
      <c r="L28" s="111"/>
      <c r="M28" s="111"/>
      <c r="Q28" s="3"/>
      <c r="R28" s="3"/>
    </row>
    <row r="29" spans="1:18" x14ac:dyDescent="0.2">
      <c r="A29" s="3"/>
      <c r="B29" s="3"/>
      <c r="C29" s="3"/>
      <c r="H29" s="111"/>
      <c r="I29" s="111"/>
      <c r="J29" s="111"/>
      <c r="K29" s="111"/>
      <c r="L29" s="111"/>
      <c r="M29" s="111"/>
      <c r="Q29" s="3"/>
      <c r="R29" s="3"/>
    </row>
    <row r="30" spans="1:18" x14ac:dyDescent="0.2">
      <c r="A30" s="3"/>
      <c r="B30" s="3"/>
      <c r="C30" s="3"/>
      <c r="H30" s="111"/>
      <c r="I30" s="111"/>
      <c r="J30" s="111"/>
      <c r="K30" s="111"/>
      <c r="L30" s="111"/>
      <c r="M30" s="111"/>
      <c r="Q30" s="3"/>
      <c r="R30" s="3"/>
    </row>
    <row r="31" spans="1:18" x14ac:dyDescent="0.2">
      <c r="A31" s="3"/>
      <c r="B31" s="3"/>
      <c r="C31" s="3"/>
      <c r="H31" s="111"/>
      <c r="I31" s="111"/>
      <c r="J31" s="111"/>
      <c r="K31" s="111"/>
      <c r="L31" s="111"/>
      <c r="M31" s="111"/>
      <c r="Q31" s="3"/>
      <c r="R31" s="3"/>
    </row>
    <row r="32" spans="1:18" x14ac:dyDescent="0.2">
      <c r="A32" s="3"/>
      <c r="B32" s="3"/>
      <c r="C32" s="3"/>
      <c r="H32" s="111"/>
      <c r="I32" s="111"/>
      <c r="J32" s="111"/>
      <c r="K32" s="111"/>
      <c r="L32" s="111"/>
      <c r="M32" s="111"/>
      <c r="Q32" s="3"/>
      <c r="R32" s="3"/>
    </row>
    <row r="33" spans="1:18" x14ac:dyDescent="0.2">
      <c r="A33" s="3"/>
      <c r="B33" s="3"/>
      <c r="C33" s="3"/>
      <c r="H33" s="111"/>
      <c r="I33" s="111"/>
      <c r="J33" s="111"/>
      <c r="K33" s="111"/>
      <c r="L33" s="111"/>
      <c r="M33" s="111"/>
      <c r="Q33" s="3"/>
      <c r="R33" s="3"/>
    </row>
    <row r="34" spans="1:18" x14ac:dyDescent="0.2">
      <c r="A34" s="3"/>
      <c r="B34" s="3"/>
      <c r="C34" s="3"/>
      <c r="H34" s="111"/>
      <c r="I34" s="111"/>
      <c r="J34" s="111"/>
      <c r="K34" s="111"/>
      <c r="L34" s="111"/>
      <c r="M34" s="111"/>
      <c r="Q34" s="3"/>
      <c r="R34" s="3"/>
    </row>
    <row r="35" spans="1:18" x14ac:dyDescent="0.2">
      <c r="A35" s="3"/>
      <c r="B35" s="3"/>
      <c r="C35" s="3"/>
      <c r="H35" s="111"/>
      <c r="I35" s="111"/>
      <c r="J35" s="111"/>
      <c r="K35" s="111"/>
      <c r="L35" s="111"/>
      <c r="M35" s="111"/>
      <c r="Q35" s="3"/>
      <c r="R35" s="3"/>
    </row>
    <row r="36" spans="1:18" x14ac:dyDescent="0.2">
      <c r="A36" s="3"/>
      <c r="B36" s="3"/>
      <c r="C36" s="3"/>
      <c r="H36" s="111"/>
      <c r="I36" s="111"/>
      <c r="J36" s="111"/>
      <c r="K36" s="111"/>
      <c r="L36" s="111"/>
      <c r="M36" s="111"/>
      <c r="Q36" s="3"/>
      <c r="R36" s="3"/>
    </row>
    <row r="37" spans="1:18" x14ac:dyDescent="0.2">
      <c r="A37" s="3"/>
      <c r="B37" s="3"/>
      <c r="C37" s="3"/>
      <c r="H37" s="111"/>
      <c r="I37" s="111"/>
      <c r="J37" s="111"/>
      <c r="K37" s="111"/>
      <c r="L37" s="111"/>
      <c r="M37" s="111"/>
      <c r="Q37" s="3"/>
      <c r="R37" s="3"/>
    </row>
    <row r="38" spans="1:18" x14ac:dyDescent="0.2">
      <c r="A38" s="3"/>
      <c r="B38" s="3"/>
      <c r="C38" s="3"/>
      <c r="H38" s="111"/>
      <c r="I38" s="111"/>
      <c r="J38" s="111"/>
      <c r="K38" s="111"/>
      <c r="L38" s="111"/>
      <c r="M38" s="111"/>
      <c r="Q38" s="3"/>
      <c r="R38" s="3"/>
    </row>
    <row r="39" spans="1:18" x14ac:dyDescent="0.2">
      <c r="A39" s="3"/>
      <c r="B39" s="3"/>
      <c r="C39" s="3"/>
      <c r="H39" s="111"/>
      <c r="I39" s="111"/>
      <c r="J39" s="111"/>
      <c r="K39" s="111"/>
      <c r="L39" s="111"/>
      <c r="M39" s="111"/>
      <c r="Q39" s="3"/>
      <c r="R39" s="3"/>
    </row>
    <row r="40" spans="1:18" x14ac:dyDescent="0.2">
      <c r="A40" s="3"/>
      <c r="B40" s="3"/>
      <c r="C40" s="3"/>
      <c r="H40" s="111"/>
      <c r="I40" s="111"/>
      <c r="J40" s="111"/>
      <c r="K40" s="111"/>
      <c r="L40" s="111"/>
      <c r="M40" s="111"/>
      <c r="Q40" s="3"/>
      <c r="R40" s="3"/>
    </row>
    <row r="41" spans="1:18" x14ac:dyDescent="0.2">
      <c r="A41" s="3"/>
      <c r="B41" s="3"/>
      <c r="C41" s="3"/>
      <c r="H41" s="111"/>
      <c r="I41" s="111"/>
      <c r="J41" s="111"/>
      <c r="K41" s="111"/>
      <c r="L41" s="111"/>
      <c r="M41" s="111"/>
      <c r="Q41" s="3"/>
      <c r="R41" s="3"/>
    </row>
    <row r="42" spans="1:18" x14ac:dyDescent="0.2">
      <c r="A42" s="3"/>
      <c r="B42" s="3"/>
      <c r="C42" s="3"/>
      <c r="H42" s="111"/>
      <c r="I42" s="111"/>
      <c r="J42" s="111"/>
      <c r="K42" s="111"/>
      <c r="L42" s="111"/>
      <c r="M42" s="111"/>
      <c r="Q42" s="3"/>
      <c r="R42" s="3"/>
    </row>
    <row r="43" spans="1:18" x14ac:dyDescent="0.2">
      <c r="A43" s="3"/>
      <c r="B43" s="3"/>
      <c r="C43" s="3"/>
      <c r="H43" s="111"/>
      <c r="I43" s="111"/>
      <c r="J43" s="111"/>
      <c r="K43" s="111"/>
      <c r="L43" s="111"/>
      <c r="M43" s="111"/>
      <c r="Q43" s="3"/>
      <c r="R43" s="3"/>
    </row>
    <row r="44" spans="1:18" x14ac:dyDescent="0.2">
      <c r="A44" s="3"/>
      <c r="B44" s="3"/>
      <c r="C44" s="3"/>
      <c r="Q44" s="3"/>
      <c r="R44" s="3"/>
    </row>
    <row r="45" spans="1:18" x14ac:dyDescent="0.2">
      <c r="A45" s="3"/>
      <c r="B45" s="3"/>
      <c r="C45" s="3"/>
      <c r="Q45" s="3"/>
      <c r="R45" s="3"/>
    </row>
    <row r="46" spans="1:18" x14ac:dyDescent="0.2">
      <c r="A46" s="3"/>
      <c r="B46" s="3"/>
      <c r="C46" s="3"/>
      <c r="Q46" s="3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</sheetData>
  <mergeCells count="1">
    <mergeCell ref="H21:M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3142-9188-994E-A4D1-B0D3164CE356}">
  <dimension ref="D2:Y40"/>
  <sheetViews>
    <sheetView topLeftCell="J1" zoomScale="94" workbookViewId="0">
      <selection activeCell="H33" sqref="H33"/>
    </sheetView>
  </sheetViews>
  <sheetFormatPr baseColWidth="10" defaultRowHeight="16" x14ac:dyDescent="0.2"/>
  <sheetData>
    <row r="2" spans="4:25" x14ac:dyDescent="0.2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4:25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4:25" x14ac:dyDescent="0.2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4:25" x14ac:dyDescent="0.2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4:25" x14ac:dyDescent="0.2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4:25" x14ac:dyDescent="0.2">
      <c r="D7" s="24" t="s">
        <v>61</v>
      </c>
      <c r="E7" s="24"/>
      <c r="F7" s="24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31"/>
      <c r="Y7" s="31"/>
    </row>
    <row r="8" spans="4:25" x14ac:dyDescent="0.2">
      <c r="D8" s="25"/>
      <c r="E8" s="25"/>
      <c r="F8" s="2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31"/>
      <c r="Y8" s="31"/>
    </row>
    <row r="9" spans="4:25" x14ac:dyDescent="0.2">
      <c r="D9" s="25"/>
      <c r="E9" s="25"/>
      <c r="F9" s="2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31"/>
      <c r="Y9" s="31"/>
    </row>
    <row r="10" spans="4:25" x14ac:dyDescent="0.2">
      <c r="D10" s="25"/>
      <c r="E10" s="25"/>
      <c r="F10" s="112" t="s">
        <v>62</v>
      </c>
      <c r="G10" s="112"/>
      <c r="H10" s="112"/>
      <c r="I10" s="8"/>
      <c r="J10" s="8"/>
      <c r="K10" s="8"/>
      <c r="L10" s="8"/>
      <c r="M10" s="113" t="e" vm="4">
        <v>#VALUE!</v>
      </c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31"/>
      <c r="Y10" s="31"/>
    </row>
    <row r="11" spans="4:25" x14ac:dyDescent="0.2">
      <c r="D11" s="8"/>
      <c r="E11" s="8"/>
      <c r="F11" s="8"/>
      <c r="G11" s="8"/>
      <c r="H11" s="8"/>
      <c r="I11" s="8"/>
      <c r="J11" s="8"/>
      <c r="K11" s="8"/>
      <c r="L11" s="8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31"/>
      <c r="Y11" s="31"/>
    </row>
    <row r="12" spans="4:25" x14ac:dyDescent="0.2">
      <c r="D12" s="8"/>
      <c r="E12" s="8"/>
      <c r="F12" s="24" t="s">
        <v>1</v>
      </c>
      <c r="G12" s="24" t="s">
        <v>54</v>
      </c>
      <c r="H12" s="24" t="s">
        <v>55</v>
      </c>
      <c r="I12" s="8"/>
      <c r="J12" s="8"/>
      <c r="K12" s="8"/>
      <c r="L12" s="8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31"/>
      <c r="Y12" s="31"/>
    </row>
    <row r="13" spans="4:25" x14ac:dyDescent="0.2">
      <c r="D13" s="8"/>
      <c r="E13" s="32" t="s">
        <v>15</v>
      </c>
      <c r="F13" s="26">
        <f>F18*100/G18</f>
        <v>1.68</v>
      </c>
      <c r="G13" s="26">
        <v>100</v>
      </c>
      <c r="H13" s="26">
        <f>H18*100/G18</f>
        <v>8.68</v>
      </c>
      <c r="I13" s="8"/>
      <c r="J13" s="8"/>
      <c r="K13" s="8"/>
      <c r="L13" s="8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31"/>
      <c r="Y13" s="31"/>
    </row>
    <row r="14" spans="4:25" x14ac:dyDescent="0.2">
      <c r="D14" s="8"/>
      <c r="E14" s="32" t="s">
        <v>18</v>
      </c>
      <c r="F14" s="26">
        <f>F19*100/G19</f>
        <v>1.0900000000000001</v>
      </c>
      <c r="G14" s="26">
        <v>100</v>
      </c>
      <c r="H14" s="26">
        <f>H19*100/G19</f>
        <v>7.22</v>
      </c>
      <c r="I14" s="8"/>
      <c r="J14" s="8"/>
      <c r="K14" s="8"/>
      <c r="L14" s="8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31"/>
      <c r="Y14" s="31"/>
    </row>
    <row r="15" spans="4:25" x14ac:dyDescent="0.2">
      <c r="D15" s="8"/>
      <c r="E15" s="32" t="s">
        <v>19</v>
      </c>
      <c r="F15" s="26">
        <f>F20*100/G20</f>
        <v>1.6</v>
      </c>
      <c r="G15" s="26">
        <v>100</v>
      </c>
      <c r="H15" s="26">
        <f>H20*100/G20</f>
        <v>10.179999999999998</v>
      </c>
      <c r="I15" s="8"/>
      <c r="J15" s="8"/>
      <c r="K15" s="8"/>
      <c r="L15" s="8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31"/>
      <c r="Y15" s="31"/>
    </row>
    <row r="16" spans="4:25" x14ac:dyDescent="0.2">
      <c r="D16" s="8"/>
      <c r="E16" s="8"/>
      <c r="F16" s="8"/>
      <c r="G16" s="8"/>
      <c r="H16" s="8"/>
      <c r="I16" s="8"/>
      <c r="J16" s="8"/>
      <c r="K16" s="8"/>
      <c r="L16" s="8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31"/>
      <c r="Y16" s="31"/>
    </row>
    <row r="17" spans="4:25" x14ac:dyDescent="0.2">
      <c r="D17" s="8"/>
      <c r="E17" s="8"/>
      <c r="F17" s="8"/>
      <c r="G17" s="8"/>
      <c r="H17" s="8"/>
      <c r="I17" s="8"/>
      <c r="J17" s="8"/>
      <c r="K17" s="8"/>
      <c r="L17" s="8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31"/>
      <c r="Y17" s="31"/>
    </row>
    <row r="18" spans="4:25" x14ac:dyDescent="0.2">
      <c r="D18" s="8"/>
      <c r="E18" s="32" t="s">
        <v>15</v>
      </c>
      <c r="F18" s="8">
        <v>431.33042399999999</v>
      </c>
      <c r="G18" s="8">
        <v>25674.43</v>
      </c>
      <c r="H18" s="8">
        <v>2228.540524</v>
      </c>
      <c r="I18" s="8"/>
      <c r="J18" s="8"/>
      <c r="K18" s="8"/>
      <c r="L18" s="8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31"/>
      <c r="Y18" s="31"/>
    </row>
    <row r="19" spans="4:25" x14ac:dyDescent="0.2">
      <c r="D19" s="8"/>
      <c r="E19" s="32" t="s">
        <v>18</v>
      </c>
      <c r="F19" s="8">
        <v>76.113086800000005</v>
      </c>
      <c r="G19" s="8">
        <v>6982.8519999999999</v>
      </c>
      <c r="H19" s="8">
        <v>504.16191439999994</v>
      </c>
      <c r="I19" s="8"/>
      <c r="J19" s="8"/>
      <c r="K19" s="8"/>
      <c r="L19" s="8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31"/>
      <c r="Y19" s="31"/>
    </row>
    <row r="20" spans="4:25" x14ac:dyDescent="0.2">
      <c r="D20" s="8"/>
      <c r="E20" s="32" t="s">
        <v>19</v>
      </c>
      <c r="F20" s="8">
        <v>782.89788800000008</v>
      </c>
      <c r="G20" s="8">
        <v>48931.118000000002</v>
      </c>
      <c r="H20" s="8">
        <v>4981.1878123999995</v>
      </c>
      <c r="I20" s="8"/>
      <c r="J20" s="8"/>
      <c r="K20" s="8"/>
      <c r="L20" s="8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31"/>
      <c r="Y20" s="31"/>
    </row>
    <row r="21" spans="4:25" x14ac:dyDescent="0.2">
      <c r="D21" s="8"/>
      <c r="E21" s="8"/>
      <c r="F21" s="8"/>
      <c r="G21" s="8"/>
      <c r="H21" s="8"/>
      <c r="I21" s="8"/>
      <c r="J21" s="8"/>
      <c r="K21" s="8"/>
      <c r="L21" s="8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31"/>
      <c r="Y21" s="31"/>
    </row>
    <row r="22" spans="4:25" x14ac:dyDescent="0.2">
      <c r="D22" s="8"/>
      <c r="E22" s="8"/>
      <c r="F22" s="8"/>
      <c r="G22" s="8"/>
      <c r="H22" s="8"/>
      <c r="I22" s="8"/>
      <c r="J22" s="8"/>
      <c r="K22" s="8"/>
      <c r="L22" s="8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31"/>
      <c r="Y22" s="31"/>
    </row>
    <row r="23" spans="4:25" x14ac:dyDescent="0.2">
      <c r="D23" s="8"/>
      <c r="E23" s="8"/>
      <c r="F23" s="8"/>
      <c r="G23" s="8"/>
      <c r="H23" s="8"/>
      <c r="I23" s="8"/>
      <c r="J23" s="8"/>
      <c r="K23" s="8"/>
      <c r="L23" s="8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31"/>
      <c r="Y23" s="31"/>
    </row>
    <row r="24" spans="4:25" x14ac:dyDescent="0.2">
      <c r="D24" s="8"/>
      <c r="E24" s="8"/>
      <c r="F24" s="8"/>
      <c r="G24" s="8"/>
      <c r="H24" s="8"/>
      <c r="I24" s="8"/>
      <c r="J24" s="8"/>
      <c r="K24" s="8"/>
      <c r="L24" s="8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31"/>
      <c r="Y24" s="31"/>
    </row>
    <row r="25" spans="4:25" x14ac:dyDescent="0.2">
      <c r="D25" s="8"/>
      <c r="E25" s="8"/>
      <c r="F25" s="8"/>
      <c r="G25" s="8"/>
      <c r="H25" s="8"/>
      <c r="I25" s="8"/>
      <c r="J25" s="8"/>
      <c r="K25" s="8"/>
      <c r="L25" s="8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31"/>
      <c r="Y25" s="31"/>
    </row>
    <row r="26" spans="4:25" x14ac:dyDescent="0.2">
      <c r="D26" s="8"/>
      <c r="E26" s="8"/>
      <c r="F26" s="8"/>
      <c r="G26" s="8"/>
      <c r="H26" s="8"/>
      <c r="I26" s="8"/>
      <c r="J26" s="8"/>
      <c r="K26" s="8"/>
      <c r="L26" s="8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31"/>
      <c r="Y26" s="31"/>
    </row>
    <row r="27" spans="4:25" x14ac:dyDescent="0.2">
      <c r="D27" s="8"/>
      <c r="E27" s="8"/>
      <c r="F27" s="8"/>
      <c r="G27" s="8"/>
      <c r="H27" s="8"/>
      <c r="I27" s="8"/>
      <c r="J27" s="8"/>
      <c r="K27" s="8"/>
      <c r="L27" s="8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31"/>
      <c r="Y27" s="31"/>
    </row>
    <row r="28" spans="4:25" x14ac:dyDescent="0.2">
      <c r="D28" s="8"/>
      <c r="E28" s="8"/>
      <c r="F28" s="8"/>
      <c r="G28" s="8"/>
      <c r="H28" s="8"/>
      <c r="I28" s="8"/>
      <c r="J28" s="8"/>
      <c r="K28" s="8"/>
      <c r="L28" s="8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31"/>
      <c r="Y28" s="31"/>
    </row>
    <row r="29" spans="4:25" x14ac:dyDescent="0.2">
      <c r="D29" s="8"/>
      <c r="E29" s="8"/>
      <c r="F29" s="8"/>
      <c r="G29" s="8"/>
      <c r="H29" s="8"/>
      <c r="I29" s="8"/>
      <c r="J29" s="8"/>
      <c r="K29" s="8"/>
      <c r="L29" s="8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31"/>
      <c r="Y29" s="31"/>
    </row>
    <row r="30" spans="4:25" x14ac:dyDescent="0.2">
      <c r="D30" s="8"/>
      <c r="E30" s="8"/>
      <c r="F30" s="8"/>
      <c r="G30" s="8"/>
      <c r="H30" s="8"/>
      <c r="I30" s="8"/>
      <c r="J30" s="8"/>
      <c r="K30" s="8"/>
      <c r="L30" s="8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31"/>
      <c r="Y30" s="31"/>
    </row>
    <row r="31" spans="4:25" x14ac:dyDescent="0.2">
      <c r="D31" s="8"/>
      <c r="E31" s="8"/>
      <c r="F31" s="8"/>
      <c r="G31" s="8"/>
      <c r="H31" s="8"/>
      <c r="I31" s="8"/>
      <c r="J31" s="8"/>
      <c r="K31" s="8"/>
      <c r="L31" s="8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31"/>
      <c r="Y31" s="31"/>
    </row>
    <row r="32" spans="4:25" x14ac:dyDescent="0.2">
      <c r="D32" s="8"/>
      <c r="E32" s="8"/>
      <c r="F32" s="8"/>
      <c r="G32" s="8"/>
      <c r="H32" s="8"/>
      <c r="I32" s="8"/>
      <c r="J32" s="8"/>
      <c r="K32" s="8"/>
      <c r="L32" s="8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31"/>
      <c r="Y32" s="31"/>
    </row>
    <row r="33" spans="4:25" x14ac:dyDescent="0.2">
      <c r="D33" s="8"/>
      <c r="E33" s="8"/>
      <c r="F33" s="8"/>
      <c r="G33" s="8"/>
      <c r="H33" s="8"/>
      <c r="I33" s="8"/>
      <c r="J33" s="8"/>
      <c r="K33" s="8"/>
      <c r="L33" s="8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31"/>
      <c r="Y33" s="31"/>
    </row>
    <row r="34" spans="4:25" x14ac:dyDescent="0.2">
      <c r="D34" s="8"/>
      <c r="E34" s="8"/>
      <c r="F34" s="8"/>
      <c r="G34" s="8"/>
      <c r="H34" s="8"/>
      <c r="I34" s="8"/>
      <c r="J34" s="8"/>
      <c r="K34" s="8"/>
      <c r="L34" s="8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31"/>
      <c r="Y34" s="31"/>
    </row>
    <row r="35" spans="4:25" x14ac:dyDescent="0.2">
      <c r="D35" s="8"/>
      <c r="E35" s="8"/>
      <c r="F35" s="8"/>
      <c r="G35" s="8"/>
      <c r="H35" s="8"/>
      <c r="I35" s="8"/>
      <c r="J35" s="8"/>
      <c r="K35" s="8"/>
      <c r="L35" s="8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31"/>
      <c r="Y35" s="31"/>
    </row>
    <row r="36" spans="4:25" x14ac:dyDescent="0.2">
      <c r="D36" s="8"/>
      <c r="E36" s="8"/>
      <c r="F36" s="8"/>
      <c r="G36" s="8"/>
      <c r="H36" s="8"/>
      <c r="I36" s="8"/>
      <c r="J36" s="8"/>
      <c r="K36" s="8"/>
      <c r="L36" s="8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31"/>
      <c r="Y36" s="31"/>
    </row>
    <row r="37" spans="4:25" x14ac:dyDescent="0.2">
      <c r="D37" s="8"/>
      <c r="E37" s="8"/>
      <c r="F37" s="8"/>
      <c r="G37" s="8"/>
      <c r="H37" s="8"/>
      <c r="I37" s="8"/>
      <c r="J37" s="8"/>
      <c r="K37" s="8"/>
      <c r="L37" s="8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31"/>
      <c r="Y37" s="31"/>
    </row>
    <row r="38" spans="4:25" x14ac:dyDescent="0.2"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4:25" x14ac:dyDescent="0.2"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4:25" x14ac:dyDescent="0.2"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</sheetData>
  <mergeCells count="2">
    <mergeCell ref="F10:H10"/>
    <mergeCell ref="M10:W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F915-E8E5-1345-9F0C-FE31E62601A5}">
  <dimension ref="A1:AF142"/>
  <sheetViews>
    <sheetView topLeftCell="D9" workbookViewId="0">
      <selection activeCell="J53" sqref="J53"/>
    </sheetView>
  </sheetViews>
  <sheetFormatPr baseColWidth="10" defaultRowHeight="16" x14ac:dyDescent="0.2"/>
  <cols>
    <col min="7" max="7" width="40.6640625" customWidth="1"/>
    <col min="8" max="8" width="43.1640625" customWidth="1"/>
    <col min="11" max="11" width="44.33203125" customWidth="1"/>
    <col min="12" max="12" width="39.1640625" customWidth="1"/>
    <col min="15" max="15" width="41.6640625" customWidth="1"/>
    <col min="16" max="16" width="41.83203125" customWidth="1"/>
    <col min="23" max="23" width="16.83203125" customWidth="1"/>
    <col min="24" max="24" width="46.5" customWidth="1"/>
    <col min="25" max="25" width="43.33203125" customWidth="1"/>
  </cols>
  <sheetData>
    <row r="1" spans="1:3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2">
      <c r="A7" s="3"/>
      <c r="B7" s="3"/>
      <c r="C7" s="3"/>
      <c r="D7" s="6" t="s">
        <v>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2">
      <c r="A8" s="3"/>
      <c r="B8" s="3"/>
      <c r="C8" s="3"/>
      <c r="D8" s="3"/>
      <c r="E8" s="3"/>
      <c r="F8" s="33" t="s">
        <v>15</v>
      </c>
      <c r="G8" s="24" t="s">
        <v>64</v>
      </c>
      <c r="H8" s="24" t="s">
        <v>65</v>
      </c>
      <c r="I8" s="3"/>
      <c r="J8" s="33" t="s">
        <v>18</v>
      </c>
      <c r="K8" s="24" t="s">
        <v>64</v>
      </c>
      <c r="L8" s="24" t="s">
        <v>65</v>
      </c>
      <c r="M8" s="3"/>
      <c r="N8" s="33" t="s">
        <v>19</v>
      </c>
      <c r="O8" s="24" t="s">
        <v>64</v>
      </c>
      <c r="P8" s="24" t="s">
        <v>65</v>
      </c>
      <c r="Q8" s="3"/>
      <c r="R8" s="3"/>
      <c r="S8" s="3"/>
      <c r="T8" s="3"/>
      <c r="U8" s="3"/>
      <c r="V8" s="3"/>
      <c r="W8" s="3"/>
      <c r="X8" s="24" t="s">
        <v>64</v>
      </c>
      <c r="Y8" s="24" t="s">
        <v>65</v>
      </c>
      <c r="Z8" s="3"/>
      <c r="AA8" s="3"/>
      <c r="AB8" s="3"/>
      <c r="AC8" s="3"/>
      <c r="AD8" s="3"/>
      <c r="AE8" s="3"/>
      <c r="AF8" s="3"/>
    </row>
    <row r="9" spans="1:32" x14ac:dyDescent="0.2">
      <c r="A9" s="3"/>
      <c r="B9" s="3"/>
      <c r="C9" s="3"/>
      <c r="D9" s="3"/>
      <c r="E9" s="3"/>
      <c r="F9" s="3"/>
      <c r="G9" s="25">
        <v>0.60899999999999999</v>
      </c>
      <c r="H9" s="25">
        <v>0.14699999999999999</v>
      </c>
      <c r="I9" s="3"/>
      <c r="J9" s="3"/>
      <c r="K9" s="25">
        <v>0.72299999999999998</v>
      </c>
      <c r="L9" s="25">
        <v>0.3</v>
      </c>
      <c r="M9" s="3"/>
      <c r="N9" s="3"/>
      <c r="O9" s="25">
        <v>0.64700000000000002</v>
      </c>
      <c r="P9" s="25">
        <v>0.26800000000000002</v>
      </c>
      <c r="Q9" s="3"/>
      <c r="R9" s="3"/>
      <c r="S9" s="3"/>
      <c r="T9" s="3"/>
      <c r="U9" s="3"/>
      <c r="V9" s="3"/>
      <c r="W9" s="3"/>
      <c r="X9" s="26">
        <v>0.60899999999999999</v>
      </c>
      <c r="Y9" s="26">
        <v>0.14699999999999999</v>
      </c>
      <c r="Z9" s="3"/>
      <c r="AA9" s="3"/>
      <c r="AB9" s="3"/>
      <c r="AC9" s="3"/>
      <c r="AD9" s="3"/>
      <c r="AE9" s="3"/>
      <c r="AF9" s="3"/>
    </row>
    <row r="10" spans="1:32" x14ac:dyDescent="0.2">
      <c r="A10" s="3"/>
      <c r="B10" s="3"/>
      <c r="C10" s="3"/>
      <c r="D10" s="3"/>
      <c r="E10" s="3"/>
      <c r="F10" s="3"/>
      <c r="G10" s="25">
        <v>0.47599999999999998</v>
      </c>
      <c r="H10" s="25">
        <v>0.16900000000000001</v>
      </c>
      <c r="I10" s="3"/>
      <c r="J10" s="3"/>
      <c r="K10" s="25">
        <v>0.55300000000000005</v>
      </c>
      <c r="L10" s="25">
        <v>0.22500000000000001</v>
      </c>
      <c r="M10" s="3"/>
      <c r="N10" s="3"/>
      <c r="O10" s="25">
        <v>0.69399999999999995</v>
      </c>
      <c r="P10" s="25">
        <v>0.245</v>
      </c>
      <c r="Q10" s="3"/>
      <c r="R10" s="3"/>
      <c r="S10" s="3"/>
      <c r="T10" s="3"/>
      <c r="U10" s="3"/>
      <c r="V10" s="3"/>
      <c r="W10" s="3"/>
      <c r="X10" s="26">
        <v>0.47599999999999998</v>
      </c>
      <c r="Y10" s="26">
        <v>0.16900000000000001</v>
      </c>
      <c r="Z10" s="3"/>
      <c r="AA10" s="3"/>
      <c r="AB10" s="3"/>
      <c r="AC10" s="3"/>
      <c r="AD10" s="3"/>
      <c r="AE10" s="3"/>
      <c r="AF10" s="3"/>
    </row>
    <row r="11" spans="1:32" x14ac:dyDescent="0.2">
      <c r="A11" s="3"/>
      <c r="B11" s="3"/>
      <c r="C11" s="3"/>
      <c r="D11" s="3"/>
      <c r="E11" s="3"/>
      <c r="F11" s="3"/>
      <c r="G11" s="25">
        <v>0.71399999999999997</v>
      </c>
      <c r="H11" s="25">
        <v>0.26600000000000001</v>
      </c>
      <c r="I11" s="3"/>
      <c r="J11" s="3"/>
      <c r="K11" s="25">
        <v>0.56599999999999995</v>
      </c>
      <c r="L11" s="25">
        <v>0.252</v>
      </c>
      <c r="M11" s="3"/>
      <c r="N11" s="3"/>
      <c r="O11" s="25">
        <v>0.55200000000000005</v>
      </c>
      <c r="P11" s="25">
        <v>0.20899999999999999</v>
      </c>
      <c r="Q11" s="3"/>
      <c r="R11" s="3"/>
      <c r="S11" s="3"/>
      <c r="T11" s="3"/>
      <c r="U11" s="3"/>
      <c r="V11" s="3"/>
      <c r="W11" s="3"/>
      <c r="X11" s="26">
        <v>0.71399999999999997</v>
      </c>
      <c r="Y11" s="26">
        <v>0.26600000000000001</v>
      </c>
      <c r="Z11" s="3"/>
      <c r="AA11" s="3"/>
      <c r="AB11" s="3"/>
      <c r="AC11" s="3"/>
      <c r="AD11" s="3"/>
      <c r="AE11" s="3"/>
      <c r="AF11" s="3"/>
    </row>
    <row r="12" spans="1:32" x14ac:dyDescent="0.2">
      <c r="A12" s="3"/>
      <c r="B12" s="3"/>
      <c r="C12" s="3"/>
      <c r="D12" s="3"/>
      <c r="E12" s="3"/>
      <c r="F12" s="3"/>
      <c r="G12" s="25">
        <v>0.72899999999999998</v>
      </c>
      <c r="H12" s="25">
        <v>0.12</v>
      </c>
      <c r="I12" s="3"/>
      <c r="J12" s="3"/>
      <c r="K12" s="25">
        <v>0.52700000000000002</v>
      </c>
      <c r="L12" s="25">
        <v>0.23499999999999999</v>
      </c>
      <c r="M12" s="3"/>
      <c r="N12" s="3"/>
      <c r="O12" s="25">
        <v>0.57999999999999996</v>
      </c>
      <c r="P12" s="25">
        <v>0.17599999999999999</v>
      </c>
      <c r="Q12" s="3"/>
      <c r="R12" s="3"/>
      <c r="S12" s="3"/>
      <c r="T12" s="3"/>
      <c r="U12" s="3"/>
      <c r="V12" s="3"/>
      <c r="W12" s="3"/>
      <c r="X12" s="26">
        <v>0.72899999999999998</v>
      </c>
      <c r="Y12" s="26">
        <v>0.12</v>
      </c>
      <c r="Z12" s="3"/>
      <c r="AA12" s="3"/>
      <c r="AB12" s="3"/>
      <c r="AC12" s="3"/>
      <c r="AD12" s="3"/>
      <c r="AE12" s="3"/>
      <c r="AF12" s="3"/>
    </row>
    <row r="13" spans="1:32" x14ac:dyDescent="0.2">
      <c r="A13" s="3"/>
      <c r="B13" s="3"/>
      <c r="C13" s="3"/>
      <c r="D13" s="3"/>
      <c r="E13" s="3"/>
      <c r="F13" s="3"/>
      <c r="G13" s="25">
        <v>0.68</v>
      </c>
      <c r="H13" s="25">
        <v>0.15</v>
      </c>
      <c r="I13" s="3"/>
      <c r="J13" s="3"/>
      <c r="K13" s="25">
        <v>0.58699999999999997</v>
      </c>
      <c r="L13" s="25">
        <v>0.222</v>
      </c>
      <c r="M13" s="3"/>
      <c r="N13" s="3"/>
      <c r="O13" s="25">
        <v>0.57699999999999996</v>
      </c>
      <c r="P13" s="25">
        <v>0.19900000000000001</v>
      </c>
      <c r="Q13" s="3"/>
      <c r="R13" s="3"/>
      <c r="S13" s="3"/>
      <c r="T13" s="3"/>
      <c r="U13" s="3"/>
      <c r="V13" s="3"/>
      <c r="W13" s="3"/>
      <c r="X13" s="26">
        <v>0.68</v>
      </c>
      <c r="Y13" s="26">
        <v>0.15</v>
      </c>
      <c r="Z13" s="3"/>
      <c r="AA13" s="3"/>
      <c r="AB13" s="3"/>
      <c r="AC13" s="3"/>
      <c r="AD13" s="3"/>
      <c r="AE13" s="3"/>
      <c r="AF13" s="3"/>
    </row>
    <row r="14" spans="1:32" x14ac:dyDescent="0.2">
      <c r="A14" s="3"/>
      <c r="B14" s="3"/>
      <c r="C14" s="3"/>
      <c r="D14" s="3"/>
      <c r="E14" s="3"/>
      <c r="F14" s="3"/>
      <c r="G14" s="25">
        <v>0.748</v>
      </c>
      <c r="H14" s="25">
        <v>0.36</v>
      </c>
      <c r="I14" s="3"/>
      <c r="J14" s="3"/>
      <c r="K14" s="25">
        <v>0.55800000000000005</v>
      </c>
      <c r="L14" s="25">
        <v>0.32100000000000001</v>
      </c>
      <c r="M14" s="3"/>
      <c r="N14" s="3"/>
      <c r="O14" s="25">
        <v>0.626</v>
      </c>
      <c r="P14" s="25">
        <v>0.14499999999999999</v>
      </c>
      <c r="Q14" s="3"/>
      <c r="R14" s="3"/>
      <c r="S14" s="3"/>
      <c r="T14" s="3"/>
      <c r="U14" s="3"/>
      <c r="V14" s="3"/>
      <c r="W14" s="3"/>
      <c r="X14" s="26">
        <v>0.748</v>
      </c>
      <c r="Y14" s="26">
        <v>0.36</v>
      </c>
      <c r="Z14" s="3"/>
      <c r="AA14" s="3"/>
      <c r="AB14" s="3"/>
      <c r="AC14" s="3"/>
      <c r="AD14" s="3"/>
      <c r="AE14" s="3"/>
      <c r="AF14" s="3"/>
    </row>
    <row r="15" spans="1:32" x14ac:dyDescent="0.2">
      <c r="A15" s="3"/>
      <c r="B15" s="3"/>
      <c r="C15" s="3"/>
      <c r="D15" s="3"/>
      <c r="E15" s="3"/>
      <c r="F15" s="3"/>
      <c r="G15" s="25">
        <v>0.71499999999999997</v>
      </c>
      <c r="H15" s="25">
        <v>0.2</v>
      </c>
      <c r="I15" s="3"/>
      <c r="J15" s="3"/>
      <c r="K15" s="25">
        <v>0.59399999999999997</v>
      </c>
      <c r="L15" s="25">
        <v>0.2</v>
      </c>
      <c r="M15" s="3"/>
      <c r="N15" s="3"/>
      <c r="O15" s="25">
        <v>0.71499999999999997</v>
      </c>
      <c r="P15" s="25">
        <v>0.28799999999999998</v>
      </c>
      <c r="Q15" s="3"/>
      <c r="R15" s="3"/>
      <c r="S15" s="3"/>
      <c r="T15" s="3"/>
      <c r="U15" s="3"/>
      <c r="V15" s="3"/>
      <c r="W15" s="3"/>
      <c r="X15" s="26">
        <v>0.71499999999999997</v>
      </c>
      <c r="Y15" s="26">
        <v>0.2</v>
      </c>
      <c r="Z15" s="3"/>
      <c r="AA15" s="3"/>
      <c r="AB15" s="3"/>
      <c r="AC15" s="3"/>
      <c r="AD15" s="3"/>
      <c r="AE15" s="3"/>
      <c r="AF15" s="3"/>
    </row>
    <row r="16" spans="1:32" x14ac:dyDescent="0.2">
      <c r="A16" s="3"/>
      <c r="B16" s="3"/>
      <c r="C16" s="3"/>
      <c r="D16" s="3"/>
      <c r="E16" s="3"/>
      <c r="F16" s="3"/>
      <c r="G16" s="25">
        <v>0.57799999999999996</v>
      </c>
      <c r="H16" s="25">
        <v>0.21</v>
      </c>
      <c r="I16" s="3"/>
      <c r="J16" s="3"/>
      <c r="K16" s="25">
        <v>0.55000000000000004</v>
      </c>
      <c r="L16" s="25">
        <v>0.26600000000000001</v>
      </c>
      <c r="M16" s="3"/>
      <c r="N16" s="3"/>
      <c r="O16" s="25">
        <v>0.627</v>
      </c>
      <c r="P16" s="25">
        <v>0.23499999999999999</v>
      </c>
      <c r="Q16" s="3"/>
      <c r="R16" s="3"/>
      <c r="S16" s="3"/>
      <c r="T16" s="3"/>
      <c r="U16" s="3"/>
      <c r="V16" s="3"/>
      <c r="W16" s="3"/>
      <c r="X16" s="26">
        <v>0.57799999999999996</v>
      </c>
      <c r="Y16" s="26">
        <v>0.21</v>
      </c>
      <c r="Z16" s="3"/>
      <c r="AA16" s="3"/>
      <c r="AB16" s="3"/>
      <c r="AC16" s="3"/>
      <c r="AD16" s="3"/>
      <c r="AE16" s="3"/>
      <c r="AF16" s="3"/>
    </row>
    <row r="17" spans="1:32" x14ac:dyDescent="0.2">
      <c r="A17" s="3"/>
      <c r="B17" s="3"/>
      <c r="C17" s="3"/>
      <c r="D17" s="3"/>
      <c r="E17" s="3"/>
      <c r="F17" s="3"/>
      <c r="G17" s="25">
        <v>0.72099999999999997</v>
      </c>
      <c r="H17" s="25">
        <v>0.31</v>
      </c>
      <c r="I17" s="3"/>
      <c r="J17" s="3"/>
      <c r="K17" s="25">
        <v>0.53</v>
      </c>
      <c r="L17" s="25">
        <v>0.24299999999999999</v>
      </c>
      <c r="M17" s="3"/>
      <c r="N17" s="3"/>
      <c r="O17" s="25">
        <v>0.58799999999999997</v>
      </c>
      <c r="P17" s="25">
        <v>0.182</v>
      </c>
      <c r="Q17" s="3"/>
      <c r="R17" s="3"/>
      <c r="S17" s="3"/>
      <c r="T17" s="3"/>
      <c r="U17" s="3"/>
      <c r="V17" s="3"/>
      <c r="W17" s="3"/>
      <c r="X17" s="26">
        <v>0.72099999999999997</v>
      </c>
      <c r="Y17" s="26">
        <v>0.31</v>
      </c>
      <c r="Z17" s="3"/>
      <c r="AA17" s="3"/>
      <c r="AB17" s="3"/>
      <c r="AC17" s="3"/>
      <c r="AD17" s="3"/>
      <c r="AE17" s="3"/>
      <c r="AF17" s="3"/>
    </row>
    <row r="18" spans="1:32" x14ac:dyDescent="0.2">
      <c r="A18" s="3"/>
      <c r="B18" s="3"/>
      <c r="C18" s="3"/>
      <c r="D18" s="3"/>
      <c r="E18" s="3"/>
      <c r="F18" s="3"/>
      <c r="G18" s="25">
        <v>0.628</v>
      </c>
      <c r="H18" s="25">
        <v>0.17399999999999999</v>
      </c>
      <c r="I18" s="3"/>
      <c r="J18" s="3"/>
      <c r="K18" s="25">
        <v>0.61199999999999999</v>
      </c>
      <c r="L18" s="25">
        <v>0.216</v>
      </c>
      <c r="M18" s="3"/>
      <c r="N18" s="3"/>
      <c r="O18" s="25">
        <v>0.54600000000000004</v>
      </c>
      <c r="P18" s="25">
        <v>0.26300000000000001</v>
      </c>
      <c r="Q18" s="3"/>
      <c r="R18" s="3"/>
      <c r="S18" s="3"/>
      <c r="T18" s="3"/>
      <c r="U18" s="3"/>
      <c r="V18" s="3"/>
      <c r="W18" s="3"/>
      <c r="X18" s="26">
        <v>0.628</v>
      </c>
      <c r="Y18" s="26">
        <v>0.17399999999999999</v>
      </c>
      <c r="Z18" s="3"/>
      <c r="AA18" s="3"/>
      <c r="AB18" s="3"/>
      <c r="AC18" s="3"/>
      <c r="AD18" s="3"/>
      <c r="AE18" s="3"/>
      <c r="AF18" s="3"/>
    </row>
    <row r="19" spans="1:32" x14ac:dyDescent="0.2">
      <c r="A19" s="3"/>
      <c r="B19" s="3"/>
      <c r="C19" s="3"/>
      <c r="D19" s="3"/>
      <c r="E19" s="3"/>
      <c r="F19" s="3"/>
      <c r="G19" s="25">
        <v>0.66100000000000003</v>
      </c>
      <c r="H19" s="25">
        <v>0.23</v>
      </c>
      <c r="I19" s="3"/>
      <c r="J19" s="3"/>
      <c r="K19" s="25">
        <v>0.52800000000000002</v>
      </c>
      <c r="L19" s="25">
        <v>0.17199999999999999</v>
      </c>
      <c r="M19" s="3"/>
      <c r="N19" s="3"/>
      <c r="O19" s="25">
        <v>0.59099999999999997</v>
      </c>
      <c r="P19" s="25">
        <v>0.19500000000000001</v>
      </c>
      <c r="Q19" s="3"/>
      <c r="R19" s="3"/>
      <c r="S19" s="3"/>
      <c r="T19" s="3"/>
      <c r="U19" s="3"/>
      <c r="V19" s="3"/>
      <c r="W19" s="3"/>
      <c r="X19" s="26">
        <v>0.66100000000000003</v>
      </c>
      <c r="Y19" s="26">
        <v>0.23</v>
      </c>
      <c r="Z19" s="3"/>
      <c r="AA19" s="3"/>
      <c r="AB19" s="3"/>
      <c r="AC19" s="3"/>
      <c r="AD19" s="3"/>
      <c r="AE19" s="3"/>
      <c r="AF19" s="3"/>
    </row>
    <row r="20" spans="1:32" x14ac:dyDescent="0.2">
      <c r="A20" s="3"/>
      <c r="B20" s="3"/>
      <c r="C20" s="3"/>
      <c r="D20" s="3"/>
      <c r="E20" s="3"/>
      <c r="F20" s="3"/>
      <c r="G20" s="25">
        <v>0.55400000000000005</v>
      </c>
      <c r="H20" s="25">
        <v>0.26800000000000002</v>
      </c>
      <c r="I20" s="3"/>
      <c r="J20" s="3"/>
      <c r="K20" s="25">
        <v>0.59799999999999998</v>
      </c>
      <c r="L20" s="25">
        <v>0.223</v>
      </c>
      <c r="M20" s="3"/>
      <c r="N20" s="3"/>
      <c r="O20" s="25">
        <v>0.66700000000000004</v>
      </c>
      <c r="P20" s="25">
        <v>0.32</v>
      </c>
      <c r="Q20" s="3"/>
      <c r="R20" s="3"/>
      <c r="S20" s="3"/>
      <c r="T20" s="3"/>
      <c r="U20" s="3"/>
      <c r="V20" s="3"/>
      <c r="W20" s="3"/>
      <c r="X20" s="26">
        <v>0.55400000000000005</v>
      </c>
      <c r="Y20" s="26">
        <v>0.26800000000000002</v>
      </c>
      <c r="Z20" s="3"/>
      <c r="AA20" s="3"/>
      <c r="AB20" s="3"/>
      <c r="AC20" s="3"/>
      <c r="AD20" s="3"/>
      <c r="AE20" s="3"/>
      <c r="AF20" s="3"/>
    </row>
    <row r="21" spans="1:32" x14ac:dyDescent="0.2">
      <c r="A21" s="3"/>
      <c r="B21" s="3"/>
      <c r="C21" s="3"/>
      <c r="D21" s="3"/>
      <c r="E21" s="3"/>
      <c r="F21" s="3"/>
      <c r="G21" s="25">
        <v>0.623</v>
      </c>
      <c r="H21" s="25">
        <v>0.248</v>
      </c>
      <c r="I21" s="3"/>
      <c r="J21" s="3"/>
      <c r="K21" s="25">
        <v>0.63500000000000001</v>
      </c>
      <c r="L21" s="25">
        <v>0.26600000000000001</v>
      </c>
      <c r="M21" s="3"/>
      <c r="N21" s="3"/>
      <c r="O21" s="25">
        <v>0.72199999999999998</v>
      </c>
      <c r="P21" s="25">
        <v>0.192</v>
      </c>
      <c r="Q21" s="3"/>
      <c r="R21" s="3"/>
      <c r="S21" s="3"/>
      <c r="T21" s="3"/>
      <c r="U21" s="3"/>
      <c r="V21" s="3"/>
      <c r="W21" s="3"/>
      <c r="X21" s="26">
        <v>0.623</v>
      </c>
      <c r="Y21" s="26">
        <v>0.248</v>
      </c>
      <c r="Z21" s="3"/>
      <c r="AA21" s="3"/>
      <c r="AB21" s="3"/>
      <c r="AC21" s="3"/>
      <c r="AD21" s="3"/>
      <c r="AE21" s="3"/>
      <c r="AF21" s="3"/>
    </row>
    <row r="22" spans="1:32" x14ac:dyDescent="0.2">
      <c r="A22" s="3"/>
      <c r="B22" s="3"/>
      <c r="C22" s="3"/>
      <c r="D22" s="3"/>
      <c r="E22" s="3"/>
      <c r="F22" s="3"/>
      <c r="G22" s="25">
        <v>0.69199999999999995</v>
      </c>
      <c r="H22" s="25">
        <v>0.21199999999999999</v>
      </c>
      <c r="I22" s="3"/>
      <c r="J22" s="3"/>
      <c r="K22" s="25">
        <v>0.52</v>
      </c>
      <c r="L22" s="25">
        <v>0.156</v>
      </c>
      <c r="M22" s="3"/>
      <c r="N22" s="3"/>
      <c r="O22" s="25">
        <v>0.59499999999999997</v>
      </c>
      <c r="P22" s="25">
        <v>0.26600000000000001</v>
      </c>
      <c r="Q22" s="3"/>
      <c r="R22" s="3"/>
      <c r="S22" s="3"/>
      <c r="T22" s="3"/>
      <c r="U22" s="3"/>
      <c r="V22" s="3"/>
      <c r="W22" s="3"/>
      <c r="X22" s="26">
        <v>0.69199999999999995</v>
      </c>
      <c r="Y22" s="26">
        <v>0.21199999999999999</v>
      </c>
      <c r="Z22" s="3"/>
      <c r="AA22" s="3"/>
      <c r="AB22" s="3"/>
      <c r="AC22" s="3"/>
      <c r="AD22" s="3"/>
      <c r="AE22" s="3"/>
      <c r="AF22" s="3"/>
    </row>
    <row r="23" spans="1:32" x14ac:dyDescent="0.2">
      <c r="A23" s="3"/>
      <c r="B23" s="3"/>
      <c r="C23" s="3"/>
      <c r="D23" s="3"/>
      <c r="E23" s="3"/>
      <c r="F23" s="3"/>
      <c r="G23" s="25">
        <v>0.72499999999999998</v>
      </c>
      <c r="H23" s="25">
        <v>0.13200000000000001</v>
      </c>
      <c r="I23" s="3"/>
      <c r="J23" s="3"/>
      <c r="K23" s="25">
        <v>0.625</v>
      </c>
      <c r="L23" s="25">
        <v>0.25800000000000001</v>
      </c>
      <c r="M23" s="3"/>
      <c r="N23" s="3"/>
      <c r="O23" s="25">
        <v>0.60899999999999999</v>
      </c>
      <c r="P23" s="25">
        <v>0.127</v>
      </c>
      <c r="Q23" s="3"/>
      <c r="R23" s="3"/>
      <c r="S23" s="3"/>
      <c r="T23" s="3"/>
      <c r="U23" s="3"/>
      <c r="V23" s="3"/>
      <c r="W23" s="3"/>
      <c r="X23" s="26">
        <v>0.72499999999999998</v>
      </c>
      <c r="Y23" s="26">
        <v>0.13200000000000001</v>
      </c>
      <c r="Z23" s="3"/>
      <c r="AA23" s="3"/>
      <c r="AB23" s="3"/>
      <c r="AC23" s="3"/>
      <c r="AD23" s="3"/>
      <c r="AE23" s="3"/>
      <c r="AF23" s="3"/>
    </row>
    <row r="24" spans="1:32" x14ac:dyDescent="0.2">
      <c r="A24" s="3"/>
      <c r="B24" s="3"/>
      <c r="C24" s="3"/>
      <c r="D24" s="3"/>
      <c r="E24" s="3"/>
      <c r="F24" s="3"/>
      <c r="G24" s="25">
        <v>0.73299999999999998</v>
      </c>
      <c r="H24" s="25">
        <v>0.16700000000000001</v>
      </c>
      <c r="I24" s="3"/>
      <c r="J24" s="3"/>
      <c r="K24" s="25">
        <v>0.58299999999999996</v>
      </c>
      <c r="L24" s="25">
        <v>0.189</v>
      </c>
      <c r="M24" s="3"/>
      <c r="N24" s="3"/>
      <c r="O24" s="25">
        <v>0.53800000000000003</v>
      </c>
      <c r="P24" s="25">
        <v>0.155</v>
      </c>
      <c r="Q24" s="3"/>
      <c r="R24" s="3"/>
      <c r="S24" s="3"/>
      <c r="T24" s="3"/>
      <c r="U24" s="3"/>
      <c r="V24" s="3"/>
      <c r="W24" s="3"/>
      <c r="X24" s="26">
        <v>0.73299999999999998</v>
      </c>
      <c r="Y24" s="26">
        <v>0.16700000000000001</v>
      </c>
      <c r="Z24" s="3"/>
      <c r="AA24" s="3"/>
      <c r="AB24" s="3"/>
      <c r="AC24" s="3"/>
      <c r="AD24" s="3"/>
      <c r="AE24" s="3"/>
      <c r="AF24" s="3"/>
    </row>
    <row r="25" spans="1:32" x14ac:dyDescent="0.2">
      <c r="A25" s="3"/>
      <c r="B25" s="3"/>
      <c r="C25" s="3"/>
      <c r="D25" s="3"/>
      <c r="E25" s="3"/>
      <c r="F25" s="3"/>
      <c r="G25" s="25">
        <v>0.86499999999999999</v>
      </c>
      <c r="H25" s="25">
        <v>0.223</v>
      </c>
      <c r="I25" s="3"/>
      <c r="J25" s="3"/>
      <c r="K25" s="25">
        <v>0.64800000000000002</v>
      </c>
      <c r="L25" s="25">
        <v>0.25600000000000001</v>
      </c>
      <c r="M25" s="3"/>
      <c r="N25" s="3"/>
      <c r="O25" s="25">
        <v>0.58699999999999997</v>
      </c>
      <c r="P25" s="25">
        <v>0.184</v>
      </c>
      <c r="Q25" s="3"/>
      <c r="R25" s="3"/>
      <c r="S25" s="3"/>
      <c r="T25" s="3"/>
      <c r="U25" s="3"/>
      <c r="V25" s="3"/>
      <c r="W25" s="3"/>
      <c r="X25" s="26">
        <v>0.86499999999999999</v>
      </c>
      <c r="Y25" s="26">
        <v>0.223</v>
      </c>
      <c r="Z25" s="3"/>
      <c r="AA25" s="3"/>
      <c r="AB25" s="3"/>
      <c r="AC25" s="3"/>
      <c r="AD25" s="3"/>
      <c r="AE25" s="3"/>
      <c r="AF25" s="3"/>
    </row>
    <row r="26" spans="1:32" x14ac:dyDescent="0.2">
      <c r="A26" s="3"/>
      <c r="B26" s="3"/>
      <c r="C26" s="3"/>
      <c r="D26" s="3"/>
      <c r="E26" s="3"/>
      <c r="F26" s="3"/>
      <c r="G26" s="25">
        <v>0.67600000000000005</v>
      </c>
      <c r="H26" s="25">
        <v>0.16500000000000001</v>
      </c>
      <c r="I26" s="3"/>
      <c r="J26" s="3"/>
      <c r="K26" s="25">
        <v>0.58799999999999997</v>
      </c>
      <c r="L26" s="25">
        <v>0.17599999999999999</v>
      </c>
      <c r="M26" s="3"/>
      <c r="N26" s="3"/>
      <c r="O26" s="25">
        <v>0.65200000000000002</v>
      </c>
      <c r="P26" s="25">
        <v>0.251</v>
      </c>
      <c r="Q26" s="3"/>
      <c r="R26" s="3"/>
      <c r="S26" s="3"/>
      <c r="T26" s="3"/>
      <c r="U26" s="3"/>
      <c r="V26" s="3"/>
      <c r="W26" s="3"/>
      <c r="X26" s="26">
        <v>0.67600000000000005</v>
      </c>
      <c r="Y26" s="26">
        <v>0.16500000000000001</v>
      </c>
      <c r="Z26" s="3"/>
      <c r="AA26" s="3"/>
      <c r="AB26" s="3"/>
      <c r="AC26" s="3"/>
      <c r="AD26" s="3"/>
      <c r="AE26" s="3"/>
      <c r="AF26" s="3"/>
    </row>
    <row r="27" spans="1:32" x14ac:dyDescent="0.2">
      <c r="A27" s="3"/>
      <c r="B27" s="3"/>
      <c r="C27" s="3"/>
      <c r="D27" s="3"/>
      <c r="E27" s="3"/>
      <c r="F27" s="3"/>
      <c r="G27" s="25">
        <v>0.61099999999999999</v>
      </c>
      <c r="H27" s="25">
        <v>0.21099999999999999</v>
      </c>
      <c r="I27" s="3"/>
      <c r="J27" s="3"/>
      <c r="K27" s="25">
        <v>0.626</v>
      </c>
      <c r="L27" s="25">
        <v>0.19500000000000001</v>
      </c>
      <c r="M27" s="3"/>
      <c r="N27" s="3"/>
      <c r="O27" s="25">
        <v>0.72799999999999998</v>
      </c>
      <c r="P27" s="25">
        <v>0.30099999999999999</v>
      </c>
      <c r="Q27" s="3"/>
      <c r="R27" s="3"/>
      <c r="S27" s="3"/>
      <c r="T27" s="3"/>
      <c r="U27" s="3"/>
      <c r="V27" s="3"/>
      <c r="W27" s="3"/>
      <c r="X27" s="26">
        <v>0.61099999999999999</v>
      </c>
      <c r="Y27" s="26">
        <v>0.21099999999999999</v>
      </c>
      <c r="Z27" s="3"/>
      <c r="AA27" s="3"/>
      <c r="AB27" s="3"/>
      <c r="AC27" s="3"/>
      <c r="AD27" s="3"/>
      <c r="AE27" s="3"/>
      <c r="AF27" s="3"/>
    </row>
    <row r="28" spans="1:32" x14ac:dyDescent="0.2">
      <c r="A28" s="3"/>
      <c r="B28" s="3"/>
      <c r="C28" s="3"/>
      <c r="D28" s="3"/>
      <c r="E28" s="3"/>
      <c r="F28" s="3"/>
      <c r="G28" s="25">
        <v>0.74399999999999999</v>
      </c>
      <c r="H28" s="25">
        <v>0.20699999999999999</v>
      </c>
      <c r="I28" s="3"/>
      <c r="J28" s="3"/>
      <c r="K28" s="25">
        <v>0.71499999999999997</v>
      </c>
      <c r="L28" s="25">
        <v>0.26300000000000001</v>
      </c>
      <c r="M28" s="3"/>
      <c r="N28" s="3"/>
      <c r="O28" s="25">
        <v>0.56100000000000005</v>
      </c>
      <c r="P28" s="25">
        <v>0.17799999999999999</v>
      </c>
      <c r="Q28" s="3"/>
      <c r="R28" s="3"/>
      <c r="S28" s="3"/>
      <c r="T28" s="3"/>
      <c r="U28" s="3"/>
      <c r="V28" s="3"/>
      <c r="W28" s="3"/>
      <c r="X28" s="26">
        <v>0.74399999999999999</v>
      </c>
      <c r="Y28" s="26">
        <v>0.20699999999999999</v>
      </c>
      <c r="Z28" s="3"/>
      <c r="AA28" s="3"/>
      <c r="AB28" s="3"/>
      <c r="AC28" s="3"/>
      <c r="AD28" s="3"/>
      <c r="AE28" s="3"/>
      <c r="AF28" s="3"/>
    </row>
    <row r="29" spans="1:32" x14ac:dyDescent="0.2">
      <c r="A29" s="3"/>
      <c r="B29" s="3"/>
      <c r="C29" s="3"/>
      <c r="D29" s="3"/>
      <c r="E29" s="3"/>
      <c r="F29" s="3"/>
      <c r="G29" s="25">
        <v>0.65500000000000003</v>
      </c>
      <c r="H29" s="25">
        <v>0.25</v>
      </c>
      <c r="I29" s="3"/>
      <c r="J29" s="3"/>
      <c r="K29" s="25">
        <v>0.69</v>
      </c>
      <c r="L29" s="25">
        <v>0.251</v>
      </c>
      <c r="M29" s="3"/>
      <c r="N29" s="3"/>
      <c r="O29" s="25">
        <v>0.61899999999999999</v>
      </c>
      <c r="P29" s="25">
        <v>0.22500000000000001</v>
      </c>
      <c r="Q29" s="3"/>
      <c r="R29" s="3"/>
      <c r="S29" s="3"/>
      <c r="T29" s="3"/>
      <c r="U29" s="3"/>
      <c r="V29" s="3"/>
      <c r="W29" s="3"/>
      <c r="X29" s="26">
        <v>0.65500000000000003</v>
      </c>
      <c r="Y29" s="26">
        <v>0.25</v>
      </c>
      <c r="Z29" s="3"/>
      <c r="AA29" s="3"/>
      <c r="AB29" s="3"/>
      <c r="AC29" s="3"/>
      <c r="AD29" s="3"/>
      <c r="AE29" s="3"/>
      <c r="AF29" s="3"/>
    </row>
    <row r="30" spans="1:32" x14ac:dyDescent="0.2">
      <c r="A30" s="3"/>
      <c r="B30" s="3"/>
      <c r="C30" s="3"/>
      <c r="D30" s="3"/>
      <c r="E30" s="3"/>
      <c r="F30" s="3"/>
      <c r="G30" s="25">
        <v>0.67300000000000004</v>
      </c>
      <c r="H30" s="25">
        <v>0.26200000000000001</v>
      </c>
      <c r="I30" s="3"/>
      <c r="J30" s="3"/>
      <c r="K30" s="25">
        <v>0.58399999999999996</v>
      </c>
      <c r="L30" s="25">
        <v>0.123</v>
      </c>
      <c r="M30" s="3"/>
      <c r="N30" s="3"/>
      <c r="O30" s="25">
        <v>0.68400000000000005</v>
      </c>
      <c r="P30" s="25">
        <v>0.218</v>
      </c>
      <c r="Q30" s="3"/>
      <c r="R30" s="3"/>
      <c r="S30" s="3"/>
      <c r="T30" s="3"/>
      <c r="U30" s="3"/>
      <c r="V30" s="3"/>
      <c r="W30" s="3"/>
      <c r="X30" s="26">
        <v>0.67300000000000004</v>
      </c>
      <c r="Y30" s="26">
        <v>0.26200000000000001</v>
      </c>
      <c r="Z30" s="3"/>
      <c r="AA30" s="3"/>
      <c r="AB30" s="3"/>
      <c r="AC30" s="3"/>
      <c r="AD30" s="3"/>
      <c r="AE30" s="3"/>
      <c r="AF30" s="3"/>
    </row>
    <row r="31" spans="1:32" x14ac:dyDescent="0.2">
      <c r="A31" s="3"/>
      <c r="B31" s="3"/>
      <c r="C31" s="3"/>
      <c r="D31" s="3"/>
      <c r="E31" s="3"/>
      <c r="F31" s="3"/>
      <c r="G31" s="25">
        <v>0.65300000000000002</v>
      </c>
      <c r="H31" s="25">
        <v>0.17699999999999999</v>
      </c>
      <c r="I31" s="3"/>
      <c r="J31" s="3"/>
      <c r="K31" s="25">
        <v>0.61699999999999999</v>
      </c>
      <c r="L31" s="25">
        <v>0.22800000000000001</v>
      </c>
      <c r="M31" s="3"/>
      <c r="N31" s="3"/>
      <c r="O31" s="25">
        <v>0.72699999999999998</v>
      </c>
      <c r="P31" s="25">
        <v>0.156</v>
      </c>
      <c r="Q31" s="3"/>
      <c r="R31" s="3"/>
      <c r="S31" s="3"/>
      <c r="T31" s="3"/>
      <c r="U31" s="3"/>
      <c r="V31" s="3"/>
      <c r="W31" s="3"/>
      <c r="X31" s="26">
        <v>0.65300000000000002</v>
      </c>
      <c r="Y31" s="26">
        <v>0.17699999999999999</v>
      </c>
      <c r="Z31" s="3"/>
      <c r="AA31" s="3"/>
      <c r="AB31" s="3"/>
      <c r="AC31" s="3"/>
      <c r="AD31" s="3"/>
      <c r="AE31" s="3"/>
      <c r="AF31" s="3"/>
    </row>
    <row r="32" spans="1:32" x14ac:dyDescent="0.2">
      <c r="A32" s="3"/>
      <c r="B32" s="3"/>
      <c r="C32" s="3"/>
      <c r="D32" s="3"/>
      <c r="E32" s="3"/>
      <c r="F32" s="3"/>
      <c r="G32" s="25">
        <v>0.72399999999999998</v>
      </c>
      <c r="H32" s="25">
        <v>0.26300000000000001</v>
      </c>
      <c r="I32" s="3"/>
      <c r="J32" s="3"/>
      <c r="K32" s="25">
        <v>0.56200000000000006</v>
      </c>
      <c r="L32" s="25">
        <v>0.188</v>
      </c>
      <c r="M32" s="3"/>
      <c r="N32" s="3"/>
      <c r="O32" s="25">
        <v>0.55800000000000005</v>
      </c>
      <c r="P32" s="25">
        <v>0.193</v>
      </c>
      <c r="Q32" s="3"/>
      <c r="R32" s="3"/>
      <c r="S32" s="3"/>
      <c r="T32" s="3"/>
      <c r="U32" s="3"/>
      <c r="V32" s="3"/>
      <c r="W32" s="3"/>
      <c r="X32" s="26">
        <v>0.72399999999999998</v>
      </c>
      <c r="Y32" s="26">
        <v>0.26300000000000001</v>
      </c>
      <c r="Z32" s="3"/>
      <c r="AA32" s="3"/>
      <c r="AB32" s="3"/>
      <c r="AC32" s="3"/>
      <c r="AD32" s="3"/>
      <c r="AE32" s="3"/>
      <c r="AF32" s="3"/>
    </row>
    <row r="33" spans="1:32" x14ac:dyDescent="0.2">
      <c r="A33" s="3"/>
      <c r="B33" s="3"/>
      <c r="C33" s="3"/>
      <c r="D33" s="3"/>
      <c r="E33" s="3"/>
      <c r="F33" s="3"/>
      <c r="G33" s="25">
        <v>0.63500000000000001</v>
      </c>
      <c r="H33" s="25">
        <v>0.193</v>
      </c>
      <c r="I33" s="3"/>
      <c r="J33" s="3"/>
      <c r="K33" s="25">
        <v>0.60899999999999999</v>
      </c>
      <c r="L33" s="25">
        <v>0.25</v>
      </c>
      <c r="M33" s="3"/>
      <c r="N33" s="3"/>
      <c r="O33" s="25">
        <v>0.63</v>
      </c>
      <c r="P33" s="25">
        <v>0.215</v>
      </c>
      <c r="Q33" s="3"/>
      <c r="R33" s="3"/>
      <c r="S33" s="3"/>
      <c r="T33" s="3"/>
      <c r="U33" s="3"/>
      <c r="V33" s="3"/>
      <c r="W33" s="3"/>
      <c r="X33" s="26">
        <v>0.63500000000000001</v>
      </c>
      <c r="Y33" s="26">
        <v>0.193</v>
      </c>
      <c r="Z33" s="3"/>
      <c r="AA33" s="3"/>
      <c r="AB33" s="3"/>
      <c r="AC33" s="3"/>
      <c r="AD33" s="3"/>
      <c r="AE33" s="3"/>
      <c r="AF33" s="3"/>
    </row>
    <row r="34" spans="1:32" x14ac:dyDescent="0.2">
      <c r="A34" s="3"/>
      <c r="B34" s="3"/>
      <c r="C34" s="3"/>
      <c r="D34" s="3"/>
      <c r="E34" s="3"/>
      <c r="F34" s="3"/>
      <c r="G34" s="25">
        <v>0.55900000000000005</v>
      </c>
      <c r="H34" s="25">
        <v>0.16200000000000001</v>
      </c>
      <c r="I34" s="3"/>
      <c r="J34" s="3"/>
      <c r="K34" s="25">
        <v>0.57199999999999995</v>
      </c>
      <c r="L34" s="25">
        <v>0.17100000000000001</v>
      </c>
      <c r="M34" s="3"/>
      <c r="N34" s="3"/>
      <c r="O34" s="25">
        <v>0.60899999999999999</v>
      </c>
      <c r="P34" s="25">
        <v>0.23699999999999999</v>
      </c>
      <c r="Q34" s="3"/>
      <c r="R34" s="3"/>
      <c r="S34" s="3"/>
      <c r="T34" s="3"/>
      <c r="U34" s="3"/>
      <c r="V34" s="3"/>
      <c r="W34" s="3"/>
      <c r="X34" s="26">
        <v>0.55900000000000005</v>
      </c>
      <c r="Y34" s="26">
        <v>0.16200000000000001</v>
      </c>
      <c r="Z34" s="3"/>
      <c r="AA34" s="3"/>
      <c r="AB34" s="3"/>
      <c r="AC34" s="3"/>
      <c r="AD34" s="3"/>
      <c r="AE34" s="3"/>
      <c r="AF34" s="3"/>
    </row>
    <row r="35" spans="1:32" x14ac:dyDescent="0.2">
      <c r="A35" s="3"/>
      <c r="B35" s="3"/>
      <c r="C35" s="3"/>
      <c r="D35" s="3"/>
      <c r="E35" s="3"/>
      <c r="F35" s="3"/>
      <c r="G35" s="25">
        <v>0.71299999999999997</v>
      </c>
      <c r="H35" s="25">
        <v>0.21099999999999999</v>
      </c>
      <c r="I35" s="3"/>
      <c r="J35" s="3"/>
      <c r="K35" s="25">
        <v>0.60099999999999998</v>
      </c>
      <c r="L35" s="25">
        <v>0.24399999999999999</v>
      </c>
      <c r="M35" s="3"/>
      <c r="N35" s="3"/>
      <c r="O35" s="25">
        <v>0.71099999999999997</v>
      </c>
      <c r="P35" s="25">
        <v>0.28599999999999998</v>
      </c>
      <c r="Q35" s="3"/>
      <c r="R35" s="3"/>
      <c r="S35" s="3"/>
      <c r="T35" s="3"/>
      <c r="U35" s="3"/>
      <c r="V35" s="3"/>
      <c r="W35" s="3"/>
      <c r="X35" s="26">
        <v>0.71299999999999997</v>
      </c>
      <c r="Y35" s="26">
        <v>0.21099999999999999</v>
      </c>
      <c r="Z35" s="3"/>
      <c r="AA35" s="3"/>
      <c r="AB35" s="3"/>
      <c r="AC35" s="3"/>
      <c r="AD35" s="3"/>
      <c r="AE35" s="3"/>
      <c r="AF35" s="3"/>
    </row>
    <row r="36" spans="1:32" x14ac:dyDescent="0.2">
      <c r="A36" s="3"/>
      <c r="B36" s="3"/>
      <c r="C36" s="3"/>
      <c r="D36" s="3"/>
      <c r="E36" s="3"/>
      <c r="F36" s="3"/>
      <c r="G36" s="25">
        <v>0.746</v>
      </c>
      <c r="H36" s="25">
        <v>0.27600000000000002</v>
      </c>
      <c r="I36" s="3"/>
      <c r="J36" s="3"/>
      <c r="K36" s="25">
        <v>0.72899999999999998</v>
      </c>
      <c r="L36" s="25">
        <v>0.193</v>
      </c>
      <c r="M36" s="3"/>
      <c r="N36" s="3"/>
      <c r="O36" s="25">
        <v>0.69199999999999995</v>
      </c>
      <c r="P36" s="25">
        <v>0.18099999999999999</v>
      </c>
      <c r="Q36" s="3"/>
      <c r="R36" s="3"/>
      <c r="S36" s="3"/>
      <c r="T36" s="3"/>
      <c r="U36" s="3"/>
      <c r="V36" s="3"/>
      <c r="W36" s="3"/>
      <c r="X36" s="26">
        <v>0.746</v>
      </c>
      <c r="Y36" s="26">
        <v>0.27600000000000002</v>
      </c>
      <c r="Z36" s="3"/>
      <c r="AA36" s="3"/>
      <c r="AB36" s="3"/>
      <c r="AC36" s="3"/>
      <c r="AD36" s="3"/>
      <c r="AE36" s="3"/>
      <c r="AF36" s="3"/>
    </row>
    <row r="37" spans="1:32" x14ac:dyDescent="0.2">
      <c r="A37" s="3"/>
      <c r="B37" s="3"/>
      <c r="C37" s="3"/>
      <c r="D37" s="3"/>
      <c r="E37" s="3"/>
      <c r="F37" s="3"/>
      <c r="G37" s="25">
        <v>0.61399999999999999</v>
      </c>
      <c r="H37" s="25">
        <v>0.22500000000000001</v>
      </c>
      <c r="I37" s="3"/>
      <c r="J37" s="3"/>
      <c r="K37" s="25">
        <v>0.53800000000000003</v>
      </c>
      <c r="L37" s="25">
        <v>0.22600000000000001</v>
      </c>
      <c r="M37" s="3"/>
      <c r="N37" s="3"/>
      <c r="O37" s="25">
        <v>0.621</v>
      </c>
      <c r="P37" s="25">
        <v>0.25800000000000001</v>
      </c>
      <c r="Q37" s="3"/>
      <c r="R37" s="3"/>
      <c r="S37" s="3"/>
      <c r="T37" s="3"/>
      <c r="U37" s="3"/>
      <c r="V37" s="3"/>
      <c r="W37" s="3"/>
      <c r="X37" s="26">
        <v>0.61399999999999999</v>
      </c>
      <c r="Y37" s="26">
        <v>0.22500000000000001</v>
      </c>
      <c r="Z37" s="3"/>
      <c r="AA37" s="3"/>
      <c r="AB37" s="3"/>
      <c r="AC37" s="3"/>
      <c r="AD37" s="3"/>
      <c r="AE37" s="3"/>
      <c r="AF37" s="3"/>
    </row>
    <row r="38" spans="1:32" x14ac:dyDescent="0.2">
      <c r="A38" s="3"/>
      <c r="B38" s="3"/>
      <c r="C38" s="3"/>
      <c r="D38" s="3"/>
      <c r="E38" s="3"/>
      <c r="F38" s="3"/>
      <c r="G38" s="25">
        <v>0.57799999999999996</v>
      </c>
      <c r="H38" s="25">
        <v>0.184</v>
      </c>
      <c r="I38" s="3"/>
      <c r="J38" s="3"/>
      <c r="K38" s="25">
        <v>0.66</v>
      </c>
      <c r="L38" s="25">
        <v>0.251</v>
      </c>
      <c r="M38" s="3"/>
      <c r="N38" s="3"/>
      <c r="O38" s="25">
        <v>0.56499999999999995</v>
      </c>
      <c r="P38" s="25">
        <v>0.216</v>
      </c>
      <c r="Q38" s="3"/>
      <c r="R38" s="3"/>
      <c r="S38" s="3"/>
      <c r="T38" s="3"/>
      <c r="U38" s="3"/>
      <c r="V38" s="3"/>
      <c r="W38" s="3"/>
      <c r="X38" s="26">
        <v>0.57799999999999996</v>
      </c>
      <c r="Y38" s="26">
        <v>0.184</v>
      </c>
      <c r="Z38" s="3"/>
      <c r="AA38" s="3"/>
      <c r="AB38" s="3"/>
      <c r="AC38" s="3"/>
      <c r="AD38" s="3"/>
      <c r="AE38" s="3"/>
      <c r="AF38" s="3"/>
    </row>
    <row r="39" spans="1:32" x14ac:dyDescent="0.2">
      <c r="A39" s="3"/>
      <c r="B39" s="3"/>
      <c r="C39" s="3"/>
      <c r="D39" s="3"/>
      <c r="E39" s="3"/>
      <c r="F39" s="3"/>
      <c r="G39" s="25">
        <v>0.70399999999999996</v>
      </c>
      <c r="H39" s="25">
        <v>0.13100000000000001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6">
        <v>0.70399999999999996</v>
      </c>
      <c r="Y39" s="26">
        <v>0.13100000000000001</v>
      </c>
      <c r="Z39" s="3"/>
      <c r="AA39" s="3"/>
      <c r="AB39" s="3"/>
      <c r="AC39" s="3"/>
      <c r="AD39" s="3"/>
      <c r="AE39" s="3"/>
      <c r="AF39" s="3"/>
    </row>
    <row r="40" spans="1:32" x14ac:dyDescent="0.2">
      <c r="A40" s="3"/>
      <c r="B40" s="3"/>
      <c r="C40" s="3"/>
      <c r="D40" s="3"/>
      <c r="E40" s="3"/>
      <c r="F40" s="3"/>
      <c r="G40" s="25">
        <v>0.58399999999999996</v>
      </c>
      <c r="H40" s="25">
        <v>0.17399999999999999</v>
      </c>
      <c r="I40" s="3"/>
      <c r="J40" s="3"/>
      <c r="K40" s="114" t="s">
        <v>66</v>
      </c>
      <c r="L40" s="114"/>
      <c r="M40" s="3"/>
      <c r="N40" s="3"/>
      <c r="O40" s="114" t="s">
        <v>67</v>
      </c>
      <c r="P40" s="114"/>
      <c r="Q40" s="3"/>
      <c r="R40" s="3"/>
      <c r="S40" s="3"/>
      <c r="T40" s="3"/>
      <c r="U40" s="3"/>
      <c r="V40" s="3"/>
      <c r="W40" s="3"/>
      <c r="X40" s="26">
        <v>0.58399999999999996</v>
      </c>
      <c r="Y40" s="26">
        <v>0.17399999999999999</v>
      </c>
      <c r="Z40" s="3"/>
      <c r="AA40" s="3"/>
      <c r="AB40" s="3"/>
      <c r="AC40" s="3"/>
      <c r="AD40" s="3"/>
      <c r="AE40" s="3"/>
      <c r="AF40" s="3"/>
    </row>
    <row r="41" spans="1:32" x14ac:dyDescent="0.2">
      <c r="A41" s="3"/>
      <c r="B41" s="3"/>
      <c r="C41" s="3"/>
      <c r="D41" s="3"/>
      <c r="E41" s="3"/>
      <c r="F41" s="3"/>
      <c r="G41" s="25">
        <v>0.79700000000000004</v>
      </c>
      <c r="H41" s="25">
        <v>0.20200000000000001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6">
        <v>0.79700000000000004</v>
      </c>
      <c r="Y41" s="26">
        <v>0.20200000000000001</v>
      </c>
      <c r="Z41" s="3"/>
      <c r="AA41" s="3"/>
      <c r="AB41" s="3"/>
      <c r="AC41" s="3"/>
      <c r="AD41" s="3"/>
      <c r="AE41" s="3"/>
      <c r="AF41" s="3"/>
    </row>
    <row r="42" spans="1:32" x14ac:dyDescent="0.2">
      <c r="A42" s="3"/>
      <c r="B42" s="3"/>
      <c r="C42" s="3"/>
      <c r="D42" s="3"/>
      <c r="E42" s="3"/>
      <c r="F42" s="3"/>
      <c r="G42" s="25">
        <v>0.66400000000000003</v>
      </c>
      <c r="H42" s="25">
        <v>0.121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6">
        <v>0.66400000000000003</v>
      </c>
      <c r="Y42" s="26">
        <v>0.121</v>
      </c>
      <c r="Z42" s="3"/>
      <c r="AA42" s="3"/>
      <c r="AB42" s="3"/>
      <c r="AC42" s="3"/>
      <c r="AD42" s="3"/>
      <c r="AE42" s="3"/>
      <c r="AF42" s="3"/>
    </row>
    <row r="43" spans="1:32" x14ac:dyDescent="0.2">
      <c r="A43" s="3"/>
      <c r="B43" s="3"/>
      <c r="C43" s="3"/>
      <c r="D43" s="3"/>
      <c r="E43" s="3"/>
      <c r="F43" s="3"/>
      <c r="G43" s="25">
        <v>0.71199999999999997</v>
      </c>
      <c r="H43" s="25">
        <v>0.11799999999999999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6">
        <v>0.71199999999999997</v>
      </c>
      <c r="Y43" s="26">
        <v>0.11799999999999999</v>
      </c>
      <c r="Z43" s="3"/>
      <c r="AA43" s="3"/>
      <c r="AB43" s="3"/>
      <c r="AC43" s="3"/>
      <c r="AD43" s="3"/>
      <c r="AE43" s="3"/>
      <c r="AF43" s="3"/>
    </row>
    <row r="44" spans="1:32" x14ac:dyDescent="0.2">
      <c r="A44" s="3"/>
      <c r="B44" s="3"/>
      <c r="C44" s="3"/>
      <c r="D44" s="3"/>
      <c r="E44" s="3"/>
      <c r="F44" s="3"/>
      <c r="G44" s="25">
        <v>0.73399999999999999</v>
      </c>
      <c r="H44" s="25">
        <v>0.19500000000000001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6">
        <v>0.73399999999999999</v>
      </c>
      <c r="Y44" s="26">
        <v>0.19500000000000001</v>
      </c>
      <c r="Z44" s="3"/>
      <c r="AA44" s="3"/>
      <c r="AB44" s="3"/>
      <c r="AC44" s="3"/>
      <c r="AD44" s="3"/>
      <c r="AE44" s="3"/>
      <c r="AF44" s="3"/>
    </row>
    <row r="45" spans="1:32" x14ac:dyDescent="0.2">
      <c r="A45" s="3"/>
      <c r="B45" s="3"/>
      <c r="C45" s="3"/>
      <c r="D45" s="3"/>
      <c r="E45" s="3"/>
      <c r="F45" s="3"/>
      <c r="G45" s="25">
        <v>0.69099999999999995</v>
      </c>
      <c r="H45" s="25">
        <v>0.27900000000000003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6">
        <v>0.69099999999999995</v>
      </c>
      <c r="Y45" s="26">
        <v>0.27900000000000003</v>
      </c>
      <c r="Z45" s="3"/>
      <c r="AA45" s="3"/>
      <c r="AB45" s="3"/>
      <c r="AC45" s="3"/>
      <c r="AD45" s="3"/>
      <c r="AE45" s="3"/>
      <c r="AF45" s="3"/>
    </row>
    <row r="46" spans="1:32" x14ac:dyDescent="0.2">
      <c r="A46" s="3"/>
      <c r="B46" s="3"/>
      <c r="C46" s="3"/>
      <c r="D46" s="3"/>
      <c r="E46" s="3"/>
      <c r="F46" s="3"/>
      <c r="G46" s="25">
        <v>0.63500000000000001</v>
      </c>
      <c r="H46" s="25">
        <v>0.22700000000000001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6">
        <v>0.63500000000000001</v>
      </c>
      <c r="Y46" s="26">
        <v>0.22700000000000001</v>
      </c>
      <c r="Z46" s="3"/>
      <c r="AA46" s="3"/>
      <c r="AB46" s="3"/>
      <c r="AC46" s="3"/>
      <c r="AD46" s="3"/>
      <c r="AE46" s="3"/>
      <c r="AF46" s="3"/>
    </row>
    <row r="47" spans="1:32" x14ac:dyDescent="0.2">
      <c r="A47" s="3"/>
      <c r="B47" s="3"/>
      <c r="C47" s="3"/>
      <c r="D47" s="3"/>
      <c r="E47" s="3"/>
      <c r="F47" s="3"/>
      <c r="G47" s="25">
        <v>0.55100000000000005</v>
      </c>
      <c r="H47" s="25">
        <v>0.29299999999999998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6">
        <v>0.55100000000000005</v>
      </c>
      <c r="Y47" s="26">
        <v>0.29299999999999998</v>
      </c>
      <c r="Z47" s="3"/>
      <c r="AA47" s="3"/>
      <c r="AB47" s="3"/>
      <c r="AC47" s="3"/>
      <c r="AD47" s="3"/>
      <c r="AE47" s="3"/>
      <c r="AF47" s="3"/>
    </row>
    <row r="48" spans="1:32" x14ac:dyDescent="0.2">
      <c r="A48" s="3"/>
      <c r="B48" s="3"/>
      <c r="C48" s="3"/>
      <c r="D48" s="3"/>
      <c r="E48" s="3"/>
      <c r="F48" s="3"/>
      <c r="G48" s="25">
        <v>0.53100000000000003</v>
      </c>
      <c r="H48" s="25">
        <v>0.159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6">
        <v>0.53100000000000003</v>
      </c>
      <c r="Y48" s="26">
        <v>0.159</v>
      </c>
      <c r="Z48" s="3"/>
      <c r="AA48" s="3"/>
      <c r="AB48" s="3"/>
      <c r="AC48" s="3"/>
      <c r="AD48" s="3"/>
      <c r="AE48" s="3"/>
      <c r="AF48" s="3"/>
    </row>
    <row r="49" spans="1:3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6">
        <v>0.72299999999999998</v>
      </c>
      <c r="Y49" s="26">
        <v>0.3</v>
      </c>
      <c r="Z49" s="3"/>
      <c r="AA49" s="3"/>
      <c r="AB49" s="3"/>
      <c r="AC49" s="3"/>
      <c r="AD49" s="3"/>
      <c r="AE49" s="3"/>
      <c r="AF49" s="3"/>
    </row>
    <row r="50" spans="1:32" x14ac:dyDescent="0.2">
      <c r="A50" s="3"/>
      <c r="B50" s="3"/>
      <c r="C50" s="3"/>
      <c r="D50" s="3"/>
      <c r="E50" s="3"/>
      <c r="F50" s="3"/>
      <c r="G50" s="114" t="s">
        <v>68</v>
      </c>
      <c r="H50" s="11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6">
        <v>0.55300000000000005</v>
      </c>
      <c r="Y50" s="26">
        <v>0.22500000000000001</v>
      </c>
      <c r="Z50" s="3"/>
      <c r="AA50" s="3"/>
      <c r="AB50" s="3"/>
      <c r="AC50" s="3"/>
      <c r="AD50" s="3"/>
      <c r="AE50" s="3"/>
      <c r="AF50" s="3"/>
    </row>
    <row r="51" spans="1:3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6">
        <v>0.56599999999999995</v>
      </c>
      <c r="Y51" s="26">
        <v>0.252</v>
      </c>
      <c r="Z51" s="3"/>
      <c r="AA51" s="3"/>
      <c r="AB51" s="3"/>
      <c r="AC51" s="3"/>
      <c r="AD51" s="3"/>
      <c r="AE51" s="3"/>
      <c r="AF51" s="3"/>
    </row>
    <row r="52" spans="1:3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6">
        <v>0.52700000000000002</v>
      </c>
      <c r="Y52" s="26">
        <v>0.23499999999999999</v>
      </c>
      <c r="Z52" s="3"/>
      <c r="AA52" s="3"/>
      <c r="AB52" s="3"/>
      <c r="AC52" s="3"/>
      <c r="AD52" s="3"/>
      <c r="AE52" s="3"/>
      <c r="AF52" s="3"/>
    </row>
    <row r="53" spans="1:32" x14ac:dyDescent="0.2">
      <c r="A53" s="3"/>
      <c r="B53" s="3"/>
      <c r="C53" s="3"/>
      <c r="D53" s="3"/>
      <c r="E53" s="3"/>
      <c r="F53" s="3"/>
      <c r="G53" s="115"/>
      <c r="H53" s="11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26">
        <v>0.58699999999999997</v>
      </c>
      <c r="Y53" s="26">
        <v>0.222</v>
      </c>
      <c r="Z53" s="3"/>
      <c r="AA53" s="3"/>
      <c r="AB53" s="3"/>
      <c r="AC53" s="3"/>
      <c r="AD53" s="3"/>
      <c r="AE53" s="3"/>
      <c r="AF53" s="3"/>
    </row>
    <row r="54" spans="1:3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26">
        <v>0.55800000000000005</v>
      </c>
      <c r="Y54" s="26">
        <v>0.32100000000000001</v>
      </c>
      <c r="Z54" s="3"/>
      <c r="AA54" s="3"/>
      <c r="AB54" s="3"/>
      <c r="AC54" s="3"/>
      <c r="AD54" s="3"/>
      <c r="AE54" s="3"/>
      <c r="AF54" s="3"/>
    </row>
    <row r="55" spans="1:3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6">
        <v>0.59399999999999997</v>
      </c>
      <c r="Y55" s="26">
        <v>0.2</v>
      </c>
      <c r="Z55" s="3"/>
      <c r="AA55" s="3"/>
      <c r="AB55" s="3"/>
      <c r="AC55" s="3"/>
      <c r="AD55" s="3"/>
      <c r="AE55" s="3"/>
      <c r="AF55" s="3"/>
    </row>
    <row r="56" spans="1:3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6">
        <v>0.55000000000000004</v>
      </c>
      <c r="Y56" s="26">
        <v>0.26600000000000001</v>
      </c>
      <c r="Z56" s="3"/>
      <c r="AA56" s="3"/>
      <c r="AB56" s="3"/>
      <c r="AC56" s="3"/>
      <c r="AD56" s="3"/>
      <c r="AE56" s="3"/>
      <c r="AF56" s="3"/>
    </row>
    <row r="57" spans="1:3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6">
        <v>0.53</v>
      </c>
      <c r="Y57" s="26">
        <v>0.24299999999999999</v>
      </c>
      <c r="Z57" s="3"/>
      <c r="AA57" s="3"/>
      <c r="AB57" s="3"/>
      <c r="AC57" s="3"/>
      <c r="AD57" s="3"/>
      <c r="AE57" s="3"/>
      <c r="AF57" s="3"/>
    </row>
    <row r="58" spans="1:3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6">
        <v>0.61199999999999999</v>
      </c>
      <c r="Y58" s="26">
        <v>0.216</v>
      </c>
      <c r="Z58" s="3"/>
      <c r="AA58" s="3"/>
      <c r="AB58" s="3"/>
      <c r="AC58" s="3"/>
      <c r="AD58" s="3"/>
      <c r="AE58" s="3"/>
      <c r="AF58" s="3"/>
    </row>
    <row r="59" spans="1:3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6">
        <v>0.52800000000000002</v>
      </c>
      <c r="Y59" s="26">
        <v>0.17199999999999999</v>
      </c>
      <c r="Z59" s="3"/>
      <c r="AA59" s="3"/>
      <c r="AB59" s="3"/>
      <c r="AC59" s="3"/>
      <c r="AD59" s="3"/>
      <c r="AE59" s="3"/>
      <c r="AF59" s="3"/>
    </row>
    <row r="60" spans="1:3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26">
        <v>0.59799999999999998</v>
      </c>
      <c r="Y60" s="26">
        <v>0.223</v>
      </c>
      <c r="Z60" s="3"/>
      <c r="AA60" s="3"/>
      <c r="AB60" s="3"/>
      <c r="AC60" s="3"/>
      <c r="AD60" s="3"/>
      <c r="AE60" s="3"/>
      <c r="AF60" s="3"/>
    </row>
    <row r="61" spans="1:3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26">
        <v>0.63500000000000001</v>
      </c>
      <c r="Y61" s="26">
        <v>0.26600000000000001</v>
      </c>
      <c r="Z61" s="3"/>
      <c r="AA61" s="3"/>
      <c r="AB61" s="3"/>
      <c r="AC61" s="3"/>
      <c r="AD61" s="3"/>
      <c r="AE61" s="3"/>
      <c r="AF61" s="3"/>
    </row>
    <row r="62" spans="1:3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6">
        <v>0.52</v>
      </c>
      <c r="Y62" s="26">
        <v>0.156</v>
      </c>
      <c r="Z62" s="3"/>
      <c r="AA62" s="3"/>
      <c r="AB62" s="3"/>
      <c r="AC62" s="3"/>
      <c r="AD62" s="3"/>
      <c r="AE62" s="3"/>
      <c r="AF62" s="3"/>
    </row>
    <row r="63" spans="1:3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6">
        <v>0.625</v>
      </c>
      <c r="Y63" s="26">
        <v>0.25800000000000001</v>
      </c>
      <c r="Z63" s="3"/>
      <c r="AA63" s="3"/>
      <c r="AB63" s="3"/>
      <c r="AC63" s="3"/>
      <c r="AD63" s="3"/>
      <c r="AE63" s="3"/>
      <c r="AF63" s="3"/>
    </row>
    <row r="64" spans="1:3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6">
        <v>0.58299999999999996</v>
      </c>
      <c r="Y64" s="26">
        <v>0.189</v>
      </c>
      <c r="Z64" s="3"/>
      <c r="AA64" s="3"/>
      <c r="AB64" s="3"/>
      <c r="AC64" s="3"/>
      <c r="AD64" s="3"/>
      <c r="AE64" s="3"/>
      <c r="AF64" s="3"/>
    </row>
    <row r="65" spans="1:3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6">
        <v>0.64800000000000002</v>
      </c>
      <c r="Y65" s="26">
        <v>0.25600000000000001</v>
      </c>
      <c r="Z65" s="3"/>
      <c r="AA65" s="3"/>
      <c r="AB65" s="3"/>
      <c r="AC65" s="3"/>
      <c r="AD65" s="3"/>
      <c r="AE65" s="3"/>
      <c r="AF65" s="3"/>
    </row>
    <row r="66" spans="1:3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26">
        <v>0.58799999999999997</v>
      </c>
      <c r="Y66" s="26">
        <v>0.17599999999999999</v>
      </c>
      <c r="Z66" s="3"/>
      <c r="AA66" s="3"/>
      <c r="AB66" s="3"/>
      <c r="AC66" s="3"/>
      <c r="AD66" s="3"/>
      <c r="AE66" s="3"/>
      <c r="AF66" s="3"/>
    </row>
    <row r="67" spans="1:3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6">
        <v>0.626</v>
      </c>
      <c r="Y67" s="26">
        <v>0.19500000000000001</v>
      </c>
      <c r="Z67" s="3"/>
      <c r="AA67" s="3"/>
      <c r="AB67" s="3"/>
      <c r="AC67" s="3"/>
      <c r="AD67" s="3"/>
      <c r="AE67" s="3"/>
      <c r="AF67" s="3"/>
    </row>
    <row r="68" spans="1:3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6">
        <v>0.71499999999999997</v>
      </c>
      <c r="Y68" s="26">
        <v>0.26300000000000001</v>
      </c>
      <c r="Z68" s="3"/>
      <c r="AA68" s="3"/>
      <c r="AB68" s="3"/>
      <c r="AC68" s="3"/>
      <c r="AD68" s="3"/>
      <c r="AE68" s="3"/>
      <c r="AF68" s="3"/>
    </row>
    <row r="69" spans="1:3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6">
        <v>0.69</v>
      </c>
      <c r="Y69" s="26">
        <v>0.251</v>
      </c>
      <c r="Z69" s="3"/>
      <c r="AA69" s="3"/>
      <c r="AB69" s="3"/>
      <c r="AC69" s="3"/>
      <c r="AD69" s="3"/>
      <c r="AE69" s="3"/>
      <c r="AF69" s="3"/>
    </row>
    <row r="70" spans="1:3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6">
        <v>0.58399999999999996</v>
      </c>
      <c r="Y70" s="26">
        <v>0.123</v>
      </c>
      <c r="Z70" s="3"/>
      <c r="AA70" s="3"/>
      <c r="AB70" s="3"/>
      <c r="AC70" s="3"/>
      <c r="AD70" s="3"/>
      <c r="AE70" s="3"/>
      <c r="AF70" s="3"/>
    </row>
    <row r="71" spans="1:3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6">
        <v>0.61699999999999999</v>
      </c>
      <c r="Y71" s="26">
        <v>0.22800000000000001</v>
      </c>
      <c r="Z71" s="3"/>
      <c r="AA71" s="3"/>
      <c r="AB71" s="3"/>
      <c r="AC71" s="3"/>
      <c r="AD71" s="3"/>
      <c r="AE71" s="3"/>
      <c r="AF71" s="3"/>
    </row>
    <row r="72" spans="1:3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6">
        <v>0.56200000000000006</v>
      </c>
      <c r="Y72" s="26">
        <v>0.188</v>
      </c>
      <c r="Z72" s="3"/>
      <c r="AA72" s="3"/>
      <c r="AB72" s="3"/>
      <c r="AC72" s="3"/>
      <c r="AD72" s="3"/>
      <c r="AE72" s="3"/>
      <c r="AF72" s="3"/>
    </row>
    <row r="73" spans="1:3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6">
        <v>0.60899999999999999</v>
      </c>
      <c r="Y73" s="26">
        <v>0.25</v>
      </c>
      <c r="Z73" s="3"/>
      <c r="AA73" s="3"/>
      <c r="AB73" s="3"/>
      <c r="AC73" s="3"/>
      <c r="AD73" s="3"/>
      <c r="AE73" s="3"/>
      <c r="AF73" s="3"/>
    </row>
    <row r="74" spans="1:3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6">
        <v>0.57199999999999995</v>
      </c>
      <c r="Y74" s="26">
        <v>0.17100000000000001</v>
      </c>
      <c r="Z74" s="3"/>
      <c r="AA74" s="3"/>
      <c r="AB74" s="3"/>
      <c r="AC74" s="3"/>
      <c r="AD74" s="3"/>
      <c r="AE74" s="3"/>
      <c r="AF74" s="3"/>
    </row>
    <row r="75" spans="1:3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6">
        <v>0.60099999999999998</v>
      </c>
      <c r="Y75" s="26">
        <v>0.24399999999999999</v>
      </c>
      <c r="Z75" s="3"/>
      <c r="AA75" s="3"/>
      <c r="AB75" s="3"/>
      <c r="AC75" s="3"/>
      <c r="AD75" s="3"/>
      <c r="AE75" s="3"/>
      <c r="AF75" s="3"/>
    </row>
    <row r="76" spans="1:3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6">
        <v>0.72899999999999998</v>
      </c>
      <c r="Y76" s="26">
        <v>0.193</v>
      </c>
      <c r="Z76" s="3"/>
      <c r="AA76" s="3"/>
      <c r="AB76" s="3"/>
      <c r="AC76" s="3"/>
      <c r="AD76" s="3"/>
      <c r="AE76" s="3"/>
      <c r="AF76" s="3"/>
    </row>
    <row r="77" spans="1:3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6">
        <v>0.53800000000000003</v>
      </c>
      <c r="Y77" s="26">
        <v>0.22600000000000001</v>
      </c>
      <c r="Z77" s="3"/>
      <c r="AA77" s="3"/>
      <c r="AB77" s="3"/>
      <c r="AC77" s="3"/>
      <c r="AD77" s="3"/>
      <c r="AE77" s="3"/>
      <c r="AF77" s="3"/>
    </row>
    <row r="78" spans="1:3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26">
        <v>0.66</v>
      </c>
      <c r="Y78" s="26">
        <v>0.251</v>
      </c>
      <c r="Z78" s="3"/>
      <c r="AA78" s="3"/>
      <c r="AB78" s="3"/>
      <c r="AC78" s="3"/>
      <c r="AD78" s="3"/>
      <c r="AE78" s="3"/>
      <c r="AF78" s="3"/>
    </row>
    <row r="79" spans="1:3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26">
        <v>0.64700000000000002</v>
      </c>
      <c r="Y79" s="26">
        <v>0.26800000000000002</v>
      </c>
      <c r="Z79" s="3"/>
      <c r="AA79" s="3"/>
      <c r="AB79" s="3"/>
      <c r="AC79" s="3"/>
      <c r="AD79" s="3"/>
      <c r="AE79" s="3"/>
      <c r="AF79" s="3"/>
    </row>
    <row r="80" spans="1:3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26">
        <v>0.69399999999999995</v>
      </c>
      <c r="Y80" s="26">
        <v>0.245</v>
      </c>
      <c r="Z80" s="3"/>
      <c r="AA80" s="3"/>
      <c r="AB80" s="3"/>
      <c r="AC80" s="3"/>
      <c r="AD80" s="3"/>
      <c r="AE80" s="3"/>
      <c r="AF80" s="3"/>
    </row>
    <row r="81" spans="1:3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26">
        <v>0.55200000000000005</v>
      </c>
      <c r="Y81" s="26">
        <v>0.20899999999999999</v>
      </c>
      <c r="Z81" s="3"/>
      <c r="AA81" s="3"/>
      <c r="AB81" s="3"/>
      <c r="AC81" s="3"/>
      <c r="AD81" s="3"/>
      <c r="AE81" s="3"/>
      <c r="AF81" s="3"/>
    </row>
    <row r="82" spans="1:3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26">
        <v>0.57999999999999996</v>
      </c>
      <c r="Y82" s="26">
        <v>0.17599999999999999</v>
      </c>
      <c r="Z82" s="3"/>
      <c r="AA82" s="3"/>
      <c r="AB82" s="3"/>
      <c r="AC82" s="3"/>
      <c r="AD82" s="3"/>
      <c r="AE82" s="3"/>
      <c r="AF82" s="3"/>
    </row>
    <row r="83" spans="1:3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26">
        <v>0.57699999999999996</v>
      </c>
      <c r="Y83" s="26">
        <v>0.19900000000000001</v>
      </c>
      <c r="Z83" s="3"/>
      <c r="AA83" s="3"/>
      <c r="AB83" s="3"/>
      <c r="AC83" s="3"/>
      <c r="AD83" s="3"/>
      <c r="AE83" s="3"/>
      <c r="AF83" s="3"/>
    </row>
    <row r="84" spans="1:3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26">
        <v>0.626</v>
      </c>
      <c r="Y84" s="26">
        <v>0.14499999999999999</v>
      </c>
      <c r="Z84" s="3"/>
      <c r="AA84" s="3"/>
      <c r="AB84" s="3"/>
      <c r="AC84" s="3"/>
      <c r="AD84" s="3"/>
      <c r="AE84" s="3"/>
      <c r="AF84" s="3"/>
    </row>
    <row r="85" spans="1:3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26">
        <v>0.71499999999999997</v>
      </c>
      <c r="Y85" s="26">
        <v>0.28799999999999998</v>
      </c>
      <c r="Z85" s="3"/>
      <c r="AA85" s="3"/>
      <c r="AB85" s="3"/>
      <c r="AC85" s="3"/>
      <c r="AD85" s="3"/>
      <c r="AE85" s="3"/>
      <c r="AF85" s="3"/>
    </row>
    <row r="86" spans="1:3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26">
        <v>0.627</v>
      </c>
      <c r="Y86" s="26">
        <v>0.23499999999999999</v>
      </c>
      <c r="Z86" s="3"/>
      <c r="AA86" s="3"/>
      <c r="AB86" s="3"/>
      <c r="AC86" s="3"/>
      <c r="AD86" s="3"/>
      <c r="AE86" s="3"/>
      <c r="AF86" s="3"/>
    </row>
    <row r="87" spans="1:3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26">
        <v>0.58799999999999997</v>
      </c>
      <c r="Y87" s="26">
        <v>0.182</v>
      </c>
      <c r="Z87" s="3"/>
      <c r="AA87" s="3"/>
      <c r="AB87" s="3"/>
      <c r="AC87" s="3"/>
      <c r="AD87" s="3"/>
      <c r="AE87" s="3"/>
      <c r="AF87" s="3"/>
    </row>
    <row r="88" spans="1:3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26">
        <v>0.54600000000000004</v>
      </c>
      <c r="Y88" s="26">
        <v>0.26300000000000001</v>
      </c>
      <c r="Z88" s="3"/>
      <c r="AA88" s="3"/>
      <c r="AB88" s="3"/>
      <c r="AC88" s="3"/>
      <c r="AD88" s="3"/>
      <c r="AE88" s="3"/>
      <c r="AF88" s="3"/>
    </row>
    <row r="89" spans="1:3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26">
        <v>0.59099999999999997</v>
      </c>
      <c r="Y89" s="26">
        <v>0.19500000000000001</v>
      </c>
      <c r="Z89" s="3"/>
      <c r="AA89" s="3"/>
      <c r="AB89" s="3"/>
      <c r="AC89" s="3"/>
      <c r="AD89" s="3"/>
      <c r="AE89" s="3"/>
      <c r="AF89" s="3"/>
    </row>
    <row r="90" spans="1:3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26">
        <v>0.66700000000000004</v>
      </c>
      <c r="Y90" s="26">
        <v>0.32</v>
      </c>
      <c r="Z90" s="3"/>
      <c r="AA90" s="3"/>
      <c r="AB90" s="3"/>
      <c r="AC90" s="3"/>
      <c r="AD90" s="3"/>
      <c r="AE90" s="3"/>
      <c r="AF90" s="3"/>
    </row>
    <row r="91" spans="1:3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26">
        <v>0.72199999999999998</v>
      </c>
      <c r="Y91" s="26">
        <v>0.192</v>
      </c>
      <c r="Z91" s="3"/>
      <c r="AA91" s="3"/>
      <c r="AB91" s="3"/>
      <c r="AC91" s="3"/>
      <c r="AD91" s="3"/>
      <c r="AE91" s="3"/>
      <c r="AF91" s="3"/>
    </row>
    <row r="92" spans="1:3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26">
        <v>0.59499999999999997</v>
      </c>
      <c r="Y92" s="26">
        <v>0.26600000000000001</v>
      </c>
      <c r="Z92" s="3"/>
      <c r="AA92" s="3"/>
      <c r="AB92" s="3"/>
      <c r="AC92" s="3"/>
      <c r="AD92" s="3"/>
      <c r="AE92" s="3"/>
      <c r="AF92" s="3"/>
    </row>
    <row r="93" spans="1:3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26">
        <v>0.60899999999999999</v>
      </c>
      <c r="Y93" s="26">
        <v>0.127</v>
      </c>
      <c r="Z93" s="3"/>
      <c r="AA93" s="3"/>
      <c r="AB93" s="3"/>
      <c r="AC93" s="3"/>
      <c r="AD93" s="3"/>
      <c r="AE93" s="3"/>
      <c r="AF93" s="3"/>
    </row>
    <row r="94" spans="1:3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26">
        <v>0.53800000000000003</v>
      </c>
      <c r="Y94" s="26">
        <v>0.155</v>
      </c>
      <c r="Z94" s="3"/>
      <c r="AA94" s="3"/>
      <c r="AB94" s="3"/>
      <c r="AC94" s="3"/>
      <c r="AD94" s="3"/>
      <c r="AE94" s="3"/>
      <c r="AF94" s="3"/>
    </row>
    <row r="95" spans="1:3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26">
        <v>0.58699999999999997</v>
      </c>
      <c r="Y95" s="26">
        <v>0.184</v>
      </c>
      <c r="Z95" s="3"/>
      <c r="AA95" s="3"/>
      <c r="AB95" s="3"/>
      <c r="AC95" s="3"/>
      <c r="AD95" s="3"/>
      <c r="AE95" s="3"/>
      <c r="AF95" s="3"/>
    </row>
    <row r="96" spans="1:3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26">
        <v>0.65200000000000002</v>
      </c>
      <c r="Y96" s="26">
        <v>0.251</v>
      </c>
      <c r="Z96" s="3"/>
      <c r="AA96" s="3"/>
      <c r="AB96" s="3"/>
      <c r="AC96" s="3"/>
      <c r="AD96" s="3"/>
      <c r="AE96" s="3"/>
      <c r="AF96" s="3"/>
    </row>
    <row r="97" spans="1:3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26">
        <v>0.72799999999999998</v>
      </c>
      <c r="Y97" s="26">
        <v>0.30099999999999999</v>
      </c>
      <c r="Z97" s="3"/>
      <c r="AA97" s="3"/>
      <c r="AB97" s="3"/>
      <c r="AC97" s="3"/>
      <c r="AD97" s="3"/>
      <c r="AE97" s="3"/>
      <c r="AF97" s="3"/>
    </row>
    <row r="98" spans="1:3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26">
        <v>0.56100000000000005</v>
      </c>
      <c r="Y98" s="26">
        <v>0.17799999999999999</v>
      </c>
      <c r="Z98" s="3"/>
      <c r="AA98" s="3"/>
      <c r="AB98" s="3"/>
      <c r="AC98" s="3"/>
      <c r="AD98" s="3"/>
      <c r="AE98" s="3"/>
      <c r="AF98" s="3"/>
    </row>
    <row r="99" spans="1:3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26">
        <v>0.61899999999999999</v>
      </c>
      <c r="Y99" s="26">
        <v>0.22500000000000001</v>
      </c>
      <c r="Z99" s="3"/>
      <c r="AA99" s="3"/>
      <c r="AB99" s="3"/>
      <c r="AC99" s="3"/>
      <c r="AD99" s="3"/>
      <c r="AE99" s="3"/>
      <c r="AF99" s="3"/>
    </row>
    <row r="100" spans="1:3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26">
        <v>0.68400000000000005</v>
      </c>
      <c r="Y100" s="26">
        <v>0.218</v>
      </c>
      <c r="Z100" s="3"/>
      <c r="AA100" s="3"/>
      <c r="AB100" s="3"/>
      <c r="AC100" s="3"/>
      <c r="AD100" s="3"/>
      <c r="AE100" s="3"/>
      <c r="AF100" s="3"/>
    </row>
    <row r="101" spans="1:3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26">
        <v>0.72699999999999998</v>
      </c>
      <c r="Y101" s="26">
        <v>0.156</v>
      </c>
      <c r="Z101" s="3"/>
      <c r="AA101" s="3"/>
      <c r="AB101" s="3"/>
      <c r="AC101" s="3"/>
      <c r="AD101" s="3"/>
      <c r="AE101" s="3"/>
      <c r="AF101" s="3"/>
    </row>
    <row r="102" spans="1:3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26">
        <v>0.55800000000000005</v>
      </c>
      <c r="Y102" s="26">
        <v>0.193</v>
      </c>
      <c r="Z102" s="3"/>
      <c r="AA102" s="3"/>
      <c r="AB102" s="3"/>
      <c r="AC102" s="3"/>
      <c r="AD102" s="3"/>
      <c r="AE102" s="3"/>
      <c r="AF102" s="3"/>
    </row>
    <row r="103" spans="1:3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26">
        <v>0.63</v>
      </c>
      <c r="Y103" s="26">
        <v>0.215</v>
      </c>
      <c r="Z103" s="3"/>
      <c r="AA103" s="3"/>
      <c r="AB103" s="3"/>
      <c r="AC103" s="3"/>
      <c r="AD103" s="3"/>
      <c r="AE103" s="3"/>
      <c r="AF103" s="3"/>
    </row>
    <row r="104" spans="1:3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26">
        <v>0.60899999999999999</v>
      </c>
      <c r="Y104" s="26">
        <v>0.23699999999999999</v>
      </c>
      <c r="Z104" s="3"/>
      <c r="AA104" s="3"/>
      <c r="AB104" s="3"/>
      <c r="AC104" s="3"/>
      <c r="AD104" s="3"/>
      <c r="AE104" s="3"/>
      <c r="AF104" s="3"/>
    </row>
    <row r="105" spans="1:3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26">
        <v>0.71099999999999997</v>
      </c>
      <c r="Y105" s="26">
        <v>0.28599999999999998</v>
      </c>
      <c r="Z105" s="3"/>
      <c r="AA105" s="3"/>
      <c r="AB105" s="3"/>
      <c r="AC105" s="3"/>
      <c r="AD105" s="3"/>
      <c r="AE105" s="3"/>
      <c r="AF105" s="3"/>
    </row>
    <row r="106" spans="1:3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26">
        <v>0.69199999999999995</v>
      </c>
      <c r="Y106" s="26">
        <v>0.18099999999999999</v>
      </c>
      <c r="Z106" s="3"/>
      <c r="AA106" s="3"/>
      <c r="AB106" s="3"/>
      <c r="AC106" s="3"/>
      <c r="AD106" s="3"/>
      <c r="AE106" s="3"/>
      <c r="AF106" s="3"/>
    </row>
    <row r="107" spans="1:3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26">
        <v>0.621</v>
      </c>
      <c r="Y107" s="26">
        <v>0.25800000000000001</v>
      </c>
      <c r="Z107" s="3"/>
      <c r="AA107" s="3"/>
      <c r="AB107" s="3"/>
      <c r="AC107" s="3"/>
      <c r="AD107" s="3"/>
      <c r="AE107" s="3"/>
      <c r="AF107" s="3"/>
    </row>
    <row r="108" spans="1:3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26">
        <v>0.56499999999999995</v>
      </c>
      <c r="Y108" s="26">
        <v>0.216</v>
      </c>
      <c r="Z108" s="3"/>
      <c r="AA108" s="3"/>
      <c r="AB108" s="3"/>
      <c r="AC108" s="3"/>
      <c r="AD108" s="3"/>
      <c r="AE108" s="3"/>
      <c r="AF108" s="3"/>
    </row>
    <row r="109" spans="1:3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103" t="s">
        <v>32</v>
      </c>
      <c r="Y110" s="103"/>
      <c r="Z110" s="3"/>
      <c r="AA110" s="3"/>
      <c r="AB110" s="3"/>
      <c r="AC110" s="3"/>
      <c r="AD110" s="3"/>
      <c r="AE110" s="3"/>
      <c r="AF110" s="3"/>
    </row>
    <row r="111" spans="1:3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</sheetData>
  <mergeCells count="5">
    <mergeCell ref="K40:L40"/>
    <mergeCell ref="O40:P40"/>
    <mergeCell ref="G50:H50"/>
    <mergeCell ref="G53:H53"/>
    <mergeCell ref="X110:Y1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46E1-834A-9C4A-B29F-8A8F8398F413}">
  <dimension ref="B2:BR278"/>
  <sheetViews>
    <sheetView workbookViewId="0">
      <selection activeCell="R126" sqref="R126"/>
    </sheetView>
  </sheetViews>
  <sheetFormatPr baseColWidth="10" defaultRowHeight="16" x14ac:dyDescent="0.2"/>
  <cols>
    <col min="7" max="7" width="39.83203125" customWidth="1"/>
    <col min="8" max="8" width="39.33203125" customWidth="1"/>
    <col min="11" max="11" width="43.83203125" customWidth="1"/>
    <col min="12" max="12" width="42" customWidth="1"/>
    <col min="15" max="15" width="41.6640625" customWidth="1"/>
    <col min="16" max="16" width="43.1640625" customWidth="1"/>
    <col min="23" max="23" width="42" customWidth="1"/>
    <col min="24" max="24" width="37.83203125" customWidth="1"/>
  </cols>
  <sheetData>
    <row r="2" spans="2:70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2:7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2:7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2:70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2:70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2:70" x14ac:dyDescent="0.2">
      <c r="B7" s="3"/>
      <c r="C7" s="3"/>
      <c r="D7" s="6" t="s">
        <v>69</v>
      </c>
      <c r="E7" s="9"/>
      <c r="F7" s="33" t="s">
        <v>15</v>
      </c>
      <c r="G7" s="24" t="s">
        <v>70</v>
      </c>
      <c r="H7" s="24" t="s">
        <v>71</v>
      </c>
      <c r="I7" s="3"/>
      <c r="J7" s="33" t="s">
        <v>18</v>
      </c>
      <c r="K7" s="24" t="s">
        <v>70</v>
      </c>
      <c r="L7" s="24" t="s">
        <v>71</v>
      </c>
      <c r="M7" s="3"/>
      <c r="N7" s="33" t="s">
        <v>19</v>
      </c>
      <c r="O7" s="24" t="s">
        <v>70</v>
      </c>
      <c r="P7" s="24" t="s">
        <v>71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2:70" x14ac:dyDescent="0.2">
      <c r="B8" s="3"/>
      <c r="C8" s="3"/>
      <c r="D8" s="3"/>
      <c r="E8" s="3"/>
      <c r="F8" s="3"/>
      <c r="G8" s="25">
        <v>0.41399999999999998</v>
      </c>
      <c r="H8" s="25">
        <v>0.215</v>
      </c>
      <c r="I8" s="3"/>
      <c r="J8" s="3"/>
      <c r="K8" s="25">
        <v>0.68200000000000005</v>
      </c>
      <c r="L8" s="25">
        <v>0.25600000000000001</v>
      </c>
      <c r="M8" s="3"/>
      <c r="N8" s="3"/>
      <c r="O8" s="25">
        <v>0.67700000000000005</v>
      </c>
      <c r="P8" s="25">
        <v>0.20699999999999999</v>
      </c>
      <c r="Q8" s="3"/>
      <c r="R8" s="3"/>
      <c r="S8" s="3"/>
      <c r="T8" s="3"/>
      <c r="U8" s="3"/>
      <c r="V8" s="3"/>
      <c r="W8" s="24" t="s">
        <v>70</v>
      </c>
      <c r="X8" s="24" t="s">
        <v>71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2:70" x14ac:dyDescent="0.2">
      <c r="B9" s="3"/>
      <c r="C9" s="3"/>
      <c r="D9" s="3"/>
      <c r="E9" s="3"/>
      <c r="F9" s="3"/>
      <c r="G9" s="25">
        <v>0.53900000000000003</v>
      </c>
      <c r="H9" s="25">
        <v>0.2</v>
      </c>
      <c r="I9" s="3"/>
      <c r="J9" s="3"/>
      <c r="K9" s="25">
        <v>0.69899999999999995</v>
      </c>
      <c r="L9" s="25">
        <v>0.24299999999999999</v>
      </c>
      <c r="M9" s="3"/>
      <c r="N9" s="3"/>
      <c r="O9" s="25">
        <v>0.69099999999999995</v>
      </c>
      <c r="P9" s="25">
        <v>0.22600000000000001</v>
      </c>
      <c r="Q9" s="3"/>
      <c r="R9" s="3"/>
      <c r="S9" s="3"/>
      <c r="T9" s="3"/>
      <c r="U9" s="3"/>
      <c r="V9" s="3"/>
      <c r="W9" s="26">
        <v>0.41399999999999998</v>
      </c>
      <c r="X9" s="26">
        <v>0.215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2:70" x14ac:dyDescent="0.2">
      <c r="B10" s="3"/>
      <c r="C10" s="3"/>
      <c r="D10" s="3"/>
      <c r="E10" s="3"/>
      <c r="F10" s="3"/>
      <c r="G10" s="25">
        <v>0.60899999999999999</v>
      </c>
      <c r="H10" s="25">
        <v>0.28299999999999997</v>
      </c>
      <c r="I10" s="3"/>
      <c r="J10" s="3"/>
      <c r="K10" s="25">
        <v>0.63800000000000001</v>
      </c>
      <c r="L10" s="25">
        <v>0.30599999999999999</v>
      </c>
      <c r="M10" s="3"/>
      <c r="N10" s="3"/>
      <c r="O10" s="25">
        <v>0.59699999999999998</v>
      </c>
      <c r="P10" s="25">
        <v>0.35299999999999998</v>
      </c>
      <c r="Q10" s="3"/>
      <c r="R10" s="3"/>
      <c r="S10" s="3"/>
      <c r="T10" s="3"/>
      <c r="U10" s="3"/>
      <c r="V10" s="3"/>
      <c r="W10" s="26">
        <v>0.53900000000000003</v>
      </c>
      <c r="X10" s="26">
        <v>0.2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2:70" x14ac:dyDescent="0.2">
      <c r="B11" s="3"/>
      <c r="C11" s="3"/>
      <c r="D11" s="3"/>
      <c r="E11" s="3"/>
      <c r="F11" s="3"/>
      <c r="G11" s="25">
        <v>0.58599999999999997</v>
      </c>
      <c r="H11" s="25">
        <v>0.15</v>
      </c>
      <c r="I11" s="3"/>
      <c r="J11" s="3"/>
      <c r="K11" s="25">
        <v>0.84599999999999997</v>
      </c>
      <c r="L11" s="25">
        <v>0.20899999999999999</v>
      </c>
      <c r="M11" s="3"/>
      <c r="N11" s="3"/>
      <c r="O11" s="25">
        <v>0.76200000000000001</v>
      </c>
      <c r="P11" s="25">
        <v>0.19400000000000001</v>
      </c>
      <c r="Q11" s="3"/>
      <c r="R11" s="3"/>
      <c r="S11" s="3"/>
      <c r="T11" s="3"/>
      <c r="U11" s="3"/>
      <c r="V11" s="3"/>
      <c r="W11" s="26">
        <v>0.60899999999999999</v>
      </c>
      <c r="X11" s="26">
        <v>0.28299999999999997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2:70" x14ac:dyDescent="0.2">
      <c r="B12" s="3"/>
      <c r="C12" s="3"/>
      <c r="D12" s="3"/>
      <c r="E12" s="3"/>
      <c r="F12" s="3"/>
      <c r="G12" s="25">
        <v>0.45600000000000002</v>
      </c>
      <c r="H12" s="25">
        <v>0.1</v>
      </c>
      <c r="I12" s="3"/>
      <c r="J12" s="3"/>
      <c r="K12" s="25">
        <v>0.52600000000000002</v>
      </c>
      <c r="L12" s="25">
        <v>0.311</v>
      </c>
      <c r="M12" s="3"/>
      <c r="N12" s="3"/>
      <c r="O12" s="25">
        <v>0.60099999999999998</v>
      </c>
      <c r="P12" s="25">
        <v>0.23799999999999999</v>
      </c>
      <c r="Q12" s="3"/>
      <c r="R12" s="3"/>
      <c r="S12" s="3"/>
      <c r="T12" s="3"/>
      <c r="U12" s="3"/>
      <c r="V12" s="3"/>
      <c r="W12" s="26">
        <v>0.58599999999999997</v>
      </c>
      <c r="X12" s="26">
        <v>0.15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2:70" x14ac:dyDescent="0.2">
      <c r="B13" s="3"/>
      <c r="C13" s="3"/>
      <c r="D13" s="3"/>
      <c r="E13" s="3"/>
      <c r="F13" s="3"/>
      <c r="G13" s="25">
        <v>0.57899999999999996</v>
      </c>
      <c r="H13" s="25">
        <v>0.15</v>
      </c>
      <c r="I13" s="3"/>
      <c r="J13" s="3"/>
      <c r="K13" s="25">
        <v>0.65600000000000003</v>
      </c>
      <c r="L13" s="25">
        <v>0.27600000000000002</v>
      </c>
      <c r="M13" s="3"/>
      <c r="N13" s="3"/>
      <c r="O13" s="25">
        <v>0.59099999999999997</v>
      </c>
      <c r="P13" s="25">
        <v>0.31900000000000001</v>
      </c>
      <c r="Q13" s="3"/>
      <c r="R13" s="3"/>
      <c r="S13" s="3"/>
      <c r="T13" s="3"/>
      <c r="U13" s="3"/>
      <c r="V13" s="3"/>
      <c r="W13" s="26">
        <v>0.45600000000000002</v>
      </c>
      <c r="X13" s="26">
        <v>0.1</v>
      </c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2:70" x14ac:dyDescent="0.2">
      <c r="B14" s="3"/>
      <c r="C14" s="3"/>
      <c r="D14" s="3"/>
      <c r="E14" s="3"/>
      <c r="F14" s="3"/>
      <c r="G14" s="25">
        <v>0.71199999999999997</v>
      </c>
      <c r="H14" s="25">
        <v>0.111</v>
      </c>
      <c r="I14" s="3"/>
      <c r="J14" s="3"/>
      <c r="K14" s="25">
        <v>0.745</v>
      </c>
      <c r="L14" s="25">
        <v>0.3</v>
      </c>
      <c r="M14" s="3"/>
      <c r="N14" s="3"/>
      <c r="O14" s="25">
        <v>0.59499999999999997</v>
      </c>
      <c r="P14" s="25">
        <v>0.216</v>
      </c>
      <c r="Q14" s="3"/>
      <c r="R14" s="3"/>
      <c r="S14" s="3"/>
      <c r="T14" s="3"/>
      <c r="U14" s="3"/>
      <c r="V14" s="3"/>
      <c r="W14" s="26">
        <v>0.57899999999999996</v>
      </c>
      <c r="X14" s="26">
        <v>0.15</v>
      </c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2:70" x14ac:dyDescent="0.2">
      <c r="B15" s="3"/>
      <c r="C15" s="3"/>
      <c r="D15" s="3"/>
      <c r="E15" s="3"/>
      <c r="F15" s="3"/>
      <c r="G15" s="25">
        <v>0.65600000000000003</v>
      </c>
      <c r="H15" s="25">
        <v>0.17599999999999999</v>
      </c>
      <c r="I15" s="3"/>
      <c r="J15" s="3"/>
      <c r="K15" s="25">
        <v>0.64400000000000002</v>
      </c>
      <c r="L15" s="25">
        <v>0.30199999999999999</v>
      </c>
      <c r="M15" s="3"/>
      <c r="N15" s="3"/>
      <c r="O15" s="25">
        <v>0.63500000000000001</v>
      </c>
      <c r="P15" s="25">
        <v>0.23499999999999999</v>
      </c>
      <c r="Q15" s="3"/>
      <c r="R15" s="3"/>
      <c r="S15" s="3"/>
      <c r="T15" s="3"/>
      <c r="U15" s="3"/>
      <c r="V15" s="3"/>
      <c r="W15" s="26">
        <v>0.71199999999999997</v>
      </c>
      <c r="X15" s="26">
        <v>0.111</v>
      </c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2:70" x14ac:dyDescent="0.2">
      <c r="B16" s="3"/>
      <c r="C16" s="3"/>
      <c r="D16" s="3"/>
      <c r="E16" s="3"/>
      <c r="F16" s="3"/>
      <c r="G16" s="25">
        <v>0.84699999999999998</v>
      </c>
      <c r="H16" s="25">
        <v>0.26300000000000001</v>
      </c>
      <c r="I16" s="3"/>
      <c r="J16" s="3"/>
      <c r="K16" s="25">
        <v>0.69</v>
      </c>
      <c r="L16" s="25">
        <v>0.17599999999999999</v>
      </c>
      <c r="M16" s="3"/>
      <c r="N16" s="3"/>
      <c r="O16" s="25">
        <v>0.82799999999999996</v>
      </c>
      <c r="P16" s="25">
        <v>0.19900000000000001</v>
      </c>
      <c r="Q16" s="3"/>
      <c r="R16" s="3"/>
      <c r="S16" s="3"/>
      <c r="T16" s="3"/>
      <c r="U16" s="3"/>
      <c r="V16" s="3"/>
      <c r="W16" s="26">
        <v>0.65600000000000003</v>
      </c>
      <c r="X16" s="26">
        <v>0.17599999999999999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2:70" x14ac:dyDescent="0.2">
      <c r="B17" s="3"/>
      <c r="C17" s="3"/>
      <c r="D17" s="3"/>
      <c r="E17" s="3"/>
      <c r="F17" s="3"/>
      <c r="G17" s="25">
        <v>0.61499999999999999</v>
      </c>
      <c r="H17" s="25">
        <v>9.0999999999999998E-2</v>
      </c>
      <c r="I17" s="3"/>
      <c r="J17" s="3"/>
      <c r="K17" s="25">
        <v>0.64200000000000002</v>
      </c>
      <c r="L17" s="25">
        <v>0.17199999999999999</v>
      </c>
      <c r="M17" s="3"/>
      <c r="N17" s="3"/>
      <c r="O17" s="25">
        <v>0.63300000000000001</v>
      </c>
      <c r="P17" s="25">
        <v>0.21299999999999999</v>
      </c>
      <c r="Q17" s="3"/>
      <c r="R17" s="3"/>
      <c r="S17" s="3"/>
      <c r="T17" s="3"/>
      <c r="U17" s="3"/>
      <c r="V17" s="3"/>
      <c r="W17" s="26">
        <v>0.84699999999999998</v>
      </c>
      <c r="X17" s="26">
        <v>0.26300000000000001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2:70" x14ac:dyDescent="0.2">
      <c r="B18" s="3"/>
      <c r="C18" s="3"/>
      <c r="D18" s="3"/>
      <c r="E18" s="3"/>
      <c r="F18" s="3"/>
      <c r="G18" s="25">
        <v>0.64800000000000002</v>
      </c>
      <c r="H18" s="25">
        <v>9.1999999999999998E-2</v>
      </c>
      <c r="I18" s="3"/>
      <c r="J18" s="3"/>
      <c r="K18" s="25">
        <v>0.63200000000000001</v>
      </c>
      <c r="L18" s="25">
        <v>0.23699999999999999</v>
      </c>
      <c r="M18" s="3"/>
      <c r="N18" s="3"/>
      <c r="O18" s="25">
        <v>0.72199999999999998</v>
      </c>
      <c r="P18" s="25">
        <v>0.245</v>
      </c>
      <c r="Q18" s="3"/>
      <c r="R18" s="3"/>
      <c r="S18" s="3"/>
      <c r="T18" s="3"/>
      <c r="U18" s="3"/>
      <c r="V18" s="3"/>
      <c r="W18" s="26">
        <v>0.61499999999999999</v>
      </c>
      <c r="X18" s="26">
        <v>9.0999999999999998E-2</v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2:70" x14ac:dyDescent="0.2">
      <c r="B19" s="3"/>
      <c r="C19" s="3"/>
      <c r="D19" s="3"/>
      <c r="E19" s="3"/>
      <c r="F19" s="3"/>
      <c r="G19" s="25">
        <v>0.67100000000000004</v>
      </c>
      <c r="H19" s="25">
        <v>0.16400000000000001</v>
      </c>
      <c r="I19" s="3"/>
      <c r="J19" s="3"/>
      <c r="K19" s="25">
        <v>0.76800000000000002</v>
      </c>
      <c r="L19" s="25">
        <v>0.22500000000000001</v>
      </c>
      <c r="M19" s="3"/>
      <c r="N19" s="3"/>
      <c r="O19" s="25">
        <v>0.75800000000000001</v>
      </c>
      <c r="P19" s="25">
        <v>0.32500000000000001</v>
      </c>
      <c r="Q19" s="3"/>
      <c r="R19" s="3"/>
      <c r="S19" s="3"/>
      <c r="T19" s="3"/>
      <c r="U19" s="3"/>
      <c r="V19" s="3"/>
      <c r="W19" s="26">
        <v>0.64800000000000002</v>
      </c>
      <c r="X19" s="26">
        <v>9.1999999999999998E-2</v>
      </c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2:70" x14ac:dyDescent="0.2">
      <c r="B20" s="3"/>
      <c r="C20" s="3"/>
      <c r="D20" s="3"/>
      <c r="E20" s="3"/>
      <c r="F20" s="3"/>
      <c r="G20" s="25">
        <v>0.76100000000000001</v>
      </c>
      <c r="H20" s="25">
        <v>0.219</v>
      </c>
      <c r="I20" s="3"/>
      <c r="J20" s="3"/>
      <c r="K20" s="25">
        <v>0.753</v>
      </c>
      <c r="L20" s="25">
        <v>0.28799999999999998</v>
      </c>
      <c r="M20" s="3"/>
      <c r="N20" s="3"/>
      <c r="O20" s="25">
        <v>0.74299999999999999</v>
      </c>
      <c r="P20" s="25">
        <v>0.18099999999999999</v>
      </c>
      <c r="Q20" s="3"/>
      <c r="R20" s="3"/>
      <c r="S20" s="3"/>
      <c r="T20" s="3"/>
      <c r="U20" s="3"/>
      <c r="V20" s="3"/>
      <c r="W20" s="26">
        <v>0.67100000000000004</v>
      </c>
      <c r="X20" s="26">
        <v>0.16400000000000001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spans="2:70" x14ac:dyDescent="0.2">
      <c r="B21" s="3"/>
      <c r="C21" s="3"/>
      <c r="D21" s="3"/>
      <c r="E21" s="3"/>
      <c r="F21" s="3"/>
      <c r="G21" s="25">
        <v>0.83199999999999996</v>
      </c>
      <c r="H21" s="25">
        <v>0.30299999999999999</v>
      </c>
      <c r="I21" s="3"/>
      <c r="J21" s="3"/>
      <c r="K21" s="25">
        <v>0.72699999999999998</v>
      </c>
      <c r="L21" s="25">
        <v>0.22500000000000001</v>
      </c>
      <c r="M21" s="3"/>
      <c r="N21" s="3"/>
      <c r="O21" s="25">
        <v>0.69899999999999995</v>
      </c>
      <c r="P21" s="25">
        <v>0.17299999999999999</v>
      </c>
      <c r="Q21" s="3"/>
      <c r="R21" s="3"/>
      <c r="S21" s="3"/>
      <c r="T21" s="3"/>
      <c r="U21" s="3"/>
      <c r="V21" s="3"/>
      <c r="W21" s="26">
        <v>0.76100000000000001</v>
      </c>
      <c r="X21" s="26">
        <v>0.219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2:70" x14ac:dyDescent="0.2">
      <c r="B22" s="3"/>
      <c r="C22" s="3"/>
      <c r="D22" s="3"/>
      <c r="E22" s="3"/>
      <c r="F22" s="3"/>
      <c r="G22" s="25">
        <v>0.76400000000000001</v>
      </c>
      <c r="H22" s="25">
        <v>0.22500000000000001</v>
      </c>
      <c r="I22" s="3"/>
      <c r="J22" s="3"/>
      <c r="K22" s="25">
        <v>0.64400000000000002</v>
      </c>
      <c r="L22" s="25">
        <v>0.24099999999999999</v>
      </c>
      <c r="M22" s="3"/>
      <c r="N22" s="3"/>
      <c r="O22" s="25">
        <v>0.65</v>
      </c>
      <c r="P22" s="25">
        <v>0.27800000000000002</v>
      </c>
      <c r="Q22" s="3"/>
      <c r="R22" s="3"/>
      <c r="S22" s="3"/>
      <c r="T22" s="3"/>
      <c r="U22" s="3"/>
      <c r="V22" s="3"/>
      <c r="W22" s="26">
        <v>0.83199999999999996</v>
      </c>
      <c r="X22" s="26">
        <v>0.30299999999999999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2:70" x14ac:dyDescent="0.2">
      <c r="B23" s="3"/>
      <c r="C23" s="3"/>
      <c r="D23" s="3"/>
      <c r="E23" s="3"/>
      <c r="F23" s="3"/>
      <c r="G23" s="25">
        <v>0.52600000000000002</v>
      </c>
      <c r="H23" s="25">
        <v>0.217</v>
      </c>
      <c r="I23" s="3"/>
      <c r="J23" s="3"/>
      <c r="K23" s="25">
        <v>0.67200000000000004</v>
      </c>
      <c r="L23" s="25">
        <v>0.155</v>
      </c>
      <c r="M23" s="3"/>
      <c r="N23" s="3"/>
      <c r="O23" s="25">
        <v>0.51300000000000001</v>
      </c>
      <c r="P23" s="25">
        <v>0.255</v>
      </c>
      <c r="Q23" s="3"/>
      <c r="R23" s="3"/>
      <c r="S23" s="3"/>
      <c r="T23" s="3"/>
      <c r="U23" s="3"/>
      <c r="V23" s="3"/>
      <c r="W23" s="26">
        <v>0.76400000000000001</v>
      </c>
      <c r="X23" s="26">
        <v>0.22500000000000001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2:70" x14ac:dyDescent="0.2">
      <c r="B24" s="3"/>
      <c r="C24" s="3"/>
      <c r="D24" s="3"/>
      <c r="E24" s="3"/>
      <c r="F24" s="3"/>
      <c r="G24" s="25">
        <v>0.73699999999999999</v>
      </c>
      <c r="H24" s="25">
        <v>0.17299999999999999</v>
      </c>
      <c r="I24" s="3"/>
      <c r="J24" s="3"/>
      <c r="K24" s="25">
        <v>0.65100000000000002</v>
      </c>
      <c r="L24" s="25">
        <v>0.185</v>
      </c>
      <c r="M24" s="3"/>
      <c r="N24" s="3"/>
      <c r="O24" s="25">
        <v>0.64300000000000002</v>
      </c>
      <c r="P24" s="25">
        <v>0.23</v>
      </c>
      <c r="Q24" s="3"/>
      <c r="R24" s="3"/>
      <c r="S24" s="3"/>
      <c r="T24" s="3"/>
      <c r="U24" s="3"/>
      <c r="V24" s="3"/>
      <c r="W24" s="26">
        <v>0.52600000000000002</v>
      </c>
      <c r="X24" s="26">
        <v>0.217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spans="2:70" x14ac:dyDescent="0.2">
      <c r="B25" s="3"/>
      <c r="C25" s="3"/>
      <c r="D25" s="3"/>
      <c r="E25" s="3"/>
      <c r="F25" s="3"/>
      <c r="G25" s="25">
        <v>0.50600000000000001</v>
      </c>
      <c r="H25" s="25">
        <v>0.159</v>
      </c>
      <c r="I25" s="3"/>
      <c r="J25" s="3"/>
      <c r="K25" s="25">
        <v>0.79400000000000004</v>
      </c>
      <c r="L25" s="25">
        <v>0.27600000000000002</v>
      </c>
      <c r="M25" s="3"/>
      <c r="N25" s="3"/>
      <c r="O25" s="25">
        <v>0.79500000000000004</v>
      </c>
      <c r="P25" s="25">
        <v>0.28399999999999997</v>
      </c>
      <c r="Q25" s="3"/>
      <c r="R25" s="3"/>
      <c r="S25" s="3"/>
      <c r="T25" s="3"/>
      <c r="U25" s="3"/>
      <c r="V25" s="3"/>
      <c r="W25" s="26">
        <v>0.73699999999999999</v>
      </c>
      <c r="X25" s="26">
        <v>0.17299999999999999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2:70" x14ac:dyDescent="0.2">
      <c r="B26" s="3"/>
      <c r="C26" s="3"/>
      <c r="D26" s="3"/>
      <c r="E26" s="3"/>
      <c r="F26" s="3"/>
      <c r="G26" s="25">
        <v>0.57799999999999996</v>
      </c>
      <c r="H26" s="25">
        <v>0.13400000000000001</v>
      </c>
      <c r="I26" s="3"/>
      <c r="J26" s="3"/>
      <c r="K26" s="25">
        <v>0.63800000000000001</v>
      </c>
      <c r="L26" s="25">
        <v>0.28499999999999998</v>
      </c>
      <c r="M26" s="3"/>
      <c r="N26" s="3"/>
      <c r="O26" s="25">
        <v>0.64100000000000001</v>
      </c>
      <c r="P26" s="25">
        <v>0.30199999999999999</v>
      </c>
      <c r="Q26" s="3"/>
      <c r="R26" s="3"/>
      <c r="S26" s="3"/>
      <c r="T26" s="3"/>
      <c r="U26" s="3"/>
      <c r="V26" s="3"/>
      <c r="W26" s="26">
        <v>0.50600000000000001</v>
      </c>
      <c r="X26" s="26">
        <v>0.159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2:70" x14ac:dyDescent="0.2">
      <c r="B27" s="3"/>
      <c r="C27" s="3"/>
      <c r="D27" s="3"/>
      <c r="E27" s="3"/>
      <c r="F27" s="3"/>
      <c r="G27" s="25">
        <v>0.623</v>
      </c>
      <c r="H27" s="25">
        <v>0.185</v>
      </c>
      <c r="I27" s="3"/>
      <c r="J27" s="3"/>
      <c r="K27" s="25">
        <v>0.69499999999999995</v>
      </c>
      <c r="L27" s="25">
        <v>0.24099999999999999</v>
      </c>
      <c r="M27" s="3"/>
      <c r="N27" s="3"/>
      <c r="O27" s="25">
        <v>0.65200000000000002</v>
      </c>
      <c r="P27" s="25">
        <v>0.26600000000000001</v>
      </c>
      <c r="Q27" s="3"/>
      <c r="R27" s="3"/>
      <c r="S27" s="3"/>
      <c r="T27" s="3"/>
      <c r="U27" s="3"/>
      <c r="V27" s="3"/>
      <c r="W27" s="26">
        <v>0.57799999999999996</v>
      </c>
      <c r="X27" s="26">
        <v>0.13400000000000001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2:70" x14ac:dyDescent="0.2">
      <c r="B28" s="3"/>
      <c r="C28" s="3"/>
      <c r="D28" s="3"/>
      <c r="E28" s="3"/>
      <c r="F28" s="3"/>
      <c r="G28" s="25">
        <v>0.623</v>
      </c>
      <c r="H28" s="25">
        <v>0.20899999999999999</v>
      </c>
      <c r="I28" s="3"/>
      <c r="J28" s="3"/>
      <c r="K28" s="25">
        <v>0.72099999999999997</v>
      </c>
      <c r="L28" s="25">
        <v>0.14199999999999999</v>
      </c>
      <c r="M28" s="3"/>
      <c r="N28" s="3"/>
      <c r="O28" s="25">
        <v>0.82199999999999995</v>
      </c>
      <c r="P28" s="25">
        <v>0.158</v>
      </c>
      <c r="Q28" s="3"/>
      <c r="R28" s="3"/>
      <c r="S28" s="3"/>
      <c r="T28" s="3"/>
      <c r="U28" s="3"/>
      <c r="V28" s="3"/>
      <c r="W28" s="26">
        <v>0.623</v>
      </c>
      <c r="X28" s="26">
        <v>0.185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</row>
    <row r="29" spans="2:70" x14ac:dyDescent="0.2">
      <c r="B29" s="3"/>
      <c r="C29" s="3"/>
      <c r="D29" s="3"/>
      <c r="E29" s="3"/>
      <c r="F29" s="3"/>
      <c r="G29" s="25">
        <v>0.55300000000000005</v>
      </c>
      <c r="H29" s="25">
        <v>0.19400000000000001</v>
      </c>
      <c r="I29" s="3"/>
      <c r="J29" s="3"/>
      <c r="K29" s="25">
        <v>0.72299999999999998</v>
      </c>
      <c r="L29" s="25">
        <v>0.27600000000000002</v>
      </c>
      <c r="M29" s="3"/>
      <c r="N29" s="3"/>
      <c r="O29" s="25">
        <v>0.68600000000000005</v>
      </c>
      <c r="P29" s="25">
        <v>0.247</v>
      </c>
      <c r="Q29" s="3"/>
      <c r="R29" s="3"/>
      <c r="S29" s="3"/>
      <c r="T29" s="3"/>
      <c r="U29" s="3"/>
      <c r="V29" s="3"/>
      <c r="W29" s="26">
        <v>0.623</v>
      </c>
      <c r="X29" s="26">
        <v>0.20899999999999999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spans="2:70" x14ac:dyDescent="0.2">
      <c r="B30" s="3"/>
      <c r="C30" s="3"/>
      <c r="D30" s="3"/>
      <c r="E30" s="3"/>
      <c r="F30" s="3"/>
      <c r="G30" s="25">
        <v>0.61199999999999999</v>
      </c>
      <c r="H30" s="25">
        <v>0.253</v>
      </c>
      <c r="I30" s="3"/>
      <c r="J30" s="3"/>
      <c r="K30" s="25">
        <v>0.755</v>
      </c>
      <c r="L30" s="25">
        <v>0.315</v>
      </c>
      <c r="M30" s="3"/>
      <c r="N30" s="3"/>
      <c r="O30" s="25">
        <v>0.72699999999999998</v>
      </c>
      <c r="P30" s="25">
        <v>0.16700000000000001</v>
      </c>
      <c r="Q30" s="3"/>
      <c r="R30" s="3"/>
      <c r="S30" s="3"/>
      <c r="T30" s="3"/>
      <c r="U30" s="3"/>
      <c r="V30" s="3"/>
      <c r="W30" s="26">
        <v>0.55300000000000005</v>
      </c>
      <c r="X30" s="26">
        <v>0.19400000000000001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</row>
    <row r="31" spans="2:70" x14ac:dyDescent="0.2">
      <c r="B31" s="3"/>
      <c r="C31" s="3"/>
      <c r="D31" s="3"/>
      <c r="E31" s="3"/>
      <c r="F31" s="3"/>
      <c r="G31" s="25">
        <v>0.63100000000000001</v>
      </c>
      <c r="H31" s="25">
        <v>0.16700000000000001</v>
      </c>
      <c r="I31" s="3"/>
      <c r="J31" s="3"/>
      <c r="K31" s="25">
        <v>0.80700000000000005</v>
      </c>
      <c r="L31" s="25">
        <v>0.159</v>
      </c>
      <c r="M31" s="3"/>
      <c r="N31" s="3"/>
      <c r="O31" s="25">
        <v>0.69499999999999995</v>
      </c>
      <c r="P31" s="25">
        <v>0.26500000000000001</v>
      </c>
      <c r="Q31" s="3"/>
      <c r="R31" s="3"/>
      <c r="S31" s="3"/>
      <c r="T31" s="3"/>
      <c r="U31" s="3"/>
      <c r="V31" s="3"/>
      <c r="W31" s="26">
        <v>0.61199999999999999</v>
      </c>
      <c r="X31" s="26">
        <v>0.253</v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spans="2:70" x14ac:dyDescent="0.2">
      <c r="B32" s="3"/>
      <c r="C32" s="3"/>
      <c r="D32" s="3"/>
      <c r="E32" s="3"/>
      <c r="F32" s="3"/>
      <c r="G32" s="25">
        <v>0.499</v>
      </c>
      <c r="H32" s="25">
        <v>0.17699999999999999</v>
      </c>
      <c r="I32" s="3"/>
      <c r="J32" s="3"/>
      <c r="K32" s="25">
        <v>0.65600000000000003</v>
      </c>
      <c r="L32" s="25">
        <v>0.22600000000000001</v>
      </c>
      <c r="M32" s="3"/>
      <c r="N32" s="3"/>
      <c r="O32" s="25">
        <v>0.54300000000000004</v>
      </c>
      <c r="P32" s="25">
        <v>0.32600000000000001</v>
      </c>
      <c r="Q32" s="3"/>
      <c r="R32" s="3"/>
      <c r="S32" s="3"/>
      <c r="T32" s="3"/>
      <c r="U32" s="3"/>
      <c r="V32" s="3"/>
      <c r="W32" s="26">
        <v>0.63100000000000001</v>
      </c>
      <c r="X32" s="26">
        <v>0.16700000000000001</v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spans="2:70" x14ac:dyDescent="0.2">
      <c r="B33" s="3"/>
      <c r="C33" s="3"/>
      <c r="D33" s="3"/>
      <c r="E33" s="3"/>
      <c r="F33" s="3"/>
      <c r="G33" s="25">
        <v>0.58899999999999997</v>
      </c>
      <c r="H33" s="25">
        <v>0.16500000000000001</v>
      </c>
      <c r="I33" s="3"/>
      <c r="J33" s="3"/>
      <c r="K33" s="25">
        <v>0.748</v>
      </c>
      <c r="L33" s="25">
        <v>0.20899999999999999</v>
      </c>
      <c r="M33" s="3"/>
      <c r="N33" s="3"/>
      <c r="O33" s="25">
        <v>0.65500000000000003</v>
      </c>
      <c r="P33" s="25">
        <v>0.14799999999999999</v>
      </c>
      <c r="Q33" s="3"/>
      <c r="R33" s="3"/>
      <c r="S33" s="3"/>
      <c r="T33" s="3"/>
      <c r="U33" s="3"/>
      <c r="V33" s="3"/>
      <c r="W33" s="26">
        <v>0.499</v>
      </c>
      <c r="X33" s="26">
        <v>0.17699999999999999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spans="2:70" x14ac:dyDescent="0.2">
      <c r="B34" s="3"/>
      <c r="C34" s="3"/>
      <c r="D34" s="3"/>
      <c r="E34" s="3"/>
      <c r="F34" s="3"/>
      <c r="G34" s="25">
        <v>0.73</v>
      </c>
      <c r="H34" s="25">
        <v>0.13100000000000001</v>
      </c>
      <c r="I34" s="3"/>
      <c r="J34" s="3"/>
      <c r="K34" s="25">
        <v>0.73899999999999999</v>
      </c>
      <c r="L34" s="25">
        <v>0.314</v>
      </c>
      <c r="M34" s="3"/>
      <c r="N34" s="3"/>
      <c r="O34" s="25">
        <v>0.745</v>
      </c>
      <c r="P34" s="25">
        <v>0.223</v>
      </c>
      <c r="Q34" s="3"/>
      <c r="R34" s="3"/>
      <c r="S34" s="3"/>
      <c r="T34" s="3"/>
      <c r="U34" s="3"/>
      <c r="V34" s="3"/>
      <c r="W34" s="26">
        <v>0.58899999999999997</v>
      </c>
      <c r="X34" s="26">
        <v>0.16500000000000001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spans="2:70" x14ac:dyDescent="0.2">
      <c r="B35" s="3"/>
      <c r="C35" s="3"/>
      <c r="D35" s="3"/>
      <c r="E35" s="3"/>
      <c r="F35" s="3"/>
      <c r="G35" s="25">
        <v>0.63500000000000001</v>
      </c>
      <c r="H35" s="25">
        <v>0.184</v>
      </c>
      <c r="I35" s="3"/>
      <c r="J35" s="3"/>
      <c r="K35" s="25">
        <v>0.69</v>
      </c>
      <c r="L35" s="25">
        <v>0.22700000000000001</v>
      </c>
      <c r="M35" s="3"/>
      <c r="N35" s="3"/>
      <c r="O35" s="25">
        <v>0.53200000000000003</v>
      </c>
      <c r="P35" s="25">
        <v>0.25700000000000001</v>
      </c>
      <c r="Q35" s="3"/>
      <c r="R35" s="3"/>
      <c r="S35" s="3"/>
      <c r="T35" s="3"/>
      <c r="U35" s="3"/>
      <c r="V35" s="3"/>
      <c r="W35" s="26">
        <v>0.73</v>
      </c>
      <c r="X35" s="26">
        <v>0.13100000000000001</v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2:70" x14ac:dyDescent="0.2">
      <c r="B36" s="3"/>
      <c r="C36" s="3"/>
      <c r="D36" s="3"/>
      <c r="E36" s="3"/>
      <c r="F36" s="3"/>
      <c r="G36" s="25">
        <v>0.79200000000000004</v>
      </c>
      <c r="H36" s="25">
        <v>0.26600000000000001</v>
      </c>
      <c r="I36" s="3"/>
      <c r="J36" s="3"/>
      <c r="K36" s="25">
        <v>0.65500000000000003</v>
      </c>
      <c r="L36" s="25">
        <v>0.24199999999999999</v>
      </c>
      <c r="M36" s="3"/>
      <c r="N36" s="3"/>
      <c r="O36" s="25">
        <v>0.59399999999999997</v>
      </c>
      <c r="P36" s="25">
        <v>0.16300000000000001</v>
      </c>
      <c r="Q36" s="3"/>
      <c r="R36" s="3"/>
      <c r="S36" s="3"/>
      <c r="T36" s="3"/>
      <c r="U36" s="3"/>
      <c r="V36" s="3"/>
      <c r="W36" s="26">
        <v>0.63500000000000001</v>
      </c>
      <c r="X36" s="26">
        <v>0.184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2:70" x14ac:dyDescent="0.2">
      <c r="B37" s="3"/>
      <c r="C37" s="3"/>
      <c r="D37" s="3"/>
      <c r="E37" s="3"/>
      <c r="F37" s="3"/>
      <c r="G37" s="25">
        <v>0.64100000000000001</v>
      </c>
      <c r="H37" s="25">
        <v>0.11799999999999999</v>
      </c>
      <c r="I37" s="3"/>
      <c r="J37" s="3"/>
      <c r="K37" s="25">
        <v>0.746</v>
      </c>
      <c r="L37" s="25">
        <v>0.11799999999999999</v>
      </c>
      <c r="M37" s="3"/>
      <c r="N37" s="3"/>
      <c r="O37" s="25">
        <v>0.68700000000000006</v>
      </c>
      <c r="P37" s="25">
        <v>0.23599999999999999</v>
      </c>
      <c r="Q37" s="3"/>
      <c r="R37" s="3"/>
      <c r="S37" s="3"/>
      <c r="T37" s="3"/>
      <c r="U37" s="3"/>
      <c r="V37" s="3"/>
      <c r="W37" s="26">
        <v>0.79200000000000004</v>
      </c>
      <c r="X37" s="26">
        <v>0.26600000000000001</v>
      </c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2:70" x14ac:dyDescent="0.2">
      <c r="B38" s="3"/>
      <c r="C38" s="3"/>
      <c r="D38" s="3"/>
      <c r="E38" s="3"/>
      <c r="F38" s="3"/>
      <c r="G38" s="25">
        <v>0.63900000000000001</v>
      </c>
      <c r="H38" s="25">
        <v>0.123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6">
        <v>0.64100000000000001</v>
      </c>
      <c r="X38" s="26">
        <v>0.11799999999999999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2:70" x14ac:dyDescent="0.2">
      <c r="B39" s="3"/>
      <c r="C39" s="3"/>
      <c r="D39" s="3"/>
      <c r="E39" s="3"/>
      <c r="F39" s="3"/>
      <c r="G39" s="25">
        <v>0.70199999999999996</v>
      </c>
      <c r="H39" s="25">
        <v>0.17699999999999999</v>
      </c>
      <c r="I39" s="3"/>
      <c r="J39" s="3"/>
      <c r="K39" s="114" t="s">
        <v>72</v>
      </c>
      <c r="L39" s="114"/>
      <c r="M39" s="3"/>
      <c r="N39" s="3"/>
      <c r="O39" s="116" t="s">
        <v>73</v>
      </c>
      <c r="P39" s="116"/>
      <c r="Q39" s="3"/>
      <c r="R39" s="3"/>
      <c r="S39" s="3"/>
      <c r="T39" s="3"/>
      <c r="U39" s="3"/>
      <c r="V39" s="3"/>
      <c r="W39" s="26">
        <v>0.63900000000000001</v>
      </c>
      <c r="X39" s="26">
        <v>0.123</v>
      </c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2:70" x14ac:dyDescent="0.2">
      <c r="B40" s="3"/>
      <c r="C40" s="3"/>
      <c r="D40" s="3"/>
      <c r="E40" s="3"/>
      <c r="F40" s="3"/>
      <c r="G40" s="25">
        <v>0.77600000000000002</v>
      </c>
      <c r="H40" s="25">
        <v>0.19900000000000001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26">
        <v>0.70199999999999996</v>
      </c>
      <c r="X40" s="26">
        <v>0.17699999999999999</v>
      </c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spans="2:70" x14ac:dyDescent="0.2">
      <c r="B41" s="3"/>
      <c r="C41" s="3"/>
      <c r="D41" s="3"/>
      <c r="E41" s="3"/>
      <c r="F41" s="3"/>
      <c r="G41" s="25">
        <v>0.79</v>
      </c>
      <c r="H41" s="25">
        <v>0.29699999999999999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6">
        <v>0.77600000000000002</v>
      </c>
      <c r="X41" s="26">
        <v>0.19900000000000001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2:70" x14ac:dyDescent="0.2">
      <c r="B42" s="3"/>
      <c r="C42" s="3"/>
      <c r="D42" s="3"/>
      <c r="E42" s="3"/>
      <c r="F42" s="3"/>
      <c r="G42" s="25">
        <v>0.80100000000000005</v>
      </c>
      <c r="H42" s="25">
        <v>0.25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6">
        <v>0.79</v>
      </c>
      <c r="X42" s="26">
        <v>0.29699999999999999</v>
      </c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spans="2:70" x14ac:dyDescent="0.2">
      <c r="B43" s="3"/>
      <c r="C43" s="3"/>
      <c r="D43" s="3"/>
      <c r="E43" s="3"/>
      <c r="F43" s="3"/>
      <c r="G43" s="25">
        <v>0.52200000000000002</v>
      </c>
      <c r="H43" s="25">
        <v>0.22600000000000001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6">
        <v>0.80100000000000005</v>
      </c>
      <c r="X43" s="26">
        <v>0.25</v>
      </c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2:70" x14ac:dyDescent="0.2">
      <c r="B44" s="3"/>
      <c r="C44" s="3"/>
      <c r="D44" s="3"/>
      <c r="E44" s="3"/>
      <c r="F44" s="3"/>
      <c r="G44" s="25">
        <v>0.755</v>
      </c>
      <c r="H44" s="25">
        <v>0.183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6">
        <v>0.52200000000000002</v>
      </c>
      <c r="X44" s="26">
        <v>0.22600000000000001</v>
      </c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2:70" x14ac:dyDescent="0.2">
      <c r="B45" s="3"/>
      <c r="C45" s="3"/>
      <c r="D45" s="3"/>
      <c r="E45" s="3"/>
      <c r="F45" s="3"/>
      <c r="G45" s="25">
        <v>0.497</v>
      </c>
      <c r="H45" s="25">
        <v>0.14199999999999999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6">
        <v>0.755</v>
      </c>
      <c r="X45" s="26">
        <v>0.183</v>
      </c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</row>
    <row r="46" spans="2:70" x14ac:dyDescent="0.2">
      <c r="B46" s="3"/>
      <c r="C46" s="3"/>
      <c r="D46" s="3"/>
      <c r="E46" s="3"/>
      <c r="F46" s="3"/>
      <c r="G46" s="25">
        <v>0.65100000000000002</v>
      </c>
      <c r="H46" s="25">
        <v>0.13700000000000001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6">
        <v>0.497</v>
      </c>
      <c r="X46" s="26">
        <v>0.14199999999999999</v>
      </c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2:70" x14ac:dyDescent="0.2">
      <c r="B47" s="3"/>
      <c r="C47" s="3"/>
      <c r="D47" s="3"/>
      <c r="E47" s="3"/>
      <c r="F47" s="3"/>
      <c r="G47" s="25">
        <v>0.628</v>
      </c>
      <c r="H47" s="25">
        <v>0.20200000000000001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6">
        <v>0.65100000000000002</v>
      </c>
      <c r="X47" s="26">
        <v>0.13700000000000001</v>
      </c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2:70" x14ac:dyDescent="0.2">
      <c r="B48" s="3"/>
      <c r="C48" s="3"/>
      <c r="D48" s="3"/>
      <c r="E48" s="3"/>
      <c r="F48" s="3"/>
      <c r="G48" s="25">
        <v>0.75700000000000001</v>
      </c>
      <c r="H48" s="25">
        <v>0.23100000000000001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6">
        <v>0.628</v>
      </c>
      <c r="X48" s="26">
        <v>0.20200000000000001</v>
      </c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2:70" x14ac:dyDescent="0.2">
      <c r="B49" s="3"/>
      <c r="C49" s="3"/>
      <c r="D49" s="3"/>
      <c r="E49" s="3"/>
      <c r="F49" s="3"/>
      <c r="G49" s="25">
        <v>0.58799999999999997</v>
      </c>
      <c r="H49" s="25">
        <v>0.19400000000000001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6">
        <v>0.75700000000000001</v>
      </c>
      <c r="X49" s="26">
        <v>0.23100000000000001</v>
      </c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2:70" x14ac:dyDescent="0.2">
      <c r="B50" s="3"/>
      <c r="C50" s="3"/>
      <c r="D50" s="3"/>
      <c r="E50" s="3"/>
      <c r="F50" s="3"/>
      <c r="G50" s="25">
        <v>0.746</v>
      </c>
      <c r="H50" s="25">
        <v>0.127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6">
        <v>0.58799999999999997</v>
      </c>
      <c r="X50" s="26">
        <v>0.19400000000000001</v>
      </c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2:70" x14ac:dyDescent="0.2">
      <c r="B51" s="3"/>
      <c r="C51" s="3"/>
      <c r="D51" s="3"/>
      <c r="E51" s="3"/>
      <c r="F51" s="3"/>
      <c r="G51" s="25">
        <v>0.63800000000000001</v>
      </c>
      <c r="H51" s="25">
        <v>0.17499999999999999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6">
        <v>0.746</v>
      </c>
      <c r="X51" s="26">
        <v>0.127</v>
      </c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2:70" x14ac:dyDescent="0.2">
      <c r="B52" s="3"/>
      <c r="C52" s="3"/>
      <c r="D52" s="3"/>
      <c r="E52" s="3"/>
      <c r="F52" s="3"/>
      <c r="G52" s="25">
        <v>0.58899999999999997</v>
      </c>
      <c r="H52" s="25">
        <v>0.255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6">
        <v>0.63800000000000001</v>
      </c>
      <c r="X52" s="26">
        <v>0.17499999999999999</v>
      </c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2:70" x14ac:dyDescent="0.2">
      <c r="B53" s="3"/>
      <c r="C53" s="3"/>
      <c r="D53" s="3"/>
      <c r="E53" s="3"/>
      <c r="F53" s="3"/>
      <c r="G53" s="25">
        <v>0.69099999999999995</v>
      </c>
      <c r="H53" s="25">
        <v>0.249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26">
        <v>0.58899999999999997</v>
      </c>
      <c r="X53" s="26">
        <v>0.255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2:70" x14ac:dyDescent="0.2">
      <c r="B54" s="3"/>
      <c r="C54" s="3"/>
      <c r="D54" s="3"/>
      <c r="E54" s="3"/>
      <c r="F54" s="3"/>
      <c r="G54" s="25">
        <v>0.73099999999999998</v>
      </c>
      <c r="H54" s="25">
        <v>0.216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6">
        <v>0.69099999999999995</v>
      </c>
      <c r="X54" s="26">
        <v>0.249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spans="2:70" x14ac:dyDescent="0.2">
      <c r="B55" s="3"/>
      <c r="C55" s="3"/>
      <c r="D55" s="3"/>
      <c r="E55" s="3"/>
      <c r="F55" s="3"/>
      <c r="G55" s="25">
        <v>0.66300000000000003</v>
      </c>
      <c r="H55" s="25">
        <v>0.17399999999999999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6">
        <v>0.73099999999999998</v>
      </c>
      <c r="X55" s="26">
        <v>0.216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</row>
    <row r="56" spans="2:70" x14ac:dyDescent="0.2">
      <c r="B56" s="3"/>
      <c r="C56" s="3"/>
      <c r="D56" s="3"/>
      <c r="E56" s="3"/>
      <c r="F56" s="3"/>
      <c r="G56" s="25">
        <v>0.745</v>
      </c>
      <c r="H56" s="25">
        <v>0.251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6">
        <v>0.66300000000000003</v>
      </c>
      <c r="X56" s="26">
        <v>0.17399999999999999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2:70" x14ac:dyDescent="0.2">
      <c r="B57" s="3"/>
      <c r="C57" s="3"/>
      <c r="D57" s="3"/>
      <c r="E57" s="3"/>
      <c r="F57" s="3"/>
      <c r="G57" s="25">
        <v>0.71099999999999997</v>
      </c>
      <c r="H57" s="25">
        <v>0.22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26">
        <v>0.745</v>
      </c>
      <c r="X57" s="26">
        <v>0.251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2:7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26">
        <v>0.71099999999999997</v>
      </c>
      <c r="X58" s="26">
        <v>0.22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</row>
    <row r="59" spans="2:70" x14ac:dyDescent="0.2">
      <c r="B59" s="3"/>
      <c r="C59" s="3"/>
      <c r="D59" s="3"/>
      <c r="E59" s="3"/>
      <c r="F59" s="3"/>
      <c r="G59" s="115"/>
      <c r="H59" s="11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6">
        <v>0.68200000000000005</v>
      </c>
      <c r="X59" s="26">
        <v>0.25600000000000001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2:7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26">
        <v>0.69899999999999995</v>
      </c>
      <c r="X60" s="26">
        <v>0.24299999999999999</v>
      </c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2:7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26">
        <v>0.63800000000000001</v>
      </c>
      <c r="X61" s="26">
        <v>0.30599999999999999</v>
      </c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2:70" x14ac:dyDescent="0.2">
      <c r="B62" s="3"/>
      <c r="C62" s="3"/>
      <c r="D62" s="3"/>
      <c r="E62" s="3"/>
      <c r="F62" s="3"/>
      <c r="G62" s="114" t="s">
        <v>74</v>
      </c>
      <c r="H62" s="11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6">
        <v>0.84599999999999997</v>
      </c>
      <c r="X62" s="26">
        <v>0.20899999999999999</v>
      </c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</row>
    <row r="63" spans="2:7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6">
        <v>0.52600000000000002</v>
      </c>
      <c r="X63" s="26">
        <v>0.311</v>
      </c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</row>
    <row r="64" spans="2:7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26">
        <v>0.65600000000000003</v>
      </c>
      <c r="X64" s="26">
        <v>0.27600000000000002</v>
      </c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2:7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6">
        <v>0.745</v>
      </c>
      <c r="X65" s="26">
        <v>0.3</v>
      </c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2:7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6">
        <v>0.64400000000000002</v>
      </c>
      <c r="X66" s="26">
        <v>0.30199999999999999</v>
      </c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2:7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26">
        <v>0.69</v>
      </c>
      <c r="X67" s="26">
        <v>0.17599999999999999</v>
      </c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2:7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26">
        <v>0.64200000000000002</v>
      </c>
      <c r="X68" s="26">
        <v>0.17199999999999999</v>
      </c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</row>
    <row r="69" spans="2:7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26">
        <v>0.63200000000000001</v>
      </c>
      <c r="X69" s="26">
        <v>0.23699999999999999</v>
      </c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2:7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26">
        <v>0.76800000000000002</v>
      </c>
      <c r="X70" s="26">
        <v>0.22500000000000001</v>
      </c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2:7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26">
        <v>0.753</v>
      </c>
      <c r="X71" s="26">
        <v>0.28799999999999998</v>
      </c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2:7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26">
        <v>0.72699999999999998</v>
      </c>
      <c r="X72" s="26">
        <v>0.22500000000000001</v>
      </c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2:7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26">
        <v>0.64400000000000002</v>
      </c>
      <c r="X73" s="26">
        <v>0.24099999999999999</v>
      </c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2:7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26">
        <v>0.67200000000000004</v>
      </c>
      <c r="X74" s="26">
        <v>0.155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2:7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6">
        <v>0.65100000000000002</v>
      </c>
      <c r="X75" s="26">
        <v>0.185</v>
      </c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2:7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26">
        <v>0.79400000000000004</v>
      </c>
      <c r="X76" s="26">
        <v>0.27600000000000002</v>
      </c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2:7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6">
        <v>0.63800000000000001</v>
      </c>
      <c r="X77" s="26">
        <v>0.28499999999999998</v>
      </c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2:7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26">
        <v>0.69499999999999995</v>
      </c>
      <c r="X78" s="26">
        <v>0.24099999999999999</v>
      </c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2:7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26">
        <v>0.72099999999999997</v>
      </c>
      <c r="X79" s="26">
        <v>0.14199999999999999</v>
      </c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2:7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26">
        <v>0.72299999999999998</v>
      </c>
      <c r="X80" s="26">
        <v>0.27600000000000002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2:7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26">
        <v>0.755</v>
      </c>
      <c r="X81" s="26">
        <v>0.315</v>
      </c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2:7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26">
        <v>0.80700000000000005</v>
      </c>
      <c r="X82" s="26">
        <v>0.159</v>
      </c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2:7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26">
        <v>0.65600000000000003</v>
      </c>
      <c r="X83" s="26">
        <v>0.22600000000000001</v>
      </c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2:7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26">
        <v>0.748</v>
      </c>
      <c r="X84" s="26">
        <v>0.20899999999999999</v>
      </c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2:7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26">
        <v>0.73899999999999999</v>
      </c>
      <c r="X85" s="26">
        <v>0.314</v>
      </c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2:7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26">
        <v>0.69</v>
      </c>
      <c r="X86" s="26">
        <v>0.22700000000000001</v>
      </c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2:7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26">
        <v>0.65500000000000003</v>
      </c>
      <c r="X87" s="26">
        <v>0.24199999999999999</v>
      </c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2:7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26">
        <v>0.746</v>
      </c>
      <c r="X88" s="26">
        <v>0.11799999999999999</v>
      </c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2:7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26">
        <v>0.67700000000000005</v>
      </c>
      <c r="X89" s="26">
        <v>0.20699999999999999</v>
      </c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2:7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26">
        <v>0.69099999999999995</v>
      </c>
      <c r="X90" s="26">
        <v>0.22600000000000001</v>
      </c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2:7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26">
        <v>0.59699999999999998</v>
      </c>
      <c r="X91" s="26">
        <v>0.35299999999999998</v>
      </c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2:7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26">
        <v>0.76200000000000001</v>
      </c>
      <c r="X92" s="26">
        <v>0.19400000000000001</v>
      </c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2:7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26">
        <v>0.60099999999999998</v>
      </c>
      <c r="X93" s="26">
        <v>0.23799999999999999</v>
      </c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2:7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26">
        <v>0.59099999999999997</v>
      </c>
      <c r="X94" s="26">
        <v>0.31900000000000001</v>
      </c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2:7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26">
        <v>0.59499999999999997</v>
      </c>
      <c r="X95" s="26">
        <v>0.216</v>
      </c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2:7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26">
        <v>0.63500000000000001</v>
      </c>
      <c r="X96" s="26">
        <v>0.23499999999999999</v>
      </c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2:7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26">
        <v>0.82799999999999996</v>
      </c>
      <c r="X97" s="26">
        <v>0.19900000000000001</v>
      </c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  <row r="98" spans="2:7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26">
        <v>0.63300000000000001</v>
      </c>
      <c r="X98" s="26">
        <v>0.21299999999999999</v>
      </c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</row>
    <row r="99" spans="2:7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26">
        <v>0.72199999999999998</v>
      </c>
      <c r="X99" s="26">
        <v>0.245</v>
      </c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</row>
    <row r="100" spans="2:7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26">
        <v>0.75800000000000001</v>
      </c>
      <c r="X100" s="26">
        <v>0.32500000000000001</v>
      </c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</row>
    <row r="101" spans="2:7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26">
        <v>0.74299999999999999</v>
      </c>
      <c r="X101" s="26">
        <v>0.18099999999999999</v>
      </c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</row>
    <row r="102" spans="2:7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26">
        <v>0.69899999999999995</v>
      </c>
      <c r="X102" s="26">
        <v>0.17299999999999999</v>
      </c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</row>
    <row r="103" spans="2:7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26">
        <v>0.65</v>
      </c>
      <c r="X103" s="26">
        <v>0.27800000000000002</v>
      </c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</row>
    <row r="104" spans="2:7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26">
        <v>0.51300000000000001</v>
      </c>
      <c r="X104" s="26">
        <v>0.255</v>
      </c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</row>
    <row r="105" spans="2:7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26">
        <v>0.64300000000000002</v>
      </c>
      <c r="X105" s="26">
        <v>0.23</v>
      </c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</row>
    <row r="106" spans="2:7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26">
        <v>0.79500000000000004</v>
      </c>
      <c r="X106" s="26">
        <v>0.28399999999999997</v>
      </c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</row>
    <row r="107" spans="2:7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26">
        <v>0.64100000000000001</v>
      </c>
      <c r="X107" s="26">
        <v>0.30199999999999999</v>
      </c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</row>
    <row r="108" spans="2:7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26">
        <v>0.65200000000000002</v>
      </c>
      <c r="X108" s="26">
        <v>0.26600000000000001</v>
      </c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</row>
    <row r="109" spans="2:7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26">
        <v>0.82199999999999995</v>
      </c>
      <c r="X109" s="26">
        <v>0.158</v>
      </c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</row>
    <row r="110" spans="2:7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26">
        <v>0.68600000000000005</v>
      </c>
      <c r="X110" s="26">
        <v>0.247</v>
      </c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</row>
    <row r="111" spans="2:7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26">
        <v>0.72699999999999998</v>
      </c>
      <c r="X111" s="26">
        <v>0.16700000000000001</v>
      </c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</row>
    <row r="112" spans="2:7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26">
        <v>0.69499999999999995</v>
      </c>
      <c r="X112" s="26">
        <v>0.26500000000000001</v>
      </c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</row>
    <row r="113" spans="2:7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26">
        <v>0.54300000000000004</v>
      </c>
      <c r="X113" s="26">
        <v>0.32600000000000001</v>
      </c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</row>
    <row r="114" spans="2:7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26">
        <v>0.65500000000000003</v>
      </c>
      <c r="X114" s="26">
        <v>0.14799999999999999</v>
      </c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</row>
    <row r="115" spans="2:7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26">
        <v>0.745</v>
      </c>
      <c r="X115" s="26">
        <v>0.223</v>
      </c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</row>
    <row r="116" spans="2:7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26">
        <v>0.53200000000000003</v>
      </c>
      <c r="X116" s="26">
        <v>0.25700000000000001</v>
      </c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</row>
    <row r="117" spans="2:7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26">
        <v>0.59399999999999997</v>
      </c>
      <c r="X117" s="26">
        <v>0.16300000000000001</v>
      </c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</row>
    <row r="118" spans="2:7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26">
        <v>0.68700000000000006</v>
      </c>
      <c r="X118" s="26">
        <v>0.23599999999999999</v>
      </c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</row>
    <row r="119" spans="2:7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</row>
    <row r="120" spans="2:7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103" t="s">
        <v>32</v>
      </c>
      <c r="X120" s="10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</row>
    <row r="121" spans="2:7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</row>
    <row r="122" spans="2:7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</row>
    <row r="123" spans="2:7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</row>
    <row r="124" spans="2:7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</row>
    <row r="125" spans="2:7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</row>
    <row r="126" spans="2:7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</row>
    <row r="127" spans="2:7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</row>
    <row r="128" spans="2:7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</row>
    <row r="129" spans="2:7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</row>
    <row r="130" spans="2:7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</row>
    <row r="131" spans="2:7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</row>
    <row r="132" spans="2:7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</row>
    <row r="133" spans="2:7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</row>
    <row r="134" spans="2:7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</row>
    <row r="135" spans="2:7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</row>
    <row r="136" spans="2:7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</row>
    <row r="137" spans="2:7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</row>
    <row r="138" spans="2:7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</row>
    <row r="139" spans="2:7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</row>
    <row r="140" spans="2:7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</row>
    <row r="141" spans="2:7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</row>
    <row r="142" spans="2:7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</row>
    <row r="143" spans="2:7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</row>
    <row r="144" spans="2:7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</row>
    <row r="145" spans="2:7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</row>
    <row r="146" spans="2:7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</row>
    <row r="147" spans="2:7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</row>
    <row r="148" spans="2:7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</row>
    <row r="149" spans="2:7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</row>
    <row r="150" spans="2:7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</row>
    <row r="151" spans="2:7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</row>
    <row r="152" spans="2:7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</row>
    <row r="153" spans="2:7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</row>
    <row r="154" spans="2:7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</row>
    <row r="155" spans="2:7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</row>
    <row r="156" spans="2:7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</row>
    <row r="157" spans="2:7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</row>
    <row r="158" spans="2:7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</row>
    <row r="159" spans="2:7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</row>
    <row r="160" spans="2:7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</row>
    <row r="161" spans="2:7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</row>
    <row r="162" spans="2:7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</row>
    <row r="163" spans="2:7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</row>
    <row r="164" spans="2:7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</row>
    <row r="165" spans="2:7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</row>
    <row r="166" spans="2:7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</row>
    <row r="167" spans="2:7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</row>
    <row r="168" spans="2:7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</row>
    <row r="169" spans="2:7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</row>
    <row r="170" spans="2:7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</row>
    <row r="171" spans="2:7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</row>
    <row r="172" spans="2:7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</row>
    <row r="173" spans="2:7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</row>
    <row r="174" spans="2:7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</row>
    <row r="175" spans="2:7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</row>
    <row r="176" spans="2:7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</row>
    <row r="177" spans="2:7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</row>
    <row r="178" spans="2:7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</row>
    <row r="179" spans="2:7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</row>
    <row r="180" spans="2:7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</row>
    <row r="181" spans="2:7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</row>
    <row r="182" spans="2:7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</row>
    <row r="183" spans="2:7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</row>
    <row r="184" spans="2:7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</row>
    <row r="185" spans="2:7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</row>
    <row r="186" spans="2:7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</row>
    <row r="187" spans="2:7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</row>
    <row r="188" spans="2:7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</row>
    <row r="189" spans="2:7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</row>
    <row r="190" spans="2:7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</row>
    <row r="191" spans="2:7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</row>
    <row r="192" spans="2:7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</row>
    <row r="193" spans="2:7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</row>
    <row r="194" spans="2:7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</row>
    <row r="195" spans="2:7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</row>
    <row r="196" spans="2:7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</row>
    <row r="197" spans="2:7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</row>
    <row r="198" spans="2:7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</row>
    <row r="199" spans="2:7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</row>
    <row r="200" spans="2:7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</row>
    <row r="201" spans="2:7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</row>
    <row r="202" spans="2:7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</row>
    <row r="203" spans="2:7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</row>
    <row r="204" spans="2:7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</row>
    <row r="205" spans="2:7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</row>
    <row r="206" spans="2:7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</row>
    <row r="207" spans="2:7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</row>
    <row r="208" spans="2:7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</row>
    <row r="209" spans="2:7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</row>
    <row r="210" spans="2:7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</row>
    <row r="211" spans="2:7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</row>
    <row r="212" spans="2:7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</row>
    <row r="213" spans="2:7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</row>
    <row r="214" spans="2:7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</row>
    <row r="215" spans="2:7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</row>
    <row r="216" spans="2:7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</row>
    <row r="217" spans="2:7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</row>
    <row r="218" spans="2:7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</row>
    <row r="219" spans="2:7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</row>
    <row r="220" spans="2:7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</row>
    <row r="221" spans="2:7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</row>
    <row r="222" spans="2:7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</row>
    <row r="223" spans="2:7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</row>
    <row r="224" spans="2:7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</row>
    <row r="225" spans="2:7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</row>
    <row r="226" spans="2:7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</row>
    <row r="227" spans="2:7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</row>
    <row r="228" spans="2:7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</row>
    <row r="229" spans="2:7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</row>
    <row r="230" spans="2:7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</row>
    <row r="231" spans="2:7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</row>
    <row r="232" spans="2:7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</row>
    <row r="233" spans="2:7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</row>
    <row r="234" spans="2:7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</row>
    <row r="235" spans="2:7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</row>
    <row r="236" spans="2:7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</row>
    <row r="237" spans="2:7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</row>
    <row r="238" spans="2:7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</row>
    <row r="239" spans="2:7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</row>
    <row r="240" spans="2:7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</row>
    <row r="241" spans="2:7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</row>
    <row r="242" spans="2:7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</row>
    <row r="243" spans="2:7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</row>
    <row r="244" spans="2:7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</row>
    <row r="245" spans="2:7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</row>
    <row r="246" spans="2:7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</row>
    <row r="247" spans="2:7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</row>
    <row r="248" spans="2:7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</row>
    <row r="249" spans="2:7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</row>
    <row r="250" spans="2:7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</row>
    <row r="251" spans="2:7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</row>
    <row r="252" spans="2:7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</row>
    <row r="253" spans="2:7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</row>
    <row r="254" spans="2:7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</row>
    <row r="255" spans="2:7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</row>
    <row r="256" spans="2:7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</row>
    <row r="257" spans="2:7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</row>
    <row r="258" spans="2:7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</row>
    <row r="259" spans="2:7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</row>
    <row r="260" spans="2:7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</row>
    <row r="261" spans="2:7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</row>
    <row r="262" spans="2:7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</row>
    <row r="263" spans="2:7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</row>
    <row r="264" spans="2:7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</row>
    <row r="265" spans="2:7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</row>
    <row r="266" spans="2:7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</row>
    <row r="267" spans="2:7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</row>
    <row r="268" spans="2:7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</row>
    <row r="269" spans="2:7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</row>
    <row r="270" spans="2:7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</row>
    <row r="271" spans="2:7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</row>
    <row r="272" spans="2:7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</row>
    <row r="273" spans="2:7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</row>
    <row r="274" spans="2:7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</row>
    <row r="275" spans="2:7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</row>
    <row r="276" spans="2:7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</row>
    <row r="277" spans="2:7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</row>
    <row r="278" spans="2:7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</row>
  </sheetData>
  <mergeCells count="5">
    <mergeCell ref="K39:L39"/>
    <mergeCell ref="O39:P39"/>
    <mergeCell ref="G59:H59"/>
    <mergeCell ref="G62:H62"/>
    <mergeCell ref="W120:X1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8B77-08A5-4E46-8316-2F490DC46726}">
  <dimension ref="B1:Z118"/>
  <sheetViews>
    <sheetView topLeftCell="A4" zoomScale="125" workbookViewId="0">
      <selection activeCell="U120" sqref="U120"/>
    </sheetView>
  </sheetViews>
  <sheetFormatPr baseColWidth="10" defaultRowHeight="16" x14ac:dyDescent="0.2"/>
  <cols>
    <col min="4" max="4" width="17.5" customWidth="1"/>
    <col min="7" max="7" width="34" customWidth="1"/>
    <col min="8" max="8" width="37.5" customWidth="1"/>
    <col min="11" max="11" width="33" customWidth="1"/>
    <col min="12" max="12" width="36.5" customWidth="1"/>
    <col min="15" max="15" width="31" customWidth="1"/>
    <col min="16" max="16" width="34.5" customWidth="1"/>
    <col min="21" max="21" width="33" customWidth="1"/>
    <col min="22" max="22" width="36.6640625" customWidth="1"/>
  </cols>
  <sheetData>
    <row r="1" spans="2:26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2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2:2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2:2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2:26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2:26" x14ac:dyDescent="0.2">
      <c r="B7" s="3"/>
      <c r="C7" s="3"/>
      <c r="D7" s="6" t="s">
        <v>75</v>
      </c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2:26" x14ac:dyDescent="0.2">
      <c r="B8" s="3"/>
      <c r="C8" s="3"/>
      <c r="D8" s="3"/>
      <c r="E8" s="3"/>
      <c r="F8" s="33" t="s">
        <v>15</v>
      </c>
      <c r="G8" s="24" t="s">
        <v>76</v>
      </c>
      <c r="H8" s="24" t="s">
        <v>77</v>
      </c>
      <c r="I8" s="3"/>
      <c r="J8" s="33" t="s">
        <v>18</v>
      </c>
      <c r="K8" s="24" t="s">
        <v>76</v>
      </c>
      <c r="L8" s="24" t="s">
        <v>77</v>
      </c>
      <c r="M8" s="3"/>
      <c r="N8" s="33" t="s">
        <v>19</v>
      </c>
      <c r="O8" s="24" t="s">
        <v>76</v>
      </c>
      <c r="P8" s="24" t="s">
        <v>77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2:26" x14ac:dyDescent="0.2">
      <c r="B9" s="3"/>
      <c r="C9" s="3"/>
      <c r="D9" s="3"/>
      <c r="E9" s="3"/>
      <c r="F9" s="3"/>
      <c r="G9" s="25">
        <v>0.56499999999999995</v>
      </c>
      <c r="H9" s="25">
        <v>0.1</v>
      </c>
      <c r="I9" s="3"/>
      <c r="J9" s="3"/>
      <c r="K9" s="25">
        <v>0.56299999999999994</v>
      </c>
      <c r="L9" s="25">
        <v>0.16400000000000001</v>
      </c>
      <c r="M9" s="3"/>
      <c r="N9" s="3"/>
      <c r="O9" s="25">
        <v>0.65800000000000003</v>
      </c>
      <c r="P9" s="25">
        <v>0.153</v>
      </c>
      <c r="Q9" s="3"/>
      <c r="R9" s="3"/>
      <c r="S9" s="3"/>
      <c r="T9" s="3"/>
      <c r="U9" s="24" t="s">
        <v>76</v>
      </c>
      <c r="V9" s="24" t="s">
        <v>77</v>
      </c>
      <c r="W9" s="3"/>
      <c r="X9" s="3"/>
      <c r="Y9" s="3"/>
      <c r="Z9" s="3"/>
    </row>
    <row r="10" spans="2:26" x14ac:dyDescent="0.2">
      <c r="B10" s="3"/>
      <c r="C10" s="3"/>
      <c r="D10" s="3"/>
      <c r="E10" s="3"/>
      <c r="F10" s="3"/>
      <c r="G10" s="25">
        <v>0.57099999999999995</v>
      </c>
      <c r="H10" s="25">
        <v>7.0999999999999994E-2</v>
      </c>
      <c r="I10" s="3"/>
      <c r="J10" s="3"/>
      <c r="K10" s="25">
        <v>0.61899999999999999</v>
      </c>
      <c r="L10" s="25">
        <v>0.20899999999999999</v>
      </c>
      <c r="M10" s="3"/>
      <c r="N10" s="3"/>
      <c r="O10" s="25">
        <v>0.59799999999999998</v>
      </c>
      <c r="P10" s="25">
        <v>0.104</v>
      </c>
      <c r="Q10" s="3"/>
      <c r="R10" s="3"/>
      <c r="S10" s="3"/>
      <c r="T10" s="3"/>
      <c r="U10" s="26">
        <v>0.56499999999999995</v>
      </c>
      <c r="V10" s="26">
        <v>0.1</v>
      </c>
      <c r="W10" s="3"/>
      <c r="X10" s="3"/>
      <c r="Y10" s="3"/>
      <c r="Z10" s="3"/>
    </row>
    <row r="11" spans="2:26" x14ac:dyDescent="0.2">
      <c r="B11" s="3"/>
      <c r="C11" s="3"/>
      <c r="D11" s="3"/>
      <c r="E11" s="3"/>
      <c r="F11" s="3"/>
      <c r="G11" s="25">
        <v>0.55300000000000005</v>
      </c>
      <c r="H11" s="25">
        <v>7.9000000000000001E-2</v>
      </c>
      <c r="I11" s="3"/>
      <c r="J11" s="3"/>
      <c r="K11" s="25">
        <v>0.68</v>
      </c>
      <c r="L11" s="25">
        <v>0.17299999999999999</v>
      </c>
      <c r="M11" s="3"/>
      <c r="N11" s="3"/>
      <c r="O11" s="25">
        <v>0.61099999999999999</v>
      </c>
      <c r="P11" s="25">
        <v>0.125</v>
      </c>
      <c r="Q11" s="3"/>
      <c r="R11" s="3"/>
      <c r="S11" s="3"/>
      <c r="T11" s="3"/>
      <c r="U11" s="26">
        <v>0.57099999999999995</v>
      </c>
      <c r="V11" s="26">
        <v>7.0999999999999994E-2</v>
      </c>
      <c r="W11" s="3"/>
      <c r="X11" s="3"/>
      <c r="Y11" s="3"/>
      <c r="Z11" s="3"/>
    </row>
    <row r="12" spans="2:26" x14ac:dyDescent="0.2">
      <c r="B12" s="3"/>
      <c r="C12" s="3"/>
      <c r="D12" s="3"/>
      <c r="E12" s="3"/>
      <c r="F12" s="3"/>
      <c r="G12" s="25">
        <v>0.55900000000000005</v>
      </c>
      <c r="H12" s="25">
        <v>8.8999999999999996E-2</v>
      </c>
      <c r="I12" s="3"/>
      <c r="J12" s="3"/>
      <c r="K12" s="25">
        <v>0.57699999999999996</v>
      </c>
      <c r="L12" s="25">
        <v>0.14499999999999999</v>
      </c>
      <c r="M12" s="3"/>
      <c r="N12" s="3"/>
      <c r="O12" s="25">
        <v>0.54700000000000004</v>
      </c>
      <c r="P12" s="25">
        <v>0.185</v>
      </c>
      <c r="Q12" s="3"/>
      <c r="R12" s="3"/>
      <c r="S12" s="3"/>
      <c r="T12" s="3"/>
      <c r="U12" s="26">
        <v>0.55300000000000005</v>
      </c>
      <c r="V12" s="26">
        <v>7.9000000000000001E-2</v>
      </c>
      <c r="W12" s="3"/>
      <c r="X12" s="3"/>
      <c r="Y12" s="3"/>
      <c r="Z12" s="3"/>
    </row>
    <row r="13" spans="2:26" x14ac:dyDescent="0.2">
      <c r="B13" s="3"/>
      <c r="C13" s="3"/>
      <c r="D13" s="3"/>
      <c r="E13" s="3"/>
      <c r="F13" s="3"/>
      <c r="G13" s="25">
        <v>0.55600000000000005</v>
      </c>
      <c r="H13" s="25">
        <v>0.125</v>
      </c>
      <c r="I13" s="3"/>
      <c r="J13" s="3"/>
      <c r="K13" s="25">
        <v>0.59099999999999997</v>
      </c>
      <c r="L13" s="25">
        <v>0.251</v>
      </c>
      <c r="M13" s="3"/>
      <c r="N13" s="3"/>
      <c r="O13" s="25">
        <v>0.621</v>
      </c>
      <c r="P13" s="25">
        <v>0.11899999999999999</v>
      </c>
      <c r="Q13" s="3"/>
      <c r="R13" s="3"/>
      <c r="S13" s="3"/>
      <c r="T13" s="3"/>
      <c r="U13" s="26">
        <v>0.55900000000000005</v>
      </c>
      <c r="V13" s="26">
        <v>8.8999999999999996E-2</v>
      </c>
      <c r="W13" s="3"/>
      <c r="X13" s="3"/>
      <c r="Y13" s="3"/>
      <c r="Z13" s="3"/>
    </row>
    <row r="14" spans="2:26" x14ac:dyDescent="0.2">
      <c r="B14" s="3"/>
      <c r="C14" s="3"/>
      <c r="D14" s="3"/>
      <c r="E14" s="3"/>
      <c r="F14" s="3"/>
      <c r="G14" s="25">
        <v>0.57399999999999995</v>
      </c>
      <c r="H14" s="25">
        <v>4.3999999999999997E-2</v>
      </c>
      <c r="I14" s="3"/>
      <c r="J14" s="3"/>
      <c r="K14" s="25">
        <v>0.627</v>
      </c>
      <c r="L14" s="25">
        <v>0.11600000000000001</v>
      </c>
      <c r="M14" s="3"/>
      <c r="N14" s="3"/>
      <c r="O14" s="25">
        <v>0.57599999999999996</v>
      </c>
      <c r="P14" s="25">
        <v>0.13700000000000001</v>
      </c>
      <c r="Q14" s="3"/>
      <c r="R14" s="3"/>
      <c r="S14" s="3"/>
      <c r="T14" s="3"/>
      <c r="U14" s="26">
        <v>0.55600000000000005</v>
      </c>
      <c r="V14" s="26">
        <v>0.125</v>
      </c>
      <c r="W14" s="3"/>
      <c r="X14" s="3"/>
      <c r="Y14" s="3"/>
      <c r="Z14" s="3"/>
    </row>
    <row r="15" spans="2:26" x14ac:dyDescent="0.2">
      <c r="B15" s="3"/>
      <c r="C15" s="3"/>
      <c r="D15" s="3"/>
      <c r="E15" s="3"/>
      <c r="F15" s="3"/>
      <c r="G15" s="25">
        <v>0.622</v>
      </c>
      <c r="H15" s="25">
        <v>0.107</v>
      </c>
      <c r="I15" s="3"/>
      <c r="J15" s="3"/>
      <c r="K15" s="25">
        <v>0.58299999999999996</v>
      </c>
      <c r="L15" s="25">
        <v>0.112</v>
      </c>
      <c r="M15" s="3"/>
      <c r="N15" s="3"/>
      <c r="O15" s="25">
        <v>0.72199999999999998</v>
      </c>
      <c r="P15" s="25">
        <v>0.21299999999999999</v>
      </c>
      <c r="Q15" s="3"/>
      <c r="R15" s="3"/>
      <c r="S15" s="3"/>
      <c r="T15" s="3"/>
      <c r="U15" s="26">
        <v>0.57399999999999995</v>
      </c>
      <c r="V15" s="26">
        <v>4.3999999999999997E-2</v>
      </c>
      <c r="W15" s="3"/>
      <c r="X15" s="3"/>
      <c r="Y15" s="3"/>
      <c r="Z15" s="3"/>
    </row>
    <row r="16" spans="2:26" x14ac:dyDescent="0.2">
      <c r="B16" s="3"/>
      <c r="C16" s="3"/>
      <c r="D16" s="3"/>
      <c r="E16" s="3"/>
      <c r="F16" s="3"/>
      <c r="G16" s="25">
        <v>0.63800000000000001</v>
      </c>
      <c r="H16" s="25">
        <v>8.3000000000000004E-2</v>
      </c>
      <c r="I16" s="3"/>
      <c r="J16" s="3"/>
      <c r="K16" s="25">
        <v>0.67200000000000004</v>
      </c>
      <c r="L16" s="25">
        <v>0.109</v>
      </c>
      <c r="M16" s="3"/>
      <c r="N16" s="3"/>
      <c r="O16" s="25">
        <v>0.69099999999999995</v>
      </c>
      <c r="P16" s="25">
        <v>0.152</v>
      </c>
      <c r="Q16" s="3"/>
      <c r="R16" s="3"/>
      <c r="S16" s="3"/>
      <c r="T16" s="3"/>
      <c r="U16" s="26">
        <v>0.622</v>
      </c>
      <c r="V16" s="26">
        <v>0.107</v>
      </c>
      <c r="W16" s="3"/>
      <c r="X16" s="3"/>
      <c r="Y16" s="3"/>
      <c r="Z16" s="3"/>
    </row>
    <row r="17" spans="2:26" x14ac:dyDescent="0.2">
      <c r="B17" s="3"/>
      <c r="C17" s="3"/>
      <c r="D17" s="3"/>
      <c r="E17" s="3"/>
      <c r="F17" s="3"/>
      <c r="G17" s="25">
        <v>0.56799999999999995</v>
      </c>
      <c r="H17" s="25">
        <v>3.4000000000000002E-2</v>
      </c>
      <c r="I17" s="3"/>
      <c r="J17" s="3"/>
      <c r="K17" s="25">
        <v>0.59399999999999997</v>
      </c>
      <c r="L17" s="25">
        <v>0.14499999999999999</v>
      </c>
      <c r="M17" s="3"/>
      <c r="N17" s="3"/>
      <c r="O17" s="25">
        <v>0.65800000000000003</v>
      </c>
      <c r="P17" s="25">
        <v>0.109</v>
      </c>
      <c r="Q17" s="3"/>
      <c r="R17" s="3"/>
      <c r="S17" s="3"/>
      <c r="T17" s="3"/>
      <c r="U17" s="26">
        <v>0.63800000000000001</v>
      </c>
      <c r="V17" s="26">
        <v>8.3000000000000004E-2</v>
      </c>
      <c r="W17" s="3"/>
      <c r="X17" s="3"/>
      <c r="Y17" s="3"/>
      <c r="Z17" s="3"/>
    </row>
    <row r="18" spans="2:26" x14ac:dyDescent="0.2">
      <c r="B18" s="3"/>
      <c r="C18" s="3"/>
      <c r="D18" s="3"/>
      <c r="E18" s="3"/>
      <c r="F18" s="3"/>
      <c r="G18" s="25">
        <v>0.54500000000000004</v>
      </c>
      <c r="H18" s="25">
        <v>5.2999999999999999E-2</v>
      </c>
      <c r="I18" s="3"/>
      <c r="J18" s="3"/>
      <c r="K18" s="25">
        <v>0.46700000000000003</v>
      </c>
      <c r="L18" s="25">
        <v>0.16500000000000001</v>
      </c>
      <c r="M18" s="3"/>
      <c r="N18" s="3"/>
      <c r="O18" s="25">
        <v>0.623</v>
      </c>
      <c r="P18" s="25">
        <v>9.2999999999999999E-2</v>
      </c>
      <c r="Q18" s="3"/>
      <c r="R18" s="3"/>
      <c r="S18" s="3"/>
      <c r="T18" s="3"/>
      <c r="U18" s="26">
        <v>0.56799999999999995</v>
      </c>
      <c r="V18" s="26">
        <v>3.4000000000000002E-2</v>
      </c>
      <c r="W18" s="3"/>
      <c r="X18" s="3"/>
      <c r="Y18" s="3"/>
      <c r="Z18" s="3"/>
    </row>
    <row r="19" spans="2:26" x14ac:dyDescent="0.2">
      <c r="B19" s="3"/>
      <c r="C19" s="3"/>
      <c r="D19" s="3"/>
      <c r="E19" s="3"/>
      <c r="F19" s="3"/>
      <c r="G19" s="25">
        <v>0.56399999999999995</v>
      </c>
      <c r="H19" s="25">
        <v>0.111</v>
      </c>
      <c r="I19" s="3"/>
      <c r="J19" s="3"/>
      <c r="K19" s="25">
        <v>0.57199999999999995</v>
      </c>
      <c r="L19" s="25">
        <v>0.23599999999999999</v>
      </c>
      <c r="M19" s="3"/>
      <c r="N19" s="3"/>
      <c r="O19" s="25">
        <v>0.49099999999999999</v>
      </c>
      <c r="P19" s="25">
        <v>0.127</v>
      </c>
      <c r="Q19" s="3"/>
      <c r="R19" s="3"/>
      <c r="S19" s="3"/>
      <c r="T19" s="3"/>
      <c r="U19" s="26">
        <v>0.54500000000000004</v>
      </c>
      <c r="V19" s="26">
        <v>5.2999999999999999E-2</v>
      </c>
      <c r="W19" s="3"/>
      <c r="X19" s="3"/>
      <c r="Y19" s="3"/>
      <c r="Z19" s="3"/>
    </row>
    <row r="20" spans="2:26" x14ac:dyDescent="0.2">
      <c r="B20" s="3"/>
      <c r="C20" s="3"/>
      <c r="D20" s="3"/>
      <c r="E20" s="3"/>
      <c r="F20" s="3"/>
      <c r="G20" s="25">
        <v>0.65400000000000003</v>
      </c>
      <c r="H20" s="25">
        <v>0.121</v>
      </c>
      <c r="I20" s="3"/>
      <c r="J20" s="3"/>
      <c r="K20" s="25">
        <v>0.65300000000000002</v>
      </c>
      <c r="L20" s="25">
        <v>0.19700000000000001</v>
      </c>
      <c r="M20" s="3"/>
      <c r="N20" s="3"/>
      <c r="O20" s="25">
        <v>0.55600000000000005</v>
      </c>
      <c r="P20" s="25">
        <v>0.13800000000000001</v>
      </c>
      <c r="Q20" s="3"/>
      <c r="R20" s="3"/>
      <c r="S20" s="3"/>
      <c r="T20" s="3"/>
      <c r="U20" s="26">
        <v>0.56399999999999995</v>
      </c>
      <c r="V20" s="26">
        <v>0.111</v>
      </c>
      <c r="W20" s="3"/>
      <c r="X20" s="3"/>
      <c r="Y20" s="3"/>
      <c r="Z20" s="3"/>
    </row>
    <row r="21" spans="2:26" x14ac:dyDescent="0.2">
      <c r="B21" s="3"/>
      <c r="C21" s="3"/>
      <c r="D21" s="3"/>
      <c r="E21" s="3"/>
      <c r="F21" s="3"/>
      <c r="G21" s="25">
        <v>0.58899999999999997</v>
      </c>
      <c r="H21" s="25">
        <v>9.6000000000000002E-2</v>
      </c>
      <c r="I21" s="3"/>
      <c r="J21" s="3"/>
      <c r="K21" s="25">
        <v>0.621</v>
      </c>
      <c r="L21" s="25">
        <v>0.151</v>
      </c>
      <c r="M21" s="3"/>
      <c r="N21" s="3"/>
      <c r="O21" s="25">
        <v>0.68400000000000005</v>
      </c>
      <c r="P21" s="25">
        <v>0.16700000000000001</v>
      </c>
      <c r="Q21" s="3"/>
      <c r="R21" s="3"/>
      <c r="S21" s="3"/>
      <c r="T21" s="3"/>
      <c r="U21" s="26">
        <v>0.65400000000000003</v>
      </c>
      <c r="V21" s="26">
        <v>0.121</v>
      </c>
      <c r="W21" s="3"/>
      <c r="X21" s="3"/>
      <c r="Y21" s="3"/>
      <c r="Z21" s="3"/>
    </row>
    <row r="22" spans="2:26" x14ac:dyDescent="0.2">
      <c r="B22" s="3"/>
      <c r="C22" s="3"/>
      <c r="D22" s="3"/>
      <c r="E22" s="3"/>
      <c r="F22" s="3"/>
      <c r="G22" s="25">
        <v>0.54900000000000004</v>
      </c>
      <c r="H22" s="25">
        <v>8.6999999999999994E-2</v>
      </c>
      <c r="I22" s="3"/>
      <c r="J22" s="3"/>
      <c r="K22" s="25">
        <v>0.63800000000000001</v>
      </c>
      <c r="L22" s="25">
        <v>0.16700000000000001</v>
      </c>
      <c r="M22" s="3"/>
      <c r="N22" s="3"/>
      <c r="O22" s="25">
        <v>0.72699999999999998</v>
      </c>
      <c r="P22" s="25">
        <v>0.159</v>
      </c>
      <c r="Q22" s="3"/>
      <c r="R22" s="3"/>
      <c r="S22" s="3"/>
      <c r="T22" s="3"/>
      <c r="U22" s="26">
        <v>0.58899999999999997</v>
      </c>
      <c r="V22" s="26">
        <v>9.6000000000000002E-2</v>
      </c>
      <c r="W22" s="3"/>
      <c r="X22" s="3"/>
      <c r="Y22" s="3"/>
      <c r="Z22" s="3"/>
    </row>
    <row r="23" spans="2:26" x14ac:dyDescent="0.2">
      <c r="B23" s="3"/>
      <c r="C23" s="3"/>
      <c r="D23" s="3"/>
      <c r="E23" s="3"/>
      <c r="F23" s="3"/>
      <c r="G23" s="25">
        <v>0.64100000000000001</v>
      </c>
      <c r="H23" s="25">
        <v>0.10199999999999999</v>
      </c>
      <c r="I23" s="3"/>
      <c r="J23" s="3"/>
      <c r="K23" s="25">
        <v>0.59299999999999997</v>
      </c>
      <c r="L23" s="25">
        <v>0.13800000000000001</v>
      </c>
      <c r="M23" s="3"/>
      <c r="N23" s="3"/>
      <c r="O23" s="25">
        <v>0.624</v>
      </c>
      <c r="P23" s="25">
        <v>0.121</v>
      </c>
      <c r="Q23" s="3"/>
      <c r="R23" s="3"/>
      <c r="S23" s="3"/>
      <c r="T23" s="3"/>
      <c r="U23" s="26">
        <v>0.54900000000000004</v>
      </c>
      <c r="V23" s="26">
        <v>8.6999999999999994E-2</v>
      </c>
      <c r="W23" s="3"/>
      <c r="X23" s="3"/>
      <c r="Y23" s="3"/>
      <c r="Z23" s="3"/>
    </row>
    <row r="24" spans="2:26" x14ac:dyDescent="0.2">
      <c r="B24" s="3"/>
      <c r="C24" s="3"/>
      <c r="D24" s="3"/>
      <c r="E24" s="3"/>
      <c r="F24" s="3"/>
      <c r="G24" s="25">
        <v>0.55700000000000005</v>
      </c>
      <c r="H24" s="25">
        <v>9.4E-2</v>
      </c>
      <c r="I24" s="3"/>
      <c r="J24" s="3"/>
      <c r="K24" s="25">
        <v>0.54300000000000004</v>
      </c>
      <c r="L24" s="25">
        <v>0.125</v>
      </c>
      <c r="M24" s="3"/>
      <c r="N24" s="3"/>
      <c r="O24" s="25">
        <v>0.64900000000000002</v>
      </c>
      <c r="P24" s="25">
        <v>0.107</v>
      </c>
      <c r="Q24" s="3"/>
      <c r="R24" s="3"/>
      <c r="S24" s="3"/>
      <c r="T24" s="3"/>
      <c r="U24" s="26">
        <v>0.64100000000000001</v>
      </c>
      <c r="V24" s="26">
        <v>0.10199999999999999</v>
      </c>
      <c r="W24" s="3"/>
      <c r="X24" s="3"/>
      <c r="Y24" s="3"/>
      <c r="Z24" s="3"/>
    </row>
    <row r="25" spans="2:26" x14ac:dyDescent="0.2">
      <c r="B25" s="3"/>
      <c r="C25" s="3"/>
      <c r="D25" s="3"/>
      <c r="E25" s="3"/>
      <c r="F25" s="3"/>
      <c r="G25" s="25">
        <v>0.62</v>
      </c>
      <c r="H25" s="25">
        <v>0.126</v>
      </c>
      <c r="I25" s="3"/>
      <c r="J25" s="3"/>
      <c r="K25" s="25">
        <v>0.63300000000000001</v>
      </c>
      <c r="L25" s="25">
        <v>0.13600000000000001</v>
      </c>
      <c r="M25" s="3"/>
      <c r="N25" s="3"/>
      <c r="O25" s="25">
        <v>0.59299999999999997</v>
      </c>
      <c r="P25" s="25">
        <v>0.16900000000000001</v>
      </c>
      <c r="Q25" s="3"/>
      <c r="R25" s="3"/>
      <c r="S25" s="3"/>
      <c r="T25" s="3"/>
      <c r="U25" s="26">
        <v>0.55700000000000005</v>
      </c>
      <c r="V25" s="26">
        <v>9.4E-2</v>
      </c>
      <c r="W25" s="3"/>
      <c r="X25" s="3"/>
      <c r="Y25" s="3"/>
      <c r="Z25" s="3"/>
    </row>
    <row r="26" spans="2:26" x14ac:dyDescent="0.2">
      <c r="B26" s="3"/>
      <c r="C26" s="3"/>
      <c r="D26" s="3"/>
      <c r="E26" s="3"/>
      <c r="F26" s="3"/>
      <c r="G26" s="25">
        <v>0.59899999999999998</v>
      </c>
      <c r="H26" s="25">
        <v>0.14199999999999999</v>
      </c>
      <c r="I26" s="3"/>
      <c r="J26" s="3"/>
      <c r="K26" s="25">
        <v>0.59499999999999997</v>
      </c>
      <c r="L26" s="25">
        <v>0.14000000000000001</v>
      </c>
      <c r="M26" s="3"/>
      <c r="N26" s="3"/>
      <c r="O26" s="25">
        <v>0.61099999999999999</v>
      </c>
      <c r="P26" s="25">
        <v>0.185</v>
      </c>
      <c r="Q26" s="3"/>
      <c r="R26" s="3"/>
      <c r="S26" s="3"/>
      <c r="T26" s="3"/>
      <c r="U26" s="26">
        <v>0.62</v>
      </c>
      <c r="V26" s="26">
        <v>0.126</v>
      </c>
      <c r="W26" s="3"/>
      <c r="X26" s="3"/>
      <c r="Y26" s="3"/>
      <c r="Z26" s="3"/>
    </row>
    <row r="27" spans="2:26" x14ac:dyDescent="0.2">
      <c r="B27" s="3"/>
      <c r="C27" s="3"/>
      <c r="D27" s="3"/>
      <c r="E27" s="3"/>
      <c r="F27" s="3"/>
      <c r="G27" s="25">
        <v>0.62</v>
      </c>
      <c r="H27" s="25">
        <v>8.5000000000000006E-2</v>
      </c>
      <c r="I27" s="3"/>
      <c r="J27" s="3"/>
      <c r="K27" s="25">
        <v>0.68200000000000005</v>
      </c>
      <c r="L27" s="25">
        <v>0.106</v>
      </c>
      <c r="M27" s="3"/>
      <c r="N27" s="3"/>
      <c r="O27" s="25">
        <v>0.63600000000000001</v>
      </c>
      <c r="P27" s="25">
        <v>0.125</v>
      </c>
      <c r="Q27" s="3"/>
      <c r="R27" s="3"/>
      <c r="S27" s="3"/>
      <c r="T27" s="3"/>
      <c r="U27" s="26">
        <v>0.59899999999999998</v>
      </c>
      <c r="V27" s="26">
        <v>0.14199999999999999</v>
      </c>
      <c r="W27" s="3"/>
      <c r="X27" s="3"/>
      <c r="Y27" s="3"/>
      <c r="Z27" s="3"/>
    </row>
    <row r="28" spans="2:26" x14ac:dyDescent="0.2">
      <c r="B28" s="3"/>
      <c r="C28" s="3"/>
      <c r="D28" s="3"/>
      <c r="E28" s="3"/>
      <c r="F28" s="3"/>
      <c r="G28" s="25">
        <v>0.57599999999999996</v>
      </c>
      <c r="H28" s="25">
        <v>4.2999999999999997E-2</v>
      </c>
      <c r="I28" s="3"/>
      <c r="J28" s="3"/>
      <c r="K28" s="25">
        <v>0.72199999999999998</v>
      </c>
      <c r="L28" s="25">
        <v>0.115</v>
      </c>
      <c r="M28" s="3"/>
      <c r="N28" s="3"/>
      <c r="O28" s="25">
        <v>0.72</v>
      </c>
      <c r="P28" s="25">
        <v>0.10199999999999999</v>
      </c>
      <c r="Q28" s="3"/>
      <c r="R28" s="3"/>
      <c r="S28" s="3"/>
      <c r="T28" s="3"/>
      <c r="U28" s="26">
        <v>0.62</v>
      </c>
      <c r="V28" s="26">
        <v>8.5000000000000006E-2</v>
      </c>
      <c r="W28" s="3"/>
      <c r="X28" s="3"/>
      <c r="Y28" s="3"/>
      <c r="Z28" s="3"/>
    </row>
    <row r="29" spans="2:26" x14ac:dyDescent="0.2">
      <c r="B29" s="3"/>
      <c r="C29" s="3"/>
      <c r="D29" s="3"/>
      <c r="E29" s="3"/>
      <c r="F29" s="3"/>
      <c r="G29" s="25">
        <v>0.58399999999999996</v>
      </c>
      <c r="H29" s="25">
        <v>0.09</v>
      </c>
      <c r="I29" s="3"/>
      <c r="J29" s="3"/>
      <c r="K29" s="25">
        <v>0.64700000000000002</v>
      </c>
      <c r="L29" s="25">
        <v>0.152</v>
      </c>
      <c r="M29" s="3"/>
      <c r="N29" s="3"/>
      <c r="O29" s="25">
        <v>0.58799999999999997</v>
      </c>
      <c r="P29" s="25">
        <v>0.113</v>
      </c>
      <c r="Q29" s="3"/>
      <c r="R29" s="3"/>
      <c r="S29" s="3"/>
      <c r="T29" s="3"/>
      <c r="U29" s="26">
        <v>0.57599999999999996</v>
      </c>
      <c r="V29" s="26">
        <v>4.2999999999999997E-2</v>
      </c>
      <c r="W29" s="3"/>
      <c r="X29" s="3"/>
      <c r="Y29" s="3"/>
      <c r="Z29" s="3"/>
    </row>
    <row r="30" spans="2:26" x14ac:dyDescent="0.2">
      <c r="B30" s="3"/>
      <c r="C30" s="3"/>
      <c r="D30" s="3"/>
      <c r="E30" s="3"/>
      <c r="F30" s="3"/>
      <c r="G30" s="25">
        <v>0.56899999999999995</v>
      </c>
      <c r="H30" s="25">
        <v>8.5000000000000006E-2</v>
      </c>
      <c r="I30" s="3"/>
      <c r="J30" s="3"/>
      <c r="K30" s="25">
        <v>0.51900000000000002</v>
      </c>
      <c r="L30" s="25">
        <v>9.2999999999999999E-2</v>
      </c>
      <c r="M30" s="3"/>
      <c r="N30" s="3"/>
      <c r="O30" s="25">
        <v>0.61499999999999999</v>
      </c>
      <c r="P30" s="25">
        <v>9.0999999999999998E-2</v>
      </c>
      <c r="Q30" s="3"/>
      <c r="R30" s="3"/>
      <c r="S30" s="3"/>
      <c r="T30" s="3"/>
      <c r="U30" s="26">
        <v>0.58399999999999996</v>
      </c>
      <c r="V30" s="26">
        <v>0.09</v>
      </c>
      <c r="W30" s="3"/>
      <c r="X30" s="3"/>
      <c r="Y30" s="3"/>
      <c r="Z30" s="3"/>
    </row>
    <row r="31" spans="2:26" x14ac:dyDescent="0.2">
      <c r="B31" s="3"/>
      <c r="C31" s="3"/>
      <c r="D31" s="3"/>
      <c r="E31" s="3"/>
      <c r="F31" s="3"/>
      <c r="G31" s="25">
        <v>0.56999999999999995</v>
      </c>
      <c r="H31" s="25">
        <v>6.4000000000000001E-2</v>
      </c>
      <c r="I31" s="3"/>
      <c r="J31" s="3"/>
      <c r="K31" s="25">
        <v>0.623</v>
      </c>
      <c r="L31" s="25">
        <v>8.5999999999999993E-2</v>
      </c>
      <c r="M31" s="3"/>
      <c r="N31" s="3"/>
      <c r="O31" s="25">
        <v>0.627</v>
      </c>
      <c r="P31" s="25">
        <v>8.5000000000000006E-2</v>
      </c>
      <c r="Q31" s="3"/>
      <c r="R31" s="3"/>
      <c r="S31" s="3"/>
      <c r="T31" s="3"/>
      <c r="U31" s="26">
        <v>0.56899999999999995</v>
      </c>
      <c r="V31" s="26">
        <v>8.5000000000000006E-2</v>
      </c>
      <c r="W31" s="3"/>
      <c r="X31" s="3"/>
      <c r="Y31" s="3"/>
      <c r="Z31" s="3"/>
    </row>
    <row r="32" spans="2:26" x14ac:dyDescent="0.2">
      <c r="B32" s="3"/>
      <c r="C32" s="3"/>
      <c r="D32" s="3"/>
      <c r="E32" s="3"/>
      <c r="F32" s="3"/>
      <c r="G32" s="25">
        <v>0.61199999999999999</v>
      </c>
      <c r="H32" s="25">
        <v>9.4E-2</v>
      </c>
      <c r="I32" s="3"/>
      <c r="J32" s="3"/>
      <c r="K32" s="25">
        <v>0.55300000000000005</v>
      </c>
      <c r="L32" s="25">
        <v>0.105</v>
      </c>
      <c r="M32" s="3"/>
      <c r="N32" s="3"/>
      <c r="O32" s="25">
        <v>0.57199999999999995</v>
      </c>
      <c r="P32" s="25">
        <v>0.126</v>
      </c>
      <c r="Q32" s="3"/>
      <c r="R32" s="3"/>
      <c r="S32" s="3"/>
      <c r="T32" s="3"/>
      <c r="U32" s="26">
        <v>0.56999999999999995</v>
      </c>
      <c r="V32" s="26">
        <v>6.4000000000000001E-2</v>
      </c>
      <c r="W32" s="3"/>
      <c r="X32" s="3"/>
      <c r="Y32" s="3"/>
      <c r="Z32" s="3"/>
    </row>
    <row r="33" spans="2:26" x14ac:dyDescent="0.2">
      <c r="B33" s="3"/>
      <c r="C33" s="3"/>
      <c r="D33" s="3"/>
      <c r="E33" s="3"/>
      <c r="F33" s="3"/>
      <c r="G33" s="25">
        <v>0.60299999999999998</v>
      </c>
      <c r="H33" s="25">
        <v>0.113</v>
      </c>
      <c r="I33" s="3"/>
      <c r="J33" s="3"/>
      <c r="K33" s="25">
        <v>0.59899999999999998</v>
      </c>
      <c r="L33" s="25">
        <v>0.127</v>
      </c>
      <c r="M33" s="3"/>
      <c r="N33" s="3"/>
      <c r="O33" s="25">
        <v>0.61899999999999999</v>
      </c>
      <c r="P33" s="25">
        <v>0.14899999999999999</v>
      </c>
      <c r="Q33" s="3"/>
      <c r="R33" s="3"/>
      <c r="S33" s="3"/>
      <c r="T33" s="3"/>
      <c r="U33" s="26">
        <v>0.61199999999999999</v>
      </c>
      <c r="V33" s="26">
        <v>9.4E-2</v>
      </c>
      <c r="W33" s="3"/>
      <c r="X33" s="3"/>
      <c r="Y33" s="3"/>
      <c r="Z33" s="3"/>
    </row>
    <row r="34" spans="2:26" x14ac:dyDescent="0.2">
      <c r="B34" s="3"/>
      <c r="C34" s="3"/>
      <c r="D34" s="3"/>
      <c r="E34" s="3"/>
      <c r="F34" s="3"/>
      <c r="G34" s="25">
        <v>0.55100000000000005</v>
      </c>
      <c r="H34" s="25">
        <v>5.6000000000000001E-2</v>
      </c>
      <c r="I34" s="3"/>
      <c r="J34" s="3"/>
      <c r="K34" s="25">
        <v>0.53600000000000003</v>
      </c>
      <c r="L34" s="25">
        <v>0.129</v>
      </c>
      <c r="M34" s="3"/>
      <c r="N34" s="3"/>
      <c r="O34" s="25">
        <v>0.52100000000000002</v>
      </c>
      <c r="P34" s="25">
        <v>0.21</v>
      </c>
      <c r="Q34" s="3"/>
      <c r="R34" s="3"/>
      <c r="S34" s="3"/>
      <c r="T34" s="3"/>
      <c r="U34" s="26">
        <v>0.60299999999999998</v>
      </c>
      <c r="V34" s="26">
        <v>0.113</v>
      </c>
      <c r="W34" s="3"/>
      <c r="X34" s="3"/>
      <c r="Y34" s="3"/>
      <c r="Z34" s="3"/>
    </row>
    <row r="35" spans="2:26" x14ac:dyDescent="0.2">
      <c r="B35" s="3"/>
      <c r="C35" s="3"/>
      <c r="D35" s="3"/>
      <c r="E35" s="3"/>
      <c r="F35" s="3"/>
      <c r="G35" s="25">
        <v>0.63900000000000001</v>
      </c>
      <c r="H35" s="25">
        <v>0.11799999999999999</v>
      </c>
      <c r="I35" s="3"/>
      <c r="J35" s="3"/>
      <c r="K35" s="25">
        <v>0.49199999999999999</v>
      </c>
      <c r="L35" s="25">
        <v>0.14499999999999999</v>
      </c>
      <c r="M35" s="3"/>
      <c r="N35" s="3"/>
      <c r="O35" s="25">
        <v>0.58499999999999996</v>
      </c>
      <c r="P35" s="25">
        <v>0.185</v>
      </c>
      <c r="Q35" s="3"/>
      <c r="R35" s="3"/>
      <c r="S35" s="3"/>
      <c r="T35" s="3"/>
      <c r="U35" s="26">
        <v>0.55100000000000005</v>
      </c>
      <c r="V35" s="26">
        <v>5.6000000000000001E-2</v>
      </c>
      <c r="W35" s="3"/>
      <c r="X35" s="3"/>
      <c r="Y35" s="3"/>
      <c r="Z35" s="3"/>
    </row>
    <row r="36" spans="2:26" x14ac:dyDescent="0.2">
      <c r="B36" s="3"/>
      <c r="C36" s="3"/>
      <c r="D36" s="3"/>
      <c r="E36" s="3"/>
      <c r="F36" s="3"/>
      <c r="G36" s="25">
        <v>0.60399999999999998</v>
      </c>
      <c r="H36" s="25">
        <v>7.6999999999999999E-2</v>
      </c>
      <c r="I36" s="3"/>
      <c r="J36" s="3"/>
      <c r="K36" s="25">
        <v>0.58499999999999996</v>
      </c>
      <c r="L36" s="25">
        <v>9.9000000000000005E-2</v>
      </c>
      <c r="M36" s="3"/>
      <c r="N36" s="3"/>
      <c r="O36" s="25">
        <v>0.61799999999999999</v>
      </c>
      <c r="P36" s="25">
        <v>0.17299999999999999</v>
      </c>
      <c r="Q36" s="3"/>
      <c r="R36" s="3"/>
      <c r="S36" s="3"/>
      <c r="T36" s="3"/>
      <c r="U36" s="26">
        <v>0.63900000000000001</v>
      </c>
      <c r="V36" s="26">
        <v>0.11799999999999999</v>
      </c>
      <c r="W36" s="3"/>
      <c r="X36" s="3"/>
      <c r="Y36" s="3"/>
      <c r="Z36" s="3"/>
    </row>
    <row r="37" spans="2:26" x14ac:dyDescent="0.2">
      <c r="B37" s="3"/>
      <c r="C37" s="3"/>
      <c r="D37" s="3"/>
      <c r="E37" s="3"/>
      <c r="F37" s="3"/>
      <c r="G37" s="25">
        <v>0.625</v>
      </c>
      <c r="H37" s="25">
        <v>5.0999999999999997E-2</v>
      </c>
      <c r="I37" s="3"/>
      <c r="J37" s="3"/>
      <c r="K37" s="25">
        <v>0.61</v>
      </c>
      <c r="L37" s="25">
        <v>0.152</v>
      </c>
      <c r="M37" s="3"/>
      <c r="N37" s="3"/>
      <c r="O37" s="25">
        <v>0.63900000000000001</v>
      </c>
      <c r="P37" s="25">
        <v>0.13800000000000001</v>
      </c>
      <c r="Q37" s="3"/>
      <c r="R37" s="3"/>
      <c r="S37" s="3"/>
      <c r="T37" s="3"/>
      <c r="U37" s="26">
        <v>0.60399999999999998</v>
      </c>
      <c r="V37" s="26">
        <v>7.6999999999999999E-2</v>
      </c>
      <c r="W37" s="3"/>
      <c r="X37" s="3"/>
      <c r="Y37" s="3"/>
      <c r="Z37" s="3"/>
    </row>
    <row r="38" spans="2:26" x14ac:dyDescent="0.2">
      <c r="B38" s="3"/>
      <c r="C38" s="3"/>
      <c r="D38" s="3"/>
      <c r="E38" s="3"/>
      <c r="F38" s="3"/>
      <c r="G38" s="25">
        <v>0.51500000000000001</v>
      </c>
      <c r="H38" s="25">
        <v>7.8E-2</v>
      </c>
      <c r="I38" s="3"/>
      <c r="J38" s="3"/>
      <c r="K38" s="25">
        <v>0.67100000000000004</v>
      </c>
      <c r="L38" s="25">
        <v>0.108</v>
      </c>
      <c r="M38" s="3"/>
      <c r="N38" s="3"/>
      <c r="O38" s="25">
        <v>0.64200000000000002</v>
      </c>
      <c r="P38" s="25">
        <v>0.155</v>
      </c>
      <c r="Q38" s="3"/>
      <c r="R38" s="3"/>
      <c r="S38" s="3"/>
      <c r="T38" s="3"/>
      <c r="U38" s="26">
        <v>0.625</v>
      </c>
      <c r="V38" s="26">
        <v>5.0999999999999997E-2</v>
      </c>
      <c r="W38" s="3"/>
      <c r="X38" s="3"/>
      <c r="Y38" s="3"/>
      <c r="Z38" s="3"/>
    </row>
    <row r="39" spans="2:26" x14ac:dyDescent="0.2">
      <c r="B39" s="3"/>
      <c r="C39" s="3"/>
      <c r="D39" s="3"/>
      <c r="E39" s="3"/>
      <c r="F39" s="3"/>
      <c r="G39" s="25">
        <v>0.57499999999999996</v>
      </c>
      <c r="H39" s="25">
        <v>0.106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6">
        <v>0.51500000000000001</v>
      </c>
      <c r="V39" s="26">
        <v>7.8E-2</v>
      </c>
      <c r="W39" s="3"/>
      <c r="X39" s="3"/>
      <c r="Y39" s="3"/>
      <c r="Z39" s="3"/>
    </row>
    <row r="40" spans="2:26" x14ac:dyDescent="0.2">
      <c r="B40" s="3"/>
      <c r="C40" s="3"/>
      <c r="D40" s="3"/>
      <c r="E40" s="3"/>
      <c r="F40" s="3"/>
      <c r="G40" s="25">
        <v>0.67300000000000004</v>
      </c>
      <c r="H40" s="25">
        <v>0.127</v>
      </c>
      <c r="I40" s="3"/>
      <c r="J40" s="3"/>
      <c r="K40" s="114" t="s">
        <v>78</v>
      </c>
      <c r="L40" s="114"/>
      <c r="M40" s="3"/>
      <c r="N40" s="3"/>
      <c r="O40" s="116" t="s">
        <v>79</v>
      </c>
      <c r="P40" s="116"/>
      <c r="Q40" s="3"/>
      <c r="R40" s="3"/>
      <c r="S40" s="3"/>
      <c r="T40" s="3"/>
      <c r="U40" s="26">
        <v>0.57499999999999996</v>
      </c>
      <c r="V40" s="26">
        <v>0.106</v>
      </c>
      <c r="W40" s="3"/>
      <c r="X40" s="3"/>
      <c r="Y40" s="3"/>
      <c r="Z40" s="3"/>
    </row>
    <row r="41" spans="2:26" x14ac:dyDescent="0.2">
      <c r="B41" s="3"/>
      <c r="C41" s="3"/>
      <c r="D41" s="3"/>
      <c r="E41" s="3"/>
      <c r="F41" s="3"/>
      <c r="G41" s="25">
        <v>0.64700000000000002</v>
      </c>
      <c r="H41" s="25">
        <v>8.5999999999999993E-2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6">
        <v>0.67300000000000004</v>
      </c>
      <c r="V41" s="26">
        <v>0.127</v>
      </c>
      <c r="W41" s="3"/>
      <c r="X41" s="3"/>
      <c r="Y41" s="3"/>
      <c r="Z41" s="3"/>
    </row>
    <row r="42" spans="2:26" x14ac:dyDescent="0.2">
      <c r="B42" s="3"/>
      <c r="C42" s="3"/>
      <c r="D42" s="3"/>
      <c r="E42" s="3"/>
      <c r="F42" s="3"/>
      <c r="G42" s="25">
        <v>0.57899999999999996</v>
      </c>
      <c r="H42" s="25">
        <v>0.105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6">
        <v>0.64700000000000002</v>
      </c>
      <c r="V42" s="26">
        <v>8.5999999999999993E-2</v>
      </c>
      <c r="W42" s="3"/>
      <c r="X42" s="3"/>
      <c r="Y42" s="3"/>
      <c r="Z42" s="3"/>
    </row>
    <row r="43" spans="2:26" x14ac:dyDescent="0.2">
      <c r="B43" s="3"/>
      <c r="C43" s="3"/>
      <c r="D43" s="3"/>
      <c r="E43" s="3"/>
      <c r="F43" s="3"/>
      <c r="G43" s="25">
        <v>0.71399999999999997</v>
      </c>
      <c r="H43" s="25">
        <v>0.11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6">
        <v>0.57899999999999996</v>
      </c>
      <c r="V43" s="26">
        <v>0.105</v>
      </c>
      <c r="W43" s="3"/>
      <c r="X43" s="3"/>
      <c r="Y43" s="3"/>
      <c r="Z43" s="3"/>
    </row>
    <row r="44" spans="2:26" x14ac:dyDescent="0.2">
      <c r="B44" s="3"/>
      <c r="C44" s="3"/>
      <c r="D44" s="3"/>
      <c r="E44" s="3"/>
      <c r="F44" s="3"/>
      <c r="G44" s="25">
        <v>0.56299999999999994</v>
      </c>
      <c r="H44" s="25">
        <v>8.5000000000000006E-2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6">
        <v>0.71399999999999997</v>
      </c>
      <c r="V44" s="26">
        <v>0.11</v>
      </c>
      <c r="W44" s="3"/>
      <c r="X44" s="3"/>
      <c r="Y44" s="3"/>
      <c r="Z44" s="3"/>
    </row>
    <row r="45" spans="2:26" x14ac:dyDescent="0.2">
      <c r="B45" s="3"/>
      <c r="C45" s="3"/>
      <c r="D45" s="3"/>
      <c r="E45" s="3"/>
      <c r="F45" s="3"/>
      <c r="G45" s="25">
        <v>0.72</v>
      </c>
      <c r="H45" s="25">
        <v>0.11899999999999999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6">
        <v>0.56299999999999994</v>
      </c>
      <c r="V45" s="26">
        <v>8.5000000000000006E-2</v>
      </c>
      <c r="W45" s="3"/>
      <c r="X45" s="3"/>
      <c r="Y45" s="3"/>
      <c r="Z45" s="3"/>
    </row>
    <row r="46" spans="2:26" x14ac:dyDescent="0.2">
      <c r="B46" s="3"/>
      <c r="C46" s="3"/>
      <c r="D46" s="3"/>
      <c r="E46" s="3"/>
      <c r="F46" s="3"/>
      <c r="G46" s="25">
        <v>0.66800000000000004</v>
      </c>
      <c r="H46" s="25">
        <v>0.13500000000000001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26">
        <v>0.72</v>
      </c>
      <c r="V46" s="26">
        <v>0.11899999999999999</v>
      </c>
      <c r="W46" s="3"/>
      <c r="X46" s="3"/>
      <c r="Y46" s="3"/>
      <c r="Z46" s="3"/>
    </row>
    <row r="47" spans="2:26" x14ac:dyDescent="0.2">
      <c r="B47" s="3"/>
      <c r="C47" s="3"/>
      <c r="D47" s="3"/>
      <c r="E47" s="3"/>
      <c r="F47" s="3"/>
      <c r="G47" s="25">
        <v>0.64500000000000002</v>
      </c>
      <c r="H47" s="25">
        <v>7.6999999999999999E-2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6">
        <v>0.66800000000000004</v>
      </c>
      <c r="V47" s="26">
        <v>0.13500000000000001</v>
      </c>
      <c r="W47" s="3"/>
      <c r="X47" s="3"/>
      <c r="Y47" s="3"/>
      <c r="Z47" s="3"/>
    </row>
    <row r="48" spans="2:26" x14ac:dyDescent="0.2">
      <c r="B48" s="3"/>
      <c r="C48" s="3"/>
      <c r="D48" s="3"/>
      <c r="E48" s="3"/>
      <c r="F48" s="3"/>
      <c r="G48" s="25">
        <v>0.57599999999999996</v>
      </c>
      <c r="H48" s="25">
        <v>5.7000000000000002E-2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6">
        <v>0.64500000000000002</v>
      </c>
      <c r="V48" s="26">
        <v>7.6999999999999999E-2</v>
      </c>
      <c r="W48" s="3"/>
      <c r="X48" s="3"/>
      <c r="Y48" s="3"/>
      <c r="Z48" s="3"/>
    </row>
    <row r="49" spans="2:26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6">
        <v>0.57599999999999996</v>
      </c>
      <c r="V49" s="26">
        <v>5.7000000000000002E-2</v>
      </c>
      <c r="W49" s="3"/>
      <c r="X49" s="3"/>
      <c r="Y49" s="3"/>
      <c r="Z49" s="3"/>
    </row>
    <row r="50" spans="2:26" x14ac:dyDescent="0.2">
      <c r="B50" s="3"/>
      <c r="C50" s="3"/>
      <c r="D50" s="3"/>
      <c r="E50" s="3"/>
      <c r="F50" s="3"/>
      <c r="G50" s="115"/>
      <c r="H50" s="11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6">
        <v>0.56299999999999994</v>
      </c>
      <c r="V50" s="26">
        <v>0.16400000000000001</v>
      </c>
      <c r="W50" s="3"/>
      <c r="X50" s="3"/>
      <c r="Y50" s="3"/>
      <c r="Z50" s="3"/>
    </row>
    <row r="51" spans="2:26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6">
        <v>0.61899999999999999</v>
      </c>
      <c r="V51" s="26">
        <v>0.20899999999999999</v>
      </c>
      <c r="W51" s="3"/>
      <c r="X51" s="3"/>
      <c r="Y51" s="3"/>
      <c r="Z51" s="3"/>
    </row>
    <row r="52" spans="2:26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6">
        <v>0.68</v>
      </c>
      <c r="V52" s="26">
        <v>0.17299999999999999</v>
      </c>
      <c r="W52" s="3"/>
      <c r="X52" s="3"/>
      <c r="Y52" s="3"/>
      <c r="Z52" s="3"/>
    </row>
    <row r="53" spans="2:26" x14ac:dyDescent="0.2">
      <c r="B53" s="3"/>
      <c r="C53" s="3"/>
      <c r="D53" s="3"/>
      <c r="E53" s="3"/>
      <c r="F53" s="3"/>
      <c r="G53" s="114" t="s">
        <v>80</v>
      </c>
      <c r="H53" s="11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6">
        <v>0.57699999999999996</v>
      </c>
      <c r="V53" s="26">
        <v>0.14499999999999999</v>
      </c>
      <c r="W53" s="3"/>
      <c r="X53" s="3"/>
      <c r="Y53" s="3"/>
      <c r="Z53" s="3"/>
    </row>
    <row r="54" spans="2:26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6">
        <v>0.59099999999999997</v>
      </c>
      <c r="V54" s="26">
        <v>0.251</v>
      </c>
      <c r="W54" s="3"/>
      <c r="X54" s="3"/>
      <c r="Y54" s="3"/>
      <c r="Z54" s="3"/>
    </row>
    <row r="55" spans="2:26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6">
        <v>0.627</v>
      </c>
      <c r="V55" s="26">
        <v>0.11600000000000001</v>
      </c>
      <c r="W55" s="3"/>
      <c r="X55" s="3"/>
      <c r="Y55" s="3"/>
      <c r="Z55" s="3"/>
    </row>
    <row r="56" spans="2:26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6">
        <v>0.58299999999999996</v>
      </c>
      <c r="V56" s="26">
        <v>0.112</v>
      </c>
      <c r="W56" s="3"/>
      <c r="X56" s="3"/>
      <c r="Y56" s="3"/>
      <c r="Z56" s="3"/>
    </row>
    <row r="57" spans="2:2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6">
        <v>0.67200000000000004</v>
      </c>
      <c r="V57" s="26">
        <v>0.109</v>
      </c>
      <c r="W57" s="3"/>
      <c r="X57" s="3"/>
      <c r="Y57" s="3"/>
      <c r="Z57" s="3"/>
    </row>
    <row r="58" spans="2:26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6">
        <v>0.59399999999999997</v>
      </c>
      <c r="V58" s="26">
        <v>0.14499999999999999</v>
      </c>
      <c r="W58" s="3"/>
      <c r="X58" s="3"/>
      <c r="Y58" s="3"/>
      <c r="Z58" s="3"/>
    </row>
    <row r="59" spans="2:26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6">
        <v>0.46700000000000003</v>
      </c>
      <c r="V59" s="26">
        <v>0.16500000000000001</v>
      </c>
      <c r="W59" s="3"/>
      <c r="X59" s="3"/>
      <c r="Y59" s="3"/>
      <c r="Z59" s="3"/>
    </row>
    <row r="60" spans="2:26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6">
        <v>0.57199999999999995</v>
      </c>
      <c r="V60" s="26">
        <v>0.23599999999999999</v>
      </c>
      <c r="W60" s="3"/>
      <c r="X60" s="3"/>
      <c r="Y60" s="3"/>
      <c r="Z60" s="3"/>
    </row>
    <row r="61" spans="2:26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6">
        <v>0.65300000000000002</v>
      </c>
      <c r="V61" s="26">
        <v>0.19700000000000001</v>
      </c>
      <c r="W61" s="3"/>
      <c r="X61" s="3"/>
      <c r="Y61" s="3"/>
      <c r="Z61" s="3"/>
    </row>
    <row r="62" spans="2:26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6">
        <v>0.621</v>
      </c>
      <c r="V62" s="26">
        <v>0.151</v>
      </c>
      <c r="W62" s="3"/>
      <c r="X62" s="3"/>
      <c r="Y62" s="3"/>
      <c r="Z62" s="3"/>
    </row>
    <row r="63" spans="2:26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6">
        <v>0.63800000000000001</v>
      </c>
      <c r="V63" s="26">
        <v>0.16700000000000001</v>
      </c>
      <c r="W63" s="3"/>
      <c r="X63" s="3"/>
      <c r="Y63" s="3"/>
      <c r="Z63" s="3"/>
    </row>
    <row r="64" spans="2:26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6">
        <v>0.59299999999999997</v>
      </c>
      <c r="V64" s="26">
        <v>0.13800000000000001</v>
      </c>
      <c r="W64" s="3"/>
      <c r="X64" s="3"/>
      <c r="Y64" s="3"/>
      <c r="Z64" s="3"/>
    </row>
    <row r="65" spans="2:26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6">
        <v>0.54300000000000004</v>
      </c>
      <c r="V65" s="26">
        <v>0.125</v>
      </c>
      <c r="W65" s="3"/>
      <c r="X65" s="3"/>
      <c r="Y65" s="3"/>
      <c r="Z65" s="3"/>
    </row>
    <row r="66" spans="2:26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6">
        <v>0.63300000000000001</v>
      </c>
      <c r="V66" s="26">
        <v>0.13600000000000001</v>
      </c>
      <c r="W66" s="3"/>
      <c r="X66" s="3"/>
      <c r="Y66" s="3"/>
      <c r="Z66" s="3"/>
    </row>
    <row r="67" spans="2:26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26">
        <v>0.59499999999999997</v>
      </c>
      <c r="V67" s="26">
        <v>0.14000000000000001</v>
      </c>
      <c r="W67" s="3"/>
      <c r="X67" s="3"/>
      <c r="Y67" s="3"/>
      <c r="Z67" s="3"/>
    </row>
    <row r="68" spans="2:26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26">
        <v>0.68200000000000005</v>
      </c>
      <c r="V68" s="26">
        <v>0.106</v>
      </c>
      <c r="W68" s="3"/>
      <c r="X68" s="3"/>
      <c r="Y68" s="3"/>
      <c r="Z68" s="3"/>
    </row>
    <row r="69" spans="2:26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26">
        <v>0.72199999999999998</v>
      </c>
      <c r="V69" s="26">
        <v>0.115</v>
      </c>
      <c r="W69" s="3"/>
      <c r="X69" s="3"/>
      <c r="Y69" s="3"/>
      <c r="Z69" s="3"/>
    </row>
    <row r="70" spans="2:26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6">
        <v>0.64700000000000002</v>
      </c>
      <c r="V70" s="26">
        <v>0.152</v>
      </c>
      <c r="W70" s="3"/>
      <c r="X70" s="3"/>
      <c r="Y70" s="3"/>
      <c r="Z70" s="3"/>
    </row>
    <row r="71" spans="2:26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6">
        <v>0.51900000000000002</v>
      </c>
      <c r="V71" s="26">
        <v>9.2999999999999999E-2</v>
      </c>
      <c r="W71" s="3"/>
      <c r="X71" s="3"/>
      <c r="Y71" s="3"/>
      <c r="Z71" s="3"/>
    </row>
    <row r="72" spans="2:26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6">
        <v>0.623</v>
      </c>
      <c r="V72" s="26">
        <v>8.5999999999999993E-2</v>
      </c>
      <c r="W72" s="3"/>
      <c r="X72" s="3"/>
      <c r="Y72" s="3"/>
      <c r="Z72" s="3"/>
    </row>
    <row r="73" spans="2:26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6">
        <v>0.55300000000000005</v>
      </c>
      <c r="V73" s="26">
        <v>0.105</v>
      </c>
      <c r="W73" s="3"/>
      <c r="X73" s="3"/>
      <c r="Y73" s="3"/>
      <c r="Z73" s="3"/>
    </row>
    <row r="74" spans="2:26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26">
        <v>0.59899999999999998</v>
      </c>
      <c r="V74" s="26">
        <v>0.127</v>
      </c>
      <c r="W74" s="3"/>
      <c r="X74" s="3"/>
      <c r="Y74" s="3"/>
      <c r="Z74" s="3"/>
    </row>
    <row r="75" spans="2:26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26">
        <v>0.53600000000000003</v>
      </c>
      <c r="V75" s="26">
        <v>0.129</v>
      </c>
      <c r="W75" s="3"/>
      <c r="X75" s="3"/>
      <c r="Y75" s="3"/>
      <c r="Z75" s="3"/>
    </row>
    <row r="76" spans="2:26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26">
        <v>0.49199999999999999</v>
      </c>
      <c r="V76" s="26">
        <v>0.14499999999999999</v>
      </c>
      <c r="W76" s="3"/>
      <c r="X76" s="3"/>
      <c r="Y76" s="3"/>
      <c r="Z76" s="3"/>
    </row>
    <row r="77" spans="2:26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26">
        <v>0.58499999999999996</v>
      </c>
      <c r="V77" s="26">
        <v>9.9000000000000005E-2</v>
      </c>
      <c r="W77" s="3"/>
      <c r="X77" s="3"/>
      <c r="Y77" s="3"/>
      <c r="Z77" s="3"/>
    </row>
    <row r="78" spans="2:26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6">
        <v>0.61</v>
      </c>
      <c r="V78" s="26">
        <v>0.152</v>
      </c>
      <c r="W78" s="3"/>
      <c r="X78" s="3"/>
      <c r="Y78" s="3"/>
      <c r="Z78" s="3"/>
    </row>
    <row r="79" spans="2:26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26">
        <v>0.67100000000000004</v>
      </c>
      <c r="V79" s="26">
        <v>0.108</v>
      </c>
      <c r="W79" s="3"/>
      <c r="X79" s="3"/>
      <c r="Y79" s="3"/>
      <c r="Z79" s="3"/>
    </row>
    <row r="80" spans="2:26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26">
        <v>0.65800000000000003</v>
      </c>
      <c r="V80" s="26">
        <v>0.153</v>
      </c>
      <c r="W80" s="3"/>
      <c r="X80" s="3"/>
      <c r="Y80" s="3"/>
      <c r="Z80" s="3"/>
    </row>
    <row r="81" spans="2:26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26">
        <v>0.59799999999999998</v>
      </c>
      <c r="V81" s="26">
        <v>0.104</v>
      </c>
      <c r="W81" s="3"/>
      <c r="X81" s="3"/>
      <c r="Y81" s="3"/>
      <c r="Z81" s="3"/>
    </row>
    <row r="82" spans="2:26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26">
        <v>0.61099999999999999</v>
      </c>
      <c r="V82" s="26">
        <v>0.125</v>
      </c>
      <c r="W82" s="3"/>
      <c r="X82" s="3"/>
      <c r="Y82" s="3"/>
      <c r="Z82" s="3"/>
    </row>
    <row r="83" spans="2:26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26">
        <v>0.54700000000000004</v>
      </c>
      <c r="V83" s="26">
        <v>0.185</v>
      </c>
      <c r="W83" s="3"/>
      <c r="X83" s="3"/>
      <c r="Y83" s="3"/>
      <c r="Z83" s="3"/>
    </row>
    <row r="84" spans="2:26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26">
        <v>0.621</v>
      </c>
      <c r="V84" s="26">
        <v>0.11899999999999999</v>
      </c>
      <c r="W84" s="3"/>
      <c r="X84" s="3"/>
      <c r="Y84" s="3"/>
      <c r="Z84" s="3"/>
    </row>
    <row r="85" spans="2:26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6">
        <v>0.57599999999999996</v>
      </c>
      <c r="V85" s="26">
        <v>0.13700000000000001</v>
      </c>
      <c r="W85" s="3"/>
      <c r="X85" s="3"/>
      <c r="Y85" s="3"/>
      <c r="Z85" s="3"/>
    </row>
    <row r="86" spans="2:26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26">
        <v>0.72199999999999998</v>
      </c>
      <c r="V86" s="26">
        <v>0.21299999999999999</v>
      </c>
      <c r="W86" s="3"/>
      <c r="X86" s="3"/>
      <c r="Y86" s="3"/>
      <c r="Z86" s="3"/>
    </row>
    <row r="87" spans="2:26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26">
        <v>0.69099999999999995</v>
      </c>
      <c r="V87" s="26">
        <v>0.152</v>
      </c>
      <c r="W87" s="3"/>
      <c r="X87" s="3"/>
      <c r="Y87" s="3"/>
      <c r="Z87" s="3"/>
    </row>
    <row r="88" spans="2:26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26">
        <v>0.65800000000000003</v>
      </c>
      <c r="V88" s="26">
        <v>0.109</v>
      </c>
      <c r="W88" s="3"/>
      <c r="X88" s="3"/>
      <c r="Y88" s="3"/>
      <c r="Z88" s="3"/>
    </row>
    <row r="89" spans="2:26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26">
        <v>0.623</v>
      </c>
      <c r="V89" s="26">
        <v>9.2999999999999999E-2</v>
      </c>
      <c r="W89" s="3"/>
      <c r="X89" s="3"/>
      <c r="Y89" s="3"/>
      <c r="Z89" s="3"/>
    </row>
    <row r="90" spans="2:26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26">
        <v>0.49099999999999999</v>
      </c>
      <c r="V90" s="26">
        <v>0.127</v>
      </c>
      <c r="W90" s="3"/>
      <c r="X90" s="3"/>
      <c r="Y90" s="3"/>
      <c r="Z90" s="3"/>
    </row>
    <row r="91" spans="2:26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26">
        <v>0.55600000000000005</v>
      </c>
      <c r="V91" s="26">
        <v>0.13800000000000001</v>
      </c>
      <c r="W91" s="3"/>
      <c r="X91" s="3"/>
      <c r="Y91" s="3"/>
      <c r="Z91" s="3"/>
    </row>
    <row r="92" spans="2:26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26">
        <v>0.68400000000000005</v>
      </c>
      <c r="V92" s="26">
        <v>0.16700000000000001</v>
      </c>
      <c r="W92" s="3"/>
      <c r="X92" s="3"/>
      <c r="Y92" s="3"/>
      <c r="Z92" s="3"/>
    </row>
    <row r="93" spans="2:26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6">
        <v>0.72699999999999998</v>
      </c>
      <c r="V93" s="26">
        <v>0.159</v>
      </c>
      <c r="W93" s="3"/>
      <c r="X93" s="3"/>
      <c r="Y93" s="3"/>
      <c r="Z93" s="3"/>
    </row>
    <row r="94" spans="2:26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26">
        <v>0.624</v>
      </c>
      <c r="V94" s="26">
        <v>0.121</v>
      </c>
      <c r="W94" s="3"/>
      <c r="X94" s="3"/>
      <c r="Y94" s="3"/>
      <c r="Z94" s="3"/>
    </row>
    <row r="95" spans="2:26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26">
        <v>0.64900000000000002</v>
      </c>
      <c r="V95" s="26">
        <v>0.107</v>
      </c>
      <c r="W95" s="3"/>
      <c r="X95" s="3"/>
      <c r="Y95" s="3"/>
      <c r="Z95" s="3"/>
    </row>
    <row r="96" spans="2:26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26">
        <v>0.59299999999999997</v>
      </c>
      <c r="V96" s="26">
        <v>0.16900000000000001</v>
      </c>
      <c r="W96" s="3"/>
      <c r="X96" s="3"/>
      <c r="Y96" s="3"/>
      <c r="Z96" s="3"/>
    </row>
    <row r="97" spans="2:26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26">
        <v>0.61099999999999999</v>
      </c>
      <c r="V97" s="26">
        <v>0.185</v>
      </c>
      <c r="W97" s="3"/>
      <c r="X97" s="3"/>
      <c r="Y97" s="3"/>
      <c r="Z97" s="3"/>
    </row>
    <row r="98" spans="2:26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26">
        <v>0.63600000000000001</v>
      </c>
      <c r="V98" s="26">
        <v>0.125</v>
      </c>
      <c r="W98" s="3"/>
      <c r="X98" s="3"/>
      <c r="Y98" s="3"/>
      <c r="Z98" s="3"/>
    </row>
    <row r="99" spans="2:26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6">
        <v>0.72</v>
      </c>
      <c r="V99" s="26">
        <v>0.10199999999999999</v>
      </c>
      <c r="W99" s="3"/>
      <c r="X99" s="3"/>
      <c r="Y99" s="3"/>
      <c r="Z99" s="3"/>
    </row>
    <row r="100" spans="2:26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26">
        <v>0.58799999999999997</v>
      </c>
      <c r="V100" s="26">
        <v>0.113</v>
      </c>
      <c r="W100" s="3"/>
      <c r="X100" s="3"/>
      <c r="Y100" s="3"/>
      <c r="Z100" s="3"/>
    </row>
    <row r="101" spans="2:26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26">
        <v>0.61499999999999999</v>
      </c>
      <c r="V101" s="26">
        <v>9.0999999999999998E-2</v>
      </c>
      <c r="W101" s="3"/>
      <c r="X101" s="3"/>
      <c r="Y101" s="3"/>
      <c r="Z101" s="3"/>
    </row>
    <row r="102" spans="2:26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26">
        <v>0.627</v>
      </c>
      <c r="V102" s="26">
        <v>8.5000000000000006E-2</v>
      </c>
      <c r="W102" s="3"/>
      <c r="X102" s="3"/>
      <c r="Y102" s="3"/>
      <c r="Z102" s="3"/>
    </row>
    <row r="103" spans="2:26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26">
        <v>0.57199999999999995</v>
      </c>
      <c r="V103" s="26">
        <v>0.126</v>
      </c>
      <c r="W103" s="3"/>
      <c r="X103" s="3"/>
      <c r="Y103" s="3"/>
      <c r="Z103" s="3"/>
    </row>
    <row r="104" spans="2:26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26">
        <v>0.61899999999999999</v>
      </c>
      <c r="V104" s="26">
        <v>0.14899999999999999</v>
      </c>
      <c r="W104" s="3"/>
      <c r="X104" s="3"/>
      <c r="Y104" s="3"/>
      <c r="Z104" s="3"/>
    </row>
    <row r="105" spans="2:26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26">
        <v>0.52100000000000002</v>
      </c>
      <c r="V105" s="26">
        <v>0.21</v>
      </c>
      <c r="W105" s="3"/>
      <c r="X105" s="3"/>
      <c r="Y105" s="3"/>
      <c r="Z105" s="3"/>
    </row>
    <row r="106" spans="2:26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26">
        <v>0.58499999999999996</v>
      </c>
      <c r="V106" s="26">
        <v>0.185</v>
      </c>
      <c r="W106" s="3"/>
      <c r="X106" s="3"/>
      <c r="Y106" s="3"/>
      <c r="Z106" s="3"/>
    </row>
    <row r="107" spans="2:26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26">
        <v>0.61799999999999999</v>
      </c>
      <c r="V107" s="26">
        <v>0.17299999999999999</v>
      </c>
      <c r="W107" s="3"/>
      <c r="X107" s="3"/>
      <c r="Y107" s="3"/>
      <c r="Z107" s="3"/>
    </row>
    <row r="108" spans="2:26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26">
        <v>0.63900000000000001</v>
      </c>
      <c r="V108" s="26">
        <v>0.13800000000000001</v>
      </c>
      <c r="W108" s="3"/>
      <c r="X108" s="3"/>
      <c r="Y108" s="3"/>
      <c r="Z108" s="3"/>
    </row>
    <row r="109" spans="2:26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26">
        <v>0.64200000000000002</v>
      </c>
      <c r="V109" s="26">
        <v>0.155</v>
      </c>
      <c r="W109" s="3"/>
      <c r="X109" s="3"/>
      <c r="Y109" s="3"/>
      <c r="Z109" s="3"/>
    </row>
    <row r="110" spans="2:26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2:26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103" t="s">
        <v>32</v>
      </c>
      <c r="V111" s="103"/>
      <c r="W111" s="3"/>
      <c r="X111" s="3"/>
      <c r="Y111" s="3"/>
      <c r="Z111" s="3"/>
    </row>
    <row r="112" spans="2:26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2:26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2:26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2:26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2:26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2:26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2:26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</sheetData>
  <mergeCells count="5">
    <mergeCell ref="K40:L40"/>
    <mergeCell ref="O40:P40"/>
    <mergeCell ref="G50:H50"/>
    <mergeCell ref="G53:H53"/>
    <mergeCell ref="U111:V1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45A94-F737-0243-B3D9-D9ECA5601EF1}">
  <dimension ref="A1:AK445"/>
  <sheetViews>
    <sheetView topLeftCell="B7" zoomScale="84" workbookViewId="0">
      <selection activeCell="D55" sqref="D55"/>
    </sheetView>
  </sheetViews>
  <sheetFormatPr baseColWidth="10" defaultRowHeight="16" x14ac:dyDescent="0.2"/>
  <cols>
    <col min="4" max="4" width="21" customWidth="1"/>
    <col min="7" max="7" width="44.83203125" customWidth="1"/>
    <col min="8" max="8" width="46.33203125" customWidth="1"/>
    <col min="9" max="9" width="43.83203125" customWidth="1"/>
    <col min="12" max="12" width="46.6640625" customWidth="1"/>
    <col min="13" max="13" width="46.1640625" customWidth="1"/>
    <col min="14" max="14" width="45.1640625" customWidth="1"/>
    <col min="17" max="17" width="48" customWidth="1"/>
    <col min="18" max="18" width="44.6640625" customWidth="1"/>
    <col min="19" max="19" width="46.6640625" customWidth="1"/>
    <col min="24" max="24" width="45" customWidth="1"/>
    <col min="25" max="25" width="55.5" customWidth="1"/>
    <col min="26" max="26" width="48" customWidth="1"/>
  </cols>
  <sheetData>
    <row r="1" spans="1:3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">
      <c r="A7" s="3"/>
      <c r="B7" s="3"/>
      <c r="C7" s="3"/>
      <c r="D7" s="6" t="s">
        <v>81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">
      <c r="A8" s="3"/>
      <c r="B8" s="3"/>
      <c r="C8" s="3"/>
      <c r="D8" s="3"/>
      <c r="E8" s="3"/>
      <c r="F8" s="35" t="s">
        <v>15</v>
      </c>
      <c r="G8" s="24" t="s">
        <v>82</v>
      </c>
      <c r="H8" s="24" t="s">
        <v>83</v>
      </c>
      <c r="I8" s="24" t="s">
        <v>84</v>
      </c>
      <c r="J8" s="3"/>
      <c r="K8" s="35" t="s">
        <v>18</v>
      </c>
      <c r="L8" s="24" t="s">
        <v>82</v>
      </c>
      <c r="M8" s="24" t="s">
        <v>83</v>
      </c>
      <c r="N8" s="24" t="s">
        <v>84</v>
      </c>
      <c r="O8" s="3"/>
      <c r="P8" s="35" t="s">
        <v>19</v>
      </c>
      <c r="Q8" s="24" t="s">
        <v>82</v>
      </c>
      <c r="R8" s="24" t="s">
        <v>83</v>
      </c>
      <c r="S8" s="24" t="s">
        <v>84</v>
      </c>
      <c r="T8" s="3"/>
      <c r="U8" s="3"/>
      <c r="V8" s="3"/>
      <c r="W8" s="3"/>
      <c r="X8" s="24" t="s">
        <v>82</v>
      </c>
      <c r="Y8" s="24" t="s">
        <v>83</v>
      </c>
      <c r="Z8" s="24" t="s">
        <v>84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">
      <c r="A9" s="3"/>
      <c r="B9" s="3"/>
      <c r="C9" s="3"/>
      <c r="D9" s="3"/>
      <c r="E9" s="3"/>
      <c r="F9" s="3"/>
      <c r="G9" s="25">
        <v>3.21647398008892E-2</v>
      </c>
      <c r="H9" s="25">
        <v>2.1779993003204101E-2</v>
      </c>
      <c r="I9" s="25">
        <v>0.14019725543164999</v>
      </c>
      <c r="J9" s="3"/>
      <c r="K9" s="3"/>
      <c r="L9" s="25">
        <v>3.3090129988907799E-2</v>
      </c>
      <c r="M9" s="25">
        <v>2.55393770454635E-2</v>
      </c>
      <c r="N9" s="25">
        <v>0.10909471678433499</v>
      </c>
      <c r="O9" s="3"/>
      <c r="P9" s="3"/>
      <c r="Q9" s="25">
        <v>7.0076876818938094E-2</v>
      </c>
      <c r="R9" s="25">
        <v>1.7791181674011902E-2</v>
      </c>
      <c r="S9" s="25">
        <v>0.12831006253371099</v>
      </c>
      <c r="T9" s="3"/>
      <c r="U9" s="3"/>
      <c r="V9" s="3"/>
      <c r="W9" s="3"/>
      <c r="X9" s="26">
        <v>3.21647398008892E-2</v>
      </c>
      <c r="Y9" s="26">
        <v>2.1779993003204101E-2</v>
      </c>
      <c r="Z9" s="26">
        <v>0.14019725543164999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2">
      <c r="A10" s="3"/>
      <c r="B10" s="3"/>
      <c r="C10" s="3"/>
      <c r="D10" s="3"/>
      <c r="E10" s="3"/>
      <c r="F10" s="3"/>
      <c r="G10" s="25">
        <v>2.8045097547202701E-2</v>
      </c>
      <c r="H10" s="25">
        <v>2.43010384751959E-2</v>
      </c>
      <c r="I10" s="25">
        <v>8.04444981888498E-2</v>
      </c>
      <c r="J10" s="3"/>
      <c r="K10" s="3"/>
      <c r="L10" s="25">
        <v>3.8141316797691303E-2</v>
      </c>
      <c r="M10" s="25">
        <v>2.26140462988885E-2</v>
      </c>
      <c r="N10" s="25">
        <v>0.11184912512676699</v>
      </c>
      <c r="O10" s="3"/>
      <c r="P10" s="3"/>
      <c r="Q10" s="25">
        <v>4.91760682286339E-2</v>
      </c>
      <c r="R10" s="25">
        <v>1.99085191226493E-2</v>
      </c>
      <c r="S10" s="25">
        <v>0.14525851364106801</v>
      </c>
      <c r="T10" s="3"/>
      <c r="U10" s="3"/>
      <c r="V10" s="3"/>
      <c r="W10" s="3"/>
      <c r="X10" s="26">
        <v>2.8045097547202701E-2</v>
      </c>
      <c r="Y10" s="26">
        <v>2.43010384751959E-2</v>
      </c>
      <c r="Z10" s="26">
        <v>8.04444981888498E-2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3"/>
      <c r="B11" s="3"/>
      <c r="C11" s="3"/>
      <c r="D11" s="3"/>
      <c r="E11" s="3"/>
      <c r="F11" s="3"/>
      <c r="G11" s="25">
        <v>3.18080211728256E-2</v>
      </c>
      <c r="H11" s="25">
        <v>2.5264027080682702E-2</v>
      </c>
      <c r="I11" s="25">
        <v>8.4481055448014E-2</v>
      </c>
      <c r="J11" s="3"/>
      <c r="K11" s="3"/>
      <c r="L11" s="25">
        <v>3.5664148982480701E-2</v>
      </c>
      <c r="M11" s="25">
        <v>2.4433001343740299E-2</v>
      </c>
      <c r="N11" s="25">
        <v>8.0097086105146501E-2</v>
      </c>
      <c r="O11" s="3"/>
      <c r="P11" s="3"/>
      <c r="Q11" s="25">
        <v>7.9939770731657797E-2</v>
      </c>
      <c r="R11" s="25">
        <v>2.0138390583534799E-2</v>
      </c>
      <c r="S11" s="25">
        <v>0.130410194510897</v>
      </c>
      <c r="T11" s="3"/>
      <c r="U11" s="3"/>
      <c r="V11" s="3"/>
      <c r="W11" s="3"/>
      <c r="X11" s="26">
        <v>3.18080211728256E-2</v>
      </c>
      <c r="Y11" s="26">
        <v>2.5264027080682702E-2</v>
      </c>
      <c r="Z11" s="26">
        <v>8.4481055448014E-2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3"/>
      <c r="B12" s="3"/>
      <c r="C12" s="3"/>
      <c r="D12" s="3"/>
      <c r="E12" s="3"/>
      <c r="F12" s="3"/>
      <c r="G12" s="25">
        <v>3.1888316349836902E-2</v>
      </c>
      <c r="H12" s="25">
        <v>1.7629888744667501E-2</v>
      </c>
      <c r="I12" s="25">
        <v>8.3957099569441002E-2</v>
      </c>
      <c r="J12" s="3"/>
      <c r="K12" s="3"/>
      <c r="L12" s="25">
        <v>3.7818250266389297E-2</v>
      </c>
      <c r="M12" s="25">
        <v>1.9402348075852199E-2</v>
      </c>
      <c r="N12" s="25">
        <v>0.101328125670216</v>
      </c>
      <c r="O12" s="3"/>
      <c r="P12" s="3"/>
      <c r="Q12" s="25">
        <v>4.5271972905444803E-2</v>
      </c>
      <c r="R12" s="25">
        <v>2.4998082319784301E-2</v>
      </c>
      <c r="S12" s="25">
        <v>0.13343959350262499</v>
      </c>
      <c r="T12" s="3"/>
      <c r="U12" s="3"/>
      <c r="V12" s="3"/>
      <c r="W12" s="3"/>
      <c r="X12" s="26">
        <v>3.1888316349836902E-2</v>
      </c>
      <c r="Y12" s="26">
        <v>1.7629888744667501E-2</v>
      </c>
      <c r="Z12" s="26">
        <v>8.3957099569441002E-2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3"/>
      <c r="B13" s="3"/>
      <c r="C13" s="3"/>
      <c r="D13" s="3"/>
      <c r="E13" s="3"/>
      <c r="F13" s="3"/>
      <c r="G13" s="25">
        <v>5.4896282315317298E-2</v>
      </c>
      <c r="H13" s="25">
        <v>2.5246366320416901E-2</v>
      </c>
      <c r="I13" s="25">
        <v>0.13819050828171001</v>
      </c>
      <c r="J13" s="3"/>
      <c r="K13" s="3"/>
      <c r="L13" s="25">
        <v>5.3562754744684998E-2</v>
      </c>
      <c r="M13" s="25">
        <v>2.20060925093024E-2</v>
      </c>
      <c r="N13" s="25">
        <v>9.1478295215080094E-2</v>
      </c>
      <c r="O13" s="3"/>
      <c r="P13" s="3"/>
      <c r="Q13" s="25">
        <v>7.6513469389983005E-2</v>
      </c>
      <c r="R13" s="25">
        <v>1.8622494298051E-2</v>
      </c>
      <c r="S13" s="25">
        <v>0.15755733269007499</v>
      </c>
      <c r="T13" s="3"/>
      <c r="U13" s="3"/>
      <c r="V13" s="3"/>
      <c r="W13" s="3"/>
      <c r="X13" s="26">
        <v>5.4896282315317298E-2</v>
      </c>
      <c r="Y13" s="26">
        <v>2.5246366320416901E-2</v>
      </c>
      <c r="Z13" s="26">
        <v>0.13819050828171001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">
      <c r="A14" s="3"/>
      <c r="B14" s="3"/>
      <c r="C14" s="3"/>
      <c r="D14" s="3"/>
      <c r="E14" s="3"/>
      <c r="F14" s="3"/>
      <c r="G14" s="25">
        <v>4.1391567556532102E-2</v>
      </c>
      <c r="H14" s="25">
        <v>2.1976457893084798E-2</v>
      </c>
      <c r="I14" s="25">
        <v>0.12063890897049601</v>
      </c>
      <c r="J14" s="3"/>
      <c r="K14" s="3"/>
      <c r="L14" s="25">
        <v>4.7167651740334597E-2</v>
      </c>
      <c r="M14" s="25">
        <v>2.2592262870082501E-2</v>
      </c>
      <c r="N14" s="25">
        <v>0.15130584301674099</v>
      </c>
      <c r="O14" s="3"/>
      <c r="P14" s="3"/>
      <c r="Q14" s="25">
        <v>6.4845031034315603E-2</v>
      </c>
      <c r="R14" s="25">
        <v>1.5790243503680801E-2</v>
      </c>
      <c r="S14" s="25">
        <v>0.13416301758280699</v>
      </c>
      <c r="T14" s="3"/>
      <c r="U14" s="3"/>
      <c r="V14" s="3"/>
      <c r="W14" s="3"/>
      <c r="X14" s="26">
        <v>4.1391567556532102E-2</v>
      </c>
      <c r="Y14" s="26">
        <v>2.1976457893084798E-2</v>
      </c>
      <c r="Z14" s="26">
        <v>0.12063890897049601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">
      <c r="A15" s="3"/>
      <c r="B15" s="3"/>
      <c r="C15" s="3"/>
      <c r="D15" s="3"/>
      <c r="E15" s="3"/>
      <c r="F15" s="3"/>
      <c r="G15" s="25">
        <v>4.0161409888267698E-2</v>
      </c>
      <c r="H15" s="25">
        <v>2.5397139236788699E-2</v>
      </c>
      <c r="I15" s="25">
        <v>0.13508915163311699</v>
      </c>
      <c r="J15" s="3"/>
      <c r="K15" s="3"/>
      <c r="L15" s="25">
        <v>3.7798570867586402E-2</v>
      </c>
      <c r="M15" s="25">
        <v>2.1362906554764999E-2</v>
      </c>
      <c r="N15" s="25">
        <v>0.13375121557259101</v>
      </c>
      <c r="O15" s="3"/>
      <c r="P15" s="3"/>
      <c r="Q15" s="25">
        <v>7.2980831794454207E-2</v>
      </c>
      <c r="R15" s="25">
        <v>1.85941205714273E-2</v>
      </c>
      <c r="S15" s="25">
        <v>0.132771460581671</v>
      </c>
      <c r="T15" s="3"/>
      <c r="U15" s="3"/>
      <c r="V15" s="3"/>
      <c r="W15" s="3"/>
      <c r="X15" s="26">
        <v>4.0161409888267698E-2</v>
      </c>
      <c r="Y15" s="26">
        <v>2.5397139236788699E-2</v>
      </c>
      <c r="Z15" s="26">
        <v>0.13508915163311699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">
      <c r="A16" s="3"/>
      <c r="B16" s="3"/>
      <c r="C16" s="3"/>
      <c r="D16" s="3"/>
      <c r="E16" s="3"/>
      <c r="F16" s="3"/>
      <c r="G16" s="25">
        <v>3.41414917620202E-2</v>
      </c>
      <c r="H16" s="25">
        <v>2.0316459006624502E-2</v>
      </c>
      <c r="I16" s="25">
        <v>0.123399202460065</v>
      </c>
      <c r="J16" s="3"/>
      <c r="K16" s="3"/>
      <c r="L16" s="25">
        <v>6.3793591242033598E-2</v>
      </c>
      <c r="M16" s="25">
        <v>2.03880886652151E-2</v>
      </c>
      <c r="N16" s="25">
        <v>0.12830991412753501</v>
      </c>
      <c r="O16" s="3"/>
      <c r="P16" s="3"/>
      <c r="Q16" s="25">
        <v>6.3338252593032204E-2</v>
      </c>
      <c r="R16" s="25">
        <v>1.8980875483119601E-2</v>
      </c>
      <c r="S16" s="25">
        <v>0.13656239884777299</v>
      </c>
      <c r="T16" s="3"/>
      <c r="U16" s="3"/>
      <c r="V16" s="3"/>
      <c r="W16" s="3"/>
      <c r="X16" s="26">
        <v>3.41414917620202E-2</v>
      </c>
      <c r="Y16" s="26">
        <v>2.0316459006624502E-2</v>
      </c>
      <c r="Z16" s="26">
        <v>0.123399202460065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">
      <c r="A17" s="3"/>
      <c r="B17" s="3"/>
      <c r="C17" s="3"/>
      <c r="D17" s="3"/>
      <c r="E17" s="3"/>
      <c r="F17" s="3"/>
      <c r="G17" s="25">
        <v>3.2131500478949797E-2</v>
      </c>
      <c r="H17" s="25">
        <v>2.5364292339265401E-2</v>
      </c>
      <c r="I17" s="25">
        <v>0.11250079893790201</v>
      </c>
      <c r="J17" s="3"/>
      <c r="K17" s="3"/>
      <c r="L17" s="25">
        <v>4.5510553235043598E-2</v>
      </c>
      <c r="M17" s="25">
        <v>2.87524306938443E-2</v>
      </c>
      <c r="N17" s="25">
        <v>0.15229974698867399</v>
      </c>
      <c r="O17" s="3"/>
      <c r="P17" s="3"/>
      <c r="Q17" s="25">
        <v>6.6410707520606793E-2</v>
      </c>
      <c r="R17" s="25">
        <v>1.71296451960237E-2</v>
      </c>
      <c r="S17" s="25">
        <v>0.133877489658564</v>
      </c>
      <c r="T17" s="3"/>
      <c r="U17" s="3"/>
      <c r="V17" s="3"/>
      <c r="W17" s="3"/>
      <c r="X17" s="26">
        <v>3.2131500478949797E-2</v>
      </c>
      <c r="Y17" s="26">
        <v>2.5364292339265401E-2</v>
      </c>
      <c r="Z17" s="26">
        <v>0.11250079893790201</v>
      </c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">
      <c r="A18" s="3"/>
      <c r="B18" s="3"/>
      <c r="C18" s="3"/>
      <c r="D18" s="3"/>
      <c r="E18" s="3"/>
      <c r="F18" s="3"/>
      <c r="G18" s="25">
        <v>4.5381501620627498E-2</v>
      </c>
      <c r="H18" s="25">
        <v>2.2316177675758799E-2</v>
      </c>
      <c r="I18" s="25">
        <v>0.12678495920822899</v>
      </c>
      <c r="J18" s="3"/>
      <c r="K18" s="3"/>
      <c r="L18" s="25">
        <v>3.6673020686549297E-2</v>
      </c>
      <c r="M18" s="25">
        <v>2.3033498352682501E-2</v>
      </c>
      <c r="N18" s="25">
        <v>0.15982981247169301</v>
      </c>
      <c r="O18" s="3"/>
      <c r="P18" s="3"/>
      <c r="Q18" s="25">
        <v>7.9134987250402203E-2</v>
      </c>
      <c r="R18" s="25">
        <v>2.2255638270746701E-2</v>
      </c>
      <c r="S18" s="25">
        <v>0.104893303925019</v>
      </c>
      <c r="T18" s="3"/>
      <c r="U18" s="3"/>
      <c r="V18" s="3"/>
      <c r="W18" s="3"/>
      <c r="X18" s="26">
        <v>4.5381501620627498E-2</v>
      </c>
      <c r="Y18" s="26">
        <v>2.2316177675758799E-2</v>
      </c>
      <c r="Z18" s="26">
        <v>0.12678495920822899</v>
      </c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">
      <c r="A19" s="3"/>
      <c r="B19" s="3"/>
      <c r="C19" s="3"/>
      <c r="D19" s="3"/>
      <c r="E19" s="3"/>
      <c r="F19" s="3"/>
      <c r="G19" s="25">
        <v>7.0534455870347401E-2</v>
      </c>
      <c r="H19" s="25">
        <v>2.5648964882624501E-2</v>
      </c>
      <c r="I19" s="25">
        <v>0.12194464389488301</v>
      </c>
      <c r="J19" s="3"/>
      <c r="K19" s="3"/>
      <c r="L19" s="25">
        <v>5.9717667663940599E-2</v>
      </c>
      <c r="M19" s="25">
        <v>1.9372907174270301E-2</v>
      </c>
      <c r="N19" s="25">
        <v>0.117665784675326</v>
      </c>
      <c r="O19" s="3"/>
      <c r="P19" s="3"/>
      <c r="Q19" s="25">
        <v>3.5860377290921397E-2</v>
      </c>
      <c r="R19" s="25">
        <v>2.17685978422032E-2</v>
      </c>
      <c r="S19" s="25">
        <v>0.14362963339186099</v>
      </c>
      <c r="T19" s="3"/>
      <c r="U19" s="3"/>
      <c r="V19" s="3"/>
      <c r="W19" s="3"/>
      <c r="X19" s="26">
        <v>7.0534455870347401E-2</v>
      </c>
      <c r="Y19" s="26">
        <v>2.5648964882624501E-2</v>
      </c>
      <c r="Z19" s="26">
        <v>0.12194464389488301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">
      <c r="A20" s="3"/>
      <c r="B20" s="3"/>
      <c r="C20" s="3"/>
      <c r="D20" s="3"/>
      <c r="E20" s="3"/>
      <c r="F20" s="3"/>
      <c r="G20" s="25">
        <v>4.44072627975865E-2</v>
      </c>
      <c r="H20" s="25">
        <v>2.5748542911754199E-2</v>
      </c>
      <c r="I20" s="25">
        <v>0.12695336928505599</v>
      </c>
      <c r="J20" s="3"/>
      <c r="K20" s="3"/>
      <c r="L20" s="25">
        <v>4.58191678417674E-2</v>
      </c>
      <c r="M20" s="25">
        <v>2.0744950538107602E-2</v>
      </c>
      <c r="N20" s="25">
        <v>0.12974185187595999</v>
      </c>
      <c r="O20" s="3"/>
      <c r="P20" s="3"/>
      <c r="Q20" s="25">
        <v>7.2138280964064702E-2</v>
      </c>
      <c r="R20" s="25">
        <v>2.4202812449494598E-2</v>
      </c>
      <c r="S20" s="25">
        <v>0.12876063912536201</v>
      </c>
      <c r="T20" s="3"/>
      <c r="U20" s="3"/>
      <c r="V20" s="3"/>
      <c r="W20" s="3"/>
      <c r="X20" s="26">
        <v>4.44072627975865E-2</v>
      </c>
      <c r="Y20" s="26">
        <v>2.5748542911754199E-2</v>
      </c>
      <c r="Z20" s="26">
        <v>0.12695336928505599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">
      <c r="A21" s="3"/>
      <c r="B21" s="3"/>
      <c r="C21" s="3"/>
      <c r="D21" s="3"/>
      <c r="E21" s="3"/>
      <c r="F21" s="3"/>
      <c r="G21" s="25">
        <v>3.7088169652358602E-2</v>
      </c>
      <c r="H21" s="25">
        <v>2.8081443712344899E-2</v>
      </c>
      <c r="I21" s="25">
        <v>0.115668754055079</v>
      </c>
      <c r="J21" s="3"/>
      <c r="K21" s="3"/>
      <c r="L21" s="25">
        <v>5.52927520502252E-2</v>
      </c>
      <c r="M21" s="25">
        <v>2.0739010641397299E-2</v>
      </c>
      <c r="N21" s="25">
        <v>0.12960139620745501</v>
      </c>
      <c r="O21" s="3"/>
      <c r="P21" s="3"/>
      <c r="Q21" s="25">
        <v>3.7665692691054603E-2</v>
      </c>
      <c r="R21" s="25">
        <v>2.2445486088040201E-2</v>
      </c>
      <c r="S21" s="25">
        <v>0.13660247269109799</v>
      </c>
      <c r="T21" s="3"/>
      <c r="U21" s="3"/>
      <c r="V21" s="3"/>
      <c r="W21" s="3"/>
      <c r="X21" s="26">
        <v>3.7088169652358602E-2</v>
      </c>
      <c r="Y21" s="26">
        <v>2.8081443712344899E-2</v>
      </c>
      <c r="Z21" s="26">
        <v>0.115668754055079</v>
      </c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2">
      <c r="A22" s="3"/>
      <c r="B22" s="3"/>
      <c r="C22" s="3"/>
      <c r="D22" s="3"/>
      <c r="E22" s="3"/>
      <c r="F22" s="3"/>
      <c r="G22" s="25">
        <v>4.6809757726924597E-2</v>
      </c>
      <c r="H22" s="25">
        <v>2.28418691889942E-2</v>
      </c>
      <c r="I22" s="25">
        <v>0.128840947333796</v>
      </c>
      <c r="J22" s="3"/>
      <c r="K22" s="3"/>
      <c r="L22" s="25">
        <v>7.2275690366912407E-2</v>
      </c>
      <c r="M22" s="25">
        <v>1.9353375822336399E-2</v>
      </c>
      <c r="N22" s="25">
        <v>0.148499580344049</v>
      </c>
      <c r="O22" s="3"/>
      <c r="P22" s="3"/>
      <c r="Q22" s="25">
        <v>3.4786014335073202E-2</v>
      </c>
      <c r="R22" s="25">
        <v>1.5057597816916599E-2</v>
      </c>
      <c r="S22" s="25">
        <v>0.13669101915911899</v>
      </c>
      <c r="T22" s="3"/>
      <c r="U22" s="3"/>
      <c r="V22" s="3"/>
      <c r="W22" s="3"/>
      <c r="X22" s="26">
        <v>4.6809757726924597E-2</v>
      </c>
      <c r="Y22" s="26">
        <v>2.28418691889942E-2</v>
      </c>
      <c r="Z22" s="26">
        <v>0.128840947333796</v>
      </c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2">
      <c r="A23" s="3"/>
      <c r="B23" s="3"/>
      <c r="C23" s="3"/>
      <c r="D23" s="3"/>
      <c r="E23" s="3"/>
      <c r="F23" s="3"/>
      <c r="G23" s="25">
        <v>4.1441182873253803E-2</v>
      </c>
      <c r="H23" s="25">
        <v>1.8671286400166999E-2</v>
      </c>
      <c r="I23" s="25">
        <v>0.13108865572876299</v>
      </c>
      <c r="J23" s="3"/>
      <c r="K23" s="3"/>
      <c r="L23" s="25">
        <v>6.1752672870080301E-2</v>
      </c>
      <c r="M23" s="25">
        <v>2.2190118609177901E-2</v>
      </c>
      <c r="N23" s="25">
        <v>0.14985571173551401</v>
      </c>
      <c r="O23" s="3"/>
      <c r="P23" s="3"/>
      <c r="Q23" s="25">
        <v>4.2233600755445501E-2</v>
      </c>
      <c r="R23" s="25">
        <v>1.6907003889444699E-2</v>
      </c>
      <c r="S23" s="25">
        <v>0.14381615105121101</v>
      </c>
      <c r="T23" s="3"/>
      <c r="U23" s="3"/>
      <c r="V23" s="3"/>
      <c r="W23" s="3"/>
      <c r="X23" s="26">
        <v>4.1441182873253803E-2</v>
      </c>
      <c r="Y23" s="26">
        <v>1.8671286400166999E-2</v>
      </c>
      <c r="Z23" s="26">
        <v>0.13108865572876299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2">
      <c r="A24" s="3"/>
      <c r="B24" s="3"/>
      <c r="C24" s="3"/>
      <c r="D24" s="3"/>
      <c r="E24" s="3"/>
      <c r="F24" s="3"/>
      <c r="G24" s="25">
        <v>4.67506885793188E-2</v>
      </c>
      <c r="H24" s="25">
        <v>2.1944275967992401E-2</v>
      </c>
      <c r="I24" s="25">
        <v>0.104709860496187</v>
      </c>
      <c r="J24" s="3"/>
      <c r="K24" s="3"/>
      <c r="L24" s="25">
        <v>5.5701606059818297E-2</v>
      </c>
      <c r="M24" s="25">
        <v>2.8674815345657401E-2</v>
      </c>
      <c r="N24" s="25">
        <v>0.13150338758411101</v>
      </c>
      <c r="O24" s="3"/>
      <c r="P24" s="3"/>
      <c r="Q24" s="25">
        <v>3.2430401440376198E-2</v>
      </c>
      <c r="R24" s="25">
        <v>2.4189598801226599E-2</v>
      </c>
      <c r="S24" s="25">
        <v>0.112675973565281</v>
      </c>
      <c r="T24" s="3"/>
      <c r="U24" s="3"/>
      <c r="V24" s="3"/>
      <c r="W24" s="3"/>
      <c r="X24" s="26">
        <v>4.67506885793188E-2</v>
      </c>
      <c r="Y24" s="26">
        <v>2.1944275967992401E-2</v>
      </c>
      <c r="Z24" s="26">
        <v>0.104709860496187</v>
      </c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2">
      <c r="A25" s="3"/>
      <c r="B25" s="3"/>
      <c r="C25" s="3"/>
      <c r="D25" s="3"/>
      <c r="E25" s="3"/>
      <c r="F25" s="3"/>
      <c r="G25" s="25">
        <v>5.1245488006014202E-2</v>
      </c>
      <c r="H25" s="25">
        <v>2.6407000251281901E-2</v>
      </c>
      <c r="I25" s="25">
        <v>0.130132491223684</v>
      </c>
      <c r="J25" s="3"/>
      <c r="K25" s="3"/>
      <c r="L25" s="25">
        <v>5.5545069492182797E-2</v>
      </c>
      <c r="M25" s="25">
        <v>2.37034560417776E-2</v>
      </c>
      <c r="N25" s="25">
        <v>0.122401596765058</v>
      </c>
      <c r="O25" s="3"/>
      <c r="P25" s="3"/>
      <c r="Q25" s="25">
        <v>2.7683243951577299E-2</v>
      </c>
      <c r="R25" s="25">
        <v>1.93206086071935E-2</v>
      </c>
      <c r="S25" s="25">
        <v>0.14043770422989801</v>
      </c>
      <c r="T25" s="3"/>
      <c r="U25" s="3"/>
      <c r="V25" s="3"/>
      <c r="W25" s="3"/>
      <c r="X25" s="26">
        <v>5.1245488006014202E-2</v>
      </c>
      <c r="Y25" s="26">
        <v>2.6407000251281901E-2</v>
      </c>
      <c r="Z25" s="26">
        <v>0.130132491223684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2">
      <c r="A26" s="3"/>
      <c r="B26" s="3"/>
      <c r="C26" s="3"/>
      <c r="D26" s="3"/>
      <c r="E26" s="3"/>
      <c r="F26" s="3"/>
      <c r="G26" s="25">
        <v>3.09955712756988E-2</v>
      </c>
      <c r="H26" s="25">
        <v>2.3526423157205101E-2</v>
      </c>
      <c r="I26" s="25">
        <v>0.12711832131925599</v>
      </c>
      <c r="J26" s="3"/>
      <c r="K26" s="3"/>
      <c r="L26" s="25">
        <v>4.4789405218041499E-2</v>
      </c>
      <c r="M26" s="25">
        <v>2.2897281532768099E-2</v>
      </c>
      <c r="N26" s="25">
        <v>0.137972803293233</v>
      </c>
      <c r="O26" s="3"/>
      <c r="P26" s="3"/>
      <c r="Q26" s="25">
        <v>2.7757239263885399E-2</v>
      </c>
      <c r="R26" s="25">
        <v>1.9848045092597501E-2</v>
      </c>
      <c r="S26" s="25">
        <v>0.129509563973561</v>
      </c>
      <c r="T26" s="3"/>
      <c r="U26" s="3"/>
      <c r="V26" s="3"/>
      <c r="W26" s="3"/>
      <c r="X26" s="26">
        <v>3.09955712756988E-2</v>
      </c>
      <c r="Y26" s="26">
        <v>2.3526423157205101E-2</v>
      </c>
      <c r="Z26" s="26">
        <v>0.12711832131925599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2">
      <c r="A27" s="3"/>
      <c r="B27" s="3"/>
      <c r="C27" s="3"/>
      <c r="D27" s="3"/>
      <c r="E27" s="3"/>
      <c r="F27" s="3"/>
      <c r="G27" s="25">
        <v>6.3888024723608203E-2</v>
      </c>
      <c r="H27" s="25">
        <v>2.0064250678842099E-2</v>
      </c>
      <c r="I27" s="25">
        <v>8.0967261636091206E-2</v>
      </c>
      <c r="J27" s="3"/>
      <c r="K27" s="3"/>
      <c r="L27" s="25">
        <v>4.3315491573475501E-2</v>
      </c>
      <c r="M27" s="25">
        <v>1.9690842880083399E-2</v>
      </c>
      <c r="N27" s="25">
        <v>0.14894291030568901</v>
      </c>
      <c r="O27" s="3"/>
      <c r="P27" s="3"/>
      <c r="Q27" s="25">
        <v>4.2079910452646599E-2</v>
      </c>
      <c r="R27" s="25">
        <v>1.6555438480893501E-2</v>
      </c>
      <c r="S27" s="25">
        <v>0.13756877586465199</v>
      </c>
      <c r="T27" s="3"/>
      <c r="U27" s="3"/>
      <c r="V27" s="3"/>
      <c r="W27" s="3"/>
      <c r="X27" s="26">
        <v>6.3888024723608203E-2</v>
      </c>
      <c r="Y27" s="26">
        <v>2.0064250678842099E-2</v>
      </c>
      <c r="Z27" s="26">
        <v>8.0967261636091206E-2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2">
      <c r="A28" s="3"/>
      <c r="B28" s="3"/>
      <c r="C28" s="3"/>
      <c r="D28" s="3"/>
      <c r="E28" s="3"/>
      <c r="F28" s="3"/>
      <c r="G28" s="25">
        <v>6.1151546876804699E-2</v>
      </c>
      <c r="H28" s="25">
        <v>2.5669099891203501E-2</v>
      </c>
      <c r="I28" s="25">
        <v>0.12403941249742401</v>
      </c>
      <c r="J28" s="3"/>
      <c r="K28" s="3"/>
      <c r="L28" s="25">
        <v>6.0949357540363402E-2</v>
      </c>
      <c r="M28" s="25">
        <v>1.8199506329516901E-2</v>
      </c>
      <c r="N28" s="25">
        <v>0.13206611914077701</v>
      </c>
      <c r="O28" s="3"/>
      <c r="P28" s="3"/>
      <c r="Q28" s="25">
        <v>5.6065445703026302E-2</v>
      </c>
      <c r="R28" s="25">
        <v>2.71315175183755E-2</v>
      </c>
      <c r="S28" s="25">
        <v>0.14022632447038899</v>
      </c>
      <c r="T28" s="3"/>
      <c r="U28" s="3"/>
      <c r="V28" s="3"/>
      <c r="W28" s="3"/>
      <c r="X28" s="26">
        <v>6.1151546876804699E-2</v>
      </c>
      <c r="Y28" s="26">
        <v>2.5669099891203501E-2</v>
      </c>
      <c r="Z28" s="26">
        <v>0.12403941249742401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2">
      <c r="A29" s="3"/>
      <c r="B29" s="3"/>
      <c r="C29" s="3"/>
      <c r="D29" s="3"/>
      <c r="E29" s="3"/>
      <c r="F29" s="3"/>
      <c r="G29" s="25">
        <v>4.44357659077661E-2</v>
      </c>
      <c r="H29" s="25">
        <v>2.5231091177770601E-2</v>
      </c>
      <c r="I29" s="25">
        <v>0.127338410050685</v>
      </c>
      <c r="J29" s="3"/>
      <c r="K29" s="3"/>
      <c r="L29" s="25">
        <v>6.9273813861693095E-2</v>
      </c>
      <c r="M29" s="25">
        <v>2.0778979430803601E-2</v>
      </c>
      <c r="N29" s="25">
        <v>0.117283483281414</v>
      </c>
      <c r="O29" s="3"/>
      <c r="P29" s="3"/>
      <c r="Q29" s="25">
        <v>2.67778399283264E-2</v>
      </c>
      <c r="R29" s="25">
        <v>1.7808976036090399E-2</v>
      </c>
      <c r="S29" s="25">
        <v>0.110083143408473</v>
      </c>
      <c r="T29" s="3"/>
      <c r="U29" s="3"/>
      <c r="V29" s="3"/>
      <c r="W29" s="3"/>
      <c r="X29" s="26">
        <v>4.44357659077661E-2</v>
      </c>
      <c r="Y29" s="26">
        <v>2.5231091177770601E-2</v>
      </c>
      <c r="Z29" s="26">
        <v>0.127338410050685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2">
      <c r="A30" s="3"/>
      <c r="B30" s="3"/>
      <c r="C30" s="3"/>
      <c r="D30" s="3"/>
      <c r="E30" s="3"/>
      <c r="F30" s="3"/>
      <c r="G30" s="25">
        <v>4.8351473776134801E-2</v>
      </c>
      <c r="H30" s="25">
        <v>3.5159938041998101E-2</v>
      </c>
      <c r="I30" s="25">
        <v>0.13725607562530701</v>
      </c>
      <c r="J30" s="3"/>
      <c r="K30" s="3"/>
      <c r="L30" s="25">
        <v>5.1022379556329503E-2</v>
      </c>
      <c r="M30" s="25">
        <v>1.8991173272606202E-2</v>
      </c>
      <c r="N30" s="25">
        <v>0.13543689375215101</v>
      </c>
      <c r="O30" s="3"/>
      <c r="P30" s="3"/>
      <c r="Q30" s="25">
        <v>6.4871968579942194E-2</v>
      </c>
      <c r="R30" s="25">
        <v>2.12918012455619E-2</v>
      </c>
      <c r="S30" s="25">
        <v>0.133328702881615</v>
      </c>
      <c r="T30" s="3"/>
      <c r="U30" s="3"/>
      <c r="V30" s="3"/>
      <c r="W30" s="3"/>
      <c r="X30" s="26">
        <v>4.8351473776134801E-2</v>
      </c>
      <c r="Y30" s="26">
        <v>3.5159938041998101E-2</v>
      </c>
      <c r="Z30" s="26">
        <v>0.13725607562530701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2">
      <c r="A31" s="3"/>
      <c r="B31" s="3"/>
      <c r="C31" s="3"/>
      <c r="D31" s="3"/>
      <c r="E31" s="3"/>
      <c r="F31" s="3"/>
      <c r="G31" s="25">
        <v>3.8085610352847597E-2</v>
      </c>
      <c r="H31" s="25">
        <v>1.7936192644265599E-2</v>
      </c>
      <c r="I31" s="25">
        <v>0.117363006372422</v>
      </c>
      <c r="J31" s="3"/>
      <c r="K31" s="3"/>
      <c r="L31" s="25">
        <v>5.3384457222070997E-2</v>
      </c>
      <c r="M31" s="25">
        <v>2.2197571708605701E-2</v>
      </c>
      <c r="N31" s="25">
        <v>0.140625153886385</v>
      </c>
      <c r="O31" s="3"/>
      <c r="P31" s="3"/>
      <c r="Q31" s="25">
        <v>6.79852997065752E-2</v>
      </c>
      <c r="R31" s="25">
        <v>2.13027367326151E-2</v>
      </c>
      <c r="S31" s="25">
        <v>0.12950495083670399</v>
      </c>
      <c r="T31" s="3"/>
      <c r="U31" s="3"/>
      <c r="V31" s="3"/>
      <c r="W31" s="3"/>
      <c r="X31" s="26">
        <v>3.8085610352847597E-2</v>
      </c>
      <c r="Y31" s="26">
        <v>1.7936192644265599E-2</v>
      </c>
      <c r="Z31" s="26">
        <v>0.117363006372422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2">
      <c r="A32" s="3"/>
      <c r="B32" s="3"/>
      <c r="C32" s="3"/>
      <c r="D32" s="3"/>
      <c r="E32" s="3"/>
      <c r="F32" s="3"/>
      <c r="G32" s="25">
        <v>6.2465580450349001E-2</v>
      </c>
      <c r="H32" s="25">
        <v>2.59955913209198E-2</v>
      </c>
      <c r="I32" s="25">
        <v>0.103098647347039</v>
      </c>
      <c r="J32" s="3"/>
      <c r="K32" s="3"/>
      <c r="L32" s="25">
        <v>5.8161532431125998E-2</v>
      </c>
      <c r="M32" s="25">
        <v>1.93239450913355E-2</v>
      </c>
      <c r="N32" s="25">
        <v>0.14307892889535301</v>
      </c>
      <c r="O32" s="3"/>
      <c r="P32" s="3"/>
      <c r="Q32" s="25">
        <v>4.9758538394386501E-2</v>
      </c>
      <c r="R32" s="25">
        <v>1.83592507493818E-2</v>
      </c>
      <c r="S32" s="25">
        <v>0.105137560195636</v>
      </c>
      <c r="T32" s="3"/>
      <c r="U32" s="3"/>
      <c r="V32" s="3"/>
      <c r="W32" s="3"/>
      <c r="X32" s="26">
        <v>6.2465580450349001E-2</v>
      </c>
      <c r="Y32" s="26">
        <v>2.59955913209198E-2</v>
      </c>
      <c r="Z32" s="26">
        <v>0.103098647347039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x14ac:dyDescent="0.2">
      <c r="A33" s="3"/>
      <c r="B33" s="3"/>
      <c r="C33" s="3"/>
      <c r="D33" s="3"/>
      <c r="E33" s="3"/>
      <c r="F33" s="3"/>
      <c r="G33" s="25">
        <v>4.2780400371507002E-2</v>
      </c>
      <c r="H33" s="25">
        <v>2.3478547602910901E-2</v>
      </c>
      <c r="I33" s="25">
        <v>0.110516577777782</v>
      </c>
      <c r="J33" s="3"/>
      <c r="K33" s="3"/>
      <c r="L33" s="25">
        <v>5.6423343163003799E-2</v>
      </c>
      <c r="M33" s="25">
        <v>2.6585123423965198E-2</v>
      </c>
      <c r="N33" s="25">
        <v>0.133635754089349</v>
      </c>
      <c r="O33" s="3"/>
      <c r="P33" s="3"/>
      <c r="Q33" s="25">
        <v>3.7008985079172101E-2</v>
      </c>
      <c r="R33" s="25">
        <v>2.1398992934981698E-2</v>
      </c>
      <c r="S33" s="25">
        <v>0.1129939726157</v>
      </c>
      <c r="T33" s="3"/>
      <c r="U33" s="3"/>
      <c r="V33" s="3"/>
      <c r="W33" s="3"/>
      <c r="X33" s="26">
        <v>4.2780400371507002E-2</v>
      </c>
      <c r="Y33" s="26">
        <v>2.3478547602910901E-2</v>
      </c>
      <c r="Z33" s="26">
        <v>0.110516577777782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x14ac:dyDescent="0.2">
      <c r="A34" s="3"/>
      <c r="B34" s="3"/>
      <c r="C34" s="3"/>
      <c r="D34" s="3"/>
      <c r="E34" s="3"/>
      <c r="F34" s="3"/>
      <c r="G34" s="25">
        <v>5.1405400023827201E-2</v>
      </c>
      <c r="H34" s="25">
        <v>3.2979727918925103E-2</v>
      </c>
      <c r="I34" s="25">
        <v>0.12691439614802699</v>
      </c>
      <c r="J34" s="3"/>
      <c r="K34" s="3"/>
      <c r="L34" s="25">
        <v>5.35052269056066E-2</v>
      </c>
      <c r="M34" s="25">
        <v>1.7516510285036601E-2</v>
      </c>
      <c r="N34" s="25">
        <v>0.13842599851030099</v>
      </c>
      <c r="O34" s="3"/>
      <c r="P34" s="3"/>
      <c r="Q34" s="25">
        <v>3.74352037444882E-2</v>
      </c>
      <c r="R34" s="25">
        <v>1.8882675122295599E-2</v>
      </c>
      <c r="S34" s="25">
        <v>0.137201419118439</v>
      </c>
      <c r="T34" s="3"/>
      <c r="U34" s="3"/>
      <c r="V34" s="3"/>
      <c r="W34" s="3"/>
      <c r="X34" s="26">
        <v>5.1405400023827201E-2</v>
      </c>
      <c r="Y34" s="26">
        <v>3.2979727918925103E-2</v>
      </c>
      <c r="Z34" s="26">
        <v>0.12691439614802699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2">
      <c r="A35" s="3"/>
      <c r="B35" s="3"/>
      <c r="C35" s="3"/>
      <c r="D35" s="3"/>
      <c r="E35" s="3"/>
      <c r="F35" s="3"/>
      <c r="G35" s="25">
        <v>4.7693246165603699E-2</v>
      </c>
      <c r="H35" s="25">
        <v>2.4768632847737001E-2</v>
      </c>
      <c r="I35" s="25">
        <v>8.9510601326066405E-2</v>
      </c>
      <c r="J35" s="3"/>
      <c r="K35" s="3"/>
      <c r="L35" s="25">
        <v>4.3809667055246797E-2</v>
      </c>
      <c r="M35" s="25">
        <v>2.5088513483913801E-2</v>
      </c>
      <c r="N35" s="25">
        <v>0.147450851253624</v>
      </c>
      <c r="O35" s="3"/>
      <c r="P35" s="3"/>
      <c r="Q35" s="25">
        <v>5.5331141505943301E-2</v>
      </c>
      <c r="R35" s="25">
        <v>2.1162138049085202E-2</v>
      </c>
      <c r="S35" s="25">
        <v>0.11536037857159499</v>
      </c>
      <c r="T35" s="3"/>
      <c r="U35" s="3"/>
      <c r="V35" s="3"/>
      <c r="W35" s="3"/>
      <c r="X35" s="26">
        <v>4.7693246165603699E-2</v>
      </c>
      <c r="Y35" s="26">
        <v>2.4768632847737001E-2</v>
      </c>
      <c r="Z35" s="26">
        <v>8.9510601326066405E-2</v>
      </c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2">
      <c r="A36" s="3"/>
      <c r="B36" s="3"/>
      <c r="C36" s="3"/>
      <c r="D36" s="3"/>
      <c r="E36" s="3"/>
      <c r="F36" s="3"/>
      <c r="G36" s="25">
        <v>3.7031472688444797E-2</v>
      </c>
      <c r="H36" s="25">
        <v>2.3407952540377801E-2</v>
      </c>
      <c r="I36" s="25">
        <v>0.11355562704493</v>
      </c>
      <c r="J36" s="3"/>
      <c r="K36" s="3"/>
      <c r="L36" s="25">
        <v>6.4379553621949803E-2</v>
      </c>
      <c r="M36" s="25">
        <v>2.1501885617458201E-2</v>
      </c>
      <c r="N36" s="25">
        <v>0.150769748649171</v>
      </c>
      <c r="O36" s="3"/>
      <c r="P36" s="3"/>
      <c r="Q36" s="25">
        <v>4.9688957028168501E-2</v>
      </c>
      <c r="R36" s="25">
        <v>2.1831207193335499E-2</v>
      </c>
      <c r="S36" s="25">
        <v>0.15323287441024</v>
      </c>
      <c r="T36" s="3"/>
      <c r="U36" s="3"/>
      <c r="V36" s="3"/>
      <c r="W36" s="3"/>
      <c r="X36" s="26">
        <v>3.7031472688444797E-2</v>
      </c>
      <c r="Y36" s="26">
        <v>2.3407952540377801E-2</v>
      </c>
      <c r="Z36" s="26">
        <v>0.11355562704493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2">
      <c r="A37" s="3"/>
      <c r="B37" s="3"/>
      <c r="C37" s="3"/>
      <c r="D37" s="3"/>
      <c r="E37" s="3"/>
      <c r="F37" s="3"/>
      <c r="G37" s="25">
        <v>4.0528877229962103E-2</v>
      </c>
      <c r="H37" s="25">
        <v>1.9670077035711098E-2</v>
      </c>
      <c r="I37" s="25">
        <v>0.11384772378864499</v>
      </c>
      <c r="J37" s="3"/>
      <c r="K37" s="3"/>
      <c r="L37" s="25">
        <v>6.9643185918646794E-2</v>
      </c>
      <c r="M37" s="25">
        <v>2.7557909520093699E-2</v>
      </c>
      <c r="N37" s="25">
        <v>0.161631110396491</v>
      </c>
      <c r="O37" s="3"/>
      <c r="P37" s="3"/>
      <c r="Q37" s="25">
        <v>7.43169850220783E-2</v>
      </c>
      <c r="R37" s="25">
        <v>1.9137069367088401E-2</v>
      </c>
      <c r="S37" s="25">
        <v>0.14486363649301301</v>
      </c>
      <c r="T37" s="3"/>
      <c r="U37" s="3"/>
      <c r="V37" s="3"/>
      <c r="W37" s="3"/>
      <c r="X37" s="26">
        <v>4.0528877229962103E-2</v>
      </c>
      <c r="Y37" s="26">
        <v>1.9670077035711098E-2</v>
      </c>
      <c r="Z37" s="26">
        <v>0.11384772378864499</v>
      </c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2">
      <c r="A38" s="3"/>
      <c r="B38" s="3"/>
      <c r="C38" s="3"/>
      <c r="D38" s="3"/>
      <c r="E38" s="3"/>
      <c r="F38" s="3"/>
      <c r="G38" s="25">
        <v>3.1354859055993001E-2</v>
      </c>
      <c r="H38" s="25">
        <v>2.4981231400667998E-2</v>
      </c>
      <c r="I38" s="25">
        <v>0.10581174222593499</v>
      </c>
      <c r="J38" s="3"/>
      <c r="K38" s="3"/>
      <c r="L38" s="25">
        <v>2.40725800299974E-2</v>
      </c>
      <c r="M38" s="25">
        <v>2.09344073012546E-2</v>
      </c>
      <c r="N38" s="25">
        <v>0.10487858246617</v>
      </c>
      <c r="O38" s="3"/>
      <c r="P38" s="3"/>
      <c r="Q38" s="25">
        <v>3.9342245305707603E-2</v>
      </c>
      <c r="R38" s="25">
        <v>1.90144685740865E-2</v>
      </c>
      <c r="S38" s="25">
        <v>0.121989154982398</v>
      </c>
      <c r="T38" s="3"/>
      <c r="U38" s="3"/>
      <c r="V38" s="3"/>
      <c r="W38" s="3"/>
      <c r="X38" s="26">
        <v>3.1354859055993001E-2</v>
      </c>
      <c r="Y38" s="26">
        <v>2.4981231400667998E-2</v>
      </c>
      <c r="Z38" s="26">
        <v>0.10581174222593499</v>
      </c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2">
      <c r="A39" s="3"/>
      <c r="B39" s="3"/>
      <c r="C39" s="3"/>
      <c r="D39" s="3"/>
      <c r="E39" s="3"/>
      <c r="F39" s="3"/>
      <c r="G39" s="25">
        <v>3.7657564582691802E-2</v>
      </c>
      <c r="H39" s="25">
        <v>1.9815884403369899E-2</v>
      </c>
      <c r="I39" s="25">
        <v>0.105629111346666</v>
      </c>
      <c r="J39" s="3"/>
      <c r="K39" s="3"/>
      <c r="L39" s="25">
        <v>3.3174458429151697E-2</v>
      </c>
      <c r="M39" s="25">
        <v>2.27367432497434E-2</v>
      </c>
      <c r="N39" s="25">
        <v>0.116991399561758</v>
      </c>
      <c r="O39" s="3"/>
      <c r="P39" s="3"/>
      <c r="Q39" s="25">
        <v>3.1463260453888101E-2</v>
      </c>
      <c r="R39" s="25">
        <v>2.3213089943391801E-2</v>
      </c>
      <c r="S39" s="25">
        <v>0.106828024015932</v>
      </c>
      <c r="T39" s="3"/>
      <c r="U39" s="3"/>
      <c r="V39" s="3"/>
      <c r="W39" s="3"/>
      <c r="X39" s="26">
        <v>3.7657564582691802E-2</v>
      </c>
      <c r="Y39" s="26">
        <v>1.9815884403369899E-2</v>
      </c>
      <c r="Z39" s="26">
        <v>0.105629111346666</v>
      </c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x14ac:dyDescent="0.2">
      <c r="A40" s="3"/>
      <c r="B40" s="3"/>
      <c r="C40" s="3"/>
      <c r="D40" s="3"/>
      <c r="E40" s="3"/>
      <c r="F40" s="3"/>
      <c r="G40" s="25">
        <v>7.78020279817144E-2</v>
      </c>
      <c r="H40" s="25">
        <v>2.57921974157116E-2</v>
      </c>
      <c r="I40" s="25">
        <v>0.102850444390711</v>
      </c>
      <c r="J40" s="3"/>
      <c r="K40" s="3"/>
      <c r="L40" s="25">
        <v>3.4577964255114398E-2</v>
      </c>
      <c r="M40" s="25">
        <v>2.5350733998964502E-2</v>
      </c>
      <c r="N40" s="25">
        <v>0.13737145374736301</v>
      </c>
      <c r="O40" s="3"/>
      <c r="P40" s="3"/>
      <c r="Q40" s="25">
        <v>5.5149608036577702E-2</v>
      </c>
      <c r="R40" s="25">
        <v>1.93046084257948E-2</v>
      </c>
      <c r="S40" s="25">
        <v>0.122708029769984</v>
      </c>
      <c r="T40" s="3"/>
      <c r="U40" s="3"/>
      <c r="V40" s="3"/>
      <c r="W40" s="3"/>
      <c r="X40" s="26">
        <v>7.78020279817144E-2</v>
      </c>
      <c r="Y40" s="26">
        <v>2.57921974157116E-2</v>
      </c>
      <c r="Z40" s="26">
        <v>0.102850444390711</v>
      </c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x14ac:dyDescent="0.2">
      <c r="A41" s="3"/>
      <c r="B41" s="3"/>
      <c r="C41" s="3"/>
      <c r="D41" s="3"/>
      <c r="E41" s="3"/>
      <c r="F41" s="3"/>
      <c r="G41" s="25">
        <v>4.4928395506680298E-2</v>
      </c>
      <c r="H41" s="25">
        <v>2.1329066396566801E-2</v>
      </c>
      <c r="I41" s="25">
        <v>0.104117784485252</v>
      </c>
      <c r="J41" s="3"/>
      <c r="K41" s="3"/>
      <c r="L41" s="25">
        <v>5.9720605146490899E-2</v>
      </c>
      <c r="M41" s="25">
        <v>1.9287773252929099E-2</v>
      </c>
      <c r="N41" s="25">
        <v>0.13997604946607101</v>
      </c>
      <c r="O41" s="3"/>
      <c r="P41" s="3"/>
      <c r="Q41" s="25">
        <v>4.4412022668081003E-2</v>
      </c>
      <c r="R41" s="25">
        <v>2.43873897146712E-2</v>
      </c>
      <c r="S41" s="25">
        <v>0.14926054980831699</v>
      </c>
      <c r="T41" s="3"/>
      <c r="U41" s="3"/>
      <c r="V41" s="3"/>
      <c r="W41" s="3"/>
      <c r="X41" s="26">
        <v>4.4928395506680298E-2</v>
      </c>
      <c r="Y41" s="26">
        <v>2.1329066396566801E-2</v>
      </c>
      <c r="Z41" s="26">
        <v>0.104117784485252</v>
      </c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x14ac:dyDescent="0.2">
      <c r="A42" s="3"/>
      <c r="B42" s="3"/>
      <c r="C42" s="3"/>
      <c r="D42" s="3"/>
      <c r="E42" s="3"/>
      <c r="F42" s="3"/>
      <c r="G42" s="25">
        <v>7.7090445436741206E-2</v>
      </c>
      <c r="H42" s="25">
        <v>2.6894062285749899E-2</v>
      </c>
      <c r="I42" s="25">
        <v>0.12267100077861801</v>
      </c>
      <c r="J42" s="3"/>
      <c r="K42" s="3"/>
      <c r="L42" s="25">
        <v>4.3193563385304903E-2</v>
      </c>
      <c r="M42" s="25">
        <v>2.88126751219751E-2</v>
      </c>
      <c r="N42" s="25">
        <v>0.124225061278514</v>
      </c>
      <c r="O42" s="3"/>
      <c r="P42" s="3"/>
      <c r="Q42" s="25">
        <v>4.40042188712024E-2</v>
      </c>
      <c r="R42" s="25">
        <v>1.9121118320033902E-2</v>
      </c>
      <c r="S42" s="25">
        <v>0.15441843945848599</v>
      </c>
      <c r="T42" s="3"/>
      <c r="U42" s="3"/>
      <c r="V42" s="3"/>
      <c r="W42" s="3"/>
      <c r="X42" s="26">
        <v>7.7090445436741206E-2</v>
      </c>
      <c r="Y42" s="26">
        <v>2.6894062285749899E-2</v>
      </c>
      <c r="Z42" s="26">
        <v>0.12267100077861801</v>
      </c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x14ac:dyDescent="0.2">
      <c r="A43" s="3"/>
      <c r="B43" s="3"/>
      <c r="C43" s="3"/>
      <c r="D43" s="3"/>
      <c r="E43" s="3"/>
      <c r="F43" s="3"/>
      <c r="G43" s="25">
        <v>3.5718519584068902E-2</v>
      </c>
      <c r="H43" s="25">
        <v>1.7902092070893699E-2</v>
      </c>
      <c r="I43" s="25">
        <v>0.121630011191349</v>
      </c>
      <c r="J43" s="3"/>
      <c r="K43" s="3"/>
      <c r="L43" s="25">
        <v>3.3376974830931903E-2</v>
      </c>
      <c r="M43" s="25">
        <v>2.6947201850867498E-2</v>
      </c>
      <c r="N43" s="25">
        <v>0.12939614905533001</v>
      </c>
      <c r="O43" s="3"/>
      <c r="P43" s="3"/>
      <c r="Q43" s="25">
        <v>3.9715055225921697E-2</v>
      </c>
      <c r="R43" s="25">
        <v>2.0827647462149702E-2</v>
      </c>
      <c r="S43" s="25">
        <v>0.11450198139369901</v>
      </c>
      <c r="T43" s="3"/>
      <c r="U43" s="3"/>
      <c r="V43" s="3"/>
      <c r="W43" s="3"/>
      <c r="X43" s="26">
        <v>3.5718519584068902E-2</v>
      </c>
      <c r="Y43" s="26">
        <v>1.7902092070893699E-2</v>
      </c>
      <c r="Z43" s="26">
        <v>0.121630011191349</v>
      </c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x14ac:dyDescent="0.2">
      <c r="A44" s="3"/>
      <c r="B44" s="3"/>
      <c r="C44" s="3"/>
      <c r="D44" s="3"/>
      <c r="E44" s="3"/>
      <c r="F44" s="3"/>
      <c r="G44" s="25">
        <v>7.3646825323928397E-2</v>
      </c>
      <c r="H44" s="25">
        <v>2.6125881921052901E-2</v>
      </c>
      <c r="I44" s="25">
        <v>0.13650974087572301</v>
      </c>
      <c r="J44" s="3"/>
      <c r="K44" s="3"/>
      <c r="L44" s="25">
        <v>6.0178061285708802E-2</v>
      </c>
      <c r="M44" s="25">
        <v>2.3962536198375399E-2</v>
      </c>
      <c r="N44" s="25">
        <v>0.14346601495484701</v>
      </c>
      <c r="O44" s="3"/>
      <c r="P44" s="3"/>
      <c r="Q44" s="25">
        <v>4.4033400695680902E-2</v>
      </c>
      <c r="R44" s="25">
        <v>1.8877841404783099E-2</v>
      </c>
      <c r="S44" s="25">
        <v>0.12586032842210801</v>
      </c>
      <c r="T44" s="3"/>
      <c r="U44" s="3"/>
      <c r="V44" s="3"/>
      <c r="W44" s="3"/>
      <c r="X44" s="26">
        <v>7.3646825323928397E-2</v>
      </c>
      <c r="Y44" s="26">
        <v>2.6125881921052901E-2</v>
      </c>
      <c r="Z44" s="26">
        <v>0.13650974087572301</v>
      </c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2">
      <c r="A45" s="3"/>
      <c r="B45" s="3"/>
      <c r="C45" s="3"/>
      <c r="D45" s="3"/>
      <c r="E45" s="3"/>
      <c r="F45" s="3"/>
      <c r="G45" s="25">
        <v>5.4228598031541599E-2</v>
      </c>
      <c r="H45" s="25">
        <v>1.9678399439783001E-2</v>
      </c>
      <c r="I45" s="25">
        <v>0.10121993034599699</v>
      </c>
      <c r="J45" s="3"/>
      <c r="K45" s="3"/>
      <c r="L45" s="25">
        <v>4.7781232434755697E-2</v>
      </c>
      <c r="M45" s="25">
        <v>2.4872910134767501E-2</v>
      </c>
      <c r="N45" s="25">
        <v>8.3239185825304804E-2</v>
      </c>
      <c r="O45" s="3"/>
      <c r="P45" s="3"/>
      <c r="Q45" s="25">
        <v>7.3710455432653602E-2</v>
      </c>
      <c r="R45" s="25">
        <v>2.0883742431577298E-2</v>
      </c>
      <c r="S45" s="25">
        <v>0.110595417970586</v>
      </c>
      <c r="T45" s="3"/>
      <c r="U45" s="3"/>
      <c r="V45" s="3"/>
      <c r="W45" s="3"/>
      <c r="X45" s="26">
        <v>5.4228598031541599E-2</v>
      </c>
      <c r="Y45" s="26">
        <v>1.9678399439783001E-2</v>
      </c>
      <c r="Z45" s="26">
        <v>0.10121993034599699</v>
      </c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2">
      <c r="A46" s="3"/>
      <c r="B46" s="3"/>
      <c r="C46" s="3"/>
      <c r="D46" s="3"/>
      <c r="E46" s="3"/>
      <c r="F46" s="3"/>
      <c r="G46" s="25">
        <v>5.2437194759861798E-2</v>
      </c>
      <c r="H46" s="25">
        <v>1.59855495756864E-2</v>
      </c>
      <c r="I46" s="25">
        <v>0.162339873158411</v>
      </c>
      <c r="J46" s="3"/>
      <c r="K46" s="3"/>
      <c r="L46" s="25">
        <v>4.1795460526886298E-2</v>
      </c>
      <c r="M46" s="25">
        <v>3.8890630848367198E-2</v>
      </c>
      <c r="N46" s="25">
        <v>0.14256855632673099</v>
      </c>
      <c r="O46" s="3"/>
      <c r="P46" s="3"/>
      <c r="Q46" s="25">
        <v>7.4690235573365404E-2</v>
      </c>
      <c r="R46" s="25">
        <v>1.5675530941362599E-2</v>
      </c>
      <c r="S46" s="25">
        <v>0.10988564998718101</v>
      </c>
      <c r="T46" s="3"/>
      <c r="U46" s="3"/>
      <c r="V46" s="3"/>
      <c r="W46" s="3"/>
      <c r="X46" s="26">
        <v>5.2437194759861798E-2</v>
      </c>
      <c r="Y46" s="26">
        <v>1.59855495756864E-2</v>
      </c>
      <c r="Z46" s="26">
        <v>0.162339873158411</v>
      </c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2">
      <c r="A47" s="3"/>
      <c r="B47" s="3"/>
      <c r="C47" s="3"/>
      <c r="D47" s="3"/>
      <c r="E47" s="3"/>
      <c r="F47" s="3"/>
      <c r="G47" s="25">
        <v>6.4877695337368799E-2</v>
      </c>
      <c r="H47" s="25">
        <v>3.6760256393410497E-2</v>
      </c>
      <c r="I47" s="25">
        <v>0.141809025509817</v>
      </c>
      <c r="J47" s="3"/>
      <c r="K47" s="3"/>
      <c r="L47" s="25">
        <v>4.8291425033047501E-2</v>
      </c>
      <c r="M47" s="25">
        <v>4.3124303760933E-2</v>
      </c>
      <c r="N47" s="25">
        <v>0.15248933868020201</v>
      </c>
      <c r="O47" s="3"/>
      <c r="P47" s="3"/>
      <c r="Q47" s="25">
        <v>5.2019626267920199E-2</v>
      </c>
      <c r="R47" s="25">
        <v>1.5716363606951202E-2</v>
      </c>
      <c r="S47" s="25">
        <v>0.101516429345899</v>
      </c>
      <c r="T47" s="3"/>
      <c r="U47" s="3"/>
      <c r="V47" s="3"/>
      <c r="W47" s="3"/>
      <c r="X47" s="26">
        <v>6.4877695337368799E-2</v>
      </c>
      <c r="Y47" s="26">
        <v>3.6760256393410497E-2</v>
      </c>
      <c r="Z47" s="26">
        <v>0.141809025509817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2">
      <c r="A48" s="3"/>
      <c r="B48" s="3"/>
      <c r="C48" s="3"/>
      <c r="D48" s="3"/>
      <c r="E48" s="3"/>
      <c r="F48" s="3"/>
      <c r="G48" s="25">
        <v>6.2945005785482497E-2</v>
      </c>
      <c r="H48" s="25">
        <v>2.2248968893147598E-2</v>
      </c>
      <c r="I48" s="25">
        <v>0.108903079887071</v>
      </c>
      <c r="J48" s="3"/>
      <c r="K48" s="3"/>
      <c r="L48" s="25">
        <v>3.1510871963320697E-2</v>
      </c>
      <c r="M48" s="25">
        <v>3.2931742308224501E-2</v>
      </c>
      <c r="N48" s="25">
        <v>0.14140669371325301</v>
      </c>
      <c r="O48" s="3"/>
      <c r="P48" s="3"/>
      <c r="Q48" s="25">
        <v>7.0840521844840798E-2</v>
      </c>
      <c r="R48" s="25">
        <v>1.62367557508541E-2</v>
      </c>
      <c r="S48" s="25">
        <v>0.12515898799404901</v>
      </c>
      <c r="T48" s="3"/>
      <c r="U48" s="3"/>
      <c r="V48" s="3"/>
      <c r="W48" s="3"/>
      <c r="X48" s="26">
        <v>6.2945005785482497E-2</v>
      </c>
      <c r="Y48" s="26">
        <v>2.2248968893147598E-2</v>
      </c>
      <c r="Z48" s="26">
        <v>0.108903079887071</v>
      </c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2">
      <c r="A49" s="3"/>
      <c r="B49" s="3"/>
      <c r="C49" s="3"/>
      <c r="D49" s="3"/>
      <c r="E49" s="3"/>
      <c r="F49" s="3"/>
      <c r="G49" s="25">
        <v>5.8930574437047897E-2</v>
      </c>
      <c r="H49" s="25">
        <v>2.7048826603453199E-2</v>
      </c>
      <c r="I49" s="25">
        <v>0.118602998694533</v>
      </c>
      <c r="J49" s="3"/>
      <c r="K49" s="3"/>
      <c r="L49" s="25">
        <v>3.8540245848628703E-2</v>
      </c>
      <c r="M49" s="25">
        <v>2.7047850995301801E-2</v>
      </c>
      <c r="N49" s="25">
        <v>0.119273073374417</v>
      </c>
      <c r="O49" s="3"/>
      <c r="P49" s="3"/>
      <c r="Q49" s="25">
        <v>7.6059256622170696E-2</v>
      </c>
      <c r="R49" s="25">
        <v>1.45716852886525E-2</v>
      </c>
      <c r="S49" s="25">
        <v>0.11070448737793399</v>
      </c>
      <c r="T49" s="3"/>
      <c r="U49" s="3"/>
      <c r="V49" s="3"/>
      <c r="W49" s="3"/>
      <c r="X49" s="26">
        <v>5.8930574437047897E-2</v>
      </c>
      <c r="Y49" s="26">
        <v>2.7048826603453199E-2</v>
      </c>
      <c r="Z49" s="26">
        <v>0.118602998694533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2">
      <c r="A50" s="3"/>
      <c r="B50" s="3"/>
      <c r="C50" s="3"/>
      <c r="D50" s="3"/>
      <c r="E50" s="3"/>
      <c r="F50" s="3"/>
      <c r="G50" s="25">
        <v>7.3942211524253898E-2</v>
      </c>
      <c r="H50" s="25">
        <v>2.43962094535638E-2</v>
      </c>
      <c r="I50" s="25">
        <v>0.140600569338276</v>
      </c>
      <c r="J50" s="3"/>
      <c r="K50" s="3"/>
      <c r="L50" s="25">
        <v>5.27281805475747E-2</v>
      </c>
      <c r="M50" s="25">
        <v>2.4450345902784401E-2</v>
      </c>
      <c r="N50" s="25">
        <v>0.15503242715600199</v>
      </c>
      <c r="O50" s="3"/>
      <c r="P50" s="3"/>
      <c r="Q50" s="25">
        <v>6.3517728113590494E-2</v>
      </c>
      <c r="R50" s="25">
        <v>1.9189042475354402E-2</v>
      </c>
      <c r="S50" s="25">
        <v>0.14213129268949601</v>
      </c>
      <c r="T50" s="3"/>
      <c r="U50" s="3"/>
      <c r="V50" s="3"/>
      <c r="W50" s="3"/>
      <c r="X50" s="26">
        <v>7.3942211524253898E-2</v>
      </c>
      <c r="Y50" s="26">
        <v>2.43962094535638E-2</v>
      </c>
      <c r="Z50" s="26">
        <v>0.140600569338276</v>
      </c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x14ac:dyDescent="0.2">
      <c r="A51" s="3"/>
      <c r="B51" s="3"/>
      <c r="C51" s="3"/>
      <c r="D51" s="3"/>
      <c r="E51" s="3"/>
      <c r="F51" s="3"/>
      <c r="G51" s="25">
        <v>3.7792525802823003E-2</v>
      </c>
      <c r="H51" s="25">
        <v>1.6192895852411199E-2</v>
      </c>
      <c r="I51" s="25">
        <v>0.101567970631743</v>
      </c>
      <c r="J51" s="3"/>
      <c r="K51" s="3"/>
      <c r="L51" s="25">
        <v>3.5793218356486502E-2</v>
      </c>
      <c r="M51" s="25">
        <v>1.73248341306338E-2</v>
      </c>
      <c r="N51" s="25">
        <v>0.149612582209077</v>
      </c>
      <c r="O51" s="3"/>
      <c r="P51" s="3"/>
      <c r="Q51" s="25">
        <v>4.8047543832394297E-2</v>
      </c>
      <c r="R51" s="25">
        <v>2.1695438009666699E-2</v>
      </c>
      <c r="S51" s="25">
        <v>0.11140021732284799</v>
      </c>
      <c r="T51" s="3"/>
      <c r="U51" s="3"/>
      <c r="V51" s="3"/>
      <c r="W51" s="3"/>
      <c r="X51" s="26">
        <v>3.7792525802823003E-2</v>
      </c>
      <c r="Y51" s="26">
        <v>1.6192895852411199E-2</v>
      </c>
      <c r="Z51" s="26">
        <v>0.101567970631743</v>
      </c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2">
      <c r="A52" s="3"/>
      <c r="B52" s="3"/>
      <c r="C52" s="3"/>
      <c r="D52" s="3"/>
      <c r="E52" s="3"/>
      <c r="F52" s="3"/>
      <c r="G52" s="25">
        <v>3.7402399468255798E-2</v>
      </c>
      <c r="H52" s="25">
        <v>1.85801455962019E-2</v>
      </c>
      <c r="I52" s="25">
        <v>0.112370586867259</v>
      </c>
      <c r="J52" s="3"/>
      <c r="K52" s="3"/>
      <c r="L52" s="25">
        <v>2.9533486898155999E-2</v>
      </c>
      <c r="M52" s="25">
        <v>1.6778447279953701E-2</v>
      </c>
      <c r="N52" s="25">
        <v>0.13644607233613901</v>
      </c>
      <c r="O52" s="3"/>
      <c r="P52" s="3"/>
      <c r="Q52" s="25">
        <v>7.4420929173004594E-2</v>
      </c>
      <c r="R52" s="25">
        <v>2.34410841930363E-2</v>
      </c>
      <c r="S52" s="25">
        <v>0.117725471474791</v>
      </c>
      <c r="T52" s="3"/>
      <c r="U52" s="3"/>
      <c r="V52" s="3"/>
      <c r="W52" s="3"/>
      <c r="X52" s="26">
        <v>3.7402399468255798E-2</v>
      </c>
      <c r="Y52" s="26">
        <v>1.85801455962019E-2</v>
      </c>
      <c r="Z52" s="26">
        <v>0.112370586867259</v>
      </c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2">
      <c r="A53" s="3"/>
      <c r="B53" s="3"/>
      <c r="C53" s="3"/>
      <c r="D53" s="3"/>
      <c r="E53" s="3"/>
      <c r="F53" s="3"/>
      <c r="G53" s="25">
        <v>4.0487603940877297E-2</v>
      </c>
      <c r="H53" s="25">
        <v>2.3204528957655301E-2</v>
      </c>
      <c r="I53" s="25">
        <v>0.123919632156443</v>
      </c>
      <c r="J53" s="3"/>
      <c r="K53" s="3"/>
      <c r="L53" s="25">
        <v>5.6836765161692303E-2</v>
      </c>
      <c r="M53" s="25">
        <v>2.2671851129946401E-2</v>
      </c>
      <c r="N53" s="25">
        <v>0.11512608257146199</v>
      </c>
      <c r="O53" s="3"/>
      <c r="P53" s="3"/>
      <c r="Q53" s="25">
        <v>2.7186395126156001E-2</v>
      </c>
      <c r="R53" s="25">
        <v>2.0219289423615901E-2</v>
      </c>
      <c r="S53" s="25">
        <v>0.126109070896435</v>
      </c>
      <c r="T53" s="3"/>
      <c r="U53" s="3"/>
      <c r="V53" s="3"/>
      <c r="W53" s="3"/>
      <c r="X53" s="26">
        <v>4.0487603940877297E-2</v>
      </c>
      <c r="Y53" s="26">
        <v>2.3204528957655301E-2</v>
      </c>
      <c r="Z53" s="26">
        <v>0.123919632156443</v>
      </c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2">
      <c r="A54" s="3"/>
      <c r="B54" s="3"/>
      <c r="C54" s="3"/>
      <c r="D54" s="3"/>
      <c r="E54" s="3"/>
      <c r="F54" s="3"/>
      <c r="G54" s="25">
        <v>5.21256486344851E-2</v>
      </c>
      <c r="H54" s="25">
        <v>2.3219101274315999E-2</v>
      </c>
      <c r="I54" s="25">
        <v>0.12500791663733399</v>
      </c>
      <c r="J54" s="3"/>
      <c r="K54" s="3"/>
      <c r="L54" s="25">
        <v>2.3742863521628702E-2</v>
      </c>
      <c r="M54" s="25">
        <v>2.1314235468765701E-2</v>
      </c>
      <c r="N54" s="25">
        <v>0.15972544717746801</v>
      </c>
      <c r="O54" s="3"/>
      <c r="P54" s="3"/>
      <c r="Q54" s="25">
        <v>7.2018740226355293E-2</v>
      </c>
      <c r="R54" s="25">
        <v>1.89180750232542E-2</v>
      </c>
      <c r="S54" s="25">
        <v>0.150867352185662</v>
      </c>
      <c r="T54" s="3"/>
      <c r="U54" s="3"/>
      <c r="V54" s="3"/>
      <c r="W54" s="3"/>
      <c r="X54" s="26">
        <v>5.21256486344851E-2</v>
      </c>
      <c r="Y54" s="26">
        <v>2.3219101274315999E-2</v>
      </c>
      <c r="Z54" s="26">
        <v>0.12500791663733399</v>
      </c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2">
      <c r="A55" s="3"/>
      <c r="B55" s="3"/>
      <c r="C55" s="3"/>
      <c r="D55" s="3"/>
      <c r="E55" s="3"/>
      <c r="F55" s="3"/>
      <c r="G55" s="25">
        <v>6.7501771192956306E-2</v>
      </c>
      <c r="H55" s="25">
        <v>2.0060338596598299E-2</v>
      </c>
      <c r="I55" s="25">
        <v>0.14652137530402101</v>
      </c>
      <c r="J55" s="3"/>
      <c r="K55" s="3"/>
      <c r="L55" s="25">
        <v>7.2160315758708599E-2</v>
      </c>
      <c r="M55" s="25">
        <v>2.1281096605711699E-2</v>
      </c>
      <c r="N55" s="25">
        <v>0.123291084006023</v>
      </c>
      <c r="O55" s="3"/>
      <c r="P55" s="3"/>
      <c r="Q55" s="25">
        <v>7.1993455619670299E-2</v>
      </c>
      <c r="R55" s="25">
        <v>2.8515951874961001E-2</v>
      </c>
      <c r="S55" s="25">
        <v>0.119548453546093</v>
      </c>
      <c r="T55" s="3"/>
      <c r="U55" s="3"/>
      <c r="V55" s="3"/>
      <c r="W55" s="3"/>
      <c r="X55" s="26">
        <v>6.7501771192956306E-2</v>
      </c>
      <c r="Y55" s="26">
        <v>2.0060338596598299E-2</v>
      </c>
      <c r="Z55" s="26">
        <v>0.14652137530402101</v>
      </c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2">
      <c r="A56" s="3"/>
      <c r="B56" s="3"/>
      <c r="C56" s="3"/>
      <c r="D56" s="3"/>
      <c r="E56" s="3"/>
      <c r="F56" s="3"/>
      <c r="G56" s="25">
        <v>5.7116140955265599E-2</v>
      </c>
      <c r="H56" s="25">
        <v>1.6575692393588599E-2</v>
      </c>
      <c r="I56" s="25">
        <v>0.110034005480059</v>
      </c>
      <c r="J56" s="3"/>
      <c r="K56" s="3"/>
      <c r="L56" s="25">
        <v>7.2436746877203903E-2</v>
      </c>
      <c r="M56" s="25">
        <v>1.63273741098812E-2</v>
      </c>
      <c r="N56" s="25">
        <v>0.16927314974068899</v>
      </c>
      <c r="O56" s="3"/>
      <c r="P56" s="3"/>
      <c r="Q56" s="25">
        <v>6.2324241994957598E-2</v>
      </c>
      <c r="R56" s="25">
        <v>3.10554834182706E-2</v>
      </c>
      <c r="S56" s="25">
        <v>0.13496153193951799</v>
      </c>
      <c r="T56" s="3"/>
      <c r="U56" s="3"/>
      <c r="V56" s="3"/>
      <c r="W56" s="3"/>
      <c r="X56" s="26">
        <v>5.7116140955265599E-2</v>
      </c>
      <c r="Y56" s="26">
        <v>1.6575692393588599E-2</v>
      </c>
      <c r="Z56" s="26">
        <v>0.110034005480059</v>
      </c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2">
      <c r="A57" s="3"/>
      <c r="B57" s="3"/>
      <c r="C57" s="3"/>
      <c r="D57" s="3"/>
      <c r="E57" s="3"/>
      <c r="F57" s="3"/>
      <c r="G57" s="25">
        <v>4.5619077509561401E-2</v>
      </c>
      <c r="H57" s="25">
        <v>1.55351786763075E-2</v>
      </c>
      <c r="I57" s="25">
        <v>0.14051511200910999</v>
      </c>
      <c r="J57" s="3"/>
      <c r="K57" s="3"/>
      <c r="L57" s="25">
        <v>4.43781471260929E-2</v>
      </c>
      <c r="M57" s="25">
        <v>3.2346810760680599E-2</v>
      </c>
      <c r="N57" s="25">
        <v>0.173858390126756</v>
      </c>
      <c r="O57" s="3"/>
      <c r="P57" s="3"/>
      <c r="Q57" s="25">
        <v>4.8420663662892501E-2</v>
      </c>
      <c r="R57" s="25">
        <v>3.05480572957397E-2</v>
      </c>
      <c r="S57" s="25">
        <v>0.123675543339004</v>
      </c>
      <c r="T57" s="3"/>
      <c r="U57" s="3"/>
      <c r="V57" s="3"/>
      <c r="W57" s="3"/>
      <c r="X57" s="26">
        <v>4.5619077509561401E-2</v>
      </c>
      <c r="Y57" s="26">
        <v>1.55351786763075E-2</v>
      </c>
      <c r="Z57" s="26">
        <v>0.14051511200910999</v>
      </c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2">
      <c r="A58" s="3"/>
      <c r="B58" s="3"/>
      <c r="C58" s="3"/>
      <c r="D58" s="3"/>
      <c r="E58" s="3"/>
      <c r="F58" s="3"/>
      <c r="G58" s="25">
        <v>5.7615720069804401E-2</v>
      </c>
      <c r="H58" s="25">
        <v>1.7846584105322399E-2</v>
      </c>
      <c r="I58" s="25">
        <v>0.119035822366896</v>
      </c>
      <c r="J58" s="3"/>
      <c r="K58" s="3"/>
      <c r="L58" s="25">
        <v>6.9225136231369597E-2</v>
      </c>
      <c r="M58" s="25">
        <v>1.72453214239391E-2</v>
      </c>
      <c r="N58" s="25">
        <v>0.14907622460672301</v>
      </c>
      <c r="O58" s="3"/>
      <c r="P58" s="3"/>
      <c r="Q58" s="25">
        <v>5.9106826271878299E-2</v>
      </c>
      <c r="R58" s="25">
        <v>3.0302591636268701E-2</v>
      </c>
      <c r="S58" s="25">
        <v>0.12889888728293999</v>
      </c>
      <c r="T58" s="3"/>
      <c r="U58" s="3"/>
      <c r="V58" s="3"/>
      <c r="W58" s="3"/>
      <c r="X58" s="26">
        <v>5.7615720069804401E-2</v>
      </c>
      <c r="Y58" s="26">
        <v>1.7846584105322399E-2</v>
      </c>
      <c r="Z58" s="26">
        <v>0.119035822366896</v>
      </c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2">
      <c r="A59" s="3"/>
      <c r="B59" s="3"/>
      <c r="C59" s="3"/>
      <c r="D59" s="3"/>
      <c r="E59" s="3"/>
      <c r="F59" s="3"/>
      <c r="G59" s="25">
        <v>4.4517350895061099E-2</v>
      </c>
      <c r="H59" s="25">
        <v>2.2392748273330602E-2</v>
      </c>
      <c r="I59" s="25">
        <v>0.14897913638573501</v>
      </c>
      <c r="J59" s="3"/>
      <c r="K59" s="3"/>
      <c r="L59" s="25">
        <v>6.3798999109188695E-2</v>
      </c>
      <c r="M59" s="25">
        <v>4.0603281883543403E-2</v>
      </c>
      <c r="N59" s="25">
        <v>0.142877628307051</v>
      </c>
      <c r="O59" s="3"/>
      <c r="P59" s="3"/>
      <c r="Q59" s="25">
        <v>3.59771610225516E-2</v>
      </c>
      <c r="R59" s="25">
        <v>1.6346801090758499E-2</v>
      </c>
      <c r="S59" s="25">
        <v>0.109468056705883</v>
      </c>
      <c r="T59" s="3"/>
      <c r="U59" s="3"/>
      <c r="V59" s="3"/>
      <c r="W59" s="3"/>
      <c r="X59" s="26">
        <v>4.4517350895061099E-2</v>
      </c>
      <c r="Y59" s="26">
        <v>2.2392748273330602E-2</v>
      </c>
      <c r="Z59" s="26">
        <v>0.14897913638573501</v>
      </c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2">
      <c r="A60" s="3"/>
      <c r="B60" s="3"/>
      <c r="C60" s="3"/>
      <c r="D60" s="3"/>
      <c r="E60" s="3"/>
      <c r="F60" s="3"/>
      <c r="G60" s="25">
        <v>4.7253038571781099E-2</v>
      </c>
      <c r="H60" s="25">
        <v>3.4261998401607499E-2</v>
      </c>
      <c r="I60" s="25">
        <v>8.7135702710293098E-2</v>
      </c>
      <c r="J60" s="3"/>
      <c r="K60" s="3"/>
      <c r="L60" s="25">
        <v>7.8969157714649296E-2</v>
      </c>
      <c r="M60" s="25">
        <v>1.92757511389198E-2</v>
      </c>
      <c r="N60" s="25">
        <v>0.15068177298167701</v>
      </c>
      <c r="O60" s="3"/>
      <c r="P60" s="3"/>
      <c r="Q60" s="25">
        <v>2.3564011316866099E-2</v>
      </c>
      <c r="R60" s="25">
        <v>1.9746589857261999E-2</v>
      </c>
      <c r="S60" s="25">
        <v>0.14631597764998699</v>
      </c>
      <c r="T60" s="3"/>
      <c r="U60" s="3"/>
      <c r="V60" s="3"/>
      <c r="W60" s="3"/>
      <c r="X60" s="26">
        <v>4.7253038571781099E-2</v>
      </c>
      <c r="Y60" s="26">
        <v>3.4261998401607499E-2</v>
      </c>
      <c r="Z60" s="26">
        <v>8.7135702710293098E-2</v>
      </c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2">
      <c r="A61" s="3"/>
      <c r="B61" s="3"/>
      <c r="C61" s="3"/>
      <c r="D61" s="3"/>
      <c r="E61" s="3"/>
      <c r="F61" s="3"/>
      <c r="G61" s="25">
        <v>4.8315359544174999E-2</v>
      </c>
      <c r="H61" s="25">
        <v>4.6652883259794602E-2</v>
      </c>
      <c r="I61" s="25">
        <v>9.7178574330916798E-2</v>
      </c>
      <c r="J61" s="3"/>
      <c r="K61" s="3"/>
      <c r="L61" s="25">
        <v>7.0390781287732504E-2</v>
      </c>
      <c r="M61" s="25">
        <v>1.71321950223422E-2</v>
      </c>
      <c r="N61" s="25">
        <v>0.122893915028878</v>
      </c>
      <c r="O61" s="3"/>
      <c r="P61" s="3"/>
      <c r="Q61" s="25">
        <v>2.0244168077201301E-2</v>
      </c>
      <c r="R61" s="25">
        <v>2.7517958046490001E-2</v>
      </c>
      <c r="S61" s="25">
        <v>0.132104789746226</v>
      </c>
      <c r="T61" s="3"/>
      <c r="U61" s="3"/>
      <c r="V61" s="3"/>
      <c r="W61" s="3"/>
      <c r="X61" s="26">
        <v>4.8315359544174999E-2</v>
      </c>
      <c r="Y61" s="26">
        <v>4.6652883259794602E-2</v>
      </c>
      <c r="Z61" s="26">
        <v>9.7178574330916798E-2</v>
      </c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2">
      <c r="A62" s="3"/>
      <c r="B62" s="3"/>
      <c r="C62" s="3"/>
      <c r="D62" s="3"/>
      <c r="E62" s="3"/>
      <c r="F62" s="3"/>
      <c r="G62" s="25">
        <v>6.2311268676029499E-2</v>
      </c>
      <c r="H62" s="25">
        <v>3.9688366645425001E-2</v>
      </c>
      <c r="I62" s="25">
        <v>0.129128272758852</v>
      </c>
      <c r="J62" s="3"/>
      <c r="K62" s="3"/>
      <c r="L62" s="25">
        <v>6.9956118805379899E-2</v>
      </c>
      <c r="M62" s="25">
        <v>1.8584332460388299E-2</v>
      </c>
      <c r="N62" s="25">
        <v>0.13451453941535901</v>
      </c>
      <c r="O62" s="3"/>
      <c r="P62" s="3"/>
      <c r="Q62" s="25">
        <v>3.0985880925256001E-2</v>
      </c>
      <c r="R62" s="25">
        <v>1.9110066573657599E-2</v>
      </c>
      <c r="S62" s="25">
        <v>0.12722228818964901</v>
      </c>
      <c r="T62" s="3"/>
      <c r="U62" s="3"/>
      <c r="V62" s="3"/>
      <c r="W62" s="3"/>
      <c r="X62" s="26">
        <v>6.2311268676029499E-2</v>
      </c>
      <c r="Y62" s="26">
        <v>3.9688366645425001E-2</v>
      </c>
      <c r="Z62" s="26">
        <v>0.129128272758852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2">
      <c r="A63" s="3"/>
      <c r="B63" s="3"/>
      <c r="C63" s="3"/>
      <c r="D63" s="3"/>
      <c r="E63" s="3"/>
      <c r="F63" s="3"/>
      <c r="G63" s="25">
        <v>3.4591547230610503E-2</v>
      </c>
      <c r="H63" s="25">
        <v>2.5698399677256799E-2</v>
      </c>
      <c r="I63" s="25">
        <v>0.118668663399339</v>
      </c>
      <c r="J63" s="3"/>
      <c r="K63" s="3"/>
      <c r="L63" s="25">
        <v>7.2241968638079704E-2</v>
      </c>
      <c r="M63" s="25">
        <v>1.87261323386246E-2</v>
      </c>
      <c r="N63" s="25">
        <v>8.7109216126149303E-2</v>
      </c>
      <c r="O63" s="3"/>
      <c r="P63" s="3"/>
      <c r="Q63" s="25">
        <v>2.1451640360391201E-2</v>
      </c>
      <c r="R63" s="25">
        <v>4.1944883847730402E-2</v>
      </c>
      <c r="S63" s="25">
        <v>0.127879389819858</v>
      </c>
      <c r="T63" s="3"/>
      <c r="U63" s="3"/>
      <c r="V63" s="3"/>
      <c r="W63" s="3"/>
      <c r="X63" s="26">
        <v>3.4591547230610503E-2</v>
      </c>
      <c r="Y63" s="26">
        <v>2.5698399677256799E-2</v>
      </c>
      <c r="Z63" s="26">
        <v>0.118668663399339</v>
      </c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2">
      <c r="A64" s="3"/>
      <c r="B64" s="3"/>
      <c r="C64" s="3"/>
      <c r="D64" s="3"/>
      <c r="E64" s="3"/>
      <c r="F64" s="3"/>
      <c r="G64" s="25">
        <v>3.5847441004929301E-2</v>
      </c>
      <c r="H64" s="25">
        <v>3.6233687365308603E-2</v>
      </c>
      <c r="I64" s="25">
        <v>0.16760026503799599</v>
      </c>
      <c r="J64" s="3"/>
      <c r="K64" s="3"/>
      <c r="L64" s="25">
        <v>7.9564955288625103E-2</v>
      </c>
      <c r="M64" s="25">
        <v>2.21380260650311E-2</v>
      </c>
      <c r="N64" s="25">
        <v>0.137839842750314</v>
      </c>
      <c r="O64" s="3"/>
      <c r="P64" s="3"/>
      <c r="Q64" s="25">
        <v>2.1016077088281699E-2</v>
      </c>
      <c r="R64" s="25">
        <v>2.78207312739993E-2</v>
      </c>
      <c r="S64" s="25">
        <v>0.156484993510138</v>
      </c>
      <c r="T64" s="3"/>
      <c r="U64" s="3"/>
      <c r="V64" s="3"/>
      <c r="W64" s="3"/>
      <c r="X64" s="26">
        <v>3.5847441004929301E-2</v>
      </c>
      <c r="Y64" s="26">
        <v>3.6233687365308603E-2</v>
      </c>
      <c r="Z64" s="26">
        <v>0.16760026503799599</v>
      </c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2">
      <c r="A65" s="3"/>
      <c r="B65" s="3"/>
      <c r="C65" s="3"/>
      <c r="D65" s="3"/>
      <c r="E65" s="3"/>
      <c r="F65" s="3"/>
      <c r="G65" s="25">
        <v>2.9325607347919499E-2</v>
      </c>
      <c r="H65" s="25">
        <v>2.9107888243352999E-2</v>
      </c>
      <c r="I65" s="25">
        <v>0.127905321689153</v>
      </c>
      <c r="J65" s="3"/>
      <c r="K65" s="3"/>
      <c r="L65" s="25">
        <v>3.8391713800419398E-2</v>
      </c>
      <c r="M65" s="25">
        <v>2.2382330327094E-2</v>
      </c>
      <c r="N65" s="25">
        <v>0.133965432385972</v>
      </c>
      <c r="O65" s="3"/>
      <c r="P65" s="3"/>
      <c r="Q65" s="25">
        <v>2.3498376538674901E-2</v>
      </c>
      <c r="R65" s="25">
        <v>1.9163151927553398E-2</v>
      </c>
      <c r="S65" s="25">
        <v>8.4515680284866807E-2</v>
      </c>
      <c r="T65" s="3"/>
      <c r="U65" s="3"/>
      <c r="V65" s="3"/>
      <c r="W65" s="3"/>
      <c r="X65" s="26">
        <v>2.9325607347919499E-2</v>
      </c>
      <c r="Y65" s="26">
        <v>2.9107888243352999E-2</v>
      </c>
      <c r="Z65" s="26">
        <v>0.127905321689153</v>
      </c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2">
      <c r="A66" s="3"/>
      <c r="B66" s="3"/>
      <c r="C66" s="3"/>
      <c r="D66" s="3"/>
      <c r="E66" s="3"/>
      <c r="F66" s="3"/>
      <c r="G66" s="25">
        <v>2.8986682043359101E-2</v>
      </c>
      <c r="H66" s="25">
        <v>3.4296717619821102E-2</v>
      </c>
      <c r="I66" s="25">
        <v>0.107216923148795</v>
      </c>
      <c r="J66" s="3"/>
      <c r="K66" s="3"/>
      <c r="L66" s="25">
        <v>5.5441222916721697E-2</v>
      </c>
      <c r="M66" s="25">
        <v>2.1146689104304599E-2</v>
      </c>
      <c r="N66" s="25">
        <v>0.142257666755536</v>
      </c>
      <c r="O66" s="3"/>
      <c r="P66" s="3"/>
      <c r="Q66" s="25">
        <v>2.5108782337622801E-2</v>
      </c>
      <c r="R66" s="25">
        <v>2.0935897689016901E-2</v>
      </c>
      <c r="S66" s="25">
        <v>0.12757450697124201</v>
      </c>
      <c r="T66" s="3"/>
      <c r="U66" s="3"/>
      <c r="V66" s="3"/>
      <c r="W66" s="3"/>
      <c r="X66" s="26">
        <v>2.8986682043359101E-2</v>
      </c>
      <c r="Y66" s="26">
        <v>3.4296717619821102E-2</v>
      </c>
      <c r="Z66" s="26">
        <v>0.107216923148795</v>
      </c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2">
      <c r="A67" s="3"/>
      <c r="B67" s="3"/>
      <c r="C67" s="3"/>
      <c r="D67" s="3"/>
      <c r="E67" s="3"/>
      <c r="F67" s="3"/>
      <c r="G67" s="25">
        <v>4.5904342682851401E-2</v>
      </c>
      <c r="H67" s="25">
        <v>2.6762386212215699E-2</v>
      </c>
      <c r="I67" s="25">
        <v>9.6748455309833906E-2</v>
      </c>
      <c r="J67" s="3"/>
      <c r="K67" s="3"/>
      <c r="L67" s="25">
        <v>6.6985791473832296E-2</v>
      </c>
      <c r="M67" s="25">
        <v>1.86397069909803E-2</v>
      </c>
      <c r="N67" s="25">
        <v>0.138851441800693</v>
      </c>
      <c r="O67" s="3"/>
      <c r="P67" s="3"/>
      <c r="Q67" s="25">
        <v>1.8653658720795399E-2</v>
      </c>
      <c r="R67" s="25">
        <v>1.9558335969365799E-2</v>
      </c>
      <c r="S67" s="25">
        <v>0.13676629345005201</v>
      </c>
      <c r="T67" s="3"/>
      <c r="U67" s="3"/>
      <c r="V67" s="3"/>
      <c r="W67" s="3"/>
      <c r="X67" s="26">
        <v>4.5904342682851401E-2</v>
      </c>
      <c r="Y67" s="26">
        <v>2.6762386212215699E-2</v>
      </c>
      <c r="Z67" s="26">
        <v>9.6748455309833906E-2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2">
      <c r="A68" s="3"/>
      <c r="B68" s="3"/>
      <c r="C68" s="3"/>
      <c r="D68" s="3"/>
      <c r="E68" s="3"/>
      <c r="F68" s="3"/>
      <c r="G68" s="25">
        <v>6.2371292093109598E-2</v>
      </c>
      <c r="H68" s="25">
        <v>4.2018135998120099E-2</v>
      </c>
      <c r="I68" s="25">
        <v>0.122919475590111</v>
      </c>
      <c r="J68" s="3"/>
      <c r="K68" s="3"/>
      <c r="L68" s="25">
        <v>7.0445267445502405E-2</v>
      </c>
      <c r="M68" s="25">
        <v>2.1108596332317198E-2</v>
      </c>
      <c r="N68" s="25">
        <v>0.13274375131676999</v>
      </c>
      <c r="O68" s="3"/>
      <c r="P68" s="3"/>
      <c r="Q68" s="25">
        <v>2.47783003985277E-2</v>
      </c>
      <c r="R68" s="25">
        <v>2.4352389158700499E-2</v>
      </c>
      <c r="S68" s="25">
        <v>0.130895820060832</v>
      </c>
      <c r="T68" s="3"/>
      <c r="U68" s="3"/>
      <c r="V68" s="3"/>
      <c r="W68" s="3"/>
      <c r="X68" s="26">
        <v>6.2371292093109598E-2</v>
      </c>
      <c r="Y68" s="26">
        <v>4.2018135998120099E-2</v>
      </c>
      <c r="Z68" s="26">
        <v>0.122919475590111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2">
      <c r="A69" s="3"/>
      <c r="B69" s="3"/>
      <c r="C69" s="3"/>
      <c r="D69" s="3"/>
      <c r="E69" s="3"/>
      <c r="F69" s="3"/>
      <c r="G69" s="25">
        <v>7.1340503526493002E-2</v>
      </c>
      <c r="H69" s="25">
        <v>2.4036389784177201E-2</v>
      </c>
      <c r="I69" s="25">
        <v>0.15849453802764901</v>
      </c>
      <c r="J69" s="3"/>
      <c r="K69" s="3"/>
      <c r="L69" s="25">
        <v>6.7725365333442894E-2</v>
      </c>
      <c r="M69" s="25">
        <v>2.18210487279973E-2</v>
      </c>
      <c r="N69" s="25">
        <v>0.14702218926982299</v>
      </c>
      <c r="O69" s="3"/>
      <c r="P69" s="3"/>
      <c r="Q69" s="25">
        <v>2.1546220525708398E-2</v>
      </c>
      <c r="R69" s="25">
        <v>1.9664517851941302E-2</v>
      </c>
      <c r="S69" s="25">
        <v>0.135874214965757</v>
      </c>
      <c r="T69" s="3"/>
      <c r="U69" s="3"/>
      <c r="V69" s="3"/>
      <c r="W69" s="3"/>
      <c r="X69" s="26">
        <v>7.1340503526493002E-2</v>
      </c>
      <c r="Y69" s="26">
        <v>2.4036389784177201E-2</v>
      </c>
      <c r="Z69" s="26">
        <v>0.15849453802764901</v>
      </c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2">
      <c r="A70" s="3"/>
      <c r="B70" s="3"/>
      <c r="C70" s="3"/>
      <c r="D70" s="3"/>
      <c r="E70" s="3"/>
      <c r="F70" s="3"/>
      <c r="G70" s="25">
        <v>5.8021703517545202E-2</v>
      </c>
      <c r="H70" s="25">
        <v>3.94397987595543E-2</v>
      </c>
      <c r="I70" s="25">
        <v>0.139328308250462</v>
      </c>
      <c r="J70" s="3"/>
      <c r="K70" s="3"/>
      <c r="L70" s="25">
        <v>6.26413416851824E-2</v>
      </c>
      <c r="M70" s="25">
        <v>1.8679943043125698E-2</v>
      </c>
      <c r="N70" s="25">
        <v>0.152630097414785</v>
      </c>
      <c r="O70" s="3"/>
      <c r="P70" s="3"/>
      <c r="Q70" s="25">
        <v>2.5969330775919199E-2</v>
      </c>
      <c r="R70" s="25">
        <v>2.38290168242975E-2</v>
      </c>
      <c r="S70" s="25">
        <v>0.14089117533711201</v>
      </c>
      <c r="T70" s="3"/>
      <c r="U70" s="3"/>
      <c r="V70" s="3"/>
      <c r="W70" s="3"/>
      <c r="X70" s="26">
        <v>5.8021703517545202E-2</v>
      </c>
      <c r="Y70" s="26">
        <v>3.94397987595543E-2</v>
      </c>
      <c r="Z70" s="26">
        <v>0.139328308250462</v>
      </c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2">
      <c r="A71" s="3"/>
      <c r="B71" s="3"/>
      <c r="C71" s="3"/>
      <c r="D71" s="3"/>
      <c r="E71" s="3"/>
      <c r="F71" s="3"/>
      <c r="G71" s="25">
        <v>4.4016362529574297E-2</v>
      </c>
      <c r="H71" s="25">
        <v>3.8911799617885802E-2</v>
      </c>
      <c r="I71" s="25">
        <v>0.10933766981156599</v>
      </c>
      <c r="J71" s="3"/>
      <c r="K71" s="3"/>
      <c r="L71" s="25">
        <v>5.28426420550899E-2</v>
      </c>
      <c r="M71" s="25">
        <v>2.0188786294604098E-2</v>
      </c>
      <c r="N71" s="25">
        <v>0.129725996044146</v>
      </c>
      <c r="O71" s="3"/>
      <c r="P71" s="3"/>
      <c r="Q71" s="25">
        <v>2.1026898586062201E-2</v>
      </c>
      <c r="R71" s="25">
        <v>2.2399849909295898E-2</v>
      </c>
      <c r="S71" s="25">
        <v>0.137943597869638</v>
      </c>
      <c r="T71" s="3"/>
      <c r="U71" s="3"/>
      <c r="V71" s="3"/>
      <c r="W71" s="3"/>
      <c r="X71" s="26">
        <v>4.4016362529574297E-2</v>
      </c>
      <c r="Y71" s="26">
        <v>3.8911799617885802E-2</v>
      </c>
      <c r="Z71" s="26">
        <v>0.10933766981156599</v>
      </c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2">
      <c r="A72" s="3"/>
      <c r="B72" s="3"/>
      <c r="C72" s="3"/>
      <c r="D72" s="3"/>
      <c r="E72" s="3"/>
      <c r="F72" s="3"/>
      <c r="G72" s="25">
        <v>7.7996744798543099E-2</v>
      </c>
      <c r="H72" s="25">
        <v>2.5127366474157101E-2</v>
      </c>
      <c r="I72" s="25">
        <v>9.9335561203276398E-2</v>
      </c>
      <c r="J72" s="3"/>
      <c r="K72" s="3"/>
      <c r="L72" s="25">
        <v>6.9697120381393002E-2</v>
      </c>
      <c r="M72" s="25">
        <v>1.60473021607964E-2</v>
      </c>
      <c r="N72" s="25">
        <v>0.131230492252947</v>
      </c>
      <c r="O72" s="3"/>
      <c r="P72" s="3"/>
      <c r="Q72" s="25">
        <v>2.61887148579634E-2</v>
      </c>
      <c r="R72" s="25">
        <v>2.2371706428241999E-2</v>
      </c>
      <c r="S72" s="25">
        <v>0.11936737408249</v>
      </c>
      <c r="T72" s="3"/>
      <c r="U72" s="3"/>
      <c r="V72" s="3"/>
      <c r="W72" s="3"/>
      <c r="X72" s="26">
        <v>7.7996744798543099E-2</v>
      </c>
      <c r="Y72" s="26">
        <v>2.5127366474157101E-2</v>
      </c>
      <c r="Z72" s="26">
        <v>9.9335561203276398E-2</v>
      </c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2">
      <c r="A73" s="3"/>
      <c r="B73" s="3"/>
      <c r="C73" s="3"/>
      <c r="D73" s="3"/>
      <c r="E73" s="3"/>
      <c r="F73" s="3"/>
      <c r="G73" s="25">
        <v>7.2421699730014694E-2</v>
      </c>
      <c r="H73" s="25">
        <v>1.9057702741052399E-2</v>
      </c>
      <c r="I73" s="25">
        <v>9.5957228088245097E-2</v>
      </c>
      <c r="J73" s="3"/>
      <c r="K73" s="3"/>
      <c r="L73" s="25">
        <v>5.8677008389126303E-2</v>
      </c>
      <c r="M73" s="25">
        <v>1.7605091068332301E-2</v>
      </c>
      <c r="N73" s="25">
        <v>0.14375041567747401</v>
      </c>
      <c r="O73" s="3"/>
      <c r="P73" s="3"/>
      <c r="Q73" s="25">
        <v>2.6600590939913099E-2</v>
      </c>
      <c r="R73" s="25">
        <v>2.25729575241931E-2</v>
      </c>
      <c r="S73" s="25">
        <v>8.1626139976875206E-2</v>
      </c>
      <c r="T73" s="3"/>
      <c r="U73" s="3"/>
      <c r="V73" s="3"/>
      <c r="W73" s="3"/>
      <c r="X73" s="26">
        <v>7.2421699730014694E-2</v>
      </c>
      <c r="Y73" s="26">
        <v>1.9057702741052399E-2</v>
      </c>
      <c r="Z73" s="26">
        <v>9.5957228088245097E-2</v>
      </c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2">
      <c r="A74" s="3"/>
      <c r="B74" s="3"/>
      <c r="C74" s="3"/>
      <c r="D74" s="3"/>
      <c r="E74" s="3"/>
      <c r="F74" s="3"/>
      <c r="G74" s="25">
        <v>6.6778437316792102E-2</v>
      </c>
      <c r="H74" s="25">
        <v>2.6365177248242298E-2</v>
      </c>
      <c r="I74" s="25">
        <v>0.16441393723393399</v>
      </c>
      <c r="J74" s="3"/>
      <c r="K74" s="3"/>
      <c r="L74" s="25">
        <v>7.3748737934177896E-2</v>
      </c>
      <c r="M74" s="25">
        <v>1.6199265082139699E-2</v>
      </c>
      <c r="N74" s="25">
        <v>0.144087201982951</v>
      </c>
      <c r="O74" s="3"/>
      <c r="P74" s="3"/>
      <c r="Q74" s="25">
        <v>2.8688853648833001E-2</v>
      </c>
      <c r="R74" s="25">
        <v>3.1724728670615002E-2</v>
      </c>
      <c r="S74" s="25">
        <v>8.8121481253544895E-2</v>
      </c>
      <c r="T74" s="3"/>
      <c r="U74" s="3"/>
      <c r="V74" s="3"/>
      <c r="W74" s="3"/>
      <c r="X74" s="26">
        <v>6.6778437316792102E-2</v>
      </c>
      <c r="Y74" s="26">
        <v>2.6365177248242298E-2</v>
      </c>
      <c r="Z74" s="26">
        <v>0.16441393723393399</v>
      </c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2">
      <c r="A75" s="3"/>
      <c r="B75" s="3"/>
      <c r="C75" s="3"/>
      <c r="D75" s="3"/>
      <c r="E75" s="3"/>
      <c r="F75" s="3"/>
      <c r="G75" s="25">
        <v>5.20137583738483E-2</v>
      </c>
      <c r="H75" s="25">
        <v>2.3471197793869199E-2</v>
      </c>
      <c r="I75" s="25">
        <v>0.112420990391513</v>
      </c>
      <c r="J75" s="3"/>
      <c r="K75" s="3"/>
      <c r="L75" s="25">
        <v>5.3777789310567002E-2</v>
      </c>
      <c r="M75" s="25">
        <v>1.8847744694886499E-2</v>
      </c>
      <c r="N75" s="25">
        <v>0.125903296901207</v>
      </c>
      <c r="O75" s="3"/>
      <c r="P75" s="3"/>
      <c r="Q75" s="25">
        <v>2.2977372705115399E-2</v>
      </c>
      <c r="R75" s="25">
        <v>2.9627595663183799E-2</v>
      </c>
      <c r="S75" s="25">
        <v>0.14268641923991601</v>
      </c>
      <c r="T75" s="3"/>
      <c r="U75" s="3"/>
      <c r="V75" s="3"/>
      <c r="W75" s="3"/>
      <c r="X75" s="26">
        <v>5.20137583738483E-2</v>
      </c>
      <c r="Y75" s="26">
        <v>2.3471197793869199E-2</v>
      </c>
      <c r="Z75" s="26">
        <v>0.112420990391513</v>
      </c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2">
      <c r="A76" s="3"/>
      <c r="B76" s="3"/>
      <c r="C76" s="3"/>
      <c r="D76" s="3"/>
      <c r="E76" s="3"/>
      <c r="F76" s="3"/>
      <c r="G76" s="25">
        <v>3.5238343648772999E-2</v>
      </c>
      <c r="H76" s="25">
        <v>2.23970285135482E-2</v>
      </c>
      <c r="I76" s="25">
        <v>0.16645019085902299</v>
      </c>
      <c r="J76" s="3"/>
      <c r="K76" s="3"/>
      <c r="L76" s="25">
        <v>5.7945330037792599E-2</v>
      </c>
      <c r="M76" s="25">
        <v>1.9102716123001399E-2</v>
      </c>
      <c r="N76" s="25">
        <v>0.15408313632701001</v>
      </c>
      <c r="O76" s="3"/>
      <c r="P76" s="3"/>
      <c r="Q76" s="25">
        <v>2.6784326885924001E-2</v>
      </c>
      <c r="R76" s="25">
        <v>2.04056326223983E-2</v>
      </c>
      <c r="S76" s="25">
        <v>0.13644997069380699</v>
      </c>
      <c r="T76" s="3"/>
      <c r="U76" s="3"/>
      <c r="V76" s="3"/>
      <c r="W76" s="3"/>
      <c r="X76" s="26">
        <v>3.5238343648772999E-2</v>
      </c>
      <c r="Y76" s="26">
        <v>2.23970285135482E-2</v>
      </c>
      <c r="Z76" s="26">
        <v>0.16645019085902299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2">
      <c r="A77" s="3"/>
      <c r="B77" s="3"/>
      <c r="C77" s="3"/>
      <c r="D77" s="3"/>
      <c r="E77" s="3"/>
      <c r="F77" s="3"/>
      <c r="G77" s="25">
        <v>4.3279170606511701E-2</v>
      </c>
      <c r="H77" s="25">
        <v>2.83590433951365E-2</v>
      </c>
      <c r="I77" s="25">
        <v>0.10805827767062</v>
      </c>
      <c r="J77" s="3"/>
      <c r="K77" s="3"/>
      <c r="L77" s="25">
        <v>6.1139046608032002E-2</v>
      </c>
      <c r="M77" s="25">
        <v>2.8045881513654999E-2</v>
      </c>
      <c r="N77" s="25">
        <v>0.12739586585212401</v>
      </c>
      <c r="O77" s="3"/>
      <c r="P77" s="3"/>
      <c r="Q77" s="25">
        <v>3.2315740833465001E-2</v>
      </c>
      <c r="R77" s="25">
        <v>2.08686097198802E-2</v>
      </c>
      <c r="S77" s="25">
        <v>0.12764277084758799</v>
      </c>
      <c r="T77" s="3"/>
      <c r="U77" s="3"/>
      <c r="V77" s="3"/>
      <c r="W77" s="3"/>
      <c r="X77" s="26">
        <v>4.3279170606511701E-2</v>
      </c>
      <c r="Y77" s="26">
        <v>2.83590433951365E-2</v>
      </c>
      <c r="Z77" s="26">
        <v>0.10805827767062</v>
      </c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2">
      <c r="A78" s="3"/>
      <c r="B78" s="3"/>
      <c r="C78" s="3"/>
      <c r="D78" s="3"/>
      <c r="E78" s="3"/>
      <c r="F78" s="3"/>
      <c r="G78" s="25">
        <v>3.08124313837395E-2</v>
      </c>
      <c r="H78" s="25">
        <v>2.1433223202506901E-2</v>
      </c>
      <c r="I78" s="25">
        <v>0.10001141049518</v>
      </c>
      <c r="J78" s="3"/>
      <c r="K78" s="3"/>
      <c r="L78" s="25">
        <v>4.72633291991916E-2</v>
      </c>
      <c r="M78" s="25">
        <v>3.8252686754636202E-2</v>
      </c>
      <c r="N78" s="25">
        <v>0.13321069137678501</v>
      </c>
      <c r="O78" s="3"/>
      <c r="P78" s="3"/>
      <c r="Q78" s="25">
        <v>2.51175030771917E-2</v>
      </c>
      <c r="R78" s="25">
        <v>2.0410269277360001E-2</v>
      </c>
      <c r="S78" s="25">
        <v>0.11792348899338299</v>
      </c>
      <c r="T78" s="3"/>
      <c r="U78" s="3"/>
      <c r="V78" s="3"/>
      <c r="W78" s="3"/>
      <c r="X78" s="26">
        <v>3.08124313837395E-2</v>
      </c>
      <c r="Y78" s="26">
        <v>2.1433223202506901E-2</v>
      </c>
      <c r="Z78" s="26">
        <v>0.10001141049518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2">
      <c r="A79" s="3"/>
      <c r="B79" s="3"/>
      <c r="C79" s="3"/>
      <c r="D79" s="3"/>
      <c r="E79" s="3"/>
      <c r="F79" s="3"/>
      <c r="G79" s="25">
        <v>3.2229771814824303E-2</v>
      </c>
      <c r="H79" s="25">
        <v>2.11301459386956E-2</v>
      </c>
      <c r="I79" s="25">
        <v>9.6196876604407497E-2</v>
      </c>
      <c r="J79" s="3"/>
      <c r="K79" s="3"/>
      <c r="L79" s="25">
        <v>4.4290648199807103E-2</v>
      </c>
      <c r="M79" s="25">
        <v>2.56239359001409E-2</v>
      </c>
      <c r="N79" s="25">
        <v>0.16718815898182501</v>
      </c>
      <c r="O79" s="3"/>
      <c r="P79" s="3"/>
      <c r="Q79" s="25">
        <v>6.5675195150417906E-2</v>
      </c>
      <c r="R79" s="25">
        <v>2.68922046533469E-2</v>
      </c>
      <c r="S79" s="25">
        <v>0.13625044788604401</v>
      </c>
      <c r="T79" s="3"/>
      <c r="U79" s="3"/>
      <c r="V79" s="3"/>
      <c r="W79" s="3"/>
      <c r="X79" s="26">
        <v>3.2229771814824303E-2</v>
      </c>
      <c r="Y79" s="26">
        <v>2.11301459386956E-2</v>
      </c>
      <c r="Z79" s="26">
        <v>9.6196876604407497E-2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2">
      <c r="A80" s="3"/>
      <c r="B80" s="3"/>
      <c r="C80" s="3"/>
      <c r="D80" s="3"/>
      <c r="E80" s="3"/>
      <c r="F80" s="3"/>
      <c r="G80" s="25">
        <v>4.03356105090951E-2</v>
      </c>
      <c r="H80" s="25">
        <v>2.13828073324576E-2</v>
      </c>
      <c r="I80" s="25">
        <v>0.139623173475</v>
      </c>
      <c r="J80" s="3"/>
      <c r="K80" s="3"/>
      <c r="L80" s="25">
        <v>7.3288115717691601E-2</v>
      </c>
      <c r="M80" s="25">
        <v>3.7698014160286099E-2</v>
      </c>
      <c r="N80" s="25">
        <v>0.14468653927688199</v>
      </c>
      <c r="O80" s="3"/>
      <c r="P80" s="3"/>
      <c r="Q80" s="25">
        <v>2.56700547141454E-2</v>
      </c>
      <c r="R80" s="25">
        <v>2.0372213534609999E-2</v>
      </c>
      <c r="S80" s="25">
        <v>0.15677173924191301</v>
      </c>
      <c r="T80" s="3"/>
      <c r="U80" s="3"/>
      <c r="V80" s="3"/>
      <c r="W80" s="3"/>
      <c r="X80" s="26">
        <v>4.03356105090951E-2</v>
      </c>
      <c r="Y80" s="26">
        <v>2.13828073324576E-2</v>
      </c>
      <c r="Z80" s="26">
        <v>0.139623173475</v>
      </c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x14ac:dyDescent="0.2">
      <c r="A81" s="3"/>
      <c r="B81" s="3"/>
      <c r="C81" s="3"/>
      <c r="D81" s="3"/>
      <c r="E81" s="3"/>
      <c r="F81" s="3"/>
      <c r="G81" s="25">
        <v>5.1640117433616697E-2</v>
      </c>
      <c r="H81" s="25">
        <v>2.0663500417703599E-2</v>
      </c>
      <c r="I81" s="25">
        <v>9.6920263409111404E-2</v>
      </c>
      <c r="J81" s="3"/>
      <c r="K81" s="3"/>
      <c r="L81" s="25">
        <v>5.7381504250118301E-2</v>
      </c>
      <c r="M81" s="25">
        <v>4.7533751510472497E-2</v>
      </c>
      <c r="N81" s="25">
        <v>0.116578579998781</v>
      </c>
      <c r="O81" s="3"/>
      <c r="P81" s="3"/>
      <c r="Q81" s="25">
        <v>4.0506664408365103E-2</v>
      </c>
      <c r="R81" s="25">
        <v>2.4567712286930599E-2</v>
      </c>
      <c r="S81" s="25">
        <v>0.118191292836547</v>
      </c>
      <c r="T81" s="3"/>
      <c r="U81" s="3"/>
      <c r="V81" s="3"/>
      <c r="W81" s="3"/>
      <c r="X81" s="26">
        <v>5.1640117433616697E-2</v>
      </c>
      <c r="Y81" s="26">
        <v>2.0663500417703599E-2</v>
      </c>
      <c r="Z81" s="26">
        <v>9.6920263409111404E-2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2">
      <c r="A82" s="3"/>
      <c r="B82" s="3"/>
      <c r="C82" s="3"/>
      <c r="D82" s="3"/>
      <c r="E82" s="3"/>
      <c r="F82" s="3"/>
      <c r="G82" s="25">
        <v>3.2505859463329602E-2</v>
      </c>
      <c r="H82" s="25">
        <v>2.2269912441655802E-2</v>
      </c>
      <c r="I82" s="25">
        <v>9.8031568249819595E-2</v>
      </c>
      <c r="J82" s="3"/>
      <c r="K82" s="3"/>
      <c r="L82" s="25">
        <v>4.7017820599555997E-2</v>
      </c>
      <c r="M82" s="25">
        <v>2.29907535742131E-2</v>
      </c>
      <c r="N82" s="25">
        <v>0.101163519184146</v>
      </c>
      <c r="O82" s="3"/>
      <c r="P82" s="3"/>
      <c r="Q82" s="25">
        <v>6.8573129537206803E-2</v>
      </c>
      <c r="R82" s="25">
        <v>1.9189665203136998E-2</v>
      </c>
      <c r="S82" s="25">
        <v>0.13625690014801101</v>
      </c>
      <c r="T82" s="3"/>
      <c r="U82" s="3"/>
      <c r="V82" s="3"/>
      <c r="W82" s="3"/>
      <c r="X82" s="26">
        <v>3.2505859463329602E-2</v>
      </c>
      <c r="Y82" s="26">
        <v>2.2269912441655802E-2</v>
      </c>
      <c r="Z82" s="26">
        <v>9.8031568249819595E-2</v>
      </c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2">
      <c r="A83" s="3"/>
      <c r="B83" s="3"/>
      <c r="C83" s="3"/>
      <c r="D83" s="3"/>
      <c r="E83" s="3"/>
      <c r="F83" s="3"/>
      <c r="G83" s="25">
        <v>6.2265824632518597E-2</v>
      </c>
      <c r="H83" s="25">
        <v>2.4943137631112802E-2</v>
      </c>
      <c r="I83" s="25">
        <v>0.11798106180484499</v>
      </c>
      <c r="J83" s="3"/>
      <c r="K83" s="3"/>
      <c r="L83" s="25">
        <v>6.5699100510506897E-2</v>
      </c>
      <c r="M83" s="25">
        <v>2.3313534218542799E-2</v>
      </c>
      <c r="N83" s="25">
        <v>0.138096547525033</v>
      </c>
      <c r="O83" s="3"/>
      <c r="P83" s="3"/>
      <c r="Q83" s="25">
        <v>3.7123946936466201E-2</v>
      </c>
      <c r="R83" s="25">
        <v>3.3943814578137603E-2</v>
      </c>
      <c r="S83" s="25">
        <v>0.143021322795026</v>
      </c>
      <c r="T83" s="3"/>
      <c r="U83" s="3"/>
      <c r="V83" s="3"/>
      <c r="W83" s="3"/>
      <c r="X83" s="26">
        <v>6.2265824632518597E-2</v>
      </c>
      <c r="Y83" s="26">
        <v>2.4943137631112802E-2</v>
      </c>
      <c r="Z83" s="26">
        <v>0.11798106180484499</v>
      </c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2">
      <c r="A84" s="3"/>
      <c r="B84" s="3"/>
      <c r="C84" s="3"/>
      <c r="D84" s="3"/>
      <c r="E84" s="3"/>
      <c r="F84" s="3"/>
      <c r="G84" s="25">
        <v>3.5659957444933797E-2</v>
      </c>
      <c r="H84" s="25">
        <v>2.0884982413677498E-2</v>
      </c>
      <c r="I84" s="25">
        <v>0.11569123972507001</v>
      </c>
      <c r="J84" s="3"/>
      <c r="K84" s="3"/>
      <c r="L84" s="25">
        <v>3.6569885780521602E-2</v>
      </c>
      <c r="M84" s="25">
        <v>1.7887862180440198E-2</v>
      </c>
      <c r="N84" s="25">
        <v>0.11568789120989501</v>
      </c>
      <c r="O84" s="3"/>
      <c r="P84" s="3"/>
      <c r="Q84" s="25">
        <v>3.5971643151036299E-2</v>
      </c>
      <c r="R84" s="25">
        <v>1.84660048201481E-2</v>
      </c>
      <c r="S84" s="25">
        <v>8.3510020400930099E-2</v>
      </c>
      <c r="T84" s="3"/>
      <c r="U84" s="3"/>
      <c r="V84" s="3"/>
      <c r="W84" s="3"/>
      <c r="X84" s="26">
        <v>3.5659957444933797E-2</v>
      </c>
      <c r="Y84" s="26">
        <v>2.0884982413677498E-2</v>
      </c>
      <c r="Z84" s="26">
        <v>0.11569123972507001</v>
      </c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x14ac:dyDescent="0.2">
      <c r="A85" s="3"/>
      <c r="B85" s="3"/>
      <c r="C85" s="3"/>
      <c r="D85" s="3"/>
      <c r="E85" s="3"/>
      <c r="F85" s="3"/>
      <c r="G85" s="25">
        <v>3.5775478259867502E-2</v>
      </c>
      <c r="H85" s="25">
        <v>2.0152450852138001E-2</v>
      </c>
      <c r="I85" s="25">
        <v>0.13630815201995899</v>
      </c>
      <c r="J85" s="3"/>
      <c r="K85" s="3"/>
      <c r="L85" s="25">
        <v>5.3337235759906197E-2</v>
      </c>
      <c r="M85" s="25">
        <v>2.3517842128009999E-2</v>
      </c>
      <c r="N85" s="25">
        <v>0.14823365488666801</v>
      </c>
      <c r="O85" s="3"/>
      <c r="P85" s="3"/>
      <c r="Q85" s="25">
        <v>4.2527415536816701E-2</v>
      </c>
      <c r="R85" s="25">
        <v>2.5877115667296901E-2</v>
      </c>
      <c r="S85" s="25">
        <v>0.142485593755308</v>
      </c>
      <c r="T85" s="3"/>
      <c r="U85" s="3"/>
      <c r="V85" s="3"/>
      <c r="W85" s="3"/>
      <c r="X85" s="26">
        <v>3.5775478259867502E-2</v>
      </c>
      <c r="Y85" s="26">
        <v>2.0152450852138001E-2</v>
      </c>
      <c r="Z85" s="26">
        <v>0.13630815201995899</v>
      </c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x14ac:dyDescent="0.2">
      <c r="A86" s="3"/>
      <c r="B86" s="3"/>
      <c r="C86" s="3"/>
      <c r="D86" s="3"/>
      <c r="E86" s="3"/>
      <c r="F86" s="3"/>
      <c r="G86" s="25">
        <v>4.3834877960609697E-2</v>
      </c>
      <c r="H86" s="25">
        <v>2.0365327328217199E-2</v>
      </c>
      <c r="I86" s="25">
        <v>0.110037732662606</v>
      </c>
      <c r="J86" s="3"/>
      <c r="K86" s="3"/>
      <c r="L86" s="25">
        <v>4.2955391480763001E-2</v>
      </c>
      <c r="M86" s="25">
        <v>1.6851685520615899E-2</v>
      </c>
      <c r="N86" s="25">
        <v>0.142088470427185</v>
      </c>
      <c r="O86" s="3"/>
      <c r="P86" s="3"/>
      <c r="Q86" s="25">
        <v>3.6337541722198198E-2</v>
      </c>
      <c r="R86" s="25">
        <v>1.90218243662531E-2</v>
      </c>
      <c r="S86" s="25">
        <v>0.145142955697178</v>
      </c>
      <c r="T86" s="3"/>
      <c r="U86" s="3"/>
      <c r="V86" s="3"/>
      <c r="W86" s="3"/>
      <c r="X86" s="26">
        <v>4.3834877960609697E-2</v>
      </c>
      <c r="Y86" s="26">
        <v>2.0365327328217199E-2</v>
      </c>
      <c r="Z86" s="26">
        <v>0.110037732662606</v>
      </c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2">
      <c r="A87" s="3"/>
      <c r="B87" s="3"/>
      <c r="C87" s="3"/>
      <c r="D87" s="3"/>
      <c r="E87" s="3"/>
      <c r="F87" s="3"/>
      <c r="G87" s="25">
        <v>3.4363936502203603E-2</v>
      </c>
      <c r="H87" s="25">
        <v>2.2557229462287099E-2</v>
      </c>
      <c r="I87" s="25">
        <v>0.114514755937917</v>
      </c>
      <c r="J87" s="3"/>
      <c r="K87" s="3"/>
      <c r="L87" s="25">
        <v>2.9717948154650599E-2</v>
      </c>
      <c r="M87" s="25">
        <v>1.63231350632073E-2</v>
      </c>
      <c r="N87" s="25">
        <v>0.147864034429631</v>
      </c>
      <c r="O87" s="3"/>
      <c r="P87" s="3"/>
      <c r="Q87" s="25">
        <v>2.1951395501487499E-2</v>
      </c>
      <c r="R87" s="25">
        <v>2.0325772837772999E-2</v>
      </c>
      <c r="S87" s="25">
        <v>0.110812169469666</v>
      </c>
      <c r="T87" s="3"/>
      <c r="U87" s="3"/>
      <c r="V87" s="3"/>
      <c r="W87" s="3"/>
      <c r="X87" s="26">
        <v>3.4363936502203603E-2</v>
      </c>
      <c r="Y87" s="26">
        <v>2.2557229462287099E-2</v>
      </c>
      <c r="Z87" s="26">
        <v>0.114514755937917</v>
      </c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x14ac:dyDescent="0.2">
      <c r="A88" s="3"/>
      <c r="B88" s="3"/>
      <c r="C88" s="3"/>
      <c r="D88" s="3"/>
      <c r="E88" s="3"/>
      <c r="F88" s="3"/>
      <c r="G88" s="25">
        <v>3.5454090632334401E-2</v>
      </c>
      <c r="H88" s="25">
        <v>2.7150549119545501E-2</v>
      </c>
      <c r="I88" s="25">
        <v>0.139243355618173</v>
      </c>
      <c r="J88" s="3"/>
      <c r="K88" s="3"/>
      <c r="L88" s="25">
        <v>4.8236389780236102E-2</v>
      </c>
      <c r="M88" s="25">
        <v>1.8505688768248998E-2</v>
      </c>
      <c r="N88" s="25">
        <v>0.13564300457033601</v>
      </c>
      <c r="O88" s="3"/>
      <c r="P88" s="3"/>
      <c r="Q88" s="25">
        <v>4.3458219778687898E-2</v>
      </c>
      <c r="R88" s="25">
        <v>2.4099257349409899E-2</v>
      </c>
      <c r="S88" s="25">
        <v>0.16266410033329101</v>
      </c>
      <c r="T88" s="3"/>
      <c r="U88" s="3"/>
      <c r="V88" s="3"/>
      <c r="W88" s="3"/>
      <c r="X88" s="26">
        <v>3.5454090632334401E-2</v>
      </c>
      <c r="Y88" s="26">
        <v>2.7150549119545501E-2</v>
      </c>
      <c r="Z88" s="26">
        <v>0.139243355618173</v>
      </c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x14ac:dyDescent="0.2">
      <c r="A89" s="3"/>
      <c r="B89" s="3"/>
      <c r="C89" s="3"/>
      <c r="D89" s="3"/>
      <c r="E89" s="3"/>
      <c r="F89" s="3"/>
      <c r="G89" s="25">
        <v>3.81839137150915E-2</v>
      </c>
      <c r="H89" s="25">
        <v>2.0955675793297698E-2</v>
      </c>
      <c r="I89" s="25">
        <v>8.9576628746756398E-2</v>
      </c>
      <c r="J89" s="3"/>
      <c r="K89" s="3"/>
      <c r="L89" s="25">
        <v>3.6955337220859197E-2</v>
      </c>
      <c r="M89" s="25">
        <v>2.80360881335328E-2</v>
      </c>
      <c r="N89" s="25">
        <v>0.136228255112055</v>
      </c>
      <c r="O89" s="3"/>
      <c r="P89" s="3"/>
      <c r="Q89" s="25">
        <v>5.2246087423939401E-2</v>
      </c>
      <c r="R89" s="25">
        <v>2.1396524076528901E-2</v>
      </c>
      <c r="S89" s="25">
        <v>0.131070567332145</v>
      </c>
      <c r="T89" s="3"/>
      <c r="U89" s="3"/>
      <c r="V89" s="3"/>
      <c r="W89" s="3"/>
      <c r="X89" s="26">
        <v>3.81839137150915E-2</v>
      </c>
      <c r="Y89" s="26">
        <v>2.0955675793297698E-2</v>
      </c>
      <c r="Z89" s="26">
        <v>8.9576628746756398E-2</v>
      </c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x14ac:dyDescent="0.2">
      <c r="A90" s="3"/>
      <c r="B90" s="3"/>
      <c r="C90" s="3"/>
      <c r="D90" s="3"/>
      <c r="E90" s="3"/>
      <c r="F90" s="3"/>
      <c r="G90" s="25">
        <v>5.3126056178235903E-2</v>
      </c>
      <c r="H90" s="25">
        <v>1.8950703961235701E-2</v>
      </c>
      <c r="I90" s="25">
        <v>9.1438301935430497E-2</v>
      </c>
      <c r="J90" s="3"/>
      <c r="K90" s="3"/>
      <c r="L90" s="25">
        <v>3.4466214170515902E-2</v>
      </c>
      <c r="M90" s="25">
        <v>3.2047212395811001E-2</v>
      </c>
      <c r="N90" s="25">
        <v>0.13892998994052899</v>
      </c>
      <c r="O90" s="3"/>
      <c r="P90" s="3"/>
      <c r="Q90" s="25">
        <v>4.8259233666417399E-2</v>
      </c>
      <c r="R90" s="25">
        <v>1.8512657547662299E-2</v>
      </c>
      <c r="S90" s="25">
        <v>0.13259514631589001</v>
      </c>
      <c r="T90" s="3"/>
      <c r="U90" s="3"/>
      <c r="V90" s="3"/>
      <c r="W90" s="3"/>
      <c r="X90" s="26">
        <v>5.3126056178235903E-2</v>
      </c>
      <c r="Y90" s="26">
        <v>1.8950703961235701E-2</v>
      </c>
      <c r="Z90" s="26">
        <v>9.1438301935430497E-2</v>
      </c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x14ac:dyDescent="0.2">
      <c r="A91" s="3"/>
      <c r="B91" s="3"/>
      <c r="C91" s="3"/>
      <c r="D91" s="3"/>
      <c r="E91" s="3"/>
      <c r="F91" s="3"/>
      <c r="G91" s="25">
        <v>3.6337129134438997E-2</v>
      </c>
      <c r="H91" s="25">
        <v>3.06477341314133E-2</v>
      </c>
      <c r="I91" s="25">
        <v>0.13984088478293599</v>
      </c>
      <c r="J91" s="3"/>
      <c r="K91" s="3"/>
      <c r="L91" s="25">
        <v>4.34877315275667E-2</v>
      </c>
      <c r="M91" s="25">
        <v>1.6832942169658201E-2</v>
      </c>
      <c r="N91" s="25">
        <v>0.11822232370053599</v>
      </c>
      <c r="O91" s="3"/>
      <c r="P91" s="3"/>
      <c r="Q91" s="25">
        <v>5.5474961657170203E-2</v>
      </c>
      <c r="R91" s="25">
        <v>2.50767833538766E-2</v>
      </c>
      <c r="S91" s="25">
        <v>0.14266236560186199</v>
      </c>
      <c r="T91" s="3"/>
      <c r="U91" s="3"/>
      <c r="V91" s="3"/>
      <c r="W91" s="3"/>
      <c r="X91" s="26">
        <v>3.6337129134438997E-2</v>
      </c>
      <c r="Y91" s="26">
        <v>3.06477341314133E-2</v>
      </c>
      <c r="Z91" s="26">
        <v>0.13984088478293599</v>
      </c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x14ac:dyDescent="0.2">
      <c r="A92" s="3"/>
      <c r="B92" s="3"/>
      <c r="C92" s="3"/>
      <c r="D92" s="3"/>
      <c r="E92" s="3"/>
      <c r="F92" s="3"/>
      <c r="G92" s="25">
        <v>4.0544131447799801E-2</v>
      </c>
      <c r="H92" s="25">
        <v>2.2219905622934098E-2</v>
      </c>
      <c r="I92" s="25">
        <v>0.10116881386257</v>
      </c>
      <c r="J92" s="3"/>
      <c r="K92" s="3"/>
      <c r="L92" s="25">
        <v>3.1230511337499E-2</v>
      </c>
      <c r="M92" s="25">
        <v>2.0971101868872199E-2</v>
      </c>
      <c r="N92" s="25">
        <v>0.119097257001573</v>
      </c>
      <c r="O92" s="3"/>
      <c r="P92" s="3"/>
      <c r="Q92" s="25">
        <v>5.5247650384734497E-2</v>
      </c>
      <c r="R92" s="25">
        <v>2.3606242887619599E-2</v>
      </c>
      <c r="S92" s="25">
        <v>0.16387870526280399</v>
      </c>
      <c r="T92" s="3"/>
      <c r="U92" s="3"/>
      <c r="V92" s="3"/>
      <c r="W92" s="3"/>
      <c r="X92" s="26">
        <v>4.0544131447799801E-2</v>
      </c>
      <c r="Y92" s="26">
        <v>2.2219905622934098E-2</v>
      </c>
      <c r="Z92" s="26">
        <v>0.10116881386257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x14ac:dyDescent="0.2">
      <c r="A93" s="3"/>
      <c r="B93" s="3"/>
      <c r="C93" s="3"/>
      <c r="D93" s="3"/>
      <c r="E93" s="3"/>
      <c r="F93" s="3"/>
      <c r="G93" s="25">
        <v>3.7073922116645897E-2</v>
      </c>
      <c r="H93" s="25">
        <v>2.1698118875188299E-2</v>
      </c>
      <c r="I93" s="25">
        <v>0.103713195418358</v>
      </c>
      <c r="J93" s="3"/>
      <c r="K93" s="3"/>
      <c r="L93" s="25">
        <v>4.05388660955203E-2</v>
      </c>
      <c r="M93" s="25">
        <v>2.3666829211225902E-2</v>
      </c>
      <c r="N93" s="25">
        <v>0.13086407755437099</v>
      </c>
      <c r="O93" s="3"/>
      <c r="P93" s="3"/>
      <c r="Q93" s="25">
        <v>5.7276655898460697E-2</v>
      </c>
      <c r="R93" s="25">
        <v>1.9494323059511501E-2</v>
      </c>
      <c r="S93" s="25">
        <v>0.16279678622676599</v>
      </c>
      <c r="T93" s="3"/>
      <c r="U93" s="3"/>
      <c r="V93" s="3"/>
      <c r="W93" s="3"/>
      <c r="X93" s="26">
        <v>3.7073922116645897E-2</v>
      </c>
      <c r="Y93" s="26">
        <v>2.1698118875188299E-2</v>
      </c>
      <c r="Z93" s="26">
        <v>0.103713195418358</v>
      </c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x14ac:dyDescent="0.2">
      <c r="A94" s="3"/>
      <c r="B94" s="3"/>
      <c r="C94" s="3"/>
      <c r="D94" s="3"/>
      <c r="E94" s="3"/>
      <c r="F94" s="3"/>
      <c r="G94" s="25">
        <v>3.2815223130944898E-2</v>
      </c>
      <c r="H94" s="25">
        <v>1.8078898022614202E-2</v>
      </c>
      <c r="I94" s="25">
        <v>0.100737099954957</v>
      </c>
      <c r="J94" s="3"/>
      <c r="K94" s="3"/>
      <c r="L94" s="25">
        <v>3.7321057873163699E-2</v>
      </c>
      <c r="M94" s="25">
        <v>1.7795505870169499E-2</v>
      </c>
      <c r="N94" s="25">
        <v>0.13118212407735</v>
      </c>
      <c r="O94" s="3"/>
      <c r="P94" s="3"/>
      <c r="Q94" s="25">
        <v>5.4038629244661601E-2</v>
      </c>
      <c r="R94" s="25">
        <v>2.2521543362188801E-2</v>
      </c>
      <c r="S94" s="25">
        <v>0.12371639561518</v>
      </c>
      <c r="T94" s="3"/>
      <c r="U94" s="3"/>
      <c r="V94" s="3"/>
      <c r="W94" s="3"/>
      <c r="X94" s="26">
        <v>3.2815223130944898E-2</v>
      </c>
      <c r="Y94" s="26">
        <v>1.8078898022614202E-2</v>
      </c>
      <c r="Z94" s="26">
        <v>0.100737099954957</v>
      </c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x14ac:dyDescent="0.2">
      <c r="A95" s="3"/>
      <c r="B95" s="3"/>
      <c r="C95" s="3"/>
      <c r="D95" s="3"/>
      <c r="E95" s="3"/>
      <c r="F95" s="3"/>
      <c r="G95" s="25">
        <v>3.5999897046452498E-2</v>
      </c>
      <c r="H95" s="25">
        <v>1.9171951687667801E-2</v>
      </c>
      <c r="I95" s="25">
        <v>8.2540626251239702E-2</v>
      </c>
      <c r="J95" s="3"/>
      <c r="K95" s="3"/>
      <c r="L95" s="25">
        <v>3.49609365801637E-2</v>
      </c>
      <c r="M95" s="25">
        <v>1.6592540061539599E-2</v>
      </c>
      <c r="N95" s="25">
        <v>0.12047159235671701</v>
      </c>
      <c r="O95" s="3"/>
      <c r="P95" s="3"/>
      <c r="Q95" s="25">
        <v>6.4352089345199995E-2</v>
      </c>
      <c r="R95" s="25">
        <v>2.5389456270662299E-2</v>
      </c>
      <c r="S95" s="25">
        <v>8.1318695410007205E-2</v>
      </c>
      <c r="T95" s="3"/>
      <c r="U95" s="3"/>
      <c r="V95" s="3"/>
      <c r="W95" s="3"/>
      <c r="X95" s="26">
        <v>3.5999897046452498E-2</v>
      </c>
      <c r="Y95" s="26">
        <v>1.9171951687667801E-2</v>
      </c>
      <c r="Z95" s="26">
        <v>8.2540626251239702E-2</v>
      </c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x14ac:dyDescent="0.2">
      <c r="A96" s="3"/>
      <c r="B96" s="3"/>
      <c r="C96" s="3"/>
      <c r="D96" s="3"/>
      <c r="E96" s="3"/>
      <c r="F96" s="3"/>
      <c r="G96" s="25">
        <v>3.1975787270224897E-2</v>
      </c>
      <c r="H96" s="25">
        <v>2.33835107225846E-2</v>
      </c>
      <c r="I96" s="25">
        <v>8.6805088225130805E-2</v>
      </c>
      <c r="J96" s="3"/>
      <c r="K96" s="3"/>
      <c r="L96" s="25">
        <v>4.08006668345531E-2</v>
      </c>
      <c r="M96" s="25">
        <v>1.54647041045065E-2</v>
      </c>
      <c r="N96" s="25">
        <v>0.15015798144864501</v>
      </c>
      <c r="O96" s="3"/>
      <c r="P96" s="3"/>
      <c r="Q96" s="25">
        <v>6.8213402187248001E-2</v>
      </c>
      <c r="R96" s="25">
        <v>2.0787256735136199E-2</v>
      </c>
      <c r="S96" s="25">
        <v>0.10521784119591999</v>
      </c>
      <c r="T96" s="3"/>
      <c r="U96" s="3"/>
      <c r="V96" s="3"/>
      <c r="W96" s="3"/>
      <c r="X96" s="26">
        <v>3.1975787270224897E-2</v>
      </c>
      <c r="Y96" s="26">
        <v>2.33835107225846E-2</v>
      </c>
      <c r="Z96" s="26">
        <v>8.6805088225130805E-2</v>
      </c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x14ac:dyDescent="0.2">
      <c r="A97" s="3"/>
      <c r="B97" s="3"/>
      <c r="C97" s="3"/>
      <c r="D97" s="3"/>
      <c r="E97" s="3"/>
      <c r="F97" s="3"/>
      <c r="G97" s="25">
        <v>3.6541012691555297E-2</v>
      </c>
      <c r="H97" s="25">
        <v>2.60181514872076E-2</v>
      </c>
      <c r="I97" s="25">
        <v>0.112865762900955</v>
      </c>
      <c r="J97" s="3"/>
      <c r="K97" s="3"/>
      <c r="L97" s="25">
        <v>4.1023980770717901E-2</v>
      </c>
      <c r="M97" s="25">
        <v>2.0504952765645599E-2</v>
      </c>
      <c r="N97" s="25">
        <v>0.12506386564437799</v>
      </c>
      <c r="O97" s="3"/>
      <c r="P97" s="3"/>
      <c r="Q97" s="25">
        <v>7.2452234731344003E-2</v>
      </c>
      <c r="R97" s="25">
        <v>1.8710218001215299E-2</v>
      </c>
      <c r="S97" s="25">
        <v>0.12871500528980201</v>
      </c>
      <c r="T97" s="3"/>
      <c r="U97" s="3"/>
      <c r="V97" s="3"/>
      <c r="W97" s="3"/>
      <c r="X97" s="26">
        <v>3.6541012691555297E-2</v>
      </c>
      <c r="Y97" s="26">
        <v>2.60181514872076E-2</v>
      </c>
      <c r="Z97" s="26">
        <v>0.112865762900955</v>
      </c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x14ac:dyDescent="0.2">
      <c r="A98" s="3"/>
      <c r="B98" s="3"/>
      <c r="C98" s="3"/>
      <c r="D98" s="3"/>
      <c r="E98" s="3"/>
      <c r="F98" s="3"/>
      <c r="G98" s="25">
        <v>3.7129013829269697E-2</v>
      </c>
      <c r="H98" s="25">
        <v>4.6831540455510599E-2</v>
      </c>
      <c r="I98" s="25">
        <v>0.1107758441712</v>
      </c>
      <c r="J98" s="3"/>
      <c r="K98" s="3"/>
      <c r="L98" s="25">
        <v>7.04235640003225E-2</v>
      </c>
      <c r="M98" s="25">
        <v>1.7128152802077402E-2</v>
      </c>
      <c r="N98" s="25">
        <v>0.133608480703032</v>
      </c>
      <c r="O98" s="3"/>
      <c r="P98" s="3"/>
      <c r="Q98" s="25">
        <v>4.4916698554215102E-2</v>
      </c>
      <c r="R98" s="25">
        <v>1.6875606502353799E-2</v>
      </c>
      <c r="S98" s="25">
        <v>0.123458690365326</v>
      </c>
      <c r="T98" s="3"/>
      <c r="U98" s="3"/>
      <c r="V98" s="3"/>
      <c r="W98" s="3"/>
      <c r="X98" s="26">
        <v>3.7129013829269697E-2</v>
      </c>
      <c r="Y98" s="26">
        <v>4.6831540455510599E-2</v>
      </c>
      <c r="Z98" s="26">
        <v>0.1107758441712</v>
      </c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x14ac:dyDescent="0.2">
      <c r="A99" s="3"/>
      <c r="B99" s="3"/>
      <c r="C99" s="3"/>
      <c r="D99" s="3"/>
      <c r="E99" s="3"/>
      <c r="F99" s="3"/>
      <c r="G99" s="25">
        <v>3.8472023855643203E-2</v>
      </c>
      <c r="H99" s="25">
        <v>2.93606784489145E-2</v>
      </c>
      <c r="I99" s="25">
        <v>0.10723130591513901</v>
      </c>
      <c r="J99" s="3"/>
      <c r="K99" s="3"/>
      <c r="L99" s="25">
        <v>6.6553370641181803E-2</v>
      </c>
      <c r="M99" s="25">
        <v>2.3579601129753401E-2</v>
      </c>
      <c r="N99" s="25">
        <v>0.11345739279066699</v>
      </c>
      <c r="O99" s="3"/>
      <c r="P99" s="3"/>
      <c r="Q99" s="25">
        <v>5.7256347894717702E-2</v>
      </c>
      <c r="R99" s="25">
        <v>1.53560761854739E-2</v>
      </c>
      <c r="S99" s="25">
        <v>0.107970542391799</v>
      </c>
      <c r="T99" s="3"/>
      <c r="U99" s="3"/>
      <c r="V99" s="3"/>
      <c r="W99" s="3"/>
      <c r="X99" s="26">
        <v>3.8472023855643203E-2</v>
      </c>
      <c r="Y99" s="26">
        <v>2.93606784489145E-2</v>
      </c>
      <c r="Z99" s="26">
        <v>0.10723130591513901</v>
      </c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x14ac:dyDescent="0.2">
      <c r="A100" s="3"/>
      <c r="B100" s="3"/>
      <c r="C100" s="3"/>
      <c r="D100" s="3"/>
      <c r="E100" s="3"/>
      <c r="F100" s="3"/>
      <c r="G100" s="25">
        <v>5.2225863242857398E-2</v>
      </c>
      <c r="H100" s="25">
        <v>2.7160912600790101E-2</v>
      </c>
      <c r="I100" s="25">
        <v>0.114983961979331</v>
      </c>
      <c r="J100" s="3"/>
      <c r="K100" s="3"/>
      <c r="L100" s="25">
        <v>4.2148200707542702E-2</v>
      </c>
      <c r="M100" s="25">
        <v>2.7087822435083501E-2</v>
      </c>
      <c r="N100" s="25">
        <v>0.13575252818226499</v>
      </c>
      <c r="O100" s="3"/>
      <c r="P100" s="3"/>
      <c r="Q100" s="25">
        <v>7.7686402715271302E-2</v>
      </c>
      <c r="R100" s="25">
        <v>2.60770243876732E-2</v>
      </c>
      <c r="S100" s="25">
        <v>8.1916816181764301E-2</v>
      </c>
      <c r="T100" s="3"/>
      <c r="U100" s="3"/>
      <c r="V100" s="3"/>
      <c r="W100" s="3"/>
      <c r="X100" s="26">
        <v>5.2225863242857398E-2</v>
      </c>
      <c r="Y100" s="26">
        <v>2.7160912600790101E-2</v>
      </c>
      <c r="Z100" s="26">
        <v>0.114983961979331</v>
      </c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x14ac:dyDescent="0.2">
      <c r="A101" s="3"/>
      <c r="B101" s="3"/>
      <c r="C101" s="3"/>
      <c r="D101" s="3"/>
      <c r="E101" s="3"/>
      <c r="F101" s="3"/>
      <c r="G101" s="25">
        <v>4.6612233897439903E-2</v>
      </c>
      <c r="H101" s="25">
        <v>3.1153493223048001E-2</v>
      </c>
      <c r="I101" s="25">
        <v>0.12951991417966099</v>
      </c>
      <c r="J101" s="3"/>
      <c r="K101" s="3"/>
      <c r="L101" s="25">
        <v>7.4513456134798095E-2</v>
      </c>
      <c r="M101" s="25">
        <v>1.7374539689130199E-2</v>
      </c>
      <c r="N101" s="25">
        <v>0.13675684183909501</v>
      </c>
      <c r="O101" s="3"/>
      <c r="P101" s="3"/>
      <c r="Q101" s="25">
        <v>4.00902243730136E-2</v>
      </c>
      <c r="R101" s="25">
        <v>3.0673163245304599E-2</v>
      </c>
      <c r="S101" s="25">
        <v>0.110024041192801</v>
      </c>
      <c r="T101" s="3"/>
      <c r="U101" s="3"/>
      <c r="V101" s="3"/>
      <c r="W101" s="3"/>
      <c r="X101" s="26">
        <v>4.6612233897439903E-2</v>
      </c>
      <c r="Y101" s="26">
        <v>3.1153493223048001E-2</v>
      </c>
      <c r="Z101" s="26">
        <v>0.12951991417966099</v>
      </c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x14ac:dyDescent="0.2">
      <c r="A102" s="3"/>
      <c r="B102" s="3"/>
      <c r="C102" s="3"/>
      <c r="D102" s="3"/>
      <c r="E102" s="3"/>
      <c r="F102" s="3"/>
      <c r="G102" s="25">
        <v>4.0126897448947201E-2</v>
      </c>
      <c r="H102" s="25">
        <v>2.3980594966789E-2</v>
      </c>
      <c r="I102" s="25">
        <v>0.136585370740892</v>
      </c>
      <c r="J102" s="3"/>
      <c r="K102" s="3"/>
      <c r="L102" s="25">
        <v>6.6882158593926197E-2</v>
      </c>
      <c r="M102" s="25">
        <v>2.58261016593101E-2</v>
      </c>
      <c r="N102" s="25">
        <v>0.118605638627376</v>
      </c>
      <c r="O102" s="3"/>
      <c r="P102" s="3"/>
      <c r="Q102" s="25">
        <v>5.2202548322648999E-2</v>
      </c>
      <c r="R102" s="25">
        <v>2.8889812068557699E-2</v>
      </c>
      <c r="S102" s="25">
        <v>0.11293134899795899</v>
      </c>
      <c r="T102" s="3"/>
      <c r="U102" s="3"/>
      <c r="V102" s="3"/>
      <c r="W102" s="3"/>
      <c r="X102" s="26">
        <v>4.0126897448947201E-2</v>
      </c>
      <c r="Y102" s="26">
        <v>2.3980594966789E-2</v>
      </c>
      <c r="Z102" s="26">
        <v>0.136585370740892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x14ac:dyDescent="0.2">
      <c r="A103" s="3"/>
      <c r="B103" s="3"/>
      <c r="C103" s="3"/>
      <c r="D103" s="3"/>
      <c r="E103" s="3"/>
      <c r="F103" s="3"/>
      <c r="G103" s="25">
        <v>4.2802193794787002E-2</v>
      </c>
      <c r="H103" s="25">
        <v>3.7156539859295998E-2</v>
      </c>
      <c r="I103" s="25">
        <v>0.12442941573326199</v>
      </c>
      <c r="J103" s="3"/>
      <c r="K103" s="3"/>
      <c r="L103" s="25">
        <v>6.35749487436547E-2</v>
      </c>
      <c r="M103" s="25">
        <v>2.0190166452327601E-2</v>
      </c>
      <c r="N103" s="25">
        <v>0.104058870175428</v>
      </c>
      <c r="O103" s="3"/>
      <c r="P103" s="3"/>
      <c r="Q103" s="25">
        <v>7.9015322948513003E-2</v>
      </c>
      <c r="R103" s="25">
        <v>4.3311463833168397E-2</v>
      </c>
      <c r="S103" s="25">
        <v>0.164090639076751</v>
      </c>
      <c r="T103" s="3"/>
      <c r="U103" s="3"/>
      <c r="V103" s="3"/>
      <c r="W103" s="3"/>
      <c r="X103" s="26">
        <v>4.2802193794787002E-2</v>
      </c>
      <c r="Y103" s="26">
        <v>3.7156539859295998E-2</v>
      </c>
      <c r="Z103" s="26">
        <v>0.12442941573326199</v>
      </c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x14ac:dyDescent="0.2">
      <c r="A104" s="3"/>
      <c r="B104" s="3"/>
      <c r="C104" s="3"/>
      <c r="D104" s="3"/>
      <c r="E104" s="3"/>
      <c r="F104" s="3"/>
      <c r="G104" s="25">
        <v>4.3867190016925302E-2</v>
      </c>
      <c r="H104" s="25">
        <v>4.0268279299632101E-2</v>
      </c>
      <c r="I104" s="25">
        <v>0.113526730408395</v>
      </c>
      <c r="J104" s="3"/>
      <c r="K104" s="3"/>
      <c r="L104" s="25">
        <v>3.4949463264175799E-2</v>
      </c>
      <c r="M104" s="25">
        <v>2.06747639750192E-2</v>
      </c>
      <c r="N104" s="25">
        <v>0.168567153916337</v>
      </c>
      <c r="O104" s="3"/>
      <c r="P104" s="3"/>
      <c r="Q104" s="25">
        <v>4.0214594940494799E-2</v>
      </c>
      <c r="R104" s="25">
        <v>2.9149167901947999E-2</v>
      </c>
      <c r="S104" s="25">
        <v>9.0155433201515797E-2</v>
      </c>
      <c r="T104" s="3"/>
      <c r="U104" s="3"/>
      <c r="V104" s="3"/>
      <c r="W104" s="3"/>
      <c r="X104" s="26">
        <v>4.3867190016925302E-2</v>
      </c>
      <c r="Y104" s="26">
        <v>4.0268279299632101E-2</v>
      </c>
      <c r="Z104" s="26">
        <v>0.113526730408395</v>
      </c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x14ac:dyDescent="0.2">
      <c r="A105" s="3"/>
      <c r="B105" s="3"/>
      <c r="C105" s="3"/>
      <c r="D105" s="3"/>
      <c r="E105" s="3"/>
      <c r="F105" s="3"/>
      <c r="G105" s="3"/>
      <c r="H105" s="25">
        <v>3.0880362059513999E-2</v>
      </c>
      <c r="I105" s="25">
        <v>0.12563255087653299</v>
      </c>
      <c r="J105" s="3"/>
      <c r="K105" s="3"/>
      <c r="L105" s="3"/>
      <c r="M105" s="25">
        <v>1.6559708627196901E-2</v>
      </c>
      <c r="N105" s="25">
        <v>0.11264022787686399</v>
      </c>
      <c r="O105" s="3"/>
      <c r="P105" s="3"/>
      <c r="Q105" s="25">
        <v>6.5127889309130799E-2</v>
      </c>
      <c r="R105" s="25">
        <v>3.3555137839320799E-2</v>
      </c>
      <c r="S105" s="25">
        <v>9.6476188836441004E-2</v>
      </c>
      <c r="T105" s="3"/>
      <c r="U105" s="3"/>
      <c r="V105" s="3"/>
      <c r="W105" s="3"/>
      <c r="X105" s="26">
        <v>3.3090129988907799E-2</v>
      </c>
      <c r="Y105" s="26">
        <v>3.0880362059513999E-2</v>
      </c>
      <c r="Z105" s="26">
        <v>0.12563255087653299</v>
      </c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x14ac:dyDescent="0.2">
      <c r="A106" s="3"/>
      <c r="B106" s="3"/>
      <c r="C106" s="3"/>
      <c r="D106" s="3"/>
      <c r="E106" s="3"/>
      <c r="F106" s="3"/>
      <c r="G106" s="3"/>
      <c r="H106" s="25">
        <v>3.5494749073570003E-2</v>
      </c>
      <c r="I106" s="25">
        <v>0.12225523807646101</v>
      </c>
      <c r="J106" s="3"/>
      <c r="K106" s="3"/>
      <c r="L106" s="3"/>
      <c r="M106" s="25">
        <v>2.3568279201721401E-2</v>
      </c>
      <c r="N106" s="25">
        <v>0.107801283388861</v>
      </c>
      <c r="O106" s="3"/>
      <c r="P106" s="3"/>
      <c r="Q106" s="3"/>
      <c r="R106" s="25">
        <v>2.5337156886526001E-2</v>
      </c>
      <c r="S106" s="25">
        <v>0.101050690450022</v>
      </c>
      <c r="T106" s="3"/>
      <c r="U106" s="3"/>
      <c r="V106" s="3"/>
      <c r="W106" s="3"/>
      <c r="X106" s="26">
        <v>3.8141316797691303E-2</v>
      </c>
      <c r="Y106" s="26">
        <v>3.5494749073570003E-2</v>
      </c>
      <c r="Z106" s="26">
        <v>0.12225523807646101</v>
      </c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x14ac:dyDescent="0.2">
      <c r="A107" s="3"/>
      <c r="B107" s="3"/>
      <c r="C107" s="3"/>
      <c r="D107" s="3"/>
      <c r="E107" s="3"/>
      <c r="F107" s="3"/>
      <c r="G107" s="3"/>
      <c r="H107" s="25">
        <v>4.5560153156859101E-2</v>
      </c>
      <c r="I107" s="25">
        <v>9.1915389150789506E-2</v>
      </c>
      <c r="J107" s="3"/>
      <c r="K107" s="3"/>
      <c r="L107" s="3"/>
      <c r="M107" s="25">
        <v>1.8520967840628899E-2</v>
      </c>
      <c r="N107" s="25">
        <v>0.108761512199764</v>
      </c>
      <c r="O107" s="3"/>
      <c r="P107" s="3"/>
      <c r="Q107" s="3"/>
      <c r="R107" s="25">
        <v>2.1136560330006899E-2</v>
      </c>
      <c r="S107" s="25">
        <v>9.8367129735285996E-2</v>
      </c>
      <c r="T107" s="3"/>
      <c r="U107" s="3"/>
      <c r="V107" s="3"/>
      <c r="W107" s="3"/>
      <c r="X107" s="26">
        <v>3.5664148982480701E-2</v>
      </c>
      <c r="Y107" s="26">
        <v>4.5560153156859101E-2</v>
      </c>
      <c r="Z107" s="26">
        <v>9.1915389150789506E-2</v>
      </c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x14ac:dyDescent="0.2">
      <c r="A108" s="3"/>
      <c r="B108" s="3"/>
      <c r="C108" s="3"/>
      <c r="D108" s="3"/>
      <c r="E108" s="3"/>
      <c r="F108" s="3"/>
      <c r="G108" s="3"/>
      <c r="H108" s="25">
        <v>6.7208587880249193E-2</v>
      </c>
      <c r="I108" s="25">
        <v>0.11401459174051599</v>
      </c>
      <c r="J108" s="3"/>
      <c r="K108" s="3"/>
      <c r="L108" s="3"/>
      <c r="M108" s="25">
        <v>2.53934641944005E-2</v>
      </c>
      <c r="N108" s="25">
        <v>0.13910502407099601</v>
      </c>
      <c r="O108" s="3"/>
      <c r="P108" s="3"/>
      <c r="Q108" s="3"/>
      <c r="R108" s="25">
        <v>3.23181946270353E-2</v>
      </c>
      <c r="S108" s="25">
        <v>0.17157349345199499</v>
      </c>
      <c r="T108" s="3"/>
      <c r="U108" s="3"/>
      <c r="V108" s="3"/>
      <c r="W108" s="3"/>
      <c r="X108" s="26">
        <v>3.7818250266389297E-2</v>
      </c>
      <c r="Y108" s="26">
        <v>6.7208587880249193E-2</v>
      </c>
      <c r="Z108" s="26">
        <v>0.11401459174051599</v>
      </c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x14ac:dyDescent="0.2">
      <c r="A109" s="3"/>
      <c r="B109" s="3"/>
      <c r="C109" s="3"/>
      <c r="D109" s="3"/>
      <c r="E109" s="3"/>
      <c r="F109" s="3"/>
      <c r="G109" s="3"/>
      <c r="H109" s="25">
        <v>4.0628135897569098E-2</v>
      </c>
      <c r="I109" s="25">
        <v>0.107384429263037</v>
      </c>
      <c r="J109" s="3"/>
      <c r="K109" s="3"/>
      <c r="L109" s="3"/>
      <c r="M109" s="25">
        <v>1.86049166494574E-2</v>
      </c>
      <c r="N109" s="25">
        <v>0.14683115891586601</v>
      </c>
      <c r="O109" s="3"/>
      <c r="P109" s="3"/>
      <c r="Q109" s="3"/>
      <c r="R109" s="25">
        <v>2.4876722432460498E-2</v>
      </c>
      <c r="S109" s="25">
        <v>9.5572013605726494E-2</v>
      </c>
      <c r="T109" s="3"/>
      <c r="U109" s="3"/>
      <c r="V109" s="3"/>
      <c r="W109" s="3"/>
      <c r="X109" s="26">
        <v>5.3562754744684998E-2</v>
      </c>
      <c r="Y109" s="26">
        <v>4.0628135897569098E-2</v>
      </c>
      <c r="Z109" s="26">
        <v>0.107384429263037</v>
      </c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x14ac:dyDescent="0.2">
      <c r="A110" s="3"/>
      <c r="B110" s="3"/>
      <c r="C110" s="3"/>
      <c r="D110" s="3"/>
      <c r="E110" s="3"/>
      <c r="F110" s="3"/>
      <c r="G110" s="3"/>
      <c r="H110" s="25">
        <v>6.3538317762223101E-2</v>
      </c>
      <c r="I110" s="25">
        <v>9.2253533080311603E-2</v>
      </c>
      <c r="J110" s="3"/>
      <c r="K110" s="3"/>
      <c r="L110" s="3"/>
      <c r="M110" s="25">
        <v>2.31488237761029E-2</v>
      </c>
      <c r="N110" s="25">
        <v>0.109447875931291</v>
      </c>
      <c r="O110" s="3"/>
      <c r="P110" s="3"/>
      <c r="Q110" s="3"/>
      <c r="R110" s="25">
        <v>2.6824897801439498E-2</v>
      </c>
      <c r="S110" s="25">
        <v>0.109415775760799</v>
      </c>
      <c r="T110" s="3"/>
      <c r="U110" s="3"/>
      <c r="V110" s="3"/>
      <c r="W110" s="3"/>
      <c r="X110" s="26">
        <v>4.7167651740334597E-2</v>
      </c>
      <c r="Y110" s="26">
        <v>6.3538317762223101E-2</v>
      </c>
      <c r="Z110" s="26">
        <v>9.2253533080311603E-2</v>
      </c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x14ac:dyDescent="0.2">
      <c r="A111" s="3"/>
      <c r="B111" s="3"/>
      <c r="C111" s="3"/>
      <c r="D111" s="3"/>
      <c r="E111" s="3"/>
      <c r="F111" s="3"/>
      <c r="G111" s="3"/>
      <c r="H111" s="25">
        <v>3.8314987208791298E-2</v>
      </c>
      <c r="I111" s="25">
        <v>8.6893618356219199E-2</v>
      </c>
      <c r="J111" s="3"/>
      <c r="K111" s="3"/>
      <c r="L111" s="3"/>
      <c r="M111" s="25">
        <v>1.58453211816263E-2</v>
      </c>
      <c r="N111" s="25">
        <v>0.155325214029016</v>
      </c>
      <c r="O111" s="3"/>
      <c r="P111" s="3"/>
      <c r="Q111" s="3"/>
      <c r="R111" s="25">
        <v>2.5899480946295701E-2</v>
      </c>
      <c r="S111" s="25">
        <v>0.14274880283619601</v>
      </c>
      <c r="T111" s="3"/>
      <c r="U111" s="3"/>
      <c r="V111" s="3"/>
      <c r="W111" s="3"/>
      <c r="X111" s="26">
        <v>3.7798570867586402E-2</v>
      </c>
      <c r="Y111" s="26">
        <v>3.8314987208791298E-2</v>
      </c>
      <c r="Z111" s="26">
        <v>8.6893618356219199E-2</v>
      </c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x14ac:dyDescent="0.2">
      <c r="A112" s="3"/>
      <c r="B112" s="3"/>
      <c r="C112" s="3"/>
      <c r="D112" s="3"/>
      <c r="E112" s="3"/>
      <c r="F112" s="3"/>
      <c r="G112" s="3"/>
      <c r="H112" s="25">
        <v>6.8258877374099303E-2</v>
      </c>
      <c r="I112" s="25">
        <v>0.118508781195635</v>
      </c>
      <c r="J112" s="3"/>
      <c r="K112" s="3"/>
      <c r="L112" s="3"/>
      <c r="M112" s="25">
        <v>2.31078235933736E-2</v>
      </c>
      <c r="N112" s="25">
        <v>0.117054174903522</v>
      </c>
      <c r="O112" s="3"/>
      <c r="P112" s="3"/>
      <c r="Q112" s="3"/>
      <c r="R112" s="25">
        <v>2.8678312573225E-2</v>
      </c>
      <c r="S112" s="25">
        <v>0.124340175437711</v>
      </c>
      <c r="T112" s="3"/>
      <c r="U112" s="3"/>
      <c r="V112" s="3"/>
      <c r="W112" s="3"/>
      <c r="X112" s="26">
        <v>6.3793591242033598E-2</v>
      </c>
      <c r="Y112" s="26">
        <v>6.8258877374099303E-2</v>
      </c>
      <c r="Z112" s="26">
        <v>0.118508781195635</v>
      </c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x14ac:dyDescent="0.2">
      <c r="A113" s="3"/>
      <c r="B113" s="3"/>
      <c r="C113" s="3"/>
      <c r="D113" s="3"/>
      <c r="E113" s="3"/>
      <c r="F113" s="3"/>
      <c r="G113" s="3"/>
      <c r="H113" s="25">
        <v>3.6975420132279502E-2</v>
      </c>
      <c r="I113" s="25">
        <v>0.111987062688675</v>
      </c>
      <c r="J113" s="3"/>
      <c r="K113" s="3"/>
      <c r="L113" s="3"/>
      <c r="M113" s="25">
        <v>2.2052719662046E-2</v>
      </c>
      <c r="N113" s="25">
        <v>0.15028677954938599</v>
      </c>
      <c r="O113" s="3"/>
      <c r="P113" s="3"/>
      <c r="Q113" s="3"/>
      <c r="R113" s="25">
        <v>3.0936083344056599E-2</v>
      </c>
      <c r="S113" s="25">
        <v>0.122728865629518</v>
      </c>
      <c r="T113" s="3"/>
      <c r="U113" s="3"/>
      <c r="V113" s="3"/>
      <c r="W113" s="3"/>
      <c r="X113" s="26">
        <v>4.5510553235043598E-2</v>
      </c>
      <c r="Y113" s="26">
        <v>3.6975420132279502E-2</v>
      </c>
      <c r="Z113" s="26">
        <v>0.111987062688675</v>
      </c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x14ac:dyDescent="0.2">
      <c r="A114" s="3"/>
      <c r="B114" s="3"/>
      <c r="C114" s="3"/>
      <c r="D114" s="3"/>
      <c r="E114" s="3"/>
      <c r="F114" s="3"/>
      <c r="G114" s="3"/>
      <c r="H114" s="25">
        <v>2.5136653864829901E-2</v>
      </c>
      <c r="I114" s="25">
        <v>8.7159225773524196E-2</v>
      </c>
      <c r="J114" s="3"/>
      <c r="K114" s="3"/>
      <c r="L114" s="3"/>
      <c r="M114" s="25">
        <v>2.6051927377065898E-2</v>
      </c>
      <c r="N114" s="25">
        <v>0.14569292764727099</v>
      </c>
      <c r="O114" s="3"/>
      <c r="P114" s="3"/>
      <c r="Q114" s="3"/>
      <c r="R114" s="25">
        <v>2.7660421969117902E-2</v>
      </c>
      <c r="S114" s="25">
        <v>0.118548445542964</v>
      </c>
      <c r="T114" s="3"/>
      <c r="U114" s="3"/>
      <c r="V114" s="3"/>
      <c r="W114" s="3"/>
      <c r="X114" s="26">
        <v>3.6673020686549297E-2</v>
      </c>
      <c r="Y114" s="26">
        <v>2.5136653864829901E-2</v>
      </c>
      <c r="Z114" s="26">
        <v>8.7159225773524196E-2</v>
      </c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x14ac:dyDescent="0.2">
      <c r="A115" s="3"/>
      <c r="B115" s="3"/>
      <c r="C115" s="3"/>
      <c r="D115" s="3"/>
      <c r="E115" s="3"/>
      <c r="F115" s="3"/>
      <c r="G115" s="3"/>
      <c r="H115" s="25">
        <v>2.7695384372635801E-2</v>
      </c>
      <c r="I115" s="25">
        <v>9.0880534096728402E-2</v>
      </c>
      <c r="J115" s="3"/>
      <c r="K115" s="3"/>
      <c r="L115" s="3"/>
      <c r="M115" s="25">
        <v>2.2042019510300902E-2</v>
      </c>
      <c r="N115" s="25">
        <v>0.122656580918719</v>
      </c>
      <c r="O115" s="3"/>
      <c r="P115" s="3"/>
      <c r="Q115" s="3"/>
      <c r="R115" s="25">
        <v>3.1080379130905202E-2</v>
      </c>
      <c r="S115" s="25">
        <v>0.165664858984615</v>
      </c>
      <c r="T115" s="3"/>
      <c r="U115" s="3"/>
      <c r="V115" s="3"/>
      <c r="W115" s="3"/>
      <c r="X115" s="26">
        <v>5.9717667663940599E-2</v>
      </c>
      <c r="Y115" s="26">
        <v>2.7695384372635801E-2</v>
      </c>
      <c r="Z115" s="26">
        <v>9.0880534096728402E-2</v>
      </c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x14ac:dyDescent="0.2">
      <c r="A116" s="3"/>
      <c r="B116" s="3"/>
      <c r="C116" s="3"/>
      <c r="D116" s="3"/>
      <c r="E116" s="3"/>
      <c r="F116" s="3"/>
      <c r="G116" s="3"/>
      <c r="H116" s="25">
        <v>5.2309434375586897E-2</v>
      </c>
      <c r="I116" s="25">
        <v>0.13326422355578599</v>
      </c>
      <c r="J116" s="3"/>
      <c r="K116" s="3"/>
      <c r="L116" s="3"/>
      <c r="M116" s="25">
        <v>1.6231728460417399E-2</v>
      </c>
      <c r="N116" s="25">
        <v>0.143815344306091</v>
      </c>
      <c r="O116" s="3"/>
      <c r="P116" s="3"/>
      <c r="Q116" s="3"/>
      <c r="R116" s="25">
        <v>3.4500854151331098E-2</v>
      </c>
      <c r="S116" s="25">
        <v>0.13937638119458501</v>
      </c>
      <c r="T116" s="3"/>
      <c r="U116" s="3"/>
      <c r="V116" s="3"/>
      <c r="W116" s="3"/>
      <c r="X116" s="26">
        <v>4.58191678417674E-2</v>
      </c>
      <c r="Y116" s="26">
        <v>5.2309434375586897E-2</v>
      </c>
      <c r="Z116" s="26">
        <v>0.13326422355578599</v>
      </c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x14ac:dyDescent="0.2">
      <c r="A117" s="3"/>
      <c r="B117" s="3"/>
      <c r="C117" s="3"/>
      <c r="D117" s="3"/>
      <c r="E117" s="3"/>
      <c r="F117" s="3"/>
      <c r="G117" s="3"/>
      <c r="H117" s="25">
        <v>2.3327185229448801E-2</v>
      </c>
      <c r="I117" s="25">
        <v>9.0475606144772305E-2</v>
      </c>
      <c r="J117" s="3"/>
      <c r="K117" s="3"/>
      <c r="L117" s="3"/>
      <c r="M117" s="25">
        <v>2.38381990538876E-2</v>
      </c>
      <c r="N117" s="25">
        <v>0.15015095311912899</v>
      </c>
      <c r="O117" s="3"/>
      <c r="P117" s="3"/>
      <c r="Q117" s="3"/>
      <c r="R117" s="25">
        <v>4.0529758287733003E-2</v>
      </c>
      <c r="S117" s="25">
        <v>0.124588670713776</v>
      </c>
      <c r="T117" s="3"/>
      <c r="U117" s="3"/>
      <c r="V117" s="3"/>
      <c r="W117" s="3"/>
      <c r="X117" s="26">
        <v>5.52927520502252E-2</v>
      </c>
      <c r="Y117" s="26">
        <v>2.3327185229448801E-2</v>
      </c>
      <c r="Z117" s="26">
        <v>9.0475606144772305E-2</v>
      </c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x14ac:dyDescent="0.2">
      <c r="A118" s="3"/>
      <c r="B118" s="3"/>
      <c r="C118" s="3"/>
      <c r="D118" s="3"/>
      <c r="E118" s="3"/>
      <c r="F118" s="3"/>
      <c r="G118" s="3"/>
      <c r="H118" s="25">
        <v>3.4905855009370698E-2</v>
      </c>
      <c r="I118" s="25">
        <v>0.123618792015906</v>
      </c>
      <c r="J118" s="3"/>
      <c r="K118" s="3"/>
      <c r="L118" s="3"/>
      <c r="M118" s="25">
        <v>1.9275628453380201E-2</v>
      </c>
      <c r="N118" s="25">
        <v>0.14204769047604099</v>
      </c>
      <c r="O118" s="3"/>
      <c r="P118" s="3"/>
      <c r="Q118" s="3"/>
      <c r="R118" s="25">
        <v>4.0237328862844299E-2</v>
      </c>
      <c r="S118" s="25">
        <v>8.8889868299761393E-2</v>
      </c>
      <c r="T118" s="3"/>
      <c r="U118" s="3"/>
      <c r="V118" s="3"/>
      <c r="W118" s="3"/>
      <c r="X118" s="26">
        <v>7.2275690366912407E-2</v>
      </c>
      <c r="Y118" s="26">
        <v>3.4905855009370698E-2</v>
      </c>
      <c r="Z118" s="26">
        <v>0.123618792015906</v>
      </c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x14ac:dyDescent="0.2">
      <c r="A119" s="3"/>
      <c r="B119" s="3"/>
      <c r="C119" s="3"/>
      <c r="D119" s="3"/>
      <c r="E119" s="3"/>
      <c r="F119" s="3"/>
      <c r="G119" s="3"/>
      <c r="H119" s="25">
        <v>4.58659825940975E-2</v>
      </c>
      <c r="I119" s="25">
        <v>8.0565635392837107E-2</v>
      </c>
      <c r="J119" s="3"/>
      <c r="K119" s="3"/>
      <c r="L119" s="3"/>
      <c r="M119" s="25">
        <v>1.4196851273886899E-2</v>
      </c>
      <c r="N119" s="25">
        <v>0.11879948424834499</v>
      </c>
      <c r="O119" s="3"/>
      <c r="P119" s="3"/>
      <c r="Q119" s="3"/>
      <c r="R119" s="25">
        <v>1.6867329293089501E-2</v>
      </c>
      <c r="S119" s="25">
        <v>0.13561546855871801</v>
      </c>
      <c r="T119" s="3"/>
      <c r="U119" s="3"/>
      <c r="V119" s="3"/>
      <c r="W119" s="3"/>
      <c r="X119" s="26">
        <v>6.1752672870080301E-2</v>
      </c>
      <c r="Y119" s="26">
        <v>4.58659825940975E-2</v>
      </c>
      <c r="Z119" s="26">
        <v>8.0565635392837107E-2</v>
      </c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x14ac:dyDescent="0.2">
      <c r="A120" s="3"/>
      <c r="B120" s="3"/>
      <c r="C120" s="3"/>
      <c r="D120" s="3"/>
      <c r="E120" s="3"/>
      <c r="F120" s="3"/>
      <c r="G120" s="3"/>
      <c r="H120" s="25">
        <v>4.8304767277621202E-2</v>
      </c>
      <c r="I120" s="25">
        <v>9.6704765733571701E-2</v>
      </c>
      <c r="J120" s="3"/>
      <c r="K120" s="3"/>
      <c r="L120" s="3"/>
      <c r="M120" s="25">
        <v>1.49194090223183E-2</v>
      </c>
      <c r="N120" s="25">
        <v>0.140421926980414</v>
      </c>
      <c r="O120" s="3"/>
      <c r="P120" s="3"/>
      <c r="Q120" s="3"/>
      <c r="R120" s="25">
        <v>2.45108260156673E-2</v>
      </c>
      <c r="S120" s="25">
        <v>9.9079872388943294E-2</v>
      </c>
      <c r="T120" s="3"/>
      <c r="U120" s="3"/>
      <c r="V120" s="3"/>
      <c r="W120" s="3"/>
      <c r="X120" s="26">
        <v>5.5701606059818297E-2</v>
      </c>
      <c r="Y120" s="26">
        <v>4.8304767277621202E-2</v>
      </c>
      <c r="Z120" s="26">
        <v>9.6704765733571701E-2</v>
      </c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x14ac:dyDescent="0.2">
      <c r="A121" s="3"/>
      <c r="B121" s="3"/>
      <c r="C121" s="3"/>
      <c r="D121" s="3"/>
      <c r="E121" s="3"/>
      <c r="F121" s="3"/>
      <c r="G121" s="3"/>
      <c r="H121" s="25">
        <v>3.4737079675225303E-2</v>
      </c>
      <c r="I121" s="25">
        <v>0.132780082802955</v>
      </c>
      <c r="J121" s="3"/>
      <c r="K121" s="3"/>
      <c r="L121" s="3"/>
      <c r="M121" s="25">
        <v>2.3949736005912999E-2</v>
      </c>
      <c r="N121" s="25">
        <v>8.2255676027230301E-2</v>
      </c>
      <c r="O121" s="3"/>
      <c r="P121" s="3"/>
      <c r="Q121" s="3"/>
      <c r="R121" s="25">
        <v>4.9081110107878002E-2</v>
      </c>
      <c r="S121" s="25">
        <v>8.1775551285507994E-2</v>
      </c>
      <c r="T121" s="3"/>
      <c r="U121" s="3"/>
      <c r="V121" s="3"/>
      <c r="W121" s="3"/>
      <c r="X121" s="26">
        <v>5.5545069492182797E-2</v>
      </c>
      <c r="Y121" s="26">
        <v>3.4737079675225303E-2</v>
      </c>
      <c r="Z121" s="26">
        <v>0.132780082802955</v>
      </c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x14ac:dyDescent="0.2">
      <c r="A122" s="3"/>
      <c r="B122" s="3"/>
      <c r="C122" s="3"/>
      <c r="D122" s="3"/>
      <c r="E122" s="3"/>
      <c r="F122" s="3"/>
      <c r="G122" s="3"/>
      <c r="H122" s="25">
        <v>2.7188026793235301E-2</v>
      </c>
      <c r="I122" s="25">
        <v>9.1820346575581496E-2</v>
      </c>
      <c r="J122" s="3"/>
      <c r="K122" s="3"/>
      <c r="L122" s="3"/>
      <c r="M122" s="25">
        <v>2.7277174109990501E-2</v>
      </c>
      <c r="N122" s="25">
        <v>0.115711002556163</v>
      </c>
      <c r="O122" s="3"/>
      <c r="P122" s="3"/>
      <c r="Q122" s="3"/>
      <c r="R122" s="25">
        <v>3.11875407488772E-2</v>
      </c>
      <c r="S122" s="25">
        <v>9.5327026855273195E-2</v>
      </c>
      <c r="T122" s="3"/>
      <c r="U122" s="3"/>
      <c r="V122" s="3"/>
      <c r="W122" s="3"/>
      <c r="X122" s="26">
        <v>4.4789405218041499E-2</v>
      </c>
      <c r="Y122" s="26">
        <v>2.7188026793235301E-2</v>
      </c>
      <c r="Z122" s="26">
        <v>9.1820346575581496E-2</v>
      </c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x14ac:dyDescent="0.2">
      <c r="A123" s="3"/>
      <c r="B123" s="3"/>
      <c r="C123" s="3"/>
      <c r="D123" s="3"/>
      <c r="E123" s="3"/>
      <c r="F123" s="3"/>
      <c r="G123" s="3"/>
      <c r="H123" s="25">
        <v>3.5768535846662702E-2</v>
      </c>
      <c r="I123" s="25">
        <v>0.1218637490492</v>
      </c>
      <c r="J123" s="3"/>
      <c r="K123" s="3"/>
      <c r="L123" s="3"/>
      <c r="M123" s="25">
        <v>2.2791345465792999E-2</v>
      </c>
      <c r="N123" s="25">
        <v>0.13933156037855801</v>
      </c>
      <c r="O123" s="3"/>
      <c r="P123" s="3"/>
      <c r="Q123" s="3"/>
      <c r="R123" s="25">
        <v>3.1740325604619798E-2</v>
      </c>
      <c r="S123" s="25">
        <v>0.10418026509577701</v>
      </c>
      <c r="T123" s="3"/>
      <c r="U123" s="3"/>
      <c r="V123" s="3"/>
      <c r="W123" s="3"/>
      <c r="X123" s="26">
        <v>4.3315491573475501E-2</v>
      </c>
      <c r="Y123" s="26">
        <v>3.5768535846662702E-2</v>
      </c>
      <c r="Z123" s="26">
        <v>0.1218637490492</v>
      </c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x14ac:dyDescent="0.2">
      <c r="A124" s="3"/>
      <c r="B124" s="3"/>
      <c r="C124" s="3"/>
      <c r="D124" s="3"/>
      <c r="E124" s="3"/>
      <c r="F124" s="3"/>
      <c r="G124" s="3"/>
      <c r="H124" s="25">
        <v>3.7101048452996901E-2</v>
      </c>
      <c r="I124" s="25">
        <v>0.120802624667623</v>
      </c>
      <c r="J124" s="3"/>
      <c r="K124" s="3"/>
      <c r="L124" s="3"/>
      <c r="M124" s="25">
        <v>2.2712939085601899E-2</v>
      </c>
      <c r="N124" s="25">
        <v>0.13119929143428999</v>
      </c>
      <c r="O124" s="3"/>
      <c r="P124" s="3"/>
      <c r="Q124" s="3"/>
      <c r="R124" s="25">
        <v>1.6438453774198801E-2</v>
      </c>
      <c r="S124" s="25">
        <v>8.8105492611360595E-2</v>
      </c>
      <c r="T124" s="3"/>
      <c r="U124" s="3"/>
      <c r="V124" s="3"/>
      <c r="W124" s="3"/>
      <c r="X124" s="26">
        <v>6.0949357540363402E-2</v>
      </c>
      <c r="Y124" s="26">
        <v>3.7101048452996901E-2</v>
      </c>
      <c r="Z124" s="26">
        <v>0.120802624667623</v>
      </c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x14ac:dyDescent="0.2">
      <c r="A125" s="3"/>
      <c r="B125" s="3"/>
      <c r="C125" s="3"/>
      <c r="D125" s="3"/>
      <c r="E125" s="3"/>
      <c r="F125" s="3"/>
      <c r="G125" s="3"/>
      <c r="H125" s="25">
        <v>3.1664251737724698E-2</v>
      </c>
      <c r="I125" s="25">
        <v>0.12557230726119101</v>
      </c>
      <c r="J125" s="3"/>
      <c r="K125" s="3"/>
      <c r="L125" s="3"/>
      <c r="M125" s="25">
        <v>4.0679098371192303E-2</v>
      </c>
      <c r="N125" s="25">
        <v>0.131405021172914</v>
      </c>
      <c r="O125" s="3"/>
      <c r="P125" s="3"/>
      <c r="Q125" s="3"/>
      <c r="R125" s="25">
        <v>2.1038080803178701E-2</v>
      </c>
      <c r="S125" s="25">
        <v>8.9856643067678599E-2</v>
      </c>
      <c r="T125" s="3"/>
      <c r="U125" s="3"/>
      <c r="V125" s="3"/>
      <c r="W125" s="3"/>
      <c r="X125" s="26">
        <v>6.9273813861693095E-2</v>
      </c>
      <c r="Y125" s="26">
        <v>3.1664251737724698E-2</v>
      </c>
      <c r="Z125" s="26">
        <v>0.12557230726119101</v>
      </c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x14ac:dyDescent="0.2">
      <c r="A126" s="3"/>
      <c r="B126" s="3"/>
      <c r="C126" s="3"/>
      <c r="D126" s="3"/>
      <c r="E126" s="3"/>
      <c r="F126" s="3"/>
      <c r="G126" s="3"/>
      <c r="H126" s="25">
        <v>1.9561220104904301E-2</v>
      </c>
      <c r="I126" s="25">
        <v>9.5581100608640099E-2</v>
      </c>
      <c r="J126" s="3"/>
      <c r="K126" s="3"/>
      <c r="L126" s="3"/>
      <c r="M126" s="25">
        <v>2.2538738573604399E-2</v>
      </c>
      <c r="N126" s="25">
        <v>0.15273898591886301</v>
      </c>
      <c r="O126" s="3"/>
      <c r="P126" s="3"/>
      <c r="Q126" s="3"/>
      <c r="R126" s="25">
        <v>4.68397808352604E-2</v>
      </c>
      <c r="S126" s="25">
        <v>9.5726074820793899E-2</v>
      </c>
      <c r="T126" s="3"/>
      <c r="U126" s="3"/>
      <c r="V126" s="3"/>
      <c r="W126" s="3"/>
      <c r="X126" s="26">
        <v>5.1022379556329503E-2</v>
      </c>
      <c r="Y126" s="26">
        <v>1.9561220104904301E-2</v>
      </c>
      <c r="Z126" s="26">
        <v>9.5581100608640099E-2</v>
      </c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x14ac:dyDescent="0.2">
      <c r="A127" s="3"/>
      <c r="B127" s="3"/>
      <c r="C127" s="3"/>
      <c r="D127" s="3"/>
      <c r="E127" s="3"/>
      <c r="F127" s="3"/>
      <c r="G127" s="3"/>
      <c r="H127" s="25">
        <v>2.4517273863841699E-2</v>
      </c>
      <c r="I127" s="25">
        <v>0.111850543715378</v>
      </c>
      <c r="J127" s="3"/>
      <c r="K127" s="3"/>
      <c r="L127" s="3"/>
      <c r="M127" s="25">
        <v>6.98687915282757E-2</v>
      </c>
      <c r="N127" s="25">
        <v>0.153221672461021</v>
      </c>
      <c r="O127" s="3"/>
      <c r="P127" s="3"/>
      <c r="Q127" s="3"/>
      <c r="R127" s="25">
        <v>1.7527347969988401E-2</v>
      </c>
      <c r="S127" s="25">
        <v>8.7553297134217195E-2</v>
      </c>
      <c r="T127" s="3"/>
      <c r="U127" s="3"/>
      <c r="V127" s="3"/>
      <c r="W127" s="3"/>
      <c r="X127" s="26">
        <v>5.3384457222070997E-2</v>
      </c>
      <c r="Y127" s="26">
        <v>2.4517273863841699E-2</v>
      </c>
      <c r="Z127" s="26">
        <v>0.111850543715378</v>
      </c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x14ac:dyDescent="0.2">
      <c r="A128" s="3"/>
      <c r="B128" s="3"/>
      <c r="C128" s="3"/>
      <c r="D128" s="3"/>
      <c r="E128" s="3"/>
      <c r="F128" s="3"/>
      <c r="G128" s="3"/>
      <c r="H128" s="25">
        <v>3.7221487815325402E-2</v>
      </c>
      <c r="I128" s="25">
        <v>9.8718827209007598E-2</v>
      </c>
      <c r="J128" s="3"/>
      <c r="K128" s="3"/>
      <c r="L128" s="3"/>
      <c r="M128" s="25">
        <v>6.4065474455410401E-2</v>
      </c>
      <c r="N128" s="25">
        <v>0.17045064681453101</v>
      </c>
      <c r="O128" s="3"/>
      <c r="P128" s="3"/>
      <c r="Q128" s="3"/>
      <c r="R128" s="25">
        <v>3.72179431266993E-2</v>
      </c>
      <c r="S128" s="25">
        <v>8.3587041723658106E-2</v>
      </c>
      <c r="T128" s="3"/>
      <c r="U128" s="3"/>
      <c r="V128" s="3"/>
      <c r="W128" s="3"/>
      <c r="X128" s="26">
        <v>5.8161532431125998E-2</v>
      </c>
      <c r="Y128" s="26">
        <v>3.7221487815325402E-2</v>
      </c>
      <c r="Z128" s="26">
        <v>9.8718827209007598E-2</v>
      </c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x14ac:dyDescent="0.2">
      <c r="A129" s="3"/>
      <c r="B129" s="3"/>
      <c r="C129" s="3"/>
      <c r="D129" s="3"/>
      <c r="E129" s="3"/>
      <c r="F129" s="3"/>
      <c r="G129" s="3"/>
      <c r="H129" s="25">
        <v>2.2472127764398001E-2</v>
      </c>
      <c r="I129" s="25">
        <v>8.7884004846723998E-2</v>
      </c>
      <c r="J129" s="3"/>
      <c r="K129" s="3"/>
      <c r="L129" s="3"/>
      <c r="M129" s="25">
        <v>3.5127555298160397E-2</v>
      </c>
      <c r="N129" s="25">
        <v>0.12669058090528301</v>
      </c>
      <c r="O129" s="3"/>
      <c r="P129" s="3"/>
      <c r="Q129" s="3"/>
      <c r="R129" s="25">
        <v>1.50073812440354E-2</v>
      </c>
      <c r="S129" s="25">
        <v>0.13220034621837401</v>
      </c>
      <c r="T129" s="3"/>
      <c r="U129" s="3"/>
      <c r="V129" s="3"/>
      <c r="W129" s="3"/>
      <c r="X129" s="26">
        <v>5.6423343163003799E-2</v>
      </c>
      <c r="Y129" s="26">
        <v>2.2472127764398001E-2</v>
      </c>
      <c r="Z129" s="26">
        <v>8.7884004846723998E-2</v>
      </c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x14ac:dyDescent="0.2">
      <c r="A130" s="3"/>
      <c r="B130" s="3"/>
      <c r="C130" s="3"/>
      <c r="D130" s="3"/>
      <c r="E130" s="3"/>
      <c r="F130" s="3"/>
      <c r="G130" s="3"/>
      <c r="H130" s="25">
        <v>2.5012074720301199E-2</v>
      </c>
      <c r="I130" s="25">
        <v>8.3508019721057702E-2</v>
      </c>
      <c r="J130" s="3"/>
      <c r="K130" s="3"/>
      <c r="L130" s="3"/>
      <c r="M130" s="25">
        <v>1.7520250130519801E-2</v>
      </c>
      <c r="N130" s="25">
        <v>0.14479675254524199</v>
      </c>
      <c r="O130" s="3"/>
      <c r="P130" s="3"/>
      <c r="Q130" s="3"/>
      <c r="R130" s="25">
        <v>1.5849341939186901E-2</v>
      </c>
      <c r="S130" s="25">
        <v>9.5984751380778E-2</v>
      </c>
      <c r="T130" s="3"/>
      <c r="U130" s="3"/>
      <c r="V130" s="3"/>
      <c r="W130" s="3"/>
      <c r="X130" s="26">
        <v>5.35052269056066E-2</v>
      </c>
      <c r="Y130" s="26">
        <v>2.5012074720301199E-2</v>
      </c>
      <c r="Z130" s="26">
        <v>8.3508019721057702E-2</v>
      </c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x14ac:dyDescent="0.2">
      <c r="A131" s="3"/>
      <c r="B131" s="3"/>
      <c r="C131" s="3"/>
      <c r="D131" s="3"/>
      <c r="E131" s="3"/>
      <c r="F131" s="3"/>
      <c r="G131" s="3"/>
      <c r="H131" s="25">
        <v>2.6899470722181001E-2</v>
      </c>
      <c r="I131" s="25">
        <v>9.3039585120210905E-2</v>
      </c>
      <c r="J131" s="3"/>
      <c r="K131" s="3"/>
      <c r="L131" s="3"/>
      <c r="M131" s="25">
        <v>2.5091994046389E-2</v>
      </c>
      <c r="N131" s="25">
        <v>0.137003365847509</v>
      </c>
      <c r="O131" s="3"/>
      <c r="P131" s="3"/>
      <c r="Q131" s="3"/>
      <c r="R131" s="25">
        <v>1.63736727668247E-2</v>
      </c>
      <c r="S131" s="25">
        <v>0.111791634536173</v>
      </c>
      <c r="T131" s="3"/>
      <c r="U131" s="3"/>
      <c r="V131" s="3"/>
      <c r="W131" s="3"/>
      <c r="X131" s="26">
        <v>4.3809667055246797E-2</v>
      </c>
      <c r="Y131" s="26">
        <v>2.6899470722181001E-2</v>
      </c>
      <c r="Z131" s="26">
        <v>9.3039585120210905E-2</v>
      </c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x14ac:dyDescent="0.2">
      <c r="A132" s="3"/>
      <c r="B132" s="3"/>
      <c r="C132" s="3"/>
      <c r="D132" s="3"/>
      <c r="E132" s="3"/>
      <c r="F132" s="3"/>
      <c r="G132" s="3"/>
      <c r="H132" s="25">
        <v>2.09081863878414E-2</v>
      </c>
      <c r="I132" s="25">
        <v>0.102590915195201</v>
      </c>
      <c r="J132" s="3"/>
      <c r="K132" s="3"/>
      <c r="L132" s="3"/>
      <c r="M132" s="25">
        <v>2.1697383017147399E-2</v>
      </c>
      <c r="N132" s="25">
        <v>0.140346166985717</v>
      </c>
      <c r="O132" s="3"/>
      <c r="P132" s="3"/>
      <c r="Q132" s="3"/>
      <c r="R132" s="25">
        <v>5.2962805956642801E-2</v>
      </c>
      <c r="S132" s="25">
        <v>0.103298221775712</v>
      </c>
      <c r="T132" s="3"/>
      <c r="U132" s="3"/>
      <c r="V132" s="3"/>
      <c r="W132" s="3"/>
      <c r="X132" s="26">
        <v>6.4379553621949803E-2</v>
      </c>
      <c r="Y132" s="26">
        <v>2.09081863878414E-2</v>
      </c>
      <c r="Z132" s="26">
        <v>0.102590915195201</v>
      </c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x14ac:dyDescent="0.2">
      <c r="A133" s="3"/>
      <c r="B133" s="3"/>
      <c r="C133" s="3"/>
      <c r="D133" s="3"/>
      <c r="E133" s="3"/>
      <c r="F133" s="3"/>
      <c r="G133" s="3"/>
      <c r="H133" s="25">
        <v>2.2685537171308601E-2</v>
      </c>
      <c r="I133" s="25">
        <v>9.6871739589949102E-2</v>
      </c>
      <c r="J133" s="3"/>
      <c r="K133" s="3"/>
      <c r="L133" s="3"/>
      <c r="M133" s="25">
        <v>4.5082702982504101E-2</v>
      </c>
      <c r="N133" s="25">
        <v>0.10438761362830901</v>
      </c>
      <c r="O133" s="3"/>
      <c r="P133" s="3"/>
      <c r="Q133" s="3"/>
      <c r="R133" s="25">
        <v>2.3972774283701301E-2</v>
      </c>
      <c r="S133" s="25">
        <v>9.1396104936739705E-2</v>
      </c>
      <c r="T133" s="3"/>
      <c r="U133" s="3"/>
      <c r="V133" s="3"/>
      <c r="W133" s="3"/>
      <c r="X133" s="26">
        <v>6.9643185918646794E-2</v>
      </c>
      <c r="Y133" s="26">
        <v>2.2685537171308601E-2</v>
      </c>
      <c r="Z133" s="26">
        <v>9.6871739589949102E-2</v>
      </c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x14ac:dyDescent="0.2">
      <c r="A134" s="3"/>
      <c r="B134" s="3"/>
      <c r="C134" s="3"/>
      <c r="D134" s="3"/>
      <c r="E134" s="3"/>
      <c r="F134" s="3"/>
      <c r="G134" s="3"/>
      <c r="H134" s="25">
        <v>3.0764074147764799E-2</v>
      </c>
      <c r="I134" s="25">
        <v>8.7271891173968705E-2</v>
      </c>
      <c r="J134" s="3"/>
      <c r="K134" s="3"/>
      <c r="L134" s="3"/>
      <c r="M134" s="25">
        <v>4.3174797774347497E-2</v>
      </c>
      <c r="N134" s="25">
        <v>0.12938471010406699</v>
      </c>
      <c r="O134" s="3"/>
      <c r="P134" s="3"/>
      <c r="Q134" s="3"/>
      <c r="R134" s="25">
        <v>2.33611628723546E-2</v>
      </c>
      <c r="S134" s="25">
        <v>8.1256870016028507E-2</v>
      </c>
      <c r="T134" s="3"/>
      <c r="U134" s="3"/>
      <c r="V134" s="3"/>
      <c r="W134" s="3"/>
      <c r="X134" s="26">
        <v>2.40725800299974E-2</v>
      </c>
      <c r="Y134" s="26">
        <v>3.0764074147764799E-2</v>
      </c>
      <c r="Z134" s="26">
        <v>8.7271891173968705E-2</v>
      </c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x14ac:dyDescent="0.2">
      <c r="A135" s="3"/>
      <c r="B135" s="3"/>
      <c r="C135" s="3"/>
      <c r="D135" s="3"/>
      <c r="E135" s="3"/>
      <c r="F135" s="3"/>
      <c r="G135" s="3"/>
      <c r="H135" s="25">
        <v>3.4195558544148498E-2</v>
      </c>
      <c r="I135" s="25">
        <v>8.5632101961685803E-2</v>
      </c>
      <c r="J135" s="3"/>
      <c r="K135" s="3"/>
      <c r="L135" s="3"/>
      <c r="M135" s="25">
        <v>1.3496118977725799E-2</v>
      </c>
      <c r="N135" s="25">
        <v>0.12372713006405101</v>
      </c>
      <c r="O135" s="3"/>
      <c r="P135" s="3"/>
      <c r="Q135" s="3"/>
      <c r="R135" s="25">
        <v>2.1908043531608998E-2</v>
      </c>
      <c r="S135" s="25">
        <v>9.1259427027063994E-2</v>
      </c>
      <c r="T135" s="3"/>
      <c r="U135" s="3"/>
      <c r="V135" s="3"/>
      <c r="W135" s="3"/>
      <c r="X135" s="26">
        <v>3.3174458429151697E-2</v>
      </c>
      <c r="Y135" s="26">
        <v>3.4195558544148498E-2</v>
      </c>
      <c r="Z135" s="26">
        <v>8.5632101961685803E-2</v>
      </c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x14ac:dyDescent="0.2">
      <c r="A136" s="3"/>
      <c r="B136" s="3"/>
      <c r="C136" s="3"/>
      <c r="D136" s="3"/>
      <c r="E136" s="3"/>
      <c r="F136" s="3"/>
      <c r="G136" s="3"/>
      <c r="H136" s="25">
        <v>3.3729486859716502E-2</v>
      </c>
      <c r="I136" s="25">
        <v>9.2285904202277905E-2</v>
      </c>
      <c r="J136" s="3"/>
      <c r="K136" s="3"/>
      <c r="L136" s="3"/>
      <c r="M136" s="25">
        <v>4.5603225207792301E-2</v>
      </c>
      <c r="N136" s="25">
        <v>0.121490456892802</v>
      </c>
      <c r="O136" s="3"/>
      <c r="P136" s="3"/>
      <c r="Q136" s="3"/>
      <c r="R136" s="25">
        <v>1.6013946671225E-2</v>
      </c>
      <c r="S136" s="25">
        <v>9.0487221649562896E-2</v>
      </c>
      <c r="T136" s="3"/>
      <c r="U136" s="3"/>
      <c r="V136" s="3"/>
      <c r="W136" s="3"/>
      <c r="X136" s="26">
        <v>3.4577964255114398E-2</v>
      </c>
      <c r="Y136" s="26">
        <v>3.3729486859716502E-2</v>
      </c>
      <c r="Z136" s="26">
        <v>9.2285904202277905E-2</v>
      </c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x14ac:dyDescent="0.2">
      <c r="A137" s="3"/>
      <c r="B137" s="3"/>
      <c r="C137" s="3"/>
      <c r="D137" s="3"/>
      <c r="E137" s="3"/>
      <c r="F137" s="3"/>
      <c r="G137" s="3"/>
      <c r="H137" s="25">
        <v>5.5298120581506002E-2</v>
      </c>
      <c r="I137" s="25">
        <v>0.11433297955556</v>
      </c>
      <c r="J137" s="3"/>
      <c r="K137" s="3"/>
      <c r="L137" s="3"/>
      <c r="M137" s="25">
        <v>1.47328624589202E-2</v>
      </c>
      <c r="N137" s="25">
        <v>0.13627554741446801</v>
      </c>
      <c r="O137" s="3"/>
      <c r="P137" s="3"/>
      <c r="Q137" s="3"/>
      <c r="R137" s="25">
        <v>1.9706863366331699E-2</v>
      </c>
      <c r="S137" s="25">
        <v>9.3935843539620298E-2</v>
      </c>
      <c r="T137" s="3"/>
      <c r="U137" s="3"/>
      <c r="V137" s="3"/>
      <c r="W137" s="3"/>
      <c r="X137" s="26">
        <v>5.9720605146490899E-2</v>
      </c>
      <c r="Y137" s="26">
        <v>5.5298120581506002E-2</v>
      </c>
      <c r="Z137" s="26">
        <v>0.11433297955556</v>
      </c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x14ac:dyDescent="0.2">
      <c r="A138" s="3"/>
      <c r="B138" s="3"/>
      <c r="C138" s="3"/>
      <c r="D138" s="3"/>
      <c r="E138" s="3"/>
      <c r="F138" s="3"/>
      <c r="G138" s="3"/>
      <c r="H138" s="25">
        <v>2.1162592335014399E-2</v>
      </c>
      <c r="I138" s="25">
        <v>0.14969577421779401</v>
      </c>
      <c r="J138" s="3"/>
      <c r="K138" s="3"/>
      <c r="L138" s="3"/>
      <c r="M138" s="25">
        <v>1.7774035243553799E-2</v>
      </c>
      <c r="N138" s="25">
        <v>0.13061464898677899</v>
      </c>
      <c r="O138" s="3"/>
      <c r="P138" s="3"/>
      <c r="Q138" s="3"/>
      <c r="R138" s="25">
        <v>1.7961223884764101E-2</v>
      </c>
      <c r="S138" s="25">
        <v>8.6407671790564494E-2</v>
      </c>
      <c r="T138" s="3"/>
      <c r="U138" s="3"/>
      <c r="V138" s="3"/>
      <c r="W138" s="3"/>
      <c r="X138" s="26">
        <v>4.3193563385304903E-2</v>
      </c>
      <c r="Y138" s="26">
        <v>2.1162592335014399E-2</v>
      </c>
      <c r="Z138" s="26">
        <v>0.14969577421779401</v>
      </c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x14ac:dyDescent="0.2">
      <c r="A139" s="3"/>
      <c r="B139" s="3"/>
      <c r="C139" s="3"/>
      <c r="D139" s="3"/>
      <c r="E139" s="3"/>
      <c r="F139" s="3"/>
      <c r="G139" s="3"/>
      <c r="H139" s="25">
        <v>5.4114613040588802E-2</v>
      </c>
      <c r="I139" s="25">
        <v>9.5430703460436403E-2</v>
      </c>
      <c r="J139" s="3"/>
      <c r="K139" s="3"/>
      <c r="L139" s="3"/>
      <c r="M139" s="25">
        <v>2.1789502362563301E-2</v>
      </c>
      <c r="N139" s="25">
        <v>0.13485977580474301</v>
      </c>
      <c r="O139" s="3"/>
      <c r="P139" s="3"/>
      <c r="Q139" s="3"/>
      <c r="R139" s="25">
        <v>2.0943733015780001E-2</v>
      </c>
      <c r="S139" s="25">
        <v>0.100179639890197</v>
      </c>
      <c r="T139" s="3"/>
      <c r="U139" s="3"/>
      <c r="V139" s="3"/>
      <c r="W139" s="3"/>
      <c r="X139" s="26">
        <v>3.3376974830931903E-2</v>
      </c>
      <c r="Y139" s="26">
        <v>5.4114613040588802E-2</v>
      </c>
      <c r="Z139" s="26">
        <v>9.5430703460436403E-2</v>
      </c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x14ac:dyDescent="0.2">
      <c r="A140" s="3"/>
      <c r="B140" s="3"/>
      <c r="C140" s="3"/>
      <c r="D140" s="3"/>
      <c r="E140" s="3"/>
      <c r="F140" s="3"/>
      <c r="G140" s="3"/>
      <c r="H140" s="25">
        <v>2.2828548316721899E-2</v>
      </c>
      <c r="I140" s="25">
        <v>0.12757272622768001</v>
      </c>
      <c r="J140" s="3"/>
      <c r="K140" s="3"/>
      <c r="L140" s="3"/>
      <c r="M140" s="25">
        <v>1.64362246435634E-2</v>
      </c>
      <c r="N140" s="25">
        <v>0.123096561274793</v>
      </c>
      <c r="O140" s="3"/>
      <c r="P140" s="3"/>
      <c r="Q140" s="3"/>
      <c r="R140" s="25">
        <v>1.8373359128394801E-2</v>
      </c>
      <c r="S140" s="25">
        <v>9.6411701888269696E-2</v>
      </c>
      <c r="T140" s="3"/>
      <c r="U140" s="3"/>
      <c r="V140" s="3"/>
      <c r="W140" s="3"/>
      <c r="X140" s="26">
        <v>6.0178061285708802E-2</v>
      </c>
      <c r="Y140" s="26">
        <v>2.2828548316721899E-2</v>
      </c>
      <c r="Z140" s="26">
        <v>0.12757272622768001</v>
      </c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x14ac:dyDescent="0.2">
      <c r="A141" s="3"/>
      <c r="B141" s="3"/>
      <c r="C141" s="3"/>
      <c r="D141" s="3"/>
      <c r="E141" s="3"/>
      <c r="F141" s="3"/>
      <c r="G141" s="3"/>
      <c r="H141" s="25">
        <v>2.7856210829165302E-2</v>
      </c>
      <c r="I141" s="25">
        <v>9.9771041401608695E-2</v>
      </c>
      <c r="J141" s="3"/>
      <c r="K141" s="3"/>
      <c r="L141" s="3"/>
      <c r="M141" s="25">
        <v>1.4510226840629799E-2</v>
      </c>
      <c r="N141" s="25">
        <v>0.15163344471537199</v>
      </c>
      <c r="O141" s="3"/>
      <c r="P141" s="3"/>
      <c r="Q141" s="3"/>
      <c r="R141" s="25">
        <v>2.5210467963278499E-2</v>
      </c>
      <c r="S141" s="25">
        <v>0.107448673152869</v>
      </c>
      <c r="T141" s="3"/>
      <c r="U141" s="3"/>
      <c r="V141" s="3"/>
      <c r="W141" s="3"/>
      <c r="X141" s="26">
        <v>4.7781232434755697E-2</v>
      </c>
      <c r="Y141" s="26">
        <v>2.7856210829165302E-2</v>
      </c>
      <c r="Z141" s="26">
        <v>9.9771041401608695E-2</v>
      </c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x14ac:dyDescent="0.2">
      <c r="A142" s="3"/>
      <c r="B142" s="3"/>
      <c r="C142" s="3"/>
      <c r="D142" s="3"/>
      <c r="E142" s="3"/>
      <c r="F142" s="3"/>
      <c r="G142" s="3"/>
      <c r="H142" s="25">
        <v>3.7041832050528703E-2</v>
      </c>
      <c r="I142" s="25"/>
      <c r="J142" s="3"/>
      <c r="K142" s="3"/>
      <c r="L142" s="3"/>
      <c r="M142" s="25">
        <v>2.30232921958037E-2</v>
      </c>
      <c r="N142" s="3"/>
      <c r="O142" s="3"/>
      <c r="P142" s="3"/>
      <c r="Q142" s="3"/>
      <c r="R142" s="25">
        <v>2.9206431564721899E-2</v>
      </c>
      <c r="S142" s="3"/>
      <c r="T142" s="3"/>
      <c r="U142" s="3"/>
      <c r="V142" s="3"/>
      <c r="W142" s="3"/>
      <c r="X142" s="26">
        <v>4.1795460526886298E-2</v>
      </c>
      <c r="Y142" s="26">
        <v>3.7041832050528703E-2</v>
      </c>
      <c r="Z142" s="26">
        <v>0.10909471678433499</v>
      </c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x14ac:dyDescent="0.2">
      <c r="A143" s="3"/>
      <c r="B143" s="3"/>
      <c r="C143" s="3"/>
      <c r="D143" s="3"/>
      <c r="E143" s="3"/>
      <c r="F143" s="3"/>
      <c r="G143" s="3"/>
      <c r="H143" s="25">
        <v>3.3485551574846902E-2</v>
      </c>
      <c r="I143" s="25"/>
      <c r="J143" s="3"/>
      <c r="K143" s="3"/>
      <c r="L143" s="3"/>
      <c r="M143" s="25">
        <v>2.09220845290412E-2</v>
      </c>
      <c r="N143" s="3"/>
      <c r="O143" s="3"/>
      <c r="P143" s="3"/>
      <c r="Q143" s="3"/>
      <c r="R143" s="25">
        <v>1.69193120394973E-2</v>
      </c>
      <c r="S143" s="3"/>
      <c r="T143" s="3"/>
      <c r="U143" s="3"/>
      <c r="V143" s="3"/>
      <c r="W143" s="3"/>
      <c r="X143" s="26">
        <v>4.8291425033047501E-2</v>
      </c>
      <c r="Y143" s="26">
        <v>3.3485551574846902E-2</v>
      </c>
      <c r="Z143" s="26">
        <v>0.11184912512676699</v>
      </c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x14ac:dyDescent="0.2">
      <c r="A144" s="3"/>
      <c r="B144" s="3"/>
      <c r="C144" s="3"/>
      <c r="D144" s="3"/>
      <c r="E144" s="3"/>
      <c r="F144" s="3"/>
      <c r="G144" s="3"/>
      <c r="H144" s="25">
        <v>3.3744752905882698E-2</v>
      </c>
      <c r="I144" s="25"/>
      <c r="J144" s="3"/>
      <c r="K144" s="3"/>
      <c r="L144" s="3"/>
      <c r="M144" s="25">
        <v>1.5469869293573401E-2</v>
      </c>
      <c r="N144" s="3"/>
      <c r="O144" s="3"/>
      <c r="P144" s="3"/>
      <c r="Q144" s="3"/>
      <c r="R144" s="25">
        <v>6.9436132694998903E-2</v>
      </c>
      <c r="S144" s="3"/>
      <c r="T144" s="3"/>
      <c r="U144" s="3"/>
      <c r="V144" s="3"/>
      <c r="W144" s="3"/>
      <c r="X144" s="26">
        <v>3.1510871963320697E-2</v>
      </c>
      <c r="Y144" s="26">
        <v>3.3744752905882698E-2</v>
      </c>
      <c r="Z144" s="26">
        <v>8.0097086105146501E-2</v>
      </c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x14ac:dyDescent="0.2">
      <c r="A145" s="3"/>
      <c r="B145" s="3"/>
      <c r="C145" s="3"/>
      <c r="D145" s="3"/>
      <c r="E145" s="3"/>
      <c r="F145" s="3"/>
      <c r="G145" s="3"/>
      <c r="H145" s="25">
        <v>4.19239971182074E-2</v>
      </c>
      <c r="I145" s="25"/>
      <c r="J145" s="3"/>
      <c r="K145" s="3"/>
      <c r="L145" s="3"/>
      <c r="M145" s="25">
        <v>2.2465387890796901E-2</v>
      </c>
      <c r="N145" s="3"/>
      <c r="O145" s="3"/>
      <c r="P145" s="3"/>
      <c r="Q145" s="3"/>
      <c r="R145" s="25">
        <v>4.54174048838559E-2</v>
      </c>
      <c r="S145" s="3"/>
      <c r="T145" s="3"/>
      <c r="U145" s="3"/>
      <c r="V145" s="3"/>
      <c r="W145" s="3"/>
      <c r="X145" s="26">
        <v>3.8540245848628703E-2</v>
      </c>
      <c r="Y145" s="26">
        <v>4.19239971182074E-2</v>
      </c>
      <c r="Z145" s="26">
        <v>0.101328125670216</v>
      </c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x14ac:dyDescent="0.2">
      <c r="A146" s="3"/>
      <c r="B146" s="3"/>
      <c r="C146" s="3"/>
      <c r="D146" s="3"/>
      <c r="E146" s="3"/>
      <c r="F146" s="3"/>
      <c r="G146" s="3"/>
      <c r="H146" s="25">
        <v>5.5474930465636098E-2</v>
      </c>
      <c r="I146" s="25"/>
      <c r="J146" s="3"/>
      <c r="K146" s="3"/>
      <c r="L146" s="3"/>
      <c r="M146" s="25">
        <v>2.0751544088402601E-2</v>
      </c>
      <c r="N146" s="3"/>
      <c r="O146" s="3"/>
      <c r="P146" s="3"/>
      <c r="Q146" s="3"/>
      <c r="R146" s="25">
        <v>3.2482782013509598E-2</v>
      </c>
      <c r="S146" s="3"/>
      <c r="T146" s="3"/>
      <c r="U146" s="3"/>
      <c r="V146" s="3"/>
      <c r="W146" s="3"/>
      <c r="X146" s="26">
        <v>5.27281805475747E-2</v>
      </c>
      <c r="Y146" s="26">
        <v>5.5474930465636098E-2</v>
      </c>
      <c r="Z146" s="26">
        <v>9.1478295215080094E-2</v>
      </c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x14ac:dyDescent="0.2">
      <c r="A147" s="3"/>
      <c r="B147" s="3"/>
      <c r="C147" s="3"/>
      <c r="D147" s="3"/>
      <c r="E147" s="3"/>
      <c r="F147" s="3"/>
      <c r="G147" s="3"/>
      <c r="H147" s="25">
        <v>6.52704146535176E-2</v>
      </c>
      <c r="I147" s="25"/>
      <c r="J147" s="3"/>
      <c r="K147" s="3"/>
      <c r="L147" s="3"/>
      <c r="M147" s="25">
        <v>1.8941658739770401E-2</v>
      </c>
      <c r="N147" s="3"/>
      <c r="O147" s="3"/>
      <c r="P147" s="3"/>
      <c r="Q147" s="3"/>
      <c r="R147" s="25">
        <v>3.9108401656516197E-2</v>
      </c>
      <c r="S147" s="3"/>
      <c r="T147" s="3"/>
      <c r="U147" s="3"/>
      <c r="V147" s="3"/>
      <c r="W147" s="3"/>
      <c r="X147" s="26">
        <v>3.5793218356486502E-2</v>
      </c>
      <c r="Y147" s="26">
        <v>6.52704146535176E-2</v>
      </c>
      <c r="Z147" s="26">
        <v>0.15130584301674099</v>
      </c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x14ac:dyDescent="0.2">
      <c r="A148" s="3"/>
      <c r="B148" s="3"/>
      <c r="C148" s="3"/>
      <c r="D148" s="3"/>
      <c r="E148" s="3"/>
      <c r="F148" s="3"/>
      <c r="G148" s="3"/>
      <c r="H148" s="25">
        <v>4.1815174552894498E-2</v>
      </c>
      <c r="I148" s="25"/>
      <c r="J148" s="3"/>
      <c r="K148" s="3"/>
      <c r="L148" s="3"/>
      <c r="M148" s="25">
        <v>1.6565798101582201E-2</v>
      </c>
      <c r="N148" s="3"/>
      <c r="O148" s="3"/>
      <c r="P148" s="3"/>
      <c r="Q148" s="3"/>
      <c r="R148" s="25">
        <v>1.88038929142215E-2</v>
      </c>
      <c r="S148" s="3"/>
      <c r="T148" s="3"/>
      <c r="U148" s="3"/>
      <c r="V148" s="3"/>
      <c r="W148" s="3"/>
      <c r="X148" s="26">
        <v>2.9533486898155999E-2</v>
      </c>
      <c r="Y148" s="26">
        <v>4.1815174552894498E-2</v>
      </c>
      <c r="Z148" s="26">
        <v>0.13375121557259101</v>
      </c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x14ac:dyDescent="0.2">
      <c r="A149" s="3"/>
      <c r="B149" s="3"/>
      <c r="C149" s="3"/>
      <c r="D149" s="3"/>
      <c r="E149" s="3"/>
      <c r="F149" s="3"/>
      <c r="G149" s="3"/>
      <c r="H149" s="25">
        <v>2.3455767514626202E-2</v>
      </c>
      <c r="I149" s="25"/>
      <c r="J149" s="3"/>
      <c r="K149" s="3"/>
      <c r="L149" s="3"/>
      <c r="M149" s="25">
        <v>2.76413267795519E-2</v>
      </c>
      <c r="N149" s="3"/>
      <c r="O149" s="3"/>
      <c r="P149" s="3"/>
      <c r="Q149" s="3"/>
      <c r="R149" s="25">
        <v>3.2936854756734503E-2</v>
      </c>
      <c r="S149" s="3"/>
      <c r="T149" s="3"/>
      <c r="U149" s="3"/>
      <c r="V149" s="3"/>
      <c r="W149" s="3"/>
      <c r="X149" s="26">
        <v>5.6836765161692303E-2</v>
      </c>
      <c r="Y149" s="26">
        <v>2.3455767514626202E-2</v>
      </c>
      <c r="Z149" s="26">
        <v>0.12830991412753501</v>
      </c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x14ac:dyDescent="0.2">
      <c r="A150" s="3"/>
      <c r="B150" s="3"/>
      <c r="C150" s="3"/>
      <c r="D150" s="3"/>
      <c r="E150" s="3"/>
      <c r="F150" s="3"/>
      <c r="G150" s="3"/>
      <c r="H150" s="25">
        <v>1.8677109904857301E-2</v>
      </c>
      <c r="I150" s="25"/>
      <c r="J150" s="3"/>
      <c r="K150" s="3"/>
      <c r="L150" s="3"/>
      <c r="M150" s="25">
        <v>1.66603158863468E-2</v>
      </c>
      <c r="N150" s="3"/>
      <c r="O150" s="3"/>
      <c r="P150" s="3"/>
      <c r="Q150" s="3"/>
      <c r="R150" s="25">
        <v>4.2480766630055899E-2</v>
      </c>
      <c r="S150" s="3"/>
      <c r="T150" s="3"/>
      <c r="U150" s="3"/>
      <c r="V150" s="3"/>
      <c r="W150" s="3"/>
      <c r="X150" s="26">
        <v>2.3742863521628702E-2</v>
      </c>
      <c r="Y150" s="26">
        <v>1.8677109904857301E-2</v>
      </c>
      <c r="Z150" s="26">
        <v>0.15229974698867399</v>
      </c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26">
        <v>7.2160315758708599E-2</v>
      </c>
      <c r="Y151" s="26">
        <v>2.55393770454635E-2</v>
      </c>
      <c r="Z151" s="26">
        <v>0.15982981247169301</v>
      </c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26">
        <v>7.2436746877203903E-2</v>
      </c>
      <c r="Y152" s="26">
        <v>2.26140462988885E-2</v>
      </c>
      <c r="Z152" s="26">
        <v>0.117665784675326</v>
      </c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26">
        <v>4.43781471260929E-2</v>
      </c>
      <c r="Y153" s="26">
        <v>2.4433001343740299E-2</v>
      </c>
      <c r="Z153" s="26">
        <v>0.12974185187595999</v>
      </c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6">
        <v>6.9225136231369597E-2</v>
      </c>
      <c r="Y154" s="26">
        <v>1.9402348075852199E-2</v>
      </c>
      <c r="Z154" s="26">
        <v>0.12960139620745501</v>
      </c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6">
        <v>6.3798999109188695E-2</v>
      </c>
      <c r="Y155" s="26">
        <v>2.20060925093024E-2</v>
      </c>
      <c r="Z155" s="26">
        <v>0.148499580344049</v>
      </c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26">
        <v>7.8969157714649296E-2</v>
      </c>
      <c r="Y156" s="26">
        <v>2.2592262870082501E-2</v>
      </c>
      <c r="Z156" s="26">
        <v>0.14985571173551401</v>
      </c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26">
        <v>7.0390781287732504E-2</v>
      </c>
      <c r="Y157" s="26">
        <v>2.1362906554764999E-2</v>
      </c>
      <c r="Z157" s="26">
        <v>0.13150338758411101</v>
      </c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26">
        <v>6.9956118805379899E-2</v>
      </c>
      <c r="Y158" s="26">
        <v>2.03880886652151E-2</v>
      </c>
      <c r="Z158" s="26">
        <v>0.122401596765058</v>
      </c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26">
        <v>7.2241968638079704E-2</v>
      </c>
      <c r="Y159" s="26">
        <v>2.87524306938443E-2</v>
      </c>
      <c r="Z159" s="26">
        <v>0.137972803293233</v>
      </c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26">
        <v>7.9564955288625103E-2</v>
      </c>
      <c r="Y160" s="26">
        <v>2.3033498352682501E-2</v>
      </c>
      <c r="Z160" s="26">
        <v>0.14894291030568901</v>
      </c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26">
        <v>3.8391713800419398E-2</v>
      </c>
      <c r="Y161" s="26">
        <v>1.9372907174270301E-2</v>
      </c>
      <c r="Z161" s="26">
        <v>0.13206611914077701</v>
      </c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26">
        <v>5.5441222916721697E-2</v>
      </c>
      <c r="Y162" s="26">
        <v>2.0744950538107602E-2</v>
      </c>
      <c r="Z162" s="26">
        <v>0.117283483281414</v>
      </c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26">
        <v>6.6985791473832296E-2</v>
      </c>
      <c r="Y163" s="26">
        <v>2.0739010641397299E-2</v>
      </c>
      <c r="Z163" s="26">
        <v>0.13543689375215101</v>
      </c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26">
        <v>7.0445267445502405E-2</v>
      </c>
      <c r="Y164" s="26">
        <v>1.9353375822336399E-2</v>
      </c>
      <c r="Z164" s="26">
        <v>0.140625153886385</v>
      </c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26">
        <v>6.7725365333442894E-2</v>
      </c>
      <c r="Y165" s="26">
        <v>2.2190118609177901E-2</v>
      </c>
      <c r="Z165" s="26">
        <v>0.14307892889535301</v>
      </c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26">
        <v>6.26413416851824E-2</v>
      </c>
      <c r="Y166" s="26">
        <v>2.8674815345657401E-2</v>
      </c>
      <c r="Z166" s="26">
        <v>0.133635754089349</v>
      </c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26">
        <v>5.28426420550899E-2</v>
      </c>
      <c r="Y167" s="26">
        <v>2.37034560417776E-2</v>
      </c>
      <c r="Z167" s="26">
        <v>0.13842599851030099</v>
      </c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26">
        <v>6.9697120381393002E-2</v>
      </c>
      <c r="Y168" s="26">
        <v>2.2897281532768099E-2</v>
      </c>
      <c r="Z168" s="26">
        <v>0.147450851253624</v>
      </c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26">
        <v>5.8677008389126303E-2</v>
      </c>
      <c r="Y169" s="26">
        <v>1.9690842880083399E-2</v>
      </c>
      <c r="Z169" s="26">
        <v>0.150769748649171</v>
      </c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26">
        <v>7.3748737934177896E-2</v>
      </c>
      <c r="Y170" s="26">
        <v>1.8199506329516901E-2</v>
      </c>
      <c r="Z170" s="26">
        <v>0.161631110396491</v>
      </c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26">
        <v>5.3777789310567002E-2</v>
      </c>
      <c r="Y171" s="26">
        <v>2.0778979430803601E-2</v>
      </c>
      <c r="Z171" s="26">
        <v>0.10487858246617</v>
      </c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26">
        <v>5.7945330037792599E-2</v>
      </c>
      <c r="Y172" s="26">
        <v>1.8991173272606202E-2</v>
      </c>
      <c r="Z172" s="26">
        <v>0.116991399561758</v>
      </c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26">
        <v>6.1139046608032002E-2</v>
      </c>
      <c r="Y173" s="26">
        <v>2.2197571708605701E-2</v>
      </c>
      <c r="Z173" s="26">
        <v>0.13737145374736301</v>
      </c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26">
        <v>4.72633291991916E-2</v>
      </c>
      <c r="Y174" s="26">
        <v>1.93239450913355E-2</v>
      </c>
      <c r="Z174" s="26">
        <v>0.13997604946607101</v>
      </c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26">
        <v>4.4290648199807103E-2</v>
      </c>
      <c r="Y175" s="26">
        <v>2.6585123423965198E-2</v>
      </c>
      <c r="Z175" s="26">
        <v>0.124225061278514</v>
      </c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26">
        <v>7.3288115717691601E-2</v>
      </c>
      <c r="Y176" s="26">
        <v>1.7516510285036601E-2</v>
      </c>
      <c r="Z176" s="26">
        <v>0.12939614905533001</v>
      </c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26">
        <v>5.7381504250118301E-2</v>
      </c>
      <c r="Y177" s="26">
        <v>2.5088513483913801E-2</v>
      </c>
      <c r="Z177" s="26">
        <v>0.14346601495484701</v>
      </c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26">
        <v>4.7017820599555997E-2</v>
      </c>
      <c r="Y178" s="26">
        <v>2.1501885617458201E-2</v>
      </c>
      <c r="Z178" s="26">
        <v>8.3239185825304804E-2</v>
      </c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26">
        <v>6.5699100510506897E-2</v>
      </c>
      <c r="Y179" s="26">
        <v>2.7557909520093699E-2</v>
      </c>
      <c r="Z179" s="26">
        <v>0.14256855632673099</v>
      </c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26">
        <v>3.6569885780521602E-2</v>
      </c>
      <c r="Y180" s="26">
        <v>2.09344073012546E-2</v>
      </c>
      <c r="Z180" s="26">
        <v>0.15248933868020201</v>
      </c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26">
        <v>5.3337235759906197E-2</v>
      </c>
      <c r="Y181" s="26">
        <v>2.27367432497434E-2</v>
      </c>
      <c r="Z181" s="26">
        <v>0.14140669371325301</v>
      </c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26">
        <v>4.2955391480763001E-2</v>
      </c>
      <c r="Y182" s="26">
        <v>2.5350733998964502E-2</v>
      </c>
      <c r="Z182" s="26">
        <v>0.119273073374417</v>
      </c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26">
        <v>2.9717948154650599E-2</v>
      </c>
      <c r="Y183" s="26">
        <v>1.9287773252929099E-2</v>
      </c>
      <c r="Z183" s="26">
        <v>0.15503242715600199</v>
      </c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26">
        <v>4.8236389780236102E-2</v>
      </c>
      <c r="Y184" s="26">
        <v>2.88126751219751E-2</v>
      </c>
      <c r="Z184" s="26">
        <v>0.149612582209077</v>
      </c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26">
        <v>3.6955337220859197E-2</v>
      </c>
      <c r="Y185" s="26">
        <v>2.6947201850867498E-2</v>
      </c>
      <c r="Z185" s="26">
        <v>0.13644607233613901</v>
      </c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26">
        <v>3.4466214170515902E-2</v>
      </c>
      <c r="Y186" s="26">
        <v>2.3962536198375399E-2</v>
      </c>
      <c r="Z186" s="26">
        <v>0.11512608257146199</v>
      </c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26">
        <v>4.34877315275667E-2</v>
      </c>
      <c r="Y187" s="26">
        <v>2.4872910134767501E-2</v>
      </c>
      <c r="Z187" s="26">
        <v>0.15972544717746801</v>
      </c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26">
        <v>3.1230511337499E-2</v>
      </c>
      <c r="Y188" s="26">
        <v>3.8890630848367198E-2</v>
      </c>
      <c r="Z188" s="26">
        <v>0.123291084006023</v>
      </c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26">
        <v>4.05388660955203E-2</v>
      </c>
      <c r="Y189" s="26">
        <v>4.3124303760933E-2</v>
      </c>
      <c r="Z189" s="26">
        <v>0.16927314974068899</v>
      </c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26">
        <v>3.7321057873163699E-2</v>
      </c>
      <c r="Y190" s="26">
        <v>3.2931742308224501E-2</v>
      </c>
      <c r="Z190" s="26">
        <v>0.173858390126756</v>
      </c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26">
        <v>3.49609365801637E-2</v>
      </c>
      <c r="Y191" s="26">
        <v>2.7047850995301801E-2</v>
      </c>
      <c r="Z191" s="26">
        <v>0.14907622460672301</v>
      </c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26">
        <v>4.08006668345531E-2</v>
      </c>
      <c r="Y192" s="26">
        <v>2.4450345902784401E-2</v>
      </c>
      <c r="Z192" s="26">
        <v>0.142877628307051</v>
      </c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26">
        <v>4.1023980770717901E-2</v>
      </c>
      <c r="Y193" s="26">
        <v>1.73248341306338E-2</v>
      </c>
      <c r="Z193" s="26">
        <v>0.15068177298167701</v>
      </c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26">
        <v>7.04235640003225E-2</v>
      </c>
      <c r="Y194" s="26">
        <v>1.6778447279953701E-2</v>
      </c>
      <c r="Z194" s="26">
        <v>0.122893915028878</v>
      </c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26">
        <v>6.6553370641181803E-2</v>
      </c>
      <c r="Y195" s="26">
        <v>2.2671851129946401E-2</v>
      </c>
      <c r="Z195" s="26">
        <v>0.13451453941535901</v>
      </c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26">
        <v>4.2148200707542702E-2</v>
      </c>
      <c r="Y196" s="26">
        <v>2.1314235468765701E-2</v>
      </c>
      <c r="Z196" s="26">
        <v>8.7109216126149303E-2</v>
      </c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26">
        <v>7.4513456134798095E-2</v>
      </c>
      <c r="Y197" s="26">
        <v>2.1281096605711699E-2</v>
      </c>
      <c r="Z197" s="26">
        <v>0.137839842750314</v>
      </c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26">
        <v>6.6882158593926197E-2</v>
      </c>
      <c r="Y198" s="26">
        <v>1.63273741098812E-2</v>
      </c>
      <c r="Z198" s="26">
        <v>0.133965432385972</v>
      </c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26">
        <v>6.35749487436547E-2</v>
      </c>
      <c r="Y199" s="26">
        <v>3.2346810760680599E-2</v>
      </c>
      <c r="Z199" s="26">
        <v>0.142257666755536</v>
      </c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26">
        <v>3.4949463264175799E-2</v>
      </c>
      <c r="Y200" s="26">
        <v>1.72453214239391E-2</v>
      </c>
      <c r="Z200" s="26">
        <v>0.138851441800693</v>
      </c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26">
        <v>7.0076876818938094E-2</v>
      </c>
      <c r="Y201" s="26">
        <v>4.0603281883543403E-2</v>
      </c>
      <c r="Z201" s="26">
        <v>0.13274375131676999</v>
      </c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26">
        <v>4.91760682286339E-2</v>
      </c>
      <c r="Y202" s="26">
        <v>1.92757511389198E-2</v>
      </c>
      <c r="Z202" s="26">
        <v>0.14702218926982299</v>
      </c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26">
        <v>7.9939770731657797E-2</v>
      </c>
      <c r="Y203" s="26">
        <v>1.71321950223422E-2</v>
      </c>
      <c r="Z203" s="26">
        <v>0.152630097414785</v>
      </c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26">
        <v>4.5271972905444803E-2</v>
      </c>
      <c r="Y204" s="26">
        <v>1.8584332460388299E-2</v>
      </c>
      <c r="Z204" s="26">
        <v>0.129725996044146</v>
      </c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26">
        <v>7.6513469389983005E-2</v>
      </c>
      <c r="Y205" s="26">
        <v>1.87261323386246E-2</v>
      </c>
      <c r="Z205" s="26">
        <v>0.131230492252947</v>
      </c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26">
        <v>6.4845031034315603E-2</v>
      </c>
      <c r="Y206" s="26">
        <v>2.21380260650311E-2</v>
      </c>
      <c r="Z206" s="26">
        <v>0.14375041567747401</v>
      </c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26">
        <v>7.2980831794454207E-2</v>
      </c>
      <c r="Y207" s="26">
        <v>2.2382330327094E-2</v>
      </c>
      <c r="Z207" s="26">
        <v>0.144087201982951</v>
      </c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26">
        <v>6.3338252593032204E-2</v>
      </c>
      <c r="Y208" s="26">
        <v>2.1146689104304599E-2</v>
      </c>
      <c r="Z208" s="26">
        <v>0.125903296901207</v>
      </c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26">
        <v>6.6410707520606793E-2</v>
      </c>
      <c r="Y209" s="26">
        <v>1.86397069909803E-2</v>
      </c>
      <c r="Z209" s="26">
        <v>0.15408313632701001</v>
      </c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26">
        <v>7.9134987250402203E-2</v>
      </c>
      <c r="Y210" s="26">
        <v>2.1108596332317198E-2</v>
      </c>
      <c r="Z210" s="26">
        <v>0.12739586585212401</v>
      </c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26">
        <v>3.5860377290921397E-2</v>
      </c>
      <c r="Y211" s="26">
        <v>2.18210487279973E-2</v>
      </c>
      <c r="Z211" s="26">
        <v>0.13321069137678501</v>
      </c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26">
        <v>7.2138280964064702E-2</v>
      </c>
      <c r="Y212" s="26">
        <v>1.8679943043125698E-2</v>
      </c>
      <c r="Z212" s="26">
        <v>0.16718815898182501</v>
      </c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26">
        <v>3.7665692691054603E-2</v>
      </c>
      <c r="Y213" s="26">
        <v>2.0188786294604098E-2</v>
      </c>
      <c r="Z213" s="26">
        <v>0.14468653927688199</v>
      </c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26">
        <v>3.4786014335073202E-2</v>
      </c>
      <c r="Y214" s="26">
        <v>1.60473021607964E-2</v>
      </c>
      <c r="Z214" s="26">
        <v>0.116578579998781</v>
      </c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26">
        <v>4.2233600755445501E-2</v>
      </c>
      <c r="Y215" s="26">
        <v>1.7605091068332301E-2</v>
      </c>
      <c r="Z215" s="26">
        <v>0.101163519184146</v>
      </c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26">
        <v>3.2430401440376198E-2</v>
      </c>
      <c r="Y216" s="26">
        <v>1.6199265082139699E-2</v>
      </c>
      <c r="Z216" s="26">
        <v>0.138096547525033</v>
      </c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26">
        <v>2.7683243951577299E-2</v>
      </c>
      <c r="Y217" s="26">
        <v>1.8847744694886499E-2</v>
      </c>
      <c r="Z217" s="26">
        <v>0.11568789120989501</v>
      </c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26">
        <v>2.7757239263885399E-2</v>
      </c>
      <c r="Y218" s="26">
        <v>1.9102716123001399E-2</v>
      </c>
      <c r="Z218" s="26">
        <v>0.14823365488666801</v>
      </c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26">
        <v>4.2079910452646599E-2</v>
      </c>
      <c r="Y219" s="26">
        <v>2.8045881513654999E-2</v>
      </c>
      <c r="Z219" s="26">
        <v>0.142088470427185</v>
      </c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26">
        <v>5.6065445703026302E-2</v>
      </c>
      <c r="Y220" s="26">
        <v>3.8252686754636202E-2</v>
      </c>
      <c r="Z220" s="26">
        <v>0.147864034429631</v>
      </c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26">
        <v>2.67778399283264E-2</v>
      </c>
      <c r="Y221" s="26">
        <v>2.56239359001409E-2</v>
      </c>
      <c r="Z221" s="26">
        <v>0.13564300457033601</v>
      </c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26">
        <v>6.4871968579942194E-2</v>
      </c>
      <c r="Y222" s="26">
        <v>3.7698014160286099E-2</v>
      </c>
      <c r="Z222" s="26">
        <v>0.136228255112055</v>
      </c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26">
        <v>6.79852997065752E-2</v>
      </c>
      <c r="Y223" s="26">
        <v>4.7533751510472497E-2</v>
      </c>
      <c r="Z223" s="26">
        <v>0.13892998994052899</v>
      </c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26">
        <v>4.9758538394386501E-2</v>
      </c>
      <c r="Y224" s="26">
        <v>2.29907535742131E-2</v>
      </c>
      <c r="Z224" s="26">
        <v>0.11822232370053599</v>
      </c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26">
        <v>3.7008985079172101E-2</v>
      </c>
      <c r="Y225" s="26">
        <v>2.3313534218542799E-2</v>
      </c>
      <c r="Z225" s="26">
        <v>0.119097257001573</v>
      </c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26">
        <v>3.74352037444882E-2</v>
      </c>
      <c r="Y226" s="26">
        <v>1.7887862180440198E-2</v>
      </c>
      <c r="Z226" s="26">
        <v>0.13086407755437099</v>
      </c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26">
        <v>5.5331141505943301E-2</v>
      </c>
      <c r="Y227" s="26">
        <v>2.3517842128009999E-2</v>
      </c>
      <c r="Z227" s="26">
        <v>0.13118212407735</v>
      </c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26">
        <v>4.9688957028168501E-2</v>
      </c>
      <c r="Y228" s="26">
        <v>1.6851685520615899E-2</v>
      </c>
      <c r="Z228" s="26">
        <v>0.12047159235671701</v>
      </c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26">
        <v>7.43169850220783E-2</v>
      </c>
      <c r="Y229" s="26">
        <v>1.63231350632073E-2</v>
      </c>
      <c r="Z229" s="26">
        <v>0.15015798144864501</v>
      </c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26">
        <v>3.9342245305707603E-2</v>
      </c>
      <c r="Y230" s="26">
        <v>1.8505688768248998E-2</v>
      </c>
      <c r="Z230" s="26">
        <v>0.12506386564437799</v>
      </c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26">
        <v>3.1463260453888101E-2</v>
      </c>
      <c r="Y231" s="26">
        <v>2.80360881335328E-2</v>
      </c>
      <c r="Z231" s="26">
        <v>0.133608480703032</v>
      </c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26">
        <v>5.5149608036577702E-2</v>
      </c>
      <c r="Y232" s="26">
        <v>3.2047212395811001E-2</v>
      </c>
      <c r="Z232" s="26">
        <v>0.11345739279066699</v>
      </c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26">
        <v>4.4412022668081003E-2</v>
      </c>
      <c r="Y233" s="26">
        <v>1.6832942169658201E-2</v>
      </c>
      <c r="Z233" s="26">
        <v>0.13575252818226499</v>
      </c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26">
        <v>4.40042188712024E-2</v>
      </c>
      <c r="Y234" s="26">
        <v>2.0971101868872199E-2</v>
      </c>
      <c r="Z234" s="26">
        <v>0.13675684183909501</v>
      </c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26">
        <v>3.9715055225921697E-2</v>
      </c>
      <c r="Y235" s="26">
        <v>2.3666829211225902E-2</v>
      </c>
      <c r="Z235" s="26">
        <v>0.118605638627376</v>
      </c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26">
        <v>4.4033400695680902E-2</v>
      </c>
      <c r="Y236" s="26">
        <v>1.7795505870169499E-2</v>
      </c>
      <c r="Z236" s="26">
        <v>0.104058870175428</v>
      </c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26">
        <v>7.3710455432653602E-2</v>
      </c>
      <c r="Y237" s="26">
        <v>1.6592540061539599E-2</v>
      </c>
      <c r="Z237" s="26">
        <v>0.168567153916337</v>
      </c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26">
        <v>7.4690235573365404E-2</v>
      </c>
      <c r="Y238" s="26">
        <v>1.54647041045065E-2</v>
      </c>
      <c r="Z238" s="26">
        <v>0.11264022787686399</v>
      </c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26">
        <v>5.2019626267920199E-2</v>
      </c>
      <c r="Y239" s="26">
        <v>2.0504952765645599E-2</v>
      </c>
      <c r="Z239" s="26">
        <v>0.107801283388861</v>
      </c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26">
        <v>7.0840521844840798E-2</v>
      </c>
      <c r="Y240" s="26">
        <v>1.7128152802077402E-2</v>
      </c>
      <c r="Z240" s="26">
        <v>0.108761512199764</v>
      </c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26">
        <v>7.6059256622170696E-2</v>
      </c>
      <c r="Y241" s="26">
        <v>2.3579601129753401E-2</v>
      </c>
      <c r="Z241" s="26">
        <v>0.13910502407099601</v>
      </c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26">
        <v>6.3517728113590494E-2</v>
      </c>
      <c r="Y242" s="26">
        <v>2.7087822435083501E-2</v>
      </c>
      <c r="Z242" s="26">
        <v>0.14683115891586601</v>
      </c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26">
        <v>4.8047543832394297E-2</v>
      </c>
      <c r="Y243" s="26">
        <v>1.7374539689130199E-2</v>
      </c>
      <c r="Z243" s="26">
        <v>0.109447875931291</v>
      </c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26">
        <v>7.4420929173004594E-2</v>
      </c>
      <c r="Y244" s="26">
        <v>2.58261016593101E-2</v>
      </c>
      <c r="Z244" s="26">
        <v>0.155325214029016</v>
      </c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26">
        <v>2.7186395126156001E-2</v>
      </c>
      <c r="Y245" s="26">
        <v>2.0190166452327601E-2</v>
      </c>
      <c r="Z245" s="26">
        <v>0.117054174903522</v>
      </c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26">
        <v>7.2018740226355293E-2</v>
      </c>
      <c r="Y246" s="26">
        <v>2.06747639750192E-2</v>
      </c>
      <c r="Z246" s="26">
        <v>0.15028677954938599</v>
      </c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26">
        <v>7.1993455619670299E-2</v>
      </c>
      <c r="Y247" s="26">
        <v>1.6559708627196901E-2</v>
      </c>
      <c r="Z247" s="26">
        <v>0.14569292764727099</v>
      </c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26">
        <v>6.2324241994957598E-2</v>
      </c>
      <c r="Y248" s="26">
        <v>2.3568279201721401E-2</v>
      </c>
      <c r="Z248" s="26">
        <v>0.122656580918719</v>
      </c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26">
        <v>4.8420663662892501E-2</v>
      </c>
      <c r="Y249" s="26">
        <v>1.8520967840628899E-2</v>
      </c>
      <c r="Z249" s="26">
        <v>0.143815344306091</v>
      </c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26">
        <v>5.9106826271878299E-2</v>
      </c>
      <c r="Y250" s="26">
        <v>2.53934641944005E-2</v>
      </c>
      <c r="Z250" s="26">
        <v>0.15015095311912899</v>
      </c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26">
        <v>3.59771610225516E-2</v>
      </c>
      <c r="Y251" s="26">
        <v>1.86049166494574E-2</v>
      </c>
      <c r="Z251" s="26">
        <v>0.14204769047604099</v>
      </c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26">
        <v>2.3564011316866099E-2</v>
      </c>
      <c r="Y252" s="26">
        <v>2.31488237761029E-2</v>
      </c>
      <c r="Z252" s="26">
        <v>0.11879948424834499</v>
      </c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26">
        <v>2.0244168077201301E-2</v>
      </c>
      <c r="Y253" s="26">
        <v>1.58453211816263E-2</v>
      </c>
      <c r="Z253" s="26">
        <v>0.140421926980414</v>
      </c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26">
        <v>3.0985880925256001E-2</v>
      </c>
      <c r="Y254" s="26">
        <v>2.31078235933736E-2</v>
      </c>
      <c r="Z254" s="26">
        <v>8.2255676027230301E-2</v>
      </c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26">
        <v>2.1451640360391201E-2</v>
      </c>
      <c r="Y255" s="26">
        <v>2.2052719662046E-2</v>
      </c>
      <c r="Z255" s="26">
        <v>0.115711002556163</v>
      </c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26">
        <v>2.1016077088281699E-2</v>
      </c>
      <c r="Y256" s="26">
        <v>2.6051927377065898E-2</v>
      </c>
      <c r="Z256" s="26">
        <v>0.13933156037855801</v>
      </c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26">
        <v>2.3498376538674901E-2</v>
      </c>
      <c r="Y257" s="26">
        <v>2.2042019510300902E-2</v>
      </c>
      <c r="Z257" s="26">
        <v>0.13119929143428999</v>
      </c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26">
        <v>2.5108782337622801E-2</v>
      </c>
      <c r="Y258" s="26">
        <v>1.6231728460417399E-2</v>
      </c>
      <c r="Z258" s="26">
        <v>0.131405021172914</v>
      </c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26">
        <v>1.8653658720795399E-2</v>
      </c>
      <c r="Y259" s="26">
        <v>2.38381990538876E-2</v>
      </c>
      <c r="Z259" s="26">
        <v>0.15273898591886301</v>
      </c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26">
        <v>2.47783003985277E-2</v>
      </c>
      <c r="Y260" s="26">
        <v>1.9275628453380201E-2</v>
      </c>
      <c r="Z260" s="26">
        <v>0.153221672461021</v>
      </c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26">
        <v>2.1546220525708398E-2</v>
      </c>
      <c r="Y261" s="26">
        <v>1.4196851273886899E-2</v>
      </c>
      <c r="Z261" s="26">
        <v>0.17045064681453101</v>
      </c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26">
        <v>2.5969330775919199E-2</v>
      </c>
      <c r="Y262" s="26">
        <v>1.49194090223183E-2</v>
      </c>
      <c r="Z262" s="26">
        <v>0.12669058090528301</v>
      </c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26">
        <v>2.1026898586062201E-2</v>
      </c>
      <c r="Y263" s="26">
        <v>2.3949736005912999E-2</v>
      </c>
      <c r="Z263" s="26">
        <v>0.14479675254524199</v>
      </c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26">
        <v>2.61887148579634E-2</v>
      </c>
      <c r="Y264" s="26">
        <v>2.7277174109990501E-2</v>
      </c>
      <c r="Z264" s="26">
        <v>0.137003365847509</v>
      </c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26">
        <v>2.6600590939913099E-2</v>
      </c>
      <c r="Y265" s="26">
        <v>2.2791345465792999E-2</v>
      </c>
      <c r="Z265" s="26">
        <v>0.140346166985717</v>
      </c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26">
        <v>2.8688853648833001E-2</v>
      </c>
      <c r="Y266" s="26">
        <v>2.2712939085601899E-2</v>
      </c>
      <c r="Z266" s="26">
        <v>0.10438761362830901</v>
      </c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26">
        <v>2.2977372705115399E-2</v>
      </c>
      <c r="Y267" s="26">
        <v>4.0679098371192303E-2</v>
      </c>
      <c r="Z267" s="26">
        <v>0.12938471010406699</v>
      </c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26">
        <v>2.6784326885924001E-2</v>
      </c>
      <c r="Y268" s="26">
        <v>2.2538738573604399E-2</v>
      </c>
      <c r="Z268" s="26">
        <v>0.12372713006405101</v>
      </c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26">
        <v>3.2315740833465001E-2</v>
      </c>
      <c r="Y269" s="26">
        <v>6.98687915282757E-2</v>
      </c>
      <c r="Z269" s="26">
        <v>0.121490456892802</v>
      </c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26">
        <v>2.51175030771917E-2</v>
      </c>
      <c r="Y270" s="26">
        <v>6.4065474455410401E-2</v>
      </c>
      <c r="Z270" s="26">
        <v>0.13627554741446801</v>
      </c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26">
        <v>6.5675195150417906E-2</v>
      </c>
      <c r="Y271" s="26">
        <v>3.5127555298160397E-2</v>
      </c>
      <c r="Z271" s="26">
        <v>0.13061464898677899</v>
      </c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26">
        <v>2.56700547141454E-2</v>
      </c>
      <c r="Y272" s="26">
        <v>1.7520250130519801E-2</v>
      </c>
      <c r="Z272" s="26">
        <v>0.13485977580474301</v>
      </c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26">
        <v>4.0506664408365103E-2</v>
      </c>
      <c r="Y273" s="26">
        <v>2.5091994046389E-2</v>
      </c>
      <c r="Z273" s="26">
        <v>0.123096561274793</v>
      </c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26">
        <v>6.8573129537206803E-2</v>
      </c>
      <c r="Y274" s="26">
        <v>2.1697383017147399E-2</v>
      </c>
      <c r="Z274" s="26">
        <v>0.15163344471537199</v>
      </c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26">
        <v>3.7123946936466201E-2</v>
      </c>
      <c r="Y275" s="26">
        <v>4.5082702982504101E-2</v>
      </c>
      <c r="Z275" s="26">
        <v>0.12831006253371099</v>
      </c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26">
        <v>3.5971643151036299E-2</v>
      </c>
      <c r="Y276" s="26">
        <v>4.3174797774347497E-2</v>
      </c>
      <c r="Z276" s="26">
        <v>0.14525851364106801</v>
      </c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26">
        <v>4.2527415536816701E-2</v>
      </c>
      <c r="Y277" s="26">
        <v>1.3496118977725799E-2</v>
      </c>
      <c r="Z277" s="26">
        <v>0.130410194510897</v>
      </c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26">
        <v>3.6337541722198198E-2</v>
      </c>
      <c r="Y278" s="26">
        <v>4.5603225207792301E-2</v>
      </c>
      <c r="Z278" s="26">
        <v>0.13343959350262499</v>
      </c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26">
        <v>2.1951395501487499E-2</v>
      </c>
      <c r="Y279" s="26">
        <v>1.47328624589202E-2</v>
      </c>
      <c r="Z279" s="26">
        <v>0.15755733269007499</v>
      </c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26">
        <v>4.3458219778687898E-2</v>
      </c>
      <c r="Y280" s="26">
        <v>1.7774035243553799E-2</v>
      </c>
      <c r="Z280" s="26">
        <v>0.13416301758280699</v>
      </c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26">
        <v>5.2246087423939401E-2</v>
      </c>
      <c r="Y281" s="26">
        <v>2.1789502362563301E-2</v>
      </c>
      <c r="Z281" s="26">
        <v>0.132771460581671</v>
      </c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26">
        <v>4.8259233666417399E-2</v>
      </c>
      <c r="Y282" s="26">
        <v>1.64362246435634E-2</v>
      </c>
      <c r="Z282" s="26">
        <v>0.13656239884777299</v>
      </c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26">
        <v>5.5474961657170203E-2</v>
      </c>
      <c r="Y283" s="26">
        <v>1.4510226840629799E-2</v>
      </c>
      <c r="Z283" s="26">
        <v>0.133877489658564</v>
      </c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26">
        <v>5.5247650384734497E-2</v>
      </c>
      <c r="Y284" s="26">
        <v>2.30232921958037E-2</v>
      </c>
      <c r="Z284" s="26">
        <v>0.104893303925019</v>
      </c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26">
        <v>5.7276655898460697E-2</v>
      </c>
      <c r="Y285" s="26">
        <v>2.09220845290412E-2</v>
      </c>
      <c r="Z285" s="26">
        <v>0.14362963339186099</v>
      </c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26">
        <v>5.4038629244661601E-2</v>
      </c>
      <c r="Y286" s="26">
        <v>1.5469869293573401E-2</v>
      </c>
      <c r="Z286" s="26">
        <v>0.12876063912536201</v>
      </c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26">
        <v>6.4352089345199995E-2</v>
      </c>
      <c r="Y287" s="26">
        <v>2.2465387890796901E-2</v>
      </c>
      <c r="Z287" s="26">
        <v>0.13660247269109799</v>
      </c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26">
        <v>6.8213402187248001E-2</v>
      </c>
      <c r="Y288" s="26">
        <v>2.0751544088402601E-2</v>
      </c>
      <c r="Z288" s="26">
        <v>0.13669101915911899</v>
      </c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26">
        <v>7.2452234731344003E-2</v>
      </c>
      <c r="Y289" s="26">
        <v>1.8941658739770401E-2</v>
      </c>
      <c r="Z289" s="26">
        <v>0.14381615105121101</v>
      </c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26">
        <v>4.4916698554215102E-2</v>
      </c>
      <c r="Y290" s="26">
        <v>1.6565798101582201E-2</v>
      </c>
      <c r="Z290" s="26">
        <v>0.112675973565281</v>
      </c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26">
        <v>5.7256347894717702E-2</v>
      </c>
      <c r="Y291" s="26">
        <v>2.76413267795519E-2</v>
      </c>
      <c r="Z291" s="26">
        <v>0.14043770422989801</v>
      </c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26">
        <v>7.7686402715271302E-2</v>
      </c>
      <c r="Y292" s="26">
        <v>1.66603158863468E-2</v>
      </c>
      <c r="Z292" s="26">
        <v>0.129509563973561</v>
      </c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26">
        <v>4.00902243730136E-2</v>
      </c>
      <c r="Y293" s="26">
        <v>1.7791181674011902E-2</v>
      </c>
      <c r="Z293" s="26">
        <v>0.13756877586465199</v>
      </c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26">
        <v>5.2202548322648999E-2</v>
      </c>
      <c r="Y294" s="26">
        <v>1.99085191226493E-2</v>
      </c>
      <c r="Z294" s="26">
        <v>0.14022632447038899</v>
      </c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26">
        <v>7.9015322948513003E-2</v>
      </c>
      <c r="Y295" s="26">
        <v>2.0138390583534799E-2</v>
      </c>
      <c r="Z295" s="26">
        <v>0.110083143408473</v>
      </c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26">
        <v>4.0214594940494799E-2</v>
      </c>
      <c r="Y296" s="26">
        <v>2.4998082319784301E-2</v>
      </c>
      <c r="Z296" s="26">
        <v>0.133328702881615</v>
      </c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26">
        <v>6.5127889309130799E-2</v>
      </c>
      <c r="Y297" s="26">
        <v>1.8622494298051E-2</v>
      </c>
      <c r="Z297" s="26">
        <v>0.12950495083670399</v>
      </c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26"/>
      <c r="Y298" s="26">
        <v>1.5790243503680801E-2</v>
      </c>
      <c r="Z298" s="26">
        <v>0.105137560195636</v>
      </c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26"/>
      <c r="Y299" s="26">
        <v>1.85941205714273E-2</v>
      </c>
      <c r="Z299" s="26">
        <v>0.1129939726157</v>
      </c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26"/>
      <c r="Y300" s="26">
        <v>1.8980875483119601E-2</v>
      </c>
      <c r="Z300" s="26">
        <v>0.137201419118439</v>
      </c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26"/>
      <c r="Y301" s="26">
        <v>1.71296451960237E-2</v>
      </c>
      <c r="Z301" s="26">
        <v>0.11536037857159499</v>
      </c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26"/>
      <c r="Y302" s="26">
        <v>2.2255638270746701E-2</v>
      </c>
      <c r="Z302" s="26">
        <v>0.15323287441024</v>
      </c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26"/>
      <c r="Y303" s="26">
        <v>2.17685978422032E-2</v>
      </c>
      <c r="Z303" s="26">
        <v>0.14486363649301301</v>
      </c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26"/>
      <c r="Y304" s="26">
        <v>2.4202812449494598E-2</v>
      </c>
      <c r="Z304" s="26">
        <v>0.121989154982398</v>
      </c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26"/>
      <c r="Y305" s="26">
        <v>2.2445486088040201E-2</v>
      </c>
      <c r="Z305" s="26">
        <v>0.106828024015932</v>
      </c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26"/>
      <c r="Y306" s="26">
        <v>1.5057597816916599E-2</v>
      </c>
      <c r="Z306" s="26">
        <v>0.122708029769984</v>
      </c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26"/>
      <c r="Y307" s="26">
        <v>1.6907003889444699E-2</v>
      </c>
      <c r="Z307" s="26">
        <v>0.14926054980831699</v>
      </c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26"/>
      <c r="Y308" s="26">
        <v>2.4189598801226599E-2</v>
      </c>
      <c r="Z308" s="26">
        <v>0.15441843945848599</v>
      </c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26"/>
      <c r="Y309" s="26">
        <v>1.93206086071935E-2</v>
      </c>
      <c r="Z309" s="26">
        <v>0.11450198139369901</v>
      </c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26"/>
      <c r="Y310" s="26">
        <v>1.9848045092597501E-2</v>
      </c>
      <c r="Z310" s="26">
        <v>0.12586032842210801</v>
      </c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26"/>
      <c r="Y311" s="26">
        <v>1.6555438480893501E-2</v>
      </c>
      <c r="Z311" s="26">
        <v>0.110595417970586</v>
      </c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26"/>
      <c r="Y312" s="26">
        <v>2.71315175183755E-2</v>
      </c>
      <c r="Z312" s="26">
        <v>0.10988564998718101</v>
      </c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26"/>
      <c r="Y313" s="26">
        <v>1.7808976036090399E-2</v>
      </c>
      <c r="Z313" s="26">
        <v>0.101516429345899</v>
      </c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26"/>
      <c r="Y314" s="26">
        <v>2.12918012455619E-2</v>
      </c>
      <c r="Z314" s="26">
        <v>0.12515898799404901</v>
      </c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26"/>
      <c r="Y315" s="26">
        <v>2.13027367326151E-2</v>
      </c>
      <c r="Z315" s="26">
        <v>0.11070448737793399</v>
      </c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26"/>
      <c r="Y316" s="26">
        <v>1.83592507493818E-2</v>
      </c>
      <c r="Z316" s="26">
        <v>0.14213129268949601</v>
      </c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26"/>
      <c r="Y317" s="26">
        <v>2.1398992934981698E-2</v>
      </c>
      <c r="Z317" s="26">
        <v>0.11140021732284799</v>
      </c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26"/>
      <c r="Y318" s="26">
        <v>1.8882675122295599E-2</v>
      </c>
      <c r="Z318" s="26">
        <v>0.117725471474791</v>
      </c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26"/>
      <c r="Y319" s="26">
        <v>2.1162138049085202E-2</v>
      </c>
      <c r="Z319" s="26">
        <v>0.126109070896435</v>
      </c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26"/>
      <c r="Y320" s="26">
        <v>2.1831207193335499E-2</v>
      </c>
      <c r="Z320" s="26">
        <v>0.150867352185662</v>
      </c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26"/>
      <c r="Y321" s="26">
        <v>1.9137069367088401E-2</v>
      </c>
      <c r="Z321" s="26">
        <v>0.119548453546093</v>
      </c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26"/>
      <c r="Y322" s="26">
        <v>1.90144685740865E-2</v>
      </c>
      <c r="Z322" s="26">
        <v>0.13496153193951799</v>
      </c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26"/>
      <c r="Y323" s="26">
        <v>2.3213089943391801E-2</v>
      </c>
      <c r="Z323" s="26">
        <v>0.123675543339004</v>
      </c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26"/>
      <c r="Y324" s="26">
        <v>1.93046084257948E-2</v>
      </c>
      <c r="Z324" s="26">
        <v>0.12889888728293999</v>
      </c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26"/>
      <c r="Y325" s="26">
        <v>2.43873897146712E-2</v>
      </c>
      <c r="Z325" s="26">
        <v>0.109468056705883</v>
      </c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26"/>
      <c r="Y326" s="26">
        <v>1.9121118320033902E-2</v>
      </c>
      <c r="Z326" s="26">
        <v>0.14631597764998699</v>
      </c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26"/>
      <c r="Y327" s="26">
        <v>2.0827647462149702E-2</v>
      </c>
      <c r="Z327" s="26">
        <v>0.132104789746226</v>
      </c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26"/>
      <c r="Y328" s="26">
        <v>1.8877841404783099E-2</v>
      </c>
      <c r="Z328" s="26">
        <v>0.12722228818964901</v>
      </c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26"/>
      <c r="Y329" s="26">
        <v>2.0883742431577298E-2</v>
      </c>
      <c r="Z329" s="26">
        <v>0.127879389819858</v>
      </c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26"/>
      <c r="Y330" s="26">
        <v>1.5675530941362599E-2</v>
      </c>
      <c r="Z330" s="26">
        <v>0.156484993510138</v>
      </c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26"/>
      <c r="Y331" s="26">
        <v>1.5716363606951202E-2</v>
      </c>
      <c r="Z331" s="26">
        <v>8.4515680284866807E-2</v>
      </c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26"/>
      <c r="Y332" s="26">
        <v>1.62367557508541E-2</v>
      </c>
      <c r="Z332" s="26">
        <v>0.12757450697124201</v>
      </c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26"/>
      <c r="Y333" s="26">
        <v>1.45716852886525E-2</v>
      </c>
      <c r="Z333" s="26">
        <v>0.13676629345005201</v>
      </c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26"/>
      <c r="Y334" s="26">
        <v>1.9189042475354402E-2</v>
      </c>
      <c r="Z334" s="26">
        <v>0.130895820060832</v>
      </c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26"/>
      <c r="Y335" s="26">
        <v>2.1695438009666699E-2</v>
      </c>
      <c r="Z335" s="26">
        <v>0.135874214965757</v>
      </c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26"/>
      <c r="Y336" s="26">
        <v>2.34410841930363E-2</v>
      </c>
      <c r="Z336" s="26">
        <v>0.14089117533711201</v>
      </c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26"/>
      <c r="Y337" s="26">
        <v>2.0219289423615901E-2</v>
      </c>
      <c r="Z337" s="26">
        <v>0.137943597869638</v>
      </c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26"/>
      <c r="Y338" s="26">
        <v>1.89180750232542E-2</v>
      </c>
      <c r="Z338" s="26">
        <v>0.11936737408249</v>
      </c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26"/>
      <c r="Y339" s="26">
        <v>2.8515951874961001E-2</v>
      </c>
      <c r="Z339" s="26">
        <v>8.1626139976875206E-2</v>
      </c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26"/>
      <c r="Y340" s="26">
        <v>3.10554834182706E-2</v>
      </c>
      <c r="Z340" s="26">
        <v>8.8121481253544895E-2</v>
      </c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26"/>
      <c r="Y341" s="26">
        <v>3.05480572957397E-2</v>
      </c>
      <c r="Z341" s="26">
        <v>0.14268641923991601</v>
      </c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26"/>
      <c r="Y342" s="26">
        <v>3.0302591636268701E-2</v>
      </c>
      <c r="Z342" s="26">
        <v>0.13644997069380699</v>
      </c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26"/>
      <c r="Y343" s="26">
        <v>1.6346801090758499E-2</v>
      </c>
      <c r="Z343" s="26">
        <v>0.12764277084758799</v>
      </c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26"/>
      <c r="Y344" s="26">
        <v>1.9746589857261999E-2</v>
      </c>
      <c r="Z344" s="26">
        <v>0.11792348899338299</v>
      </c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26"/>
      <c r="Y345" s="26">
        <v>2.7517958046490001E-2</v>
      </c>
      <c r="Z345" s="26">
        <v>0.13625044788604401</v>
      </c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26"/>
      <c r="Y346" s="26">
        <v>1.9110066573657599E-2</v>
      </c>
      <c r="Z346" s="26">
        <v>0.15677173924191301</v>
      </c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26"/>
      <c r="Y347" s="26">
        <v>4.1944883847730402E-2</v>
      </c>
      <c r="Z347" s="26">
        <v>0.118191292836547</v>
      </c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26"/>
      <c r="Y348" s="26">
        <v>2.78207312739993E-2</v>
      </c>
      <c r="Z348" s="26">
        <v>0.13625690014801101</v>
      </c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26"/>
      <c r="Y349" s="26">
        <v>1.9163151927553398E-2</v>
      </c>
      <c r="Z349" s="26">
        <v>0.143021322795026</v>
      </c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26"/>
      <c r="Y350" s="26">
        <v>2.0935897689016901E-2</v>
      </c>
      <c r="Z350" s="26">
        <v>8.3510020400930099E-2</v>
      </c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26"/>
      <c r="Y351" s="26">
        <v>1.9558335969365799E-2</v>
      </c>
      <c r="Z351" s="26">
        <v>0.142485593755308</v>
      </c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26"/>
      <c r="Y352" s="26">
        <v>2.4352389158700499E-2</v>
      </c>
      <c r="Z352" s="26">
        <v>0.145142955697178</v>
      </c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26"/>
      <c r="Y353" s="26">
        <v>1.9664517851941302E-2</v>
      </c>
      <c r="Z353" s="26">
        <v>0.110812169469666</v>
      </c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26"/>
      <c r="Y354" s="26">
        <v>2.38290168242975E-2</v>
      </c>
      <c r="Z354" s="26">
        <v>0.16266410033329101</v>
      </c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26"/>
      <c r="Y355" s="26">
        <v>2.2399849909295898E-2</v>
      </c>
      <c r="Z355" s="26">
        <v>0.131070567332145</v>
      </c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26"/>
      <c r="Y356" s="26">
        <v>2.2371706428241999E-2</v>
      </c>
      <c r="Z356" s="26">
        <v>0.13259514631589001</v>
      </c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26"/>
      <c r="Y357" s="26">
        <v>2.25729575241931E-2</v>
      </c>
      <c r="Z357" s="26">
        <v>0.14266236560186199</v>
      </c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26"/>
      <c r="Y358" s="26">
        <v>3.1724728670615002E-2</v>
      </c>
      <c r="Z358" s="26">
        <v>0.16387870526280399</v>
      </c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26"/>
      <c r="Y359" s="26">
        <v>2.9627595663183799E-2</v>
      </c>
      <c r="Z359" s="26">
        <v>0.16279678622676599</v>
      </c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26"/>
      <c r="Y360" s="26">
        <v>2.04056326223983E-2</v>
      </c>
      <c r="Z360" s="26">
        <v>0.12371639561518</v>
      </c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26"/>
      <c r="Y361" s="26">
        <v>2.08686097198802E-2</v>
      </c>
      <c r="Z361" s="26">
        <v>8.1318695410007205E-2</v>
      </c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26"/>
      <c r="Y362" s="26">
        <v>2.0410269277360001E-2</v>
      </c>
      <c r="Z362" s="26">
        <v>0.10521784119591999</v>
      </c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26"/>
      <c r="Y363" s="26">
        <v>2.68922046533469E-2</v>
      </c>
      <c r="Z363" s="26">
        <v>0.12871500528980201</v>
      </c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26"/>
      <c r="Y364" s="26">
        <v>2.0372213534609999E-2</v>
      </c>
      <c r="Z364" s="26">
        <v>0.123458690365326</v>
      </c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26"/>
      <c r="Y365" s="26">
        <v>2.4567712286930599E-2</v>
      </c>
      <c r="Z365" s="26">
        <v>0.107970542391799</v>
      </c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26"/>
      <c r="Y366" s="26">
        <v>1.9189665203136998E-2</v>
      </c>
      <c r="Z366" s="26">
        <v>8.1916816181764301E-2</v>
      </c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26"/>
      <c r="Y367" s="26">
        <v>3.3943814578137603E-2</v>
      </c>
      <c r="Z367" s="26">
        <v>0.110024041192801</v>
      </c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26"/>
      <c r="Y368" s="26">
        <v>1.84660048201481E-2</v>
      </c>
      <c r="Z368" s="26">
        <v>0.11293134899795899</v>
      </c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26"/>
      <c r="Y369" s="26">
        <v>2.5877115667296901E-2</v>
      </c>
      <c r="Z369" s="26">
        <v>0.164090639076751</v>
      </c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26"/>
      <c r="Y370" s="26">
        <v>1.90218243662531E-2</v>
      </c>
      <c r="Z370" s="26">
        <v>9.0155433201515797E-2</v>
      </c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26"/>
      <c r="Y371" s="26">
        <v>2.0325772837772999E-2</v>
      </c>
      <c r="Z371" s="26">
        <v>9.6476188836441004E-2</v>
      </c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26"/>
      <c r="Y372" s="26">
        <v>2.4099257349409899E-2</v>
      </c>
      <c r="Z372" s="26">
        <v>0.101050690450022</v>
      </c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26"/>
      <c r="Y373" s="26">
        <v>2.1396524076528901E-2</v>
      </c>
      <c r="Z373" s="26">
        <v>9.8367129735285996E-2</v>
      </c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26"/>
      <c r="Y374" s="26">
        <v>1.8512657547662299E-2</v>
      </c>
      <c r="Z374" s="26">
        <v>0.17157349345199499</v>
      </c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26"/>
      <c r="Y375" s="26">
        <v>2.50767833538766E-2</v>
      </c>
      <c r="Z375" s="26">
        <v>9.5572013605726494E-2</v>
      </c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26"/>
      <c r="Y376" s="26">
        <v>2.3606242887619599E-2</v>
      </c>
      <c r="Z376" s="26">
        <v>0.109415775760799</v>
      </c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26"/>
      <c r="Y377" s="26">
        <v>1.9494323059511501E-2</v>
      </c>
      <c r="Z377" s="26">
        <v>0.14274880283619601</v>
      </c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26"/>
      <c r="Y378" s="26">
        <v>2.2521543362188801E-2</v>
      </c>
      <c r="Z378" s="26">
        <v>0.124340175437711</v>
      </c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26"/>
      <c r="Y379" s="26">
        <v>2.5389456270662299E-2</v>
      </c>
      <c r="Z379" s="26">
        <v>0.122728865629518</v>
      </c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26"/>
      <c r="Y380" s="26">
        <v>2.0787256735136199E-2</v>
      </c>
      <c r="Z380" s="26">
        <v>0.118548445542964</v>
      </c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26"/>
      <c r="Y381" s="26">
        <v>1.8710218001215299E-2</v>
      </c>
      <c r="Z381" s="26">
        <v>0.165664858984615</v>
      </c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26"/>
      <c r="Y382" s="26">
        <v>1.6875606502353799E-2</v>
      </c>
      <c r="Z382" s="26">
        <v>0.13937638119458501</v>
      </c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26"/>
      <c r="Y383" s="26">
        <v>1.53560761854739E-2</v>
      </c>
      <c r="Z383" s="26">
        <v>0.124588670713776</v>
      </c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26"/>
      <c r="Y384" s="26">
        <v>2.60770243876732E-2</v>
      </c>
      <c r="Z384" s="26">
        <v>8.8889868299761393E-2</v>
      </c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26"/>
      <c r="Y385" s="26">
        <v>3.0673163245304599E-2</v>
      </c>
      <c r="Z385" s="26">
        <v>0.13561546855871801</v>
      </c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26"/>
      <c r="Y386" s="26">
        <v>2.8889812068557699E-2</v>
      </c>
      <c r="Z386" s="26">
        <v>9.9079872388943294E-2</v>
      </c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26"/>
      <c r="Y387" s="26">
        <v>4.3311463833168397E-2</v>
      </c>
      <c r="Z387" s="26">
        <v>8.1775551285507994E-2</v>
      </c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26"/>
      <c r="Y388" s="26">
        <v>2.9149167901947999E-2</v>
      </c>
      <c r="Z388" s="26">
        <v>9.5327026855273195E-2</v>
      </c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26"/>
      <c r="Y389" s="26">
        <v>3.3555137839320799E-2</v>
      </c>
      <c r="Z389" s="26">
        <v>0.10418026509577701</v>
      </c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26"/>
      <c r="Y390" s="26">
        <v>2.5337156886526001E-2</v>
      </c>
      <c r="Z390" s="26">
        <v>8.8105492611360595E-2</v>
      </c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26"/>
      <c r="Y391" s="26">
        <v>2.1136560330006899E-2</v>
      </c>
      <c r="Z391" s="26">
        <v>8.9856643067678599E-2</v>
      </c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26"/>
      <c r="Y392" s="26">
        <v>3.23181946270353E-2</v>
      </c>
      <c r="Z392" s="26">
        <v>9.5726074820793899E-2</v>
      </c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26"/>
      <c r="Y393" s="26">
        <v>2.4876722432460498E-2</v>
      </c>
      <c r="Z393" s="26">
        <v>8.7553297134217195E-2</v>
      </c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26"/>
      <c r="Y394" s="26">
        <v>2.6824897801439498E-2</v>
      </c>
      <c r="Z394" s="26">
        <v>8.3587041723658106E-2</v>
      </c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26"/>
      <c r="Y395" s="26">
        <v>2.5899480946295701E-2</v>
      </c>
      <c r="Z395" s="26">
        <v>0.13220034621837401</v>
      </c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26"/>
      <c r="Y396" s="26">
        <v>2.8678312573225E-2</v>
      </c>
      <c r="Z396" s="26">
        <v>9.5984751380778E-2</v>
      </c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26"/>
      <c r="Y397" s="26">
        <v>3.0936083344056599E-2</v>
      </c>
      <c r="Z397" s="26">
        <v>0.111791634536173</v>
      </c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26"/>
      <c r="Y398" s="26">
        <v>2.7660421969117902E-2</v>
      </c>
      <c r="Z398" s="26">
        <v>0.103298221775712</v>
      </c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26"/>
      <c r="Y399" s="26">
        <v>3.1080379130905202E-2</v>
      </c>
      <c r="Z399" s="26">
        <v>9.1396104936739705E-2</v>
      </c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26"/>
      <c r="Y400" s="26">
        <v>3.4500854151331098E-2</v>
      </c>
      <c r="Z400" s="26">
        <v>8.1256870016028507E-2</v>
      </c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26"/>
      <c r="Y401" s="26">
        <v>4.0529758287733003E-2</v>
      </c>
      <c r="Z401" s="26">
        <v>9.1259427027063994E-2</v>
      </c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26"/>
      <c r="Y402" s="26">
        <v>4.0237328862844299E-2</v>
      </c>
      <c r="Z402" s="26">
        <v>9.0487221649562896E-2</v>
      </c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26"/>
      <c r="Y403" s="26">
        <v>1.6867329293089501E-2</v>
      </c>
      <c r="Z403" s="26">
        <v>9.3935843539620298E-2</v>
      </c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26"/>
      <c r="Y404" s="26">
        <v>2.45108260156673E-2</v>
      </c>
      <c r="Z404" s="26">
        <v>8.6407671790564494E-2</v>
      </c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26"/>
      <c r="Y405" s="26">
        <v>4.9081110107878002E-2</v>
      </c>
      <c r="Z405" s="26">
        <v>0.100179639890197</v>
      </c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26"/>
      <c r="Y406" s="26">
        <v>3.11875407488772E-2</v>
      </c>
      <c r="Z406" s="26">
        <v>9.6411701888269696E-2</v>
      </c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26"/>
      <c r="Y407" s="26">
        <v>3.1740325604619798E-2</v>
      </c>
      <c r="Z407" s="26">
        <v>0.107448673152869</v>
      </c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26"/>
      <c r="Y408" s="26">
        <v>1.6438453774198801E-2</v>
      </c>
      <c r="Z408" s="26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26"/>
      <c r="Y409" s="26">
        <v>2.1038080803178701E-2</v>
      </c>
      <c r="Z409" s="26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26"/>
      <c r="Y410" s="26">
        <v>4.68397808352604E-2</v>
      </c>
      <c r="Z410" s="26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26"/>
      <c r="Y411" s="26">
        <v>1.7527347969988401E-2</v>
      </c>
      <c r="Z411" s="26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26"/>
      <c r="Y412" s="26">
        <v>3.72179431266993E-2</v>
      </c>
      <c r="Z412" s="26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26"/>
      <c r="Y413" s="26">
        <v>1.50073812440354E-2</v>
      </c>
      <c r="Z413" s="26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26"/>
      <c r="Y414" s="26">
        <v>1.5849341939186901E-2</v>
      </c>
      <c r="Z414" s="26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26"/>
      <c r="Y415" s="26">
        <v>1.63736727668247E-2</v>
      </c>
      <c r="Z415" s="26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26"/>
      <c r="Y416" s="26">
        <v>5.2962805956642801E-2</v>
      </c>
      <c r="Z416" s="26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26"/>
      <c r="Y417" s="26">
        <v>2.3972774283701301E-2</v>
      </c>
      <c r="Z417" s="26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26"/>
      <c r="Y418" s="26">
        <v>2.33611628723546E-2</v>
      </c>
      <c r="Z418" s="26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26"/>
      <c r="Y419" s="26">
        <v>2.1908043531608998E-2</v>
      </c>
      <c r="Z419" s="26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26"/>
      <c r="Y420" s="26">
        <v>1.6013946671225E-2</v>
      </c>
      <c r="Z420" s="26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26"/>
      <c r="Y421" s="26">
        <v>1.9706863366331699E-2</v>
      </c>
      <c r="Z421" s="26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26"/>
      <c r="Y422" s="26">
        <v>1.7961223884764101E-2</v>
      </c>
      <c r="Z422" s="26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26"/>
      <c r="Y423" s="26">
        <v>2.0943733015780001E-2</v>
      </c>
      <c r="Z423" s="26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26"/>
      <c r="Y424" s="26">
        <v>1.8373359128394801E-2</v>
      </c>
      <c r="Z424" s="26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26"/>
      <c r="Y425" s="26">
        <v>2.5210467963278499E-2</v>
      </c>
      <c r="Z425" s="26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26"/>
      <c r="Y426" s="26">
        <v>2.9206431564721899E-2</v>
      </c>
      <c r="Z426" s="26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26"/>
      <c r="Y427" s="26">
        <v>1.69193120394973E-2</v>
      </c>
      <c r="Z427" s="26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26"/>
      <c r="Y428" s="26">
        <v>6.9436132694998903E-2</v>
      </c>
      <c r="Z428" s="26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26"/>
      <c r="Y429" s="26">
        <v>4.54174048838559E-2</v>
      </c>
      <c r="Z429" s="26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26"/>
      <c r="Y430" s="26">
        <v>3.2482782013509598E-2</v>
      </c>
      <c r="Z430" s="26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26"/>
      <c r="Y431" s="26">
        <v>3.9108401656516197E-2</v>
      </c>
      <c r="Z431" s="26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26"/>
      <c r="Y432" s="26">
        <v>1.88038929142215E-2</v>
      </c>
      <c r="Z432" s="26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26"/>
      <c r="Y433" s="26">
        <v>3.2936854756734503E-2</v>
      </c>
      <c r="Z433" s="26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26"/>
      <c r="Y434" s="26">
        <v>4.2480766630055899E-2</v>
      </c>
      <c r="Z434" s="26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103" t="s">
        <v>32</v>
      </c>
      <c r="Y436" s="103"/>
      <c r="Z436" s="10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</sheetData>
  <mergeCells count="1">
    <mergeCell ref="X436:Z43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7D48-BA42-3D49-AD08-8CDE75FE19D5}">
  <dimension ref="A1:AE462"/>
  <sheetViews>
    <sheetView topLeftCell="X432" zoomScale="64" workbookViewId="0">
      <selection activeCell="AG470" sqref="AG470"/>
    </sheetView>
  </sheetViews>
  <sheetFormatPr baseColWidth="10" defaultRowHeight="16" x14ac:dyDescent="0.2"/>
  <cols>
    <col min="4" max="4" width="19.83203125" customWidth="1"/>
    <col min="6" max="6" width="47.6640625" customWidth="1"/>
    <col min="7" max="7" width="44" customWidth="1"/>
    <col min="8" max="8" width="50.33203125" customWidth="1"/>
    <col min="11" max="11" width="46.5" customWidth="1"/>
    <col min="12" max="12" width="41" customWidth="1"/>
    <col min="13" max="13" width="45.83203125" customWidth="1"/>
    <col min="16" max="16" width="44.1640625" customWidth="1"/>
    <col min="17" max="18" width="43.6640625" customWidth="1"/>
    <col min="24" max="24" width="41.5" customWidth="1"/>
    <col min="25" max="25" width="44.33203125" customWidth="1"/>
    <col min="26" max="26" width="40.83203125" customWidth="1"/>
  </cols>
  <sheetData>
    <row r="1" spans="1:3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">
      <c r="A7" s="3"/>
      <c r="B7" s="3"/>
      <c r="C7" s="3"/>
      <c r="D7" s="4" t="s">
        <v>85</v>
      </c>
      <c r="E7" s="35" t="s">
        <v>15</v>
      </c>
      <c r="F7" s="24" t="s">
        <v>82</v>
      </c>
      <c r="G7" s="24" t="s">
        <v>83</v>
      </c>
      <c r="H7" s="24" t="s">
        <v>84</v>
      </c>
      <c r="I7" s="3"/>
      <c r="J7" s="35" t="s">
        <v>18</v>
      </c>
      <c r="K7" s="24" t="s">
        <v>82</v>
      </c>
      <c r="L7" s="24" t="s">
        <v>83</v>
      </c>
      <c r="M7" s="24" t="s">
        <v>84</v>
      </c>
      <c r="N7" s="3"/>
      <c r="O7" s="35" t="s">
        <v>19</v>
      </c>
      <c r="P7" s="24" t="s">
        <v>82</v>
      </c>
      <c r="Q7" s="24" t="s">
        <v>83</v>
      </c>
      <c r="R7" s="24" t="s">
        <v>84</v>
      </c>
      <c r="S7" s="3"/>
      <c r="T7" s="3"/>
      <c r="U7" s="3"/>
      <c r="V7" s="3"/>
      <c r="W7" s="6"/>
      <c r="X7" s="3"/>
      <c r="Y7" s="3"/>
      <c r="Z7" s="3"/>
      <c r="AA7" s="3"/>
      <c r="AB7" s="3"/>
      <c r="AC7" s="3"/>
      <c r="AD7" s="3"/>
      <c r="AE7" s="3"/>
    </row>
    <row r="8" spans="1:31" x14ac:dyDescent="0.2">
      <c r="A8" s="3"/>
      <c r="B8" s="3"/>
      <c r="C8" s="3"/>
      <c r="D8" s="3"/>
      <c r="E8" s="3"/>
      <c r="F8" s="25">
        <v>0.73552249119581703</v>
      </c>
      <c r="G8" s="25">
        <v>0.34450223902397398</v>
      </c>
      <c r="H8" s="25">
        <v>2.8593949480608698</v>
      </c>
      <c r="I8" s="3"/>
      <c r="J8" s="3"/>
      <c r="K8" s="25">
        <v>0.19422359435002401</v>
      </c>
      <c r="L8" s="25">
        <v>0.45985932768605697</v>
      </c>
      <c r="M8" s="25">
        <v>0.56325243526791202</v>
      </c>
      <c r="N8" s="3"/>
      <c r="O8" s="3"/>
      <c r="P8" s="25">
        <v>0.486812691012044</v>
      </c>
      <c r="Q8" s="25">
        <v>0.32006627712482599</v>
      </c>
      <c r="R8" s="25">
        <v>1.3600884573674501</v>
      </c>
      <c r="S8" s="3"/>
      <c r="T8" s="3"/>
      <c r="U8" s="3"/>
      <c r="V8" s="3"/>
      <c r="W8" s="3"/>
      <c r="X8" s="24" t="s">
        <v>82</v>
      </c>
      <c r="Y8" s="24" t="s">
        <v>83</v>
      </c>
      <c r="Z8" s="24" t="s">
        <v>84</v>
      </c>
      <c r="AA8" s="3"/>
      <c r="AB8" s="3"/>
      <c r="AC8" s="3"/>
      <c r="AD8" s="3"/>
      <c r="AE8" s="3"/>
    </row>
    <row r="9" spans="1:31" x14ac:dyDescent="0.2">
      <c r="A9" s="3"/>
      <c r="B9" s="3"/>
      <c r="C9" s="3"/>
      <c r="D9" s="3"/>
      <c r="E9" s="3"/>
      <c r="F9" s="25">
        <v>0.24520668566859899</v>
      </c>
      <c r="G9" s="25">
        <v>0.30146115501443899</v>
      </c>
      <c r="H9" s="25">
        <v>1.73912422596442</v>
      </c>
      <c r="I9" s="3"/>
      <c r="J9" s="3"/>
      <c r="K9" s="25">
        <v>0.20746023969018801</v>
      </c>
      <c r="L9" s="25">
        <v>0.28419133089520898</v>
      </c>
      <c r="M9" s="25">
        <v>0.26214261988542298</v>
      </c>
      <c r="N9" s="3"/>
      <c r="O9" s="3"/>
      <c r="P9" s="25">
        <v>0.78383433935707703</v>
      </c>
      <c r="Q9" s="25">
        <v>0.28432573798439198</v>
      </c>
      <c r="R9" s="25">
        <v>1.3946078569714799</v>
      </c>
      <c r="S9" s="3"/>
      <c r="T9" s="3"/>
      <c r="U9" s="3"/>
      <c r="V9" s="3"/>
      <c r="W9" s="3"/>
      <c r="X9" s="26">
        <v>0.73552249119581703</v>
      </c>
      <c r="Y9" s="26">
        <v>0.34450223902397398</v>
      </c>
      <c r="Z9" s="26">
        <v>2.8593949480608698</v>
      </c>
      <c r="AA9" s="3"/>
      <c r="AB9" s="3"/>
      <c r="AC9" s="3"/>
      <c r="AD9" s="3"/>
      <c r="AE9" s="3"/>
    </row>
    <row r="10" spans="1:31" x14ac:dyDescent="0.2">
      <c r="A10" s="3"/>
      <c r="B10" s="3"/>
      <c r="C10" s="3"/>
      <c r="D10" s="3"/>
      <c r="E10" s="3"/>
      <c r="F10" s="25">
        <v>0.494947802411003</v>
      </c>
      <c r="G10" s="25">
        <v>0.18467817491188801</v>
      </c>
      <c r="H10" s="25">
        <v>2.7317484931265299</v>
      </c>
      <c r="I10" s="3"/>
      <c r="J10" s="3"/>
      <c r="K10" s="25">
        <v>0.44172765378909401</v>
      </c>
      <c r="L10" s="25">
        <v>0.22064960819327101</v>
      </c>
      <c r="M10" s="25">
        <v>1.1589644003110999</v>
      </c>
      <c r="N10" s="3"/>
      <c r="O10" s="3"/>
      <c r="P10" s="25">
        <v>1.0656088532674299</v>
      </c>
      <c r="Q10" s="25">
        <v>0.30624825104189102</v>
      </c>
      <c r="R10" s="25">
        <v>2.3693046633187298</v>
      </c>
      <c r="S10" s="3"/>
      <c r="T10" s="3"/>
      <c r="U10" s="3"/>
      <c r="V10" s="3"/>
      <c r="W10" s="3"/>
      <c r="X10" s="26">
        <v>0.24520668566859899</v>
      </c>
      <c r="Y10" s="26">
        <v>0.30146115501443899</v>
      </c>
      <c r="Z10" s="26">
        <v>1.73912422596442</v>
      </c>
      <c r="AA10" s="3"/>
      <c r="AB10" s="3"/>
      <c r="AC10" s="3"/>
      <c r="AD10" s="3"/>
      <c r="AE10" s="3"/>
    </row>
    <row r="11" spans="1:31" x14ac:dyDescent="0.2">
      <c r="A11" s="3"/>
      <c r="B11" s="3"/>
      <c r="C11" s="3"/>
      <c r="D11" s="3"/>
      <c r="E11" s="3"/>
      <c r="F11" s="25">
        <v>0.56425327180725005</v>
      </c>
      <c r="G11" s="25">
        <v>0.71071737564503701</v>
      </c>
      <c r="H11" s="25">
        <v>2.0329350678744902</v>
      </c>
      <c r="I11" s="3"/>
      <c r="J11" s="3"/>
      <c r="K11" s="25">
        <v>0.115164659180971</v>
      </c>
      <c r="L11" s="25">
        <v>0.17010397702417801</v>
      </c>
      <c r="M11" s="25">
        <v>1.0008338354128701</v>
      </c>
      <c r="N11" s="3"/>
      <c r="O11" s="3"/>
      <c r="P11" s="25">
        <v>0.157069787467598</v>
      </c>
      <c r="Q11" s="25">
        <v>0.36091243584222898</v>
      </c>
      <c r="R11" s="25">
        <v>0.42224896987841298</v>
      </c>
      <c r="S11" s="3"/>
      <c r="T11" s="3"/>
      <c r="U11" s="3"/>
      <c r="V11" s="3"/>
      <c r="W11" s="3"/>
      <c r="X11" s="26">
        <v>0.494947802411003</v>
      </c>
      <c r="Y11" s="26">
        <v>0.18467817491188801</v>
      </c>
      <c r="Z11" s="26">
        <v>2.7317484931265299</v>
      </c>
      <c r="AA11" s="3"/>
      <c r="AB11" s="3"/>
      <c r="AC11" s="3"/>
      <c r="AD11" s="3"/>
      <c r="AE11" s="3"/>
    </row>
    <row r="12" spans="1:31" x14ac:dyDescent="0.2">
      <c r="A12" s="3"/>
      <c r="B12" s="3"/>
      <c r="C12" s="3"/>
      <c r="D12" s="3"/>
      <c r="E12" s="3"/>
      <c r="F12" s="25">
        <v>0.539825069260922</v>
      </c>
      <c r="G12" s="25">
        <v>0.242264657307869</v>
      </c>
      <c r="H12" s="25">
        <v>2.38800964750873</v>
      </c>
      <c r="I12" s="3"/>
      <c r="J12" s="3"/>
      <c r="K12" s="25">
        <v>0.78546124855771604</v>
      </c>
      <c r="L12" s="25">
        <v>0.83211545115414398</v>
      </c>
      <c r="M12" s="25">
        <v>2.25202120906193</v>
      </c>
      <c r="N12" s="3"/>
      <c r="O12" s="3"/>
      <c r="P12" s="25">
        <v>0.43348456810172298</v>
      </c>
      <c r="Q12" s="25">
        <v>0.520651073768995</v>
      </c>
      <c r="R12" s="25">
        <v>1.6293892067020499</v>
      </c>
      <c r="S12" s="3"/>
      <c r="T12" s="3"/>
      <c r="U12" s="3"/>
      <c r="V12" s="3"/>
      <c r="W12" s="3"/>
      <c r="X12" s="26">
        <v>0.56425327180725005</v>
      </c>
      <c r="Y12" s="26">
        <v>0.71071737564503701</v>
      </c>
      <c r="Z12" s="26">
        <v>2.0329350678744902</v>
      </c>
      <c r="AA12" s="3"/>
      <c r="AB12" s="3"/>
      <c r="AC12" s="3"/>
      <c r="AD12" s="3"/>
      <c r="AE12" s="3"/>
    </row>
    <row r="13" spans="1:31" x14ac:dyDescent="0.2">
      <c r="A13" s="3"/>
      <c r="B13" s="3"/>
      <c r="C13" s="3"/>
      <c r="D13" s="3"/>
      <c r="E13" s="3"/>
      <c r="F13" s="25">
        <v>0.479464379170984</v>
      </c>
      <c r="G13" s="25">
        <v>0.18366702485589201</v>
      </c>
      <c r="H13" s="25">
        <v>2.5363398474183501</v>
      </c>
      <c r="I13" s="3"/>
      <c r="J13" s="3"/>
      <c r="K13" s="25">
        <v>0.14906017311660699</v>
      </c>
      <c r="L13" s="25">
        <v>0.75386366997145604</v>
      </c>
      <c r="M13" s="25">
        <v>3.57511440559411</v>
      </c>
      <c r="N13" s="3"/>
      <c r="O13" s="3"/>
      <c r="P13" s="25">
        <v>0.14571822493220599</v>
      </c>
      <c r="Q13" s="25">
        <v>0.53349614113578803</v>
      </c>
      <c r="R13" s="25">
        <v>3.7241566796423502</v>
      </c>
      <c r="S13" s="3"/>
      <c r="T13" s="3"/>
      <c r="U13" s="3"/>
      <c r="V13" s="3"/>
      <c r="W13" s="3"/>
      <c r="X13" s="26">
        <v>0.539825069260922</v>
      </c>
      <c r="Y13" s="26">
        <v>0.242264657307869</v>
      </c>
      <c r="Z13" s="26">
        <v>2.38800964750873</v>
      </c>
      <c r="AA13" s="3"/>
      <c r="AB13" s="3"/>
      <c r="AC13" s="3"/>
      <c r="AD13" s="3"/>
      <c r="AE13" s="3"/>
    </row>
    <row r="14" spans="1:31" x14ac:dyDescent="0.2">
      <c r="A14" s="3"/>
      <c r="B14" s="3"/>
      <c r="C14" s="3"/>
      <c r="D14" s="3"/>
      <c r="E14" s="3"/>
      <c r="F14" s="25">
        <v>1.54864064655639</v>
      </c>
      <c r="G14" s="25">
        <v>0.37839774231746898</v>
      </c>
      <c r="H14" s="25">
        <v>1.95090854550075</v>
      </c>
      <c r="I14" s="3"/>
      <c r="J14" s="3"/>
      <c r="K14" s="25">
        <v>0.57552590331621201</v>
      </c>
      <c r="L14" s="25">
        <v>0.26138429038321498</v>
      </c>
      <c r="M14" s="25">
        <v>2.9624729590288501</v>
      </c>
      <c r="N14" s="3"/>
      <c r="O14" s="3"/>
      <c r="P14" s="25">
        <v>0.40743581253337802</v>
      </c>
      <c r="Q14" s="25">
        <v>1.2073214225815101</v>
      </c>
      <c r="R14" s="25">
        <v>2.48271427909871</v>
      </c>
      <c r="S14" s="3"/>
      <c r="T14" s="3"/>
      <c r="U14" s="3"/>
      <c r="V14" s="3"/>
      <c r="W14" s="3"/>
      <c r="X14" s="26">
        <v>0.479464379170984</v>
      </c>
      <c r="Y14" s="26">
        <v>0.18366702485589201</v>
      </c>
      <c r="Z14" s="26">
        <v>2.5363398474183501</v>
      </c>
      <c r="AA14" s="3"/>
      <c r="AB14" s="3"/>
      <c r="AC14" s="3"/>
      <c r="AD14" s="3"/>
      <c r="AE14" s="3"/>
    </row>
    <row r="15" spans="1:31" x14ac:dyDescent="0.2">
      <c r="A15" s="3"/>
      <c r="B15" s="3"/>
      <c r="C15" s="3"/>
      <c r="D15" s="3"/>
      <c r="E15" s="3"/>
      <c r="F15" s="25">
        <v>0.42416067101724703</v>
      </c>
      <c r="G15" s="25">
        <v>0.117481865876568</v>
      </c>
      <c r="H15" s="25">
        <v>1.07693558613673</v>
      </c>
      <c r="I15" s="3"/>
      <c r="J15" s="3"/>
      <c r="K15" s="25">
        <v>0.73658351122405796</v>
      </c>
      <c r="L15" s="25">
        <v>0.57366099530566295</v>
      </c>
      <c r="M15" s="25">
        <v>2.4549681978147899</v>
      </c>
      <c r="N15" s="3"/>
      <c r="O15" s="3"/>
      <c r="P15" s="25">
        <v>0.72571677927422895</v>
      </c>
      <c r="Q15" s="25">
        <v>0.61257328265134703</v>
      </c>
      <c r="R15" s="25">
        <v>1.9171010814790199</v>
      </c>
      <c r="S15" s="3"/>
      <c r="T15" s="3"/>
      <c r="U15" s="3"/>
      <c r="V15" s="3"/>
      <c r="W15" s="3"/>
      <c r="X15" s="26">
        <v>1.54864064655639</v>
      </c>
      <c r="Y15" s="26">
        <v>0.37839774231746898</v>
      </c>
      <c r="Z15" s="26">
        <v>1.95090854550075</v>
      </c>
      <c r="AA15" s="3"/>
      <c r="AB15" s="3"/>
      <c r="AC15" s="3"/>
      <c r="AD15" s="3"/>
      <c r="AE15" s="3"/>
    </row>
    <row r="16" spans="1:31" x14ac:dyDescent="0.2">
      <c r="A16" s="3"/>
      <c r="B16" s="3"/>
      <c r="C16" s="3"/>
      <c r="D16" s="3"/>
      <c r="E16" s="3"/>
      <c r="F16" s="25">
        <v>0.27708922692010202</v>
      </c>
      <c r="G16" s="25">
        <v>0.20427740977827899</v>
      </c>
      <c r="H16" s="25">
        <v>0.99665943093887699</v>
      </c>
      <c r="I16" s="3"/>
      <c r="J16" s="3"/>
      <c r="K16" s="25">
        <v>0.147017985999357</v>
      </c>
      <c r="L16" s="25">
        <v>0.25077759177375403</v>
      </c>
      <c r="M16" s="25">
        <v>1.9643251238131001</v>
      </c>
      <c r="N16" s="3"/>
      <c r="O16" s="3"/>
      <c r="P16" s="25">
        <v>0.387883791106234</v>
      </c>
      <c r="Q16" s="25">
        <v>0.450357167806965</v>
      </c>
      <c r="R16" s="25">
        <v>2.7112959056743802</v>
      </c>
      <c r="S16" s="3"/>
      <c r="T16" s="3"/>
      <c r="U16" s="3"/>
      <c r="V16" s="3"/>
      <c r="W16" s="3"/>
      <c r="X16" s="26">
        <v>0.42416067101724703</v>
      </c>
      <c r="Y16" s="26">
        <v>0.117481865876568</v>
      </c>
      <c r="Z16" s="26">
        <v>1.07693558613673</v>
      </c>
      <c r="AA16" s="3"/>
      <c r="AB16" s="3"/>
      <c r="AC16" s="3"/>
      <c r="AD16" s="3"/>
      <c r="AE16" s="3"/>
    </row>
    <row r="17" spans="1:31" x14ac:dyDescent="0.2">
      <c r="A17" s="3"/>
      <c r="B17" s="3"/>
      <c r="C17" s="3"/>
      <c r="D17" s="3"/>
      <c r="E17" s="3"/>
      <c r="F17" s="25">
        <v>0.74575692677977901</v>
      </c>
      <c r="G17" s="25">
        <v>0.77713285990303405</v>
      </c>
      <c r="H17" s="25">
        <v>1.1146439368699701</v>
      </c>
      <c r="I17" s="3"/>
      <c r="J17" s="3"/>
      <c r="K17" s="25">
        <v>0.25171841483144403</v>
      </c>
      <c r="L17" s="25">
        <v>0.28693558444057599</v>
      </c>
      <c r="M17" s="25">
        <v>3.1111184800426899</v>
      </c>
      <c r="N17" s="3"/>
      <c r="O17" s="3"/>
      <c r="P17" s="25">
        <v>0.53143257601623095</v>
      </c>
      <c r="Q17" s="25">
        <v>0.27725471245911498</v>
      </c>
      <c r="R17" s="25">
        <v>0.67022179597736398</v>
      </c>
      <c r="S17" s="3"/>
      <c r="T17" s="3"/>
      <c r="U17" s="3"/>
      <c r="V17" s="3"/>
      <c r="W17" s="3"/>
      <c r="X17" s="26">
        <v>0.27708922692010202</v>
      </c>
      <c r="Y17" s="26">
        <v>0.20427740977827899</v>
      </c>
      <c r="Z17" s="26">
        <v>0.99665943093887699</v>
      </c>
      <c r="AA17" s="3"/>
      <c r="AB17" s="3"/>
      <c r="AC17" s="3"/>
      <c r="AD17" s="3"/>
      <c r="AE17" s="3"/>
    </row>
    <row r="18" spans="1:31" x14ac:dyDescent="0.2">
      <c r="A18" s="3"/>
      <c r="B18" s="3"/>
      <c r="C18" s="3"/>
      <c r="D18" s="3"/>
      <c r="E18" s="3"/>
      <c r="F18" s="25">
        <v>0.667421020630523</v>
      </c>
      <c r="G18" s="25">
        <v>0.26279009153330701</v>
      </c>
      <c r="H18" s="25">
        <v>3.08520095433283</v>
      </c>
      <c r="I18" s="3"/>
      <c r="J18" s="3"/>
      <c r="K18" s="25">
        <v>0.28747677420976803</v>
      </c>
      <c r="L18" s="25">
        <v>0.30408623380052502</v>
      </c>
      <c r="M18" s="25">
        <v>2.1021719929929299</v>
      </c>
      <c r="N18" s="3"/>
      <c r="O18" s="3"/>
      <c r="P18" s="25">
        <v>0.12087549899116</v>
      </c>
      <c r="Q18" s="25">
        <v>0.30386397313028002</v>
      </c>
      <c r="R18" s="25">
        <v>2.75630098968128</v>
      </c>
      <c r="S18" s="3"/>
      <c r="T18" s="3"/>
      <c r="U18" s="3"/>
      <c r="V18" s="3"/>
      <c r="W18" s="3"/>
      <c r="X18" s="26">
        <v>0.74575692677977901</v>
      </c>
      <c r="Y18" s="26">
        <v>0.77713285990303405</v>
      </c>
      <c r="Z18" s="26">
        <v>1.1146439368699701</v>
      </c>
      <c r="AA18" s="3"/>
      <c r="AB18" s="3"/>
      <c r="AC18" s="3"/>
      <c r="AD18" s="3"/>
      <c r="AE18" s="3"/>
    </row>
    <row r="19" spans="1:31" x14ac:dyDescent="0.2">
      <c r="A19" s="3"/>
      <c r="B19" s="3"/>
      <c r="C19" s="3"/>
      <c r="D19" s="3"/>
      <c r="E19" s="3"/>
      <c r="F19" s="25">
        <v>0.88914084260762705</v>
      </c>
      <c r="G19" s="25">
        <v>0.30119707552161201</v>
      </c>
      <c r="H19" s="25">
        <v>1.4057831559144001</v>
      </c>
      <c r="I19" s="3"/>
      <c r="J19" s="3"/>
      <c r="K19" s="25">
        <v>0.526167579453792</v>
      </c>
      <c r="L19" s="25">
        <v>0.412766651921321</v>
      </c>
      <c r="M19" s="25">
        <v>3.2713141519818998</v>
      </c>
      <c r="N19" s="3"/>
      <c r="O19" s="3"/>
      <c r="P19" s="25">
        <v>1.0921184774160699</v>
      </c>
      <c r="Q19" s="25">
        <v>0.22615352714481399</v>
      </c>
      <c r="R19" s="25">
        <v>0.58379250655030202</v>
      </c>
      <c r="S19" s="3"/>
      <c r="T19" s="3"/>
      <c r="U19" s="3"/>
      <c r="V19" s="3"/>
      <c r="W19" s="3"/>
      <c r="X19" s="26">
        <v>0.667421020630523</v>
      </c>
      <c r="Y19" s="26">
        <v>0.26279009153330701</v>
      </c>
      <c r="Z19" s="26">
        <v>3.08520095433283</v>
      </c>
      <c r="AA19" s="3"/>
      <c r="AB19" s="3"/>
      <c r="AC19" s="3"/>
      <c r="AD19" s="3"/>
      <c r="AE19" s="3"/>
    </row>
    <row r="20" spans="1:31" x14ac:dyDescent="0.2">
      <c r="A20" s="3"/>
      <c r="B20" s="3"/>
      <c r="C20" s="3"/>
      <c r="D20" s="3"/>
      <c r="E20" s="3"/>
      <c r="F20" s="25">
        <v>0.54852681907621503</v>
      </c>
      <c r="G20" s="25">
        <v>1.32301233488814</v>
      </c>
      <c r="H20" s="25">
        <v>2.7345009387385599</v>
      </c>
      <c r="I20" s="3"/>
      <c r="J20" s="3"/>
      <c r="K20" s="25">
        <v>0.301506366678715</v>
      </c>
      <c r="L20" s="25">
        <v>0.21314069993870099</v>
      </c>
      <c r="M20" s="25">
        <v>1.3093643398583601</v>
      </c>
      <c r="N20" s="3"/>
      <c r="O20" s="3"/>
      <c r="P20" s="25">
        <v>0.41512440606907902</v>
      </c>
      <c r="Q20" s="25">
        <v>0.62914067083999403</v>
      </c>
      <c r="R20" s="25">
        <v>2.65876752888212</v>
      </c>
      <c r="S20" s="3"/>
      <c r="T20" s="3"/>
      <c r="U20" s="3"/>
      <c r="V20" s="3"/>
      <c r="W20" s="3"/>
      <c r="X20" s="26">
        <v>0.88914084260762705</v>
      </c>
      <c r="Y20" s="26">
        <v>0.30119707552161201</v>
      </c>
      <c r="Z20" s="26">
        <v>1.4057831559144001</v>
      </c>
      <c r="AA20" s="3"/>
      <c r="AB20" s="3"/>
      <c r="AC20" s="3"/>
      <c r="AD20" s="3"/>
      <c r="AE20" s="3"/>
    </row>
    <row r="21" spans="1:31" x14ac:dyDescent="0.2">
      <c r="A21" s="3"/>
      <c r="B21" s="3"/>
      <c r="C21" s="3"/>
      <c r="D21" s="3"/>
      <c r="E21" s="3"/>
      <c r="F21" s="25">
        <v>1.5455131911528699</v>
      </c>
      <c r="G21" s="25">
        <v>0.70806197040715801</v>
      </c>
      <c r="H21" s="25">
        <v>2.5620221331673201</v>
      </c>
      <c r="I21" s="3"/>
      <c r="J21" s="3"/>
      <c r="K21" s="25">
        <v>0.79246095649029202</v>
      </c>
      <c r="L21" s="25">
        <v>0.23121912804172501</v>
      </c>
      <c r="M21" s="25">
        <v>2.2843254391996202</v>
      </c>
      <c r="N21" s="3"/>
      <c r="O21" s="3"/>
      <c r="P21" s="25">
        <v>1.96677027984946</v>
      </c>
      <c r="Q21" s="25">
        <v>0.36892778702842599</v>
      </c>
      <c r="R21" s="25">
        <v>0.57389472335567704</v>
      </c>
      <c r="S21" s="3"/>
      <c r="T21" s="3"/>
      <c r="U21" s="3"/>
      <c r="V21" s="3"/>
      <c r="W21" s="3"/>
      <c r="X21" s="26">
        <v>0.54852681907621503</v>
      </c>
      <c r="Y21" s="26">
        <v>1.32301233488814</v>
      </c>
      <c r="Z21" s="26">
        <v>2.7345009387385599</v>
      </c>
      <c r="AA21" s="3"/>
      <c r="AB21" s="3"/>
      <c r="AC21" s="3"/>
      <c r="AD21" s="3"/>
      <c r="AE21" s="3"/>
    </row>
    <row r="22" spans="1:31" x14ac:dyDescent="0.2">
      <c r="A22" s="3"/>
      <c r="B22" s="3"/>
      <c r="C22" s="3"/>
      <c r="D22" s="3"/>
      <c r="E22" s="3"/>
      <c r="F22" s="25">
        <v>0.24828586374750899</v>
      </c>
      <c r="G22" s="25">
        <v>0.49126375054656102</v>
      </c>
      <c r="H22" s="25">
        <v>2.9761162726957302</v>
      </c>
      <c r="I22" s="3"/>
      <c r="J22" s="3"/>
      <c r="K22" s="25">
        <v>0.95052101019184199</v>
      </c>
      <c r="L22" s="25">
        <v>0.29505070646737203</v>
      </c>
      <c r="M22" s="25">
        <v>1.5178922803739601</v>
      </c>
      <c r="N22" s="3"/>
      <c r="O22" s="3"/>
      <c r="P22" s="25">
        <v>8.56771546744171</v>
      </c>
      <c r="Q22" s="25">
        <v>0.389468338124555</v>
      </c>
      <c r="R22" s="25">
        <v>1.21375466257188</v>
      </c>
      <c r="S22" s="3"/>
      <c r="T22" s="3"/>
      <c r="U22" s="3"/>
      <c r="V22" s="3"/>
      <c r="W22" s="3"/>
      <c r="X22" s="26">
        <v>1.5455131911528699</v>
      </c>
      <c r="Y22" s="26">
        <v>0.70806197040715801</v>
      </c>
      <c r="Z22" s="26">
        <v>2.5620221331673201</v>
      </c>
      <c r="AA22" s="3"/>
      <c r="AB22" s="3"/>
      <c r="AC22" s="3"/>
      <c r="AD22" s="3"/>
      <c r="AE22" s="3"/>
    </row>
    <row r="23" spans="1:31" x14ac:dyDescent="0.2">
      <c r="A23" s="3"/>
      <c r="B23" s="3"/>
      <c r="C23" s="3"/>
      <c r="D23" s="3"/>
      <c r="E23" s="3"/>
      <c r="F23" s="25">
        <v>0.52158493596695699</v>
      </c>
      <c r="G23" s="25">
        <v>0.20451418483321099</v>
      </c>
      <c r="H23" s="25">
        <v>1.5781295799539501</v>
      </c>
      <c r="I23" s="3"/>
      <c r="J23" s="3"/>
      <c r="K23" s="25">
        <v>0.35091611594412198</v>
      </c>
      <c r="L23" s="25">
        <v>0.78005227254935305</v>
      </c>
      <c r="M23" s="25">
        <v>4.9192436944899001</v>
      </c>
      <c r="N23" s="3"/>
      <c r="O23" s="3"/>
      <c r="P23" s="25">
        <v>2.28441087379381</v>
      </c>
      <c r="Q23" s="25">
        <v>0.56741094648302504</v>
      </c>
      <c r="R23" s="25">
        <v>3.0666554489425901</v>
      </c>
      <c r="S23" s="3"/>
      <c r="T23" s="3"/>
      <c r="U23" s="3"/>
      <c r="V23" s="3"/>
      <c r="W23" s="3"/>
      <c r="X23" s="26">
        <v>0.24828586374750899</v>
      </c>
      <c r="Y23" s="26">
        <v>0.49126375054656102</v>
      </c>
      <c r="Z23" s="26">
        <v>2.9761162726957302</v>
      </c>
      <c r="AA23" s="3"/>
      <c r="AB23" s="3"/>
      <c r="AC23" s="3"/>
      <c r="AD23" s="3"/>
      <c r="AE23" s="3"/>
    </row>
    <row r="24" spans="1:31" x14ac:dyDescent="0.2">
      <c r="A24" s="3"/>
      <c r="B24" s="3"/>
      <c r="C24" s="3"/>
      <c r="D24" s="3"/>
      <c r="E24" s="3"/>
      <c r="F24" s="25">
        <v>0.62820321392272405</v>
      </c>
      <c r="G24" s="25">
        <v>6.4522471868006595E-2</v>
      </c>
      <c r="H24" s="25">
        <v>1.84070600190624</v>
      </c>
      <c r="I24" s="3"/>
      <c r="J24" s="3"/>
      <c r="K24" s="25">
        <v>0.51074381009842695</v>
      </c>
      <c r="L24" s="25">
        <v>7.7973956712390505E-2</v>
      </c>
      <c r="M24" s="25">
        <v>2.4347523992272802</v>
      </c>
      <c r="N24" s="3"/>
      <c r="O24" s="3"/>
      <c r="P24" s="25">
        <v>2.3567327818405399</v>
      </c>
      <c r="Q24" s="25">
        <v>0.28924390216748602</v>
      </c>
      <c r="R24" s="25">
        <v>1.14088203792135</v>
      </c>
      <c r="S24" s="3"/>
      <c r="T24" s="3"/>
      <c r="U24" s="3"/>
      <c r="V24" s="3"/>
      <c r="W24" s="3"/>
      <c r="X24" s="26">
        <v>0.52158493596695699</v>
      </c>
      <c r="Y24" s="26">
        <v>0.20451418483321099</v>
      </c>
      <c r="Z24" s="26">
        <v>1.5781295799539501</v>
      </c>
      <c r="AA24" s="3"/>
      <c r="AB24" s="3"/>
      <c r="AC24" s="3"/>
      <c r="AD24" s="3"/>
      <c r="AE24" s="3"/>
    </row>
    <row r="25" spans="1:31" x14ac:dyDescent="0.2">
      <c r="A25" s="3"/>
      <c r="B25" s="3"/>
      <c r="C25" s="3"/>
      <c r="D25" s="3"/>
      <c r="E25" s="3"/>
      <c r="F25" s="25">
        <v>0.44169399191096298</v>
      </c>
      <c r="G25" s="25">
        <v>1.3276230602002701</v>
      </c>
      <c r="H25" s="25">
        <v>1.9500598795192401</v>
      </c>
      <c r="I25" s="3"/>
      <c r="J25" s="3"/>
      <c r="K25" s="25">
        <v>0.47133085752012599</v>
      </c>
      <c r="L25" s="25">
        <v>0.67293913551034701</v>
      </c>
      <c r="M25" s="25">
        <v>3.2234231394696899</v>
      </c>
      <c r="N25" s="3"/>
      <c r="O25" s="3"/>
      <c r="P25" s="25">
        <v>3.9984591959144402</v>
      </c>
      <c r="Q25" s="25">
        <v>0.54468344780816502</v>
      </c>
      <c r="R25" s="25">
        <v>1.49582554413656</v>
      </c>
      <c r="S25" s="3"/>
      <c r="T25" s="3"/>
      <c r="U25" s="3"/>
      <c r="V25" s="3"/>
      <c r="W25" s="3"/>
      <c r="X25" s="26">
        <v>0.62820321392272405</v>
      </c>
      <c r="Y25" s="26">
        <v>6.4522471868006595E-2</v>
      </c>
      <c r="Z25" s="26">
        <v>1.84070600190624</v>
      </c>
      <c r="AA25" s="3"/>
      <c r="AB25" s="3"/>
      <c r="AC25" s="3"/>
      <c r="AD25" s="3"/>
      <c r="AE25" s="3"/>
    </row>
    <row r="26" spans="1:31" x14ac:dyDescent="0.2">
      <c r="A26" s="3"/>
      <c r="B26" s="3"/>
      <c r="C26" s="3"/>
      <c r="D26" s="3"/>
      <c r="E26" s="3"/>
      <c r="F26" s="25">
        <v>0.81729414951587398</v>
      </c>
      <c r="G26" s="25">
        <v>0.11070638088177</v>
      </c>
      <c r="H26" s="25">
        <v>2.0545464294290698</v>
      </c>
      <c r="I26" s="3"/>
      <c r="J26" s="3"/>
      <c r="K26" s="25">
        <v>0.26804671987015499</v>
      </c>
      <c r="L26" s="25">
        <v>0.99038905168220204</v>
      </c>
      <c r="M26" s="25">
        <v>0.61795833387186305</v>
      </c>
      <c r="N26" s="3"/>
      <c r="O26" s="3"/>
      <c r="P26" s="25">
        <v>8.1253407656608392</v>
      </c>
      <c r="Q26" s="25">
        <v>0.28324229100748399</v>
      </c>
      <c r="R26" s="25">
        <v>1.9041679841700401</v>
      </c>
      <c r="S26" s="3"/>
      <c r="T26" s="3"/>
      <c r="U26" s="3"/>
      <c r="V26" s="3"/>
      <c r="W26" s="3"/>
      <c r="X26" s="26">
        <v>0.44169399191096298</v>
      </c>
      <c r="Y26" s="26">
        <v>1.3276230602002701</v>
      </c>
      <c r="Z26" s="26">
        <v>1.9500598795192401</v>
      </c>
      <c r="AA26" s="3"/>
      <c r="AB26" s="3"/>
      <c r="AC26" s="3"/>
      <c r="AD26" s="3"/>
      <c r="AE26" s="3"/>
    </row>
    <row r="27" spans="1:31" x14ac:dyDescent="0.2">
      <c r="A27" s="3"/>
      <c r="B27" s="3"/>
      <c r="C27" s="3"/>
      <c r="D27" s="3"/>
      <c r="E27" s="3"/>
      <c r="F27" s="25">
        <v>0.244671818746688</v>
      </c>
      <c r="G27" s="25">
        <v>0.59533135888980204</v>
      </c>
      <c r="H27" s="25">
        <v>1.26323441871383</v>
      </c>
      <c r="I27" s="3"/>
      <c r="J27" s="3"/>
      <c r="K27" s="25">
        <v>0.34878295877840398</v>
      </c>
      <c r="L27" s="25">
        <v>0.55248294855133495</v>
      </c>
      <c r="M27" s="25">
        <v>1.9015820298805599</v>
      </c>
      <c r="N27" s="3"/>
      <c r="O27" s="3"/>
      <c r="P27" s="25">
        <v>7.6407342853051698</v>
      </c>
      <c r="Q27" s="25">
        <v>0.93046032764743003</v>
      </c>
      <c r="R27" s="25">
        <v>0.73244468830767395</v>
      </c>
      <c r="S27" s="3"/>
      <c r="T27" s="3"/>
      <c r="U27" s="3"/>
      <c r="V27" s="3"/>
      <c r="W27" s="3"/>
      <c r="X27" s="26">
        <v>0.81729414951587398</v>
      </c>
      <c r="Y27" s="26">
        <v>0.11070638088177</v>
      </c>
      <c r="Z27" s="26">
        <v>2.0545464294290698</v>
      </c>
      <c r="AA27" s="3"/>
      <c r="AB27" s="3"/>
      <c r="AC27" s="3"/>
      <c r="AD27" s="3"/>
      <c r="AE27" s="3"/>
    </row>
    <row r="28" spans="1:31" x14ac:dyDescent="0.2">
      <c r="A28" s="3"/>
      <c r="B28" s="3"/>
      <c r="C28" s="3"/>
      <c r="D28" s="3"/>
      <c r="E28" s="3"/>
      <c r="F28" s="25">
        <v>0.75279795398580396</v>
      </c>
      <c r="G28" s="25">
        <v>0.987587072524994</v>
      </c>
      <c r="H28" s="25">
        <v>1.69656910603042</v>
      </c>
      <c r="I28" s="3"/>
      <c r="J28" s="3"/>
      <c r="K28" s="25">
        <v>0.87237432758493505</v>
      </c>
      <c r="L28" s="25">
        <v>0.34691995393963698</v>
      </c>
      <c r="M28" s="25">
        <v>1.15338935775207</v>
      </c>
      <c r="N28" s="3"/>
      <c r="O28" s="3"/>
      <c r="P28" s="25">
        <v>3.6761105039079198</v>
      </c>
      <c r="Q28" s="25">
        <v>0.407854422161326</v>
      </c>
      <c r="R28" s="25">
        <v>0.563980759867027</v>
      </c>
      <c r="S28" s="3"/>
      <c r="T28" s="3"/>
      <c r="U28" s="3"/>
      <c r="V28" s="3"/>
      <c r="W28" s="3"/>
      <c r="X28" s="26">
        <v>0.244671818746688</v>
      </c>
      <c r="Y28" s="26">
        <v>0.59533135888980204</v>
      </c>
      <c r="Z28" s="26">
        <v>1.26323441871383</v>
      </c>
      <c r="AA28" s="3"/>
      <c r="AB28" s="3"/>
      <c r="AC28" s="3"/>
      <c r="AD28" s="3"/>
      <c r="AE28" s="3"/>
    </row>
    <row r="29" spans="1:31" x14ac:dyDescent="0.2">
      <c r="A29" s="3"/>
      <c r="B29" s="3"/>
      <c r="C29" s="3"/>
      <c r="D29" s="3"/>
      <c r="E29" s="3"/>
      <c r="F29" s="25">
        <v>0.81804900098047095</v>
      </c>
      <c r="G29" s="25">
        <v>0.43686711088316199</v>
      </c>
      <c r="H29" s="25">
        <v>0.772597464342479</v>
      </c>
      <c r="I29" s="3"/>
      <c r="J29" s="3"/>
      <c r="K29" s="25">
        <v>0.152979478125158</v>
      </c>
      <c r="L29" s="25">
        <v>0.47457317267432297</v>
      </c>
      <c r="M29" s="25">
        <v>3.3520958420590401</v>
      </c>
      <c r="N29" s="3"/>
      <c r="O29" s="3"/>
      <c r="P29" s="25">
        <v>6.7955433657742503</v>
      </c>
      <c r="Q29" s="25">
        <v>0.30075518082103497</v>
      </c>
      <c r="R29" s="25">
        <v>1.7295567859248999</v>
      </c>
      <c r="S29" s="3"/>
      <c r="T29" s="3"/>
      <c r="U29" s="3"/>
      <c r="V29" s="3"/>
      <c r="W29" s="3"/>
      <c r="X29" s="26">
        <v>0.75279795398580396</v>
      </c>
      <c r="Y29" s="26">
        <v>0.987587072524994</v>
      </c>
      <c r="Z29" s="26">
        <v>1.69656910603042</v>
      </c>
      <c r="AA29" s="3"/>
      <c r="AB29" s="3"/>
      <c r="AC29" s="3"/>
      <c r="AD29" s="3"/>
      <c r="AE29" s="3"/>
    </row>
    <row r="30" spans="1:31" x14ac:dyDescent="0.2">
      <c r="A30" s="3"/>
      <c r="B30" s="3"/>
      <c r="C30" s="3"/>
      <c r="D30" s="3"/>
      <c r="E30" s="3"/>
      <c r="F30" s="25">
        <v>0.94843467500617296</v>
      </c>
      <c r="G30" s="25">
        <v>8.7181548896621899E-2</v>
      </c>
      <c r="H30" s="25">
        <v>0.39724484144435501</v>
      </c>
      <c r="I30" s="3"/>
      <c r="J30" s="3"/>
      <c r="K30" s="25">
        <v>0.375227731313936</v>
      </c>
      <c r="L30" s="25">
        <v>0.174994725145103</v>
      </c>
      <c r="M30" s="25">
        <v>3.5860917810606101</v>
      </c>
      <c r="N30" s="3"/>
      <c r="O30" s="3"/>
      <c r="P30" s="25">
        <v>8.5867509853176092</v>
      </c>
      <c r="Q30" s="25">
        <v>0.243148238629982</v>
      </c>
      <c r="R30" s="25">
        <v>0.70781487348195204</v>
      </c>
      <c r="S30" s="3"/>
      <c r="T30" s="3"/>
      <c r="U30" s="3"/>
      <c r="V30" s="3"/>
      <c r="W30" s="3"/>
      <c r="X30" s="26">
        <v>0.81804900098047095</v>
      </c>
      <c r="Y30" s="26">
        <v>0.43686711088316199</v>
      </c>
      <c r="Z30" s="26">
        <v>0.772597464342479</v>
      </c>
      <c r="AA30" s="3"/>
      <c r="AB30" s="3"/>
      <c r="AC30" s="3"/>
      <c r="AD30" s="3"/>
      <c r="AE30" s="3"/>
    </row>
    <row r="31" spans="1:31" x14ac:dyDescent="0.2">
      <c r="A31" s="3"/>
      <c r="B31" s="3"/>
      <c r="C31" s="3"/>
      <c r="D31" s="3"/>
      <c r="E31" s="3"/>
      <c r="F31" s="25">
        <v>2.04988199332933</v>
      </c>
      <c r="G31" s="25">
        <v>0.15390566008221301</v>
      </c>
      <c r="H31" s="25">
        <v>2.0935551122713298</v>
      </c>
      <c r="I31" s="3"/>
      <c r="J31" s="3"/>
      <c r="K31" s="25">
        <v>0.24421490417807401</v>
      </c>
      <c r="L31" s="25">
        <v>0.66361679217041603</v>
      </c>
      <c r="M31" s="25">
        <v>2.3255024897191601</v>
      </c>
      <c r="N31" s="3"/>
      <c r="O31" s="3"/>
      <c r="P31" s="25">
        <v>9.1844793320792597</v>
      </c>
      <c r="Q31" s="25">
        <v>0.37130281941071402</v>
      </c>
      <c r="R31" s="25">
        <v>1.20842815476502</v>
      </c>
      <c r="S31" s="3"/>
      <c r="T31" s="3"/>
      <c r="U31" s="3"/>
      <c r="V31" s="3"/>
      <c r="W31" s="3"/>
      <c r="X31" s="26">
        <v>0.94843467500617296</v>
      </c>
      <c r="Y31" s="26">
        <v>8.7181548896621899E-2</v>
      </c>
      <c r="Z31" s="26">
        <v>0.39724484144435501</v>
      </c>
      <c r="AA31" s="3"/>
      <c r="AB31" s="3"/>
      <c r="AC31" s="3"/>
      <c r="AD31" s="3"/>
      <c r="AE31" s="3"/>
    </row>
    <row r="32" spans="1:31" x14ac:dyDescent="0.2">
      <c r="A32" s="3"/>
      <c r="B32" s="3"/>
      <c r="C32" s="3"/>
      <c r="D32" s="3"/>
      <c r="E32" s="3"/>
      <c r="F32" s="25">
        <v>0.73673654806797495</v>
      </c>
      <c r="G32" s="25">
        <v>0.64999005055418702</v>
      </c>
      <c r="H32" s="25">
        <v>1.2961580747271899</v>
      </c>
      <c r="I32" s="3"/>
      <c r="J32" s="3"/>
      <c r="K32" s="25">
        <v>0.33396431803583498</v>
      </c>
      <c r="L32" s="25">
        <v>0.69310479425597105</v>
      </c>
      <c r="M32" s="25">
        <v>1.2451610809090199</v>
      </c>
      <c r="N32" s="3"/>
      <c r="O32" s="3"/>
      <c r="P32" s="25">
        <v>2.6291406359025999</v>
      </c>
      <c r="Q32" s="25">
        <v>0.28732343788711301</v>
      </c>
      <c r="R32" s="25">
        <v>1.96068890676056</v>
      </c>
      <c r="S32" s="3"/>
      <c r="T32" s="3"/>
      <c r="U32" s="3"/>
      <c r="V32" s="3"/>
      <c r="W32" s="3"/>
      <c r="X32" s="26">
        <v>2.04988199332933</v>
      </c>
      <c r="Y32" s="26">
        <v>0.15390566008221301</v>
      </c>
      <c r="Z32" s="26">
        <v>2.0935551122713298</v>
      </c>
      <c r="AA32" s="3"/>
      <c r="AB32" s="3"/>
      <c r="AC32" s="3"/>
      <c r="AD32" s="3"/>
      <c r="AE32" s="3"/>
    </row>
    <row r="33" spans="1:31" x14ac:dyDescent="0.2">
      <c r="A33" s="3"/>
      <c r="B33" s="3"/>
      <c r="C33" s="3"/>
      <c r="D33" s="3"/>
      <c r="E33" s="3"/>
      <c r="F33" s="25">
        <v>1.7357572444118201</v>
      </c>
      <c r="G33" s="25">
        <v>0.75671303587968197</v>
      </c>
      <c r="H33" s="25">
        <v>1.7479594219092001</v>
      </c>
      <c r="I33" s="3"/>
      <c r="J33" s="3"/>
      <c r="K33" s="25">
        <v>0.209207204622991</v>
      </c>
      <c r="L33" s="25">
        <v>0.706369188669003</v>
      </c>
      <c r="M33" s="25">
        <v>5.32038160529358</v>
      </c>
      <c r="N33" s="3"/>
      <c r="O33" s="3"/>
      <c r="P33" s="25">
        <v>5.3792362556012101</v>
      </c>
      <c r="Q33" s="25">
        <v>0.45825656701518003</v>
      </c>
      <c r="R33" s="25">
        <v>0.628041195981764</v>
      </c>
      <c r="S33" s="3"/>
      <c r="T33" s="3"/>
      <c r="U33" s="3"/>
      <c r="V33" s="3"/>
      <c r="W33" s="3"/>
      <c r="X33" s="26">
        <v>0.73673654806797495</v>
      </c>
      <c r="Y33" s="26">
        <v>0.64999005055418702</v>
      </c>
      <c r="Z33" s="26">
        <v>1.2961580747271899</v>
      </c>
      <c r="AA33" s="3"/>
      <c r="AB33" s="3"/>
      <c r="AC33" s="3"/>
      <c r="AD33" s="3"/>
      <c r="AE33" s="3"/>
    </row>
    <row r="34" spans="1:31" x14ac:dyDescent="0.2">
      <c r="A34" s="3"/>
      <c r="B34" s="3"/>
      <c r="C34" s="3"/>
      <c r="D34" s="3"/>
      <c r="E34" s="3"/>
      <c r="F34" s="25">
        <v>0.83124877613345005</v>
      </c>
      <c r="G34" s="25">
        <v>0.92609672411836796</v>
      </c>
      <c r="H34" s="25">
        <v>1.67074457142138</v>
      </c>
      <c r="I34" s="3"/>
      <c r="J34" s="3"/>
      <c r="K34" s="25">
        <v>0.296922646858849</v>
      </c>
      <c r="L34" s="25">
        <v>0.32656979859162899</v>
      </c>
      <c r="M34" s="25">
        <v>4.3002805289786199</v>
      </c>
      <c r="N34" s="3"/>
      <c r="O34" s="3"/>
      <c r="P34" s="25">
        <v>7.7380518821755198</v>
      </c>
      <c r="Q34" s="25">
        <v>0.59524714224693798</v>
      </c>
      <c r="R34" s="25">
        <v>1.5821467327593399</v>
      </c>
      <c r="S34" s="3"/>
      <c r="T34" s="3"/>
      <c r="U34" s="3"/>
      <c r="V34" s="3"/>
      <c r="W34" s="3"/>
      <c r="X34" s="26">
        <v>1.7357572444118201</v>
      </c>
      <c r="Y34" s="26">
        <v>0.75671303587968197</v>
      </c>
      <c r="Z34" s="26">
        <v>1.7479594219092001</v>
      </c>
      <c r="AA34" s="3"/>
      <c r="AB34" s="3"/>
      <c r="AC34" s="3"/>
      <c r="AD34" s="3"/>
      <c r="AE34" s="3"/>
    </row>
    <row r="35" spans="1:31" x14ac:dyDescent="0.2">
      <c r="A35" s="3"/>
      <c r="B35" s="3"/>
      <c r="C35" s="3"/>
      <c r="D35" s="3"/>
      <c r="E35" s="3"/>
      <c r="F35" s="25">
        <v>0.508576358336984</v>
      </c>
      <c r="G35" s="25">
        <v>0.29182515124094499</v>
      </c>
      <c r="H35" s="25">
        <v>1.63715317502466</v>
      </c>
      <c r="I35" s="3"/>
      <c r="J35" s="3"/>
      <c r="K35" s="25">
        <v>8.2688807940342696E-2</v>
      </c>
      <c r="L35" s="25">
        <v>0.24738120632012101</v>
      </c>
      <c r="M35" s="25">
        <v>0.38133909218608403</v>
      </c>
      <c r="N35" s="3"/>
      <c r="O35" s="3"/>
      <c r="P35" s="25">
        <v>6.2063339753393398</v>
      </c>
      <c r="Q35" s="25">
        <v>0.258331994289422</v>
      </c>
      <c r="R35" s="25">
        <v>1.9098568229714299</v>
      </c>
      <c r="S35" s="3"/>
      <c r="T35" s="3"/>
      <c r="U35" s="3"/>
      <c r="V35" s="3"/>
      <c r="W35" s="3"/>
      <c r="X35" s="26">
        <v>0.83124877613345005</v>
      </c>
      <c r="Y35" s="26">
        <v>0.92609672411836796</v>
      </c>
      <c r="Z35" s="26">
        <v>1.67074457142138</v>
      </c>
      <c r="AA35" s="3"/>
      <c r="AB35" s="3"/>
      <c r="AC35" s="3"/>
      <c r="AD35" s="3"/>
      <c r="AE35" s="3"/>
    </row>
    <row r="36" spans="1:31" x14ac:dyDescent="0.2">
      <c r="A36" s="3"/>
      <c r="B36" s="3"/>
      <c r="C36" s="3"/>
      <c r="D36" s="3"/>
      <c r="E36" s="3"/>
      <c r="F36" s="25">
        <v>0.50315099604241598</v>
      </c>
      <c r="G36" s="25">
        <v>0.41902823059869398</v>
      </c>
      <c r="H36" s="25">
        <v>3.1658990618621501</v>
      </c>
      <c r="I36" s="3"/>
      <c r="J36" s="3"/>
      <c r="K36" s="25">
        <v>1.0617948919051301</v>
      </c>
      <c r="L36" s="25">
        <v>0.188183313702838</v>
      </c>
      <c r="M36" s="25">
        <v>2.0691304458461302</v>
      </c>
      <c r="N36" s="3"/>
      <c r="O36" s="3"/>
      <c r="P36" s="25">
        <v>1.0939179847329701</v>
      </c>
      <c r="Q36" s="25">
        <v>0.62232573162422999</v>
      </c>
      <c r="R36" s="25">
        <v>0.29212578517359999</v>
      </c>
      <c r="S36" s="3"/>
      <c r="T36" s="3"/>
      <c r="U36" s="3"/>
      <c r="V36" s="3"/>
      <c r="W36" s="3"/>
      <c r="X36" s="26">
        <v>0.508576358336984</v>
      </c>
      <c r="Y36" s="26">
        <v>0.29182515124094499</v>
      </c>
      <c r="Z36" s="26">
        <v>1.63715317502466</v>
      </c>
      <c r="AA36" s="3"/>
      <c r="AB36" s="3"/>
      <c r="AC36" s="3"/>
      <c r="AD36" s="3"/>
      <c r="AE36" s="3"/>
    </row>
    <row r="37" spans="1:31" x14ac:dyDescent="0.2">
      <c r="A37" s="3"/>
      <c r="B37" s="3"/>
      <c r="C37" s="3"/>
      <c r="D37" s="3"/>
      <c r="E37" s="3"/>
      <c r="F37" s="25">
        <v>0.49224975901670598</v>
      </c>
      <c r="G37" s="25">
        <v>8.41143358978199E-2</v>
      </c>
      <c r="H37" s="25">
        <v>1.43413194010428</v>
      </c>
      <c r="I37" s="3"/>
      <c r="J37" s="3"/>
      <c r="K37" s="25">
        <v>0.20366621023213</v>
      </c>
      <c r="L37" s="25">
        <v>1.0953858685072499</v>
      </c>
      <c r="M37" s="25">
        <v>0.39195594991000998</v>
      </c>
      <c r="N37" s="3"/>
      <c r="O37" s="3"/>
      <c r="P37" s="25">
        <v>3.2929432370120502</v>
      </c>
      <c r="Q37" s="25">
        <v>0.60215301094720797</v>
      </c>
      <c r="R37" s="25">
        <v>2.0429128565505299</v>
      </c>
      <c r="S37" s="3"/>
      <c r="T37" s="3"/>
      <c r="U37" s="3"/>
      <c r="V37" s="3"/>
      <c r="W37" s="3"/>
      <c r="X37" s="26">
        <v>0.50315099604241598</v>
      </c>
      <c r="Y37" s="26">
        <v>0.41902823059869398</v>
      </c>
      <c r="Z37" s="26">
        <v>3.1658990618621501</v>
      </c>
      <c r="AA37" s="3"/>
      <c r="AB37" s="3"/>
      <c r="AC37" s="3"/>
      <c r="AD37" s="3"/>
      <c r="AE37" s="3"/>
    </row>
    <row r="38" spans="1:31" x14ac:dyDescent="0.2">
      <c r="A38" s="3"/>
      <c r="B38" s="3"/>
      <c r="C38" s="3"/>
      <c r="D38" s="3"/>
      <c r="E38" s="3"/>
      <c r="F38" s="25">
        <v>0.28054446243882702</v>
      </c>
      <c r="G38" s="25">
        <v>0.100523409513616</v>
      </c>
      <c r="H38" s="25">
        <v>1.16352003055076</v>
      </c>
      <c r="I38" s="3"/>
      <c r="J38" s="3"/>
      <c r="K38" s="25">
        <v>0.24979329047245299</v>
      </c>
      <c r="L38" s="25">
        <v>2.2122256715189201</v>
      </c>
      <c r="M38" s="25">
        <v>1.1200036954628201</v>
      </c>
      <c r="N38" s="3"/>
      <c r="O38" s="3"/>
      <c r="P38" s="25">
        <v>0.79795317940176202</v>
      </c>
      <c r="Q38" s="25">
        <v>0.79668200037755799</v>
      </c>
      <c r="R38" s="25">
        <v>1.59903889352629</v>
      </c>
      <c r="S38" s="3"/>
      <c r="T38" s="3"/>
      <c r="U38" s="3"/>
      <c r="V38" s="3"/>
      <c r="W38" s="3"/>
      <c r="X38" s="26">
        <v>0.49224975901670598</v>
      </c>
      <c r="Y38" s="26">
        <v>8.41143358978199E-2</v>
      </c>
      <c r="Z38" s="26">
        <v>1.43413194010428</v>
      </c>
      <c r="AA38" s="3"/>
      <c r="AB38" s="3"/>
      <c r="AC38" s="3"/>
      <c r="AD38" s="3"/>
      <c r="AE38" s="3"/>
    </row>
    <row r="39" spans="1:31" x14ac:dyDescent="0.2">
      <c r="A39" s="3"/>
      <c r="B39" s="3"/>
      <c r="C39" s="3"/>
      <c r="D39" s="3"/>
      <c r="E39" s="3"/>
      <c r="F39" s="25">
        <v>1.22159022962374</v>
      </c>
      <c r="G39" s="25">
        <v>7.1356909025573803E-2</v>
      </c>
      <c r="H39" s="25">
        <v>1.9187326905584201</v>
      </c>
      <c r="I39" s="3"/>
      <c r="J39" s="3"/>
      <c r="K39" s="25">
        <v>5.8127964635867398E-2</v>
      </c>
      <c r="L39" s="25">
        <v>0.32309483920914001</v>
      </c>
      <c r="M39" s="25">
        <v>2.9078443432217398</v>
      </c>
      <c r="N39" s="3"/>
      <c r="O39" s="3"/>
      <c r="P39" s="25">
        <v>3.4798897816969099</v>
      </c>
      <c r="Q39" s="25">
        <v>0.239695208540431</v>
      </c>
      <c r="R39" s="25">
        <v>1.7882602912088501</v>
      </c>
      <c r="S39" s="3"/>
      <c r="T39" s="3"/>
      <c r="U39" s="3"/>
      <c r="V39" s="3"/>
      <c r="W39" s="3"/>
      <c r="X39" s="26">
        <v>0.28054446243882702</v>
      </c>
      <c r="Y39" s="26">
        <v>0.100523409513616</v>
      </c>
      <c r="Z39" s="26">
        <v>1.16352003055076</v>
      </c>
      <c r="AA39" s="3"/>
      <c r="AB39" s="3"/>
      <c r="AC39" s="3"/>
      <c r="AD39" s="3"/>
      <c r="AE39" s="3"/>
    </row>
    <row r="40" spans="1:31" x14ac:dyDescent="0.2">
      <c r="A40" s="3"/>
      <c r="B40" s="3"/>
      <c r="C40" s="3"/>
      <c r="D40" s="3"/>
      <c r="E40" s="3"/>
      <c r="F40" s="25">
        <v>0.72967195060571999</v>
      </c>
      <c r="G40" s="25">
        <v>0.37885889371396198</v>
      </c>
      <c r="H40" s="25">
        <v>0.81120647888712405</v>
      </c>
      <c r="I40" s="3"/>
      <c r="J40" s="3"/>
      <c r="K40" s="25">
        <v>0.120591665499831</v>
      </c>
      <c r="L40" s="25">
        <v>0.84898152008859196</v>
      </c>
      <c r="M40" s="25">
        <v>3.69464802383049</v>
      </c>
      <c r="N40" s="3"/>
      <c r="O40" s="3"/>
      <c r="P40" s="25">
        <v>1.36957075664385</v>
      </c>
      <c r="Q40" s="25">
        <v>0.27822246777815901</v>
      </c>
      <c r="R40" s="25">
        <v>1.9337076749320199</v>
      </c>
      <c r="S40" s="3"/>
      <c r="T40" s="3"/>
      <c r="U40" s="3"/>
      <c r="V40" s="3"/>
      <c r="W40" s="3"/>
      <c r="X40" s="26">
        <v>1.22159022962374</v>
      </c>
      <c r="Y40" s="26">
        <v>7.1356909025573803E-2</v>
      </c>
      <c r="Z40" s="26">
        <v>1.9187326905584201</v>
      </c>
      <c r="AA40" s="3"/>
      <c r="AB40" s="3"/>
      <c r="AC40" s="3"/>
      <c r="AD40" s="3"/>
      <c r="AE40" s="3"/>
    </row>
    <row r="41" spans="1:31" x14ac:dyDescent="0.2">
      <c r="A41" s="3"/>
      <c r="B41" s="3"/>
      <c r="C41" s="3"/>
      <c r="D41" s="3"/>
      <c r="E41" s="3"/>
      <c r="F41" s="25">
        <v>1.0530903335558</v>
      </c>
      <c r="G41" s="25">
        <v>0.80856545790270096</v>
      </c>
      <c r="H41" s="25">
        <v>0.75512537723926698</v>
      </c>
      <c r="I41" s="3"/>
      <c r="J41" s="3"/>
      <c r="K41" s="25">
        <v>0.88058947966336598</v>
      </c>
      <c r="L41" s="25">
        <v>0.32569666361404997</v>
      </c>
      <c r="M41" s="25">
        <v>3.5875651000962301</v>
      </c>
      <c r="N41" s="3"/>
      <c r="O41" s="3"/>
      <c r="P41" s="25">
        <v>2.9962947555451702</v>
      </c>
      <c r="Q41" s="25">
        <v>1.3875241601645201</v>
      </c>
      <c r="R41" s="25">
        <v>2.4113154592637098</v>
      </c>
      <c r="S41" s="3"/>
      <c r="T41" s="3"/>
      <c r="U41" s="3"/>
      <c r="V41" s="3"/>
      <c r="W41" s="3"/>
      <c r="X41" s="26">
        <v>0.72967195060571999</v>
      </c>
      <c r="Y41" s="26">
        <v>0.37885889371396198</v>
      </c>
      <c r="Z41" s="26">
        <v>0.81120647888712405</v>
      </c>
      <c r="AA41" s="3"/>
      <c r="AB41" s="3"/>
      <c r="AC41" s="3"/>
      <c r="AD41" s="3"/>
      <c r="AE41" s="3"/>
    </row>
    <row r="42" spans="1:31" x14ac:dyDescent="0.2">
      <c r="A42" s="3"/>
      <c r="B42" s="3"/>
      <c r="C42" s="3"/>
      <c r="D42" s="3"/>
      <c r="E42" s="3"/>
      <c r="F42" s="25">
        <v>0.57870934747716196</v>
      </c>
      <c r="G42" s="25">
        <v>0.37622579676858098</v>
      </c>
      <c r="H42" s="25">
        <v>0.81481585906390297</v>
      </c>
      <c r="I42" s="3"/>
      <c r="J42" s="3"/>
      <c r="K42" s="25">
        <v>0.869141772076367</v>
      </c>
      <c r="L42" s="25">
        <v>0.70130443267158005</v>
      </c>
      <c r="M42" s="25">
        <v>1.71951924861494</v>
      </c>
      <c r="N42" s="3"/>
      <c r="O42" s="3"/>
      <c r="P42" s="25">
        <v>1.0244762945347301</v>
      </c>
      <c r="Q42" s="25">
        <v>0.653143767102082</v>
      </c>
      <c r="R42" s="25">
        <v>1.3263938007324301</v>
      </c>
      <c r="S42" s="3"/>
      <c r="T42" s="3"/>
      <c r="U42" s="3"/>
      <c r="V42" s="3"/>
      <c r="W42" s="3"/>
      <c r="X42" s="26">
        <v>1.0530903335558</v>
      </c>
      <c r="Y42" s="26">
        <v>0.80856545790270096</v>
      </c>
      <c r="Z42" s="26">
        <v>0.75512537723926698</v>
      </c>
      <c r="AA42" s="3"/>
      <c r="AB42" s="3"/>
      <c r="AC42" s="3"/>
      <c r="AD42" s="3"/>
      <c r="AE42" s="3"/>
    </row>
    <row r="43" spans="1:31" x14ac:dyDescent="0.2">
      <c r="A43" s="3"/>
      <c r="B43" s="3"/>
      <c r="C43" s="3"/>
      <c r="D43" s="3"/>
      <c r="E43" s="3"/>
      <c r="F43" s="25">
        <v>2.0875976517023598</v>
      </c>
      <c r="G43" s="25">
        <v>0.70974367892847001</v>
      </c>
      <c r="H43" s="25">
        <v>0.27632206191358799</v>
      </c>
      <c r="I43" s="3"/>
      <c r="J43" s="3"/>
      <c r="K43" s="25">
        <v>0.68838829097725496</v>
      </c>
      <c r="L43" s="25">
        <v>0.39642260929688899</v>
      </c>
      <c r="M43" s="25">
        <v>4.2688762420549597</v>
      </c>
      <c r="N43" s="3"/>
      <c r="O43" s="3"/>
      <c r="P43" s="25">
        <v>0.82774408261229504</v>
      </c>
      <c r="Q43" s="25">
        <v>0.37064566075688299</v>
      </c>
      <c r="R43" s="25">
        <v>1.9230187000236501</v>
      </c>
      <c r="S43" s="3"/>
      <c r="T43" s="3"/>
      <c r="U43" s="3"/>
      <c r="V43" s="3"/>
      <c r="W43" s="3"/>
      <c r="X43" s="26">
        <v>0.57870934747716196</v>
      </c>
      <c r="Y43" s="26">
        <v>0.37622579676858098</v>
      </c>
      <c r="Z43" s="26">
        <v>0.81481585906390297</v>
      </c>
      <c r="AA43" s="3"/>
      <c r="AB43" s="3"/>
      <c r="AC43" s="3"/>
      <c r="AD43" s="3"/>
      <c r="AE43" s="3"/>
    </row>
    <row r="44" spans="1:31" x14ac:dyDescent="0.2">
      <c r="A44" s="3"/>
      <c r="B44" s="3"/>
      <c r="C44" s="3"/>
      <c r="D44" s="3"/>
      <c r="E44" s="3"/>
      <c r="F44" s="25">
        <v>0.50612030659969398</v>
      </c>
      <c r="G44" s="25">
        <v>0.17563440303317099</v>
      </c>
      <c r="H44" s="25">
        <v>2.6684743067380801</v>
      </c>
      <c r="I44" s="3"/>
      <c r="J44" s="3"/>
      <c r="K44" s="25">
        <v>1.02936819299952</v>
      </c>
      <c r="L44" s="25">
        <v>0.78314055623669898</v>
      </c>
      <c r="M44" s="25">
        <v>1.4247718235489499</v>
      </c>
      <c r="N44" s="3"/>
      <c r="O44" s="3"/>
      <c r="P44" s="25">
        <v>4.2753567163186199</v>
      </c>
      <c r="Q44" s="25">
        <v>0.22632838518852699</v>
      </c>
      <c r="R44" s="25">
        <v>1.0430338193817099</v>
      </c>
      <c r="S44" s="3"/>
      <c r="T44" s="3"/>
      <c r="U44" s="3"/>
      <c r="V44" s="3"/>
      <c r="W44" s="3"/>
      <c r="X44" s="26">
        <v>2.0875976517023598</v>
      </c>
      <c r="Y44" s="26">
        <v>0.70974367892847001</v>
      </c>
      <c r="Z44" s="26">
        <v>0.27632206191358799</v>
      </c>
      <c r="AA44" s="3"/>
      <c r="AB44" s="3"/>
      <c r="AC44" s="3"/>
      <c r="AD44" s="3"/>
      <c r="AE44" s="3"/>
    </row>
    <row r="45" spans="1:31" x14ac:dyDescent="0.2">
      <c r="A45" s="3"/>
      <c r="B45" s="3"/>
      <c r="C45" s="3"/>
      <c r="D45" s="3"/>
      <c r="E45" s="3"/>
      <c r="F45" s="25">
        <v>0.98919412715492805</v>
      </c>
      <c r="G45" s="25">
        <v>0.394042043579237</v>
      </c>
      <c r="H45" s="25">
        <v>1.9521206010424701</v>
      </c>
      <c r="I45" s="3"/>
      <c r="J45" s="3"/>
      <c r="K45" s="25">
        <v>4.6588527748644699E-2</v>
      </c>
      <c r="L45" s="25">
        <v>0.67042024994770899</v>
      </c>
      <c r="M45" s="25">
        <v>3.63586435525673</v>
      </c>
      <c r="N45" s="3"/>
      <c r="O45" s="3"/>
      <c r="P45" s="25">
        <v>0.89892833043912801</v>
      </c>
      <c r="Q45" s="25">
        <v>0.35217819234897202</v>
      </c>
      <c r="R45" s="25">
        <v>1.7604695926040099</v>
      </c>
      <c r="S45" s="3"/>
      <c r="T45" s="3"/>
      <c r="U45" s="3"/>
      <c r="V45" s="3"/>
      <c r="W45" s="3"/>
      <c r="X45" s="26">
        <v>0.50612030659969398</v>
      </c>
      <c r="Y45" s="26">
        <v>0.17563440303317099</v>
      </c>
      <c r="Z45" s="26">
        <v>2.6684743067380801</v>
      </c>
      <c r="AA45" s="3"/>
      <c r="AB45" s="3"/>
      <c r="AC45" s="3"/>
      <c r="AD45" s="3"/>
      <c r="AE45" s="3"/>
    </row>
    <row r="46" spans="1:31" x14ac:dyDescent="0.2">
      <c r="A46" s="3"/>
      <c r="B46" s="3"/>
      <c r="C46" s="3"/>
      <c r="D46" s="3"/>
      <c r="E46" s="3"/>
      <c r="F46" s="25">
        <v>1.08113962056099</v>
      </c>
      <c r="G46" s="25">
        <v>0.43583692340726599</v>
      </c>
      <c r="H46" s="25">
        <v>1.6861638806577299</v>
      </c>
      <c r="I46" s="3"/>
      <c r="J46" s="3"/>
      <c r="K46" s="25">
        <v>1.10388651211119</v>
      </c>
      <c r="L46" s="25">
        <v>1.21586221644436</v>
      </c>
      <c r="M46" s="25">
        <v>3.4148814619807801</v>
      </c>
      <c r="N46" s="3"/>
      <c r="O46" s="3"/>
      <c r="P46" s="25">
        <v>1.0686293540687</v>
      </c>
      <c r="Q46" s="25">
        <v>0.48825356505355499</v>
      </c>
      <c r="R46" s="25">
        <v>0.979566468638289</v>
      </c>
      <c r="S46" s="3"/>
      <c r="T46" s="3"/>
      <c r="U46" s="3"/>
      <c r="V46" s="3"/>
      <c r="W46" s="3"/>
      <c r="X46" s="26">
        <v>0.98919412715492805</v>
      </c>
      <c r="Y46" s="26">
        <v>0.394042043579237</v>
      </c>
      <c r="Z46" s="26">
        <v>1.9521206010424701</v>
      </c>
      <c r="AA46" s="3"/>
      <c r="AB46" s="3"/>
      <c r="AC46" s="3"/>
      <c r="AD46" s="3"/>
      <c r="AE46" s="3"/>
    </row>
    <row r="47" spans="1:31" x14ac:dyDescent="0.2">
      <c r="A47" s="3"/>
      <c r="B47" s="3"/>
      <c r="C47" s="3"/>
      <c r="D47" s="3"/>
      <c r="E47" s="3"/>
      <c r="F47" s="25">
        <v>0.75545677961472801</v>
      </c>
      <c r="G47" s="25">
        <v>0.81078324545343505</v>
      </c>
      <c r="H47" s="25">
        <v>0.78854517752893005</v>
      </c>
      <c r="I47" s="3"/>
      <c r="J47" s="3"/>
      <c r="K47" s="25">
        <v>0.49214551324060801</v>
      </c>
      <c r="L47" s="25">
        <v>0.12604214741352299</v>
      </c>
      <c r="M47" s="25">
        <v>4.9089846333897</v>
      </c>
      <c r="N47" s="3"/>
      <c r="O47" s="3"/>
      <c r="P47" s="25">
        <v>0.96939607578905496</v>
      </c>
      <c r="Q47" s="25">
        <v>0.40420127839571501</v>
      </c>
      <c r="R47" s="25">
        <v>1.9362701543901899</v>
      </c>
      <c r="S47" s="3"/>
      <c r="T47" s="3"/>
      <c r="U47" s="3"/>
      <c r="V47" s="3"/>
      <c r="W47" s="3"/>
      <c r="X47" s="26">
        <v>1.08113962056099</v>
      </c>
      <c r="Y47" s="26">
        <v>0.43583692340726599</v>
      </c>
      <c r="Z47" s="26">
        <v>1.6861638806577299</v>
      </c>
      <c r="AA47" s="3"/>
      <c r="AB47" s="3"/>
      <c r="AC47" s="3"/>
      <c r="AD47" s="3"/>
      <c r="AE47" s="3"/>
    </row>
    <row r="48" spans="1:31" x14ac:dyDescent="0.2">
      <c r="A48" s="3"/>
      <c r="B48" s="3"/>
      <c r="C48" s="3"/>
      <c r="D48" s="3"/>
      <c r="E48" s="3"/>
      <c r="F48" s="25">
        <v>0.46538425516795001</v>
      </c>
      <c r="G48" s="25">
        <v>0.48377133470761802</v>
      </c>
      <c r="H48" s="25">
        <v>0.74321514154951696</v>
      </c>
      <c r="I48" s="3"/>
      <c r="J48" s="3"/>
      <c r="K48" s="25">
        <v>0.48615368542481602</v>
      </c>
      <c r="L48" s="25">
        <v>0.20847563707365699</v>
      </c>
      <c r="M48" s="25">
        <v>2.07608394487628</v>
      </c>
      <c r="N48" s="3"/>
      <c r="O48" s="3"/>
      <c r="P48" s="25">
        <v>2.9615359117837601</v>
      </c>
      <c r="Q48" s="25">
        <v>0.24218061846514</v>
      </c>
      <c r="R48" s="25">
        <v>3.1331154354908999</v>
      </c>
      <c r="S48" s="3"/>
      <c r="T48" s="3"/>
      <c r="U48" s="3"/>
      <c r="V48" s="3"/>
      <c r="W48" s="3"/>
      <c r="X48" s="26">
        <v>0.75545677961472801</v>
      </c>
      <c r="Y48" s="26">
        <v>0.81078324545343505</v>
      </c>
      <c r="Z48" s="26">
        <v>0.78854517752893005</v>
      </c>
      <c r="AA48" s="3"/>
      <c r="AB48" s="3"/>
      <c r="AC48" s="3"/>
      <c r="AD48" s="3"/>
      <c r="AE48" s="3"/>
    </row>
    <row r="49" spans="1:31" x14ac:dyDescent="0.2">
      <c r="A49" s="3"/>
      <c r="B49" s="3"/>
      <c r="C49" s="3"/>
      <c r="D49" s="3"/>
      <c r="E49" s="3"/>
      <c r="F49" s="25">
        <v>1.6230307106047801</v>
      </c>
      <c r="G49" s="25">
        <v>0.77523406743385903</v>
      </c>
      <c r="H49" s="25">
        <v>1.0809981262311501</v>
      </c>
      <c r="I49" s="3"/>
      <c r="J49" s="3"/>
      <c r="K49" s="25">
        <v>0.34191213763351602</v>
      </c>
      <c r="L49" s="25">
        <v>0.31608367133510301</v>
      </c>
      <c r="M49" s="25">
        <v>2.6758419568573499</v>
      </c>
      <c r="N49" s="3"/>
      <c r="O49" s="3"/>
      <c r="P49" s="25">
        <v>3.11552451998267</v>
      </c>
      <c r="Q49" s="25">
        <v>0.22968026910910599</v>
      </c>
      <c r="R49" s="25">
        <v>2.25584361717332</v>
      </c>
      <c r="S49" s="3"/>
      <c r="T49" s="3"/>
      <c r="U49" s="3"/>
      <c r="V49" s="3"/>
      <c r="W49" s="3"/>
      <c r="X49" s="26">
        <v>0.46538425516795001</v>
      </c>
      <c r="Y49" s="26">
        <v>0.48377133470761802</v>
      </c>
      <c r="Z49" s="26">
        <v>0.74321514154951696</v>
      </c>
      <c r="AA49" s="3"/>
      <c r="AB49" s="3"/>
      <c r="AC49" s="3"/>
      <c r="AD49" s="3"/>
      <c r="AE49" s="3"/>
    </row>
    <row r="50" spans="1:31" x14ac:dyDescent="0.2">
      <c r="A50" s="3"/>
      <c r="B50" s="3"/>
      <c r="C50" s="3"/>
      <c r="D50" s="3"/>
      <c r="E50" s="3"/>
      <c r="F50" s="25">
        <v>0.46793394714276099</v>
      </c>
      <c r="G50" s="25">
        <v>0.174548309115796</v>
      </c>
      <c r="H50" s="25">
        <v>0.71541465960075701</v>
      </c>
      <c r="I50" s="3"/>
      <c r="J50" s="3"/>
      <c r="K50" s="25">
        <v>0.30354889663911</v>
      </c>
      <c r="L50" s="25">
        <v>0.14909817630709199</v>
      </c>
      <c r="M50" s="25">
        <v>3.8265612633972901</v>
      </c>
      <c r="N50" s="3"/>
      <c r="O50" s="3"/>
      <c r="P50" s="25">
        <v>1.24504947705453</v>
      </c>
      <c r="Q50" s="25">
        <v>0.54439046307939598</v>
      </c>
      <c r="R50" s="25">
        <v>0.16036657918293501</v>
      </c>
      <c r="S50" s="3"/>
      <c r="T50" s="3"/>
      <c r="U50" s="3"/>
      <c r="V50" s="3"/>
      <c r="W50" s="3"/>
      <c r="X50" s="26">
        <v>1.6230307106047801</v>
      </c>
      <c r="Y50" s="26">
        <v>0.77523406743385903</v>
      </c>
      <c r="Z50" s="26">
        <v>1.0809981262311501</v>
      </c>
      <c r="AA50" s="3"/>
      <c r="AB50" s="3"/>
      <c r="AC50" s="3"/>
      <c r="AD50" s="3"/>
      <c r="AE50" s="3"/>
    </row>
    <row r="51" spans="1:31" x14ac:dyDescent="0.2">
      <c r="A51" s="3"/>
      <c r="B51" s="3"/>
      <c r="C51" s="3"/>
      <c r="D51" s="3"/>
      <c r="E51" s="3"/>
      <c r="F51" s="25">
        <v>0.22780074265418199</v>
      </c>
      <c r="G51" s="25">
        <v>0.688787177969441</v>
      </c>
      <c r="H51" s="25">
        <v>2.8201815164991699</v>
      </c>
      <c r="I51" s="3"/>
      <c r="J51" s="3"/>
      <c r="K51" s="25">
        <v>0.45848906262602002</v>
      </c>
      <c r="L51" s="25">
        <v>0.25903202421687099</v>
      </c>
      <c r="M51" s="25">
        <v>1.00107441929039</v>
      </c>
      <c r="N51" s="3"/>
      <c r="O51" s="3"/>
      <c r="P51" s="25">
        <v>1.30789777480007</v>
      </c>
      <c r="Q51" s="25">
        <v>0.86738095884919697</v>
      </c>
      <c r="R51" s="25">
        <v>2.4415513107468101</v>
      </c>
      <c r="S51" s="3"/>
      <c r="T51" s="3"/>
      <c r="U51" s="3"/>
      <c r="V51" s="3"/>
      <c r="W51" s="3"/>
      <c r="X51" s="26">
        <v>0.46793394714276099</v>
      </c>
      <c r="Y51" s="26">
        <v>0.174548309115796</v>
      </c>
      <c r="Z51" s="26">
        <v>0.71541465960075701</v>
      </c>
      <c r="AA51" s="3"/>
      <c r="AB51" s="3"/>
      <c r="AC51" s="3"/>
      <c r="AD51" s="3"/>
      <c r="AE51" s="3"/>
    </row>
    <row r="52" spans="1:31" x14ac:dyDescent="0.2">
      <c r="A52" s="3"/>
      <c r="B52" s="3"/>
      <c r="C52" s="3"/>
      <c r="D52" s="3"/>
      <c r="E52" s="3"/>
      <c r="F52" s="25">
        <v>0.148634831537201</v>
      </c>
      <c r="G52" s="25">
        <v>0.52542104999651595</v>
      </c>
      <c r="H52" s="25">
        <v>1.4743733040278</v>
      </c>
      <c r="I52" s="3"/>
      <c r="J52" s="3"/>
      <c r="K52" s="25">
        <v>0.77474104637464802</v>
      </c>
      <c r="L52" s="25">
        <v>0.23712620072500001</v>
      </c>
      <c r="M52" s="25">
        <v>1.09086796716239</v>
      </c>
      <c r="N52" s="3"/>
      <c r="O52" s="3"/>
      <c r="P52" s="25">
        <v>0.58809843486274704</v>
      </c>
      <c r="Q52" s="25">
        <v>0.227787574127778</v>
      </c>
      <c r="R52" s="25">
        <v>0.85272067347948299</v>
      </c>
      <c r="S52" s="3"/>
      <c r="T52" s="3"/>
      <c r="U52" s="3"/>
      <c r="V52" s="3"/>
      <c r="W52" s="3"/>
      <c r="X52" s="26">
        <v>0.22780074265418199</v>
      </c>
      <c r="Y52" s="26">
        <v>0.688787177969441</v>
      </c>
      <c r="Z52" s="26">
        <v>2.8201815164991699</v>
      </c>
      <c r="AA52" s="3"/>
      <c r="AB52" s="3"/>
      <c r="AC52" s="3"/>
      <c r="AD52" s="3"/>
      <c r="AE52" s="3"/>
    </row>
    <row r="53" spans="1:31" x14ac:dyDescent="0.2">
      <c r="A53" s="3"/>
      <c r="B53" s="3"/>
      <c r="C53" s="3"/>
      <c r="D53" s="3"/>
      <c r="E53" s="3"/>
      <c r="F53" s="25">
        <v>0.21317014237145601</v>
      </c>
      <c r="G53" s="25">
        <v>1.3356009758248699</v>
      </c>
      <c r="H53" s="25">
        <v>0.99612804633551999</v>
      </c>
      <c r="I53" s="3"/>
      <c r="J53" s="3"/>
      <c r="K53" s="25">
        <v>0.209404077941755</v>
      </c>
      <c r="L53" s="25">
        <v>0.32243923249405998</v>
      </c>
      <c r="M53" s="25">
        <v>0.55250939089434004</v>
      </c>
      <c r="N53" s="3"/>
      <c r="O53" s="3"/>
      <c r="P53" s="25">
        <v>1.29866518280409</v>
      </c>
      <c r="Q53" s="25">
        <v>0.33500583846533899</v>
      </c>
      <c r="R53" s="25">
        <v>1.41866471066626</v>
      </c>
      <c r="S53" s="3"/>
      <c r="T53" s="3"/>
      <c r="U53" s="3"/>
      <c r="V53" s="3"/>
      <c r="W53" s="3"/>
      <c r="X53" s="26">
        <v>0.148634831537201</v>
      </c>
      <c r="Y53" s="26">
        <v>0.52542104999651595</v>
      </c>
      <c r="Z53" s="26">
        <v>1.4743733040278</v>
      </c>
      <c r="AA53" s="3"/>
      <c r="AB53" s="3"/>
      <c r="AC53" s="3"/>
      <c r="AD53" s="3"/>
      <c r="AE53" s="3"/>
    </row>
    <row r="54" spans="1:31" x14ac:dyDescent="0.2">
      <c r="A54" s="3"/>
      <c r="B54" s="3"/>
      <c r="C54" s="3"/>
      <c r="D54" s="3"/>
      <c r="E54" s="3"/>
      <c r="F54" s="25">
        <v>0.97348580837987997</v>
      </c>
      <c r="G54" s="25">
        <v>0.46442779403297801</v>
      </c>
      <c r="H54" s="25">
        <v>1.0159569673295401</v>
      </c>
      <c r="I54" s="3"/>
      <c r="J54" s="3"/>
      <c r="K54" s="25">
        <v>0.17467709094231601</v>
      </c>
      <c r="L54" s="25">
        <v>0.38140258137094102</v>
      </c>
      <c r="M54" s="25">
        <v>1.8075696658553799</v>
      </c>
      <c r="N54" s="3"/>
      <c r="O54" s="3"/>
      <c r="P54" s="25">
        <v>2.0667708664059998</v>
      </c>
      <c r="Q54" s="25">
        <v>0.46342770801648397</v>
      </c>
      <c r="R54" s="25">
        <v>0.131109643432572</v>
      </c>
      <c r="S54" s="3"/>
      <c r="T54" s="3"/>
      <c r="U54" s="3"/>
      <c r="V54" s="3"/>
      <c r="W54" s="3"/>
      <c r="X54" s="26">
        <v>0.21317014237145601</v>
      </c>
      <c r="Y54" s="26">
        <v>1.3356009758248699</v>
      </c>
      <c r="Z54" s="26">
        <v>0.99612804633551999</v>
      </c>
      <c r="AA54" s="3"/>
      <c r="AB54" s="3"/>
      <c r="AC54" s="3"/>
      <c r="AD54" s="3"/>
      <c r="AE54" s="3"/>
    </row>
    <row r="55" spans="1:31" x14ac:dyDescent="0.2">
      <c r="A55" s="3"/>
      <c r="B55" s="3"/>
      <c r="C55" s="3"/>
      <c r="D55" s="3"/>
      <c r="E55" s="3"/>
      <c r="F55" s="25">
        <v>0.81345902968602801</v>
      </c>
      <c r="G55" s="25">
        <v>1.02878714065971</v>
      </c>
      <c r="H55" s="25">
        <v>0.61841877858707595</v>
      </c>
      <c r="I55" s="3"/>
      <c r="J55" s="3"/>
      <c r="K55" s="25">
        <v>0.68149339115482199</v>
      </c>
      <c r="L55" s="25">
        <v>0.123563083966601</v>
      </c>
      <c r="M55" s="25">
        <v>1.44245739522633</v>
      </c>
      <c r="N55" s="3"/>
      <c r="O55" s="3"/>
      <c r="P55" s="25">
        <v>0.512623330328976</v>
      </c>
      <c r="Q55" s="25">
        <v>1.07486568518833</v>
      </c>
      <c r="R55" s="25">
        <v>1.2822864869689401</v>
      </c>
      <c r="S55" s="3"/>
      <c r="T55" s="3"/>
      <c r="U55" s="3"/>
      <c r="V55" s="3"/>
      <c r="W55" s="3"/>
      <c r="X55" s="26">
        <v>0.97348580837987997</v>
      </c>
      <c r="Y55" s="26">
        <v>0.46442779403297801</v>
      </c>
      <c r="Z55" s="26">
        <v>1.0159569673295401</v>
      </c>
      <c r="AA55" s="3"/>
      <c r="AB55" s="3"/>
      <c r="AC55" s="3"/>
      <c r="AD55" s="3"/>
      <c r="AE55" s="3"/>
    </row>
    <row r="56" spans="1:31" x14ac:dyDescent="0.2">
      <c r="A56" s="3"/>
      <c r="B56" s="3"/>
      <c r="C56" s="3"/>
      <c r="D56" s="3"/>
      <c r="E56" s="3"/>
      <c r="F56" s="25">
        <v>0.57906218020097</v>
      </c>
      <c r="G56" s="25">
        <v>0.58991449801232398</v>
      </c>
      <c r="H56" s="25">
        <v>1.54579122277494</v>
      </c>
      <c r="I56" s="3"/>
      <c r="J56" s="3"/>
      <c r="K56" s="25">
        <v>0.401596562069376</v>
      </c>
      <c r="L56" s="25">
        <v>1.0486479465021601</v>
      </c>
      <c r="M56" s="25">
        <v>0.88809604100267803</v>
      </c>
      <c r="N56" s="3"/>
      <c r="O56" s="3"/>
      <c r="P56" s="25">
        <v>1.0534173878461699</v>
      </c>
      <c r="Q56" s="25">
        <v>0.52494774647025999</v>
      </c>
      <c r="R56" s="25">
        <v>1.7907608569918601</v>
      </c>
      <c r="S56" s="3"/>
      <c r="T56" s="3"/>
      <c r="U56" s="3"/>
      <c r="V56" s="3"/>
      <c r="W56" s="3"/>
      <c r="X56" s="26">
        <v>0.81345902968602801</v>
      </c>
      <c r="Y56" s="26">
        <v>1.02878714065971</v>
      </c>
      <c r="Z56" s="26">
        <v>0.61841877858707595</v>
      </c>
      <c r="AA56" s="3"/>
      <c r="AB56" s="3"/>
      <c r="AC56" s="3"/>
      <c r="AD56" s="3"/>
      <c r="AE56" s="3"/>
    </row>
    <row r="57" spans="1:31" x14ac:dyDescent="0.2">
      <c r="A57" s="3"/>
      <c r="B57" s="3"/>
      <c r="C57" s="3"/>
      <c r="D57" s="3"/>
      <c r="E57" s="3"/>
      <c r="F57" s="25">
        <v>0.841539967345174</v>
      </c>
      <c r="G57" s="25">
        <v>0.291022173506786</v>
      </c>
      <c r="H57" s="25">
        <v>1.23533682575829</v>
      </c>
      <c r="I57" s="3"/>
      <c r="J57" s="3"/>
      <c r="K57" s="25">
        <v>0.74956526357653397</v>
      </c>
      <c r="L57" s="25">
        <v>0.27040843332827103</v>
      </c>
      <c r="M57" s="25">
        <v>2.8440836852990201</v>
      </c>
      <c r="N57" s="3"/>
      <c r="O57" s="3"/>
      <c r="P57" s="25">
        <v>1.3334635039211</v>
      </c>
      <c r="Q57" s="25">
        <v>0.43029683148166398</v>
      </c>
      <c r="R57" s="25">
        <v>1.5280124586716799</v>
      </c>
      <c r="S57" s="3"/>
      <c r="T57" s="3"/>
      <c r="U57" s="3"/>
      <c r="V57" s="3"/>
      <c r="W57" s="3"/>
      <c r="X57" s="26">
        <v>0.57906218020097</v>
      </c>
      <c r="Y57" s="26">
        <v>0.58991449801232398</v>
      </c>
      <c r="Z57" s="26">
        <v>1.54579122277494</v>
      </c>
      <c r="AA57" s="3"/>
      <c r="AB57" s="3"/>
      <c r="AC57" s="3"/>
      <c r="AD57" s="3"/>
      <c r="AE57" s="3"/>
    </row>
    <row r="58" spans="1:31" x14ac:dyDescent="0.2">
      <c r="A58" s="3"/>
      <c r="B58" s="3"/>
      <c r="C58" s="3"/>
      <c r="D58" s="3"/>
      <c r="E58" s="3"/>
      <c r="F58" s="25">
        <v>0.45424117864645402</v>
      </c>
      <c r="G58" s="25">
        <v>0.576508003827922</v>
      </c>
      <c r="H58" s="25">
        <v>1.5838158070506401</v>
      </c>
      <c r="I58" s="3"/>
      <c r="J58" s="3"/>
      <c r="K58" s="25">
        <v>1.6972757418189199</v>
      </c>
      <c r="L58" s="25">
        <v>1.19827168820973</v>
      </c>
      <c r="M58" s="25">
        <v>1.3159421408760801</v>
      </c>
      <c r="N58" s="3"/>
      <c r="O58" s="3"/>
      <c r="P58" s="25">
        <v>0.83594213501583203</v>
      </c>
      <c r="Q58" s="25">
        <v>0.25505923964899002</v>
      </c>
      <c r="R58" s="25">
        <v>1.2334169512089499</v>
      </c>
      <c r="S58" s="3"/>
      <c r="T58" s="3"/>
      <c r="U58" s="3"/>
      <c r="V58" s="3"/>
      <c r="W58" s="3"/>
      <c r="X58" s="26">
        <v>0.841539967345174</v>
      </c>
      <c r="Y58" s="26">
        <v>0.291022173506786</v>
      </c>
      <c r="Z58" s="26">
        <v>1.23533682575829</v>
      </c>
      <c r="AA58" s="3"/>
      <c r="AB58" s="3"/>
      <c r="AC58" s="3"/>
      <c r="AD58" s="3"/>
      <c r="AE58" s="3"/>
    </row>
    <row r="59" spans="1:31" x14ac:dyDescent="0.2">
      <c r="A59" s="3"/>
      <c r="B59" s="3"/>
      <c r="C59" s="3"/>
      <c r="D59" s="3"/>
      <c r="E59" s="3"/>
      <c r="F59" s="25">
        <v>0.59104104724101303</v>
      </c>
      <c r="G59" s="25">
        <v>0.25276182201847103</v>
      </c>
      <c r="H59" s="25">
        <v>1.0904628010927599</v>
      </c>
      <c r="I59" s="3"/>
      <c r="J59" s="3"/>
      <c r="K59" s="25">
        <v>1.2432055525360599</v>
      </c>
      <c r="L59" s="25">
        <v>0.21064566420691599</v>
      </c>
      <c r="M59" s="25">
        <v>1.06110270770854</v>
      </c>
      <c r="N59" s="3"/>
      <c r="O59" s="3"/>
      <c r="P59" s="25">
        <v>0.35927383757431097</v>
      </c>
      <c r="Q59" s="25">
        <v>0.15184771051301399</v>
      </c>
      <c r="R59" s="25">
        <v>1.80894075407863</v>
      </c>
      <c r="S59" s="3"/>
      <c r="T59" s="3"/>
      <c r="U59" s="3"/>
      <c r="V59" s="3"/>
      <c r="W59" s="3"/>
      <c r="X59" s="26">
        <v>0.45424117864645402</v>
      </c>
      <c r="Y59" s="26">
        <v>0.576508003827922</v>
      </c>
      <c r="Z59" s="26">
        <v>1.5838158070506401</v>
      </c>
      <c r="AA59" s="3"/>
      <c r="AB59" s="3"/>
      <c r="AC59" s="3"/>
      <c r="AD59" s="3"/>
      <c r="AE59" s="3"/>
    </row>
    <row r="60" spans="1:31" x14ac:dyDescent="0.2">
      <c r="A60" s="3"/>
      <c r="B60" s="3"/>
      <c r="C60" s="3"/>
      <c r="D60" s="3"/>
      <c r="E60" s="3"/>
      <c r="F60" s="25">
        <v>0.59120185848109896</v>
      </c>
      <c r="G60" s="25">
        <v>0.20779643035814599</v>
      </c>
      <c r="H60" s="25">
        <v>2.0654390725326301</v>
      </c>
      <c r="I60" s="3"/>
      <c r="J60" s="3"/>
      <c r="K60" s="25">
        <v>0.36056203626264799</v>
      </c>
      <c r="L60" s="25">
        <v>6.6906647542789605E-2</v>
      </c>
      <c r="M60" s="25">
        <v>2.9796717328828799</v>
      </c>
      <c r="N60" s="3"/>
      <c r="O60" s="3"/>
      <c r="P60" s="25">
        <v>0.243178744445645</v>
      </c>
      <c r="Q60" s="25">
        <v>0.74368458263581205</v>
      </c>
      <c r="R60" s="25">
        <v>0.33077499248461401</v>
      </c>
      <c r="S60" s="3"/>
      <c r="T60" s="3"/>
      <c r="U60" s="3"/>
      <c r="V60" s="3"/>
      <c r="W60" s="3"/>
      <c r="X60" s="26">
        <v>0.59104104724101303</v>
      </c>
      <c r="Y60" s="26">
        <v>0.25276182201847103</v>
      </c>
      <c r="Z60" s="26">
        <v>1.0904628010927599</v>
      </c>
      <c r="AA60" s="3"/>
      <c r="AB60" s="3"/>
      <c r="AC60" s="3"/>
      <c r="AD60" s="3"/>
      <c r="AE60" s="3"/>
    </row>
    <row r="61" spans="1:31" x14ac:dyDescent="0.2">
      <c r="A61" s="3"/>
      <c r="B61" s="3"/>
      <c r="C61" s="3"/>
      <c r="D61" s="3"/>
      <c r="E61" s="3"/>
      <c r="F61" s="25">
        <v>0.106526027078107</v>
      </c>
      <c r="G61" s="25">
        <v>1.1115552897396901</v>
      </c>
      <c r="H61" s="25">
        <v>0.86461770772389501</v>
      </c>
      <c r="I61" s="3"/>
      <c r="J61" s="3"/>
      <c r="K61" s="25">
        <v>1.0495346729850199</v>
      </c>
      <c r="L61" s="25">
        <v>0.45529430336744597</v>
      </c>
      <c r="M61" s="25">
        <v>2.9491045068239399</v>
      </c>
      <c r="N61" s="3"/>
      <c r="O61" s="3"/>
      <c r="P61" s="25">
        <v>0.19646484255786001</v>
      </c>
      <c r="Q61" s="25">
        <v>0.35440651480357799</v>
      </c>
      <c r="R61" s="25">
        <v>1.6314805417156599</v>
      </c>
      <c r="S61" s="3"/>
      <c r="T61" s="3"/>
      <c r="U61" s="3"/>
      <c r="V61" s="3"/>
      <c r="W61" s="3"/>
      <c r="X61" s="26">
        <v>0.59120185848109896</v>
      </c>
      <c r="Y61" s="26">
        <v>0.20779643035814599</v>
      </c>
      <c r="Z61" s="26">
        <v>2.0654390725326301</v>
      </c>
      <c r="AA61" s="3"/>
      <c r="AB61" s="3"/>
      <c r="AC61" s="3"/>
      <c r="AD61" s="3"/>
      <c r="AE61" s="3"/>
    </row>
    <row r="62" spans="1:31" x14ac:dyDescent="0.2">
      <c r="A62" s="3"/>
      <c r="B62" s="3"/>
      <c r="C62" s="3"/>
      <c r="D62" s="3"/>
      <c r="E62" s="3"/>
      <c r="F62" s="25">
        <v>0.13550617632297501</v>
      </c>
      <c r="G62" s="25">
        <v>0.30526052835219802</v>
      </c>
      <c r="H62" s="25">
        <v>1.2760376202961901</v>
      </c>
      <c r="I62" s="3"/>
      <c r="J62" s="3"/>
      <c r="K62" s="25">
        <v>0.67285929077347195</v>
      </c>
      <c r="L62" s="25">
        <v>0.144667628726733</v>
      </c>
      <c r="M62" s="25">
        <v>2.9043702260823898</v>
      </c>
      <c r="N62" s="3"/>
      <c r="O62" s="3"/>
      <c r="P62" s="25">
        <v>0.35295098713100997</v>
      </c>
      <c r="Q62" s="25">
        <v>1.22372124537384</v>
      </c>
      <c r="R62" s="25">
        <v>1.8560238031003999</v>
      </c>
      <c r="S62" s="3"/>
      <c r="T62" s="3"/>
      <c r="U62" s="3"/>
      <c r="V62" s="3"/>
      <c r="W62" s="3"/>
      <c r="X62" s="26">
        <v>0.106526027078107</v>
      </c>
      <c r="Y62" s="26">
        <v>1.1115552897396901</v>
      </c>
      <c r="Z62" s="26">
        <v>0.86461770772389501</v>
      </c>
      <c r="AA62" s="3"/>
      <c r="AB62" s="3"/>
      <c r="AC62" s="3"/>
      <c r="AD62" s="3"/>
      <c r="AE62" s="3"/>
    </row>
    <row r="63" spans="1:31" x14ac:dyDescent="0.2">
      <c r="A63" s="3"/>
      <c r="B63" s="3"/>
      <c r="C63" s="3"/>
      <c r="D63" s="3"/>
      <c r="E63" s="3"/>
      <c r="F63" s="25">
        <v>0.36631261303282697</v>
      </c>
      <c r="G63" s="25">
        <v>0.60013711382141099</v>
      </c>
      <c r="H63" s="25">
        <v>1.19353442027116</v>
      </c>
      <c r="I63" s="3"/>
      <c r="J63" s="3"/>
      <c r="K63" s="25">
        <v>0.68073157613341195</v>
      </c>
      <c r="L63" s="25">
        <v>0.161844892098742</v>
      </c>
      <c r="M63" s="25">
        <v>0.77957688300583905</v>
      </c>
      <c r="N63" s="3"/>
      <c r="O63" s="3"/>
      <c r="P63" s="25">
        <v>0.23839335615805601</v>
      </c>
      <c r="Q63" s="25">
        <v>0.83499129391948201</v>
      </c>
      <c r="R63" s="25">
        <v>2.12542005098374</v>
      </c>
      <c r="S63" s="3"/>
      <c r="T63" s="3"/>
      <c r="U63" s="3"/>
      <c r="V63" s="3"/>
      <c r="W63" s="3"/>
      <c r="X63" s="26">
        <v>0.13550617632297501</v>
      </c>
      <c r="Y63" s="26">
        <v>0.30526052835219802</v>
      </c>
      <c r="Z63" s="26">
        <v>1.2760376202961901</v>
      </c>
      <c r="AA63" s="3"/>
      <c r="AB63" s="3"/>
      <c r="AC63" s="3"/>
      <c r="AD63" s="3"/>
      <c r="AE63" s="3"/>
    </row>
    <row r="64" spans="1:31" x14ac:dyDescent="0.2">
      <c r="A64" s="3"/>
      <c r="B64" s="3"/>
      <c r="C64" s="3"/>
      <c r="D64" s="3"/>
      <c r="E64" s="3"/>
      <c r="F64" s="25">
        <v>0.15646615528855501</v>
      </c>
      <c r="G64" s="25">
        <v>0.60090332086250997</v>
      </c>
      <c r="H64" s="25">
        <v>0.57801254370373101</v>
      </c>
      <c r="I64" s="3"/>
      <c r="J64" s="3"/>
      <c r="K64" s="25">
        <v>0.89029298907108401</v>
      </c>
      <c r="L64" s="25">
        <v>0.1307929691202</v>
      </c>
      <c r="M64" s="25">
        <v>2.4862269873158298</v>
      </c>
      <c r="N64" s="3"/>
      <c r="O64" s="3"/>
      <c r="P64" s="25">
        <v>0.30180970174183902</v>
      </c>
      <c r="Q64" s="25">
        <v>0.40051213864976998</v>
      </c>
      <c r="R64" s="25">
        <v>0.81172243719498904</v>
      </c>
      <c r="S64" s="3"/>
      <c r="T64" s="3"/>
      <c r="U64" s="3"/>
      <c r="V64" s="3"/>
      <c r="W64" s="3"/>
      <c r="X64" s="26">
        <v>0.36631261303282697</v>
      </c>
      <c r="Y64" s="26">
        <v>0.60013711382141099</v>
      </c>
      <c r="Z64" s="26">
        <v>1.19353442027116</v>
      </c>
      <c r="AA64" s="3"/>
      <c r="AB64" s="3"/>
      <c r="AC64" s="3"/>
      <c r="AD64" s="3"/>
      <c r="AE64" s="3"/>
    </row>
    <row r="65" spans="1:31" x14ac:dyDescent="0.2">
      <c r="A65" s="3"/>
      <c r="B65" s="3"/>
      <c r="C65" s="3"/>
      <c r="D65" s="3"/>
      <c r="E65" s="3"/>
      <c r="F65" s="25">
        <v>0.10223353348773399</v>
      </c>
      <c r="G65" s="25">
        <v>0.62160962915844298</v>
      </c>
      <c r="H65" s="25">
        <v>1.1541047714339201</v>
      </c>
      <c r="I65" s="3"/>
      <c r="J65" s="3"/>
      <c r="K65" s="25">
        <v>0.57760170114649401</v>
      </c>
      <c r="L65" s="25">
        <v>0.243078442567398</v>
      </c>
      <c r="M65" s="25">
        <v>4.5080540233497803</v>
      </c>
      <c r="N65" s="3"/>
      <c r="O65" s="3"/>
      <c r="P65" s="25">
        <v>0.375797781388165</v>
      </c>
      <c r="Q65" s="25">
        <v>0.52485294888975598</v>
      </c>
      <c r="R65" s="25">
        <v>1.68331278704161</v>
      </c>
      <c r="S65" s="3"/>
      <c r="T65" s="3"/>
      <c r="U65" s="3"/>
      <c r="V65" s="3"/>
      <c r="W65" s="3"/>
      <c r="X65" s="26">
        <v>0.15646615528855501</v>
      </c>
      <c r="Y65" s="26">
        <v>0.60090332086250997</v>
      </c>
      <c r="Z65" s="26">
        <v>0.57801254370373101</v>
      </c>
      <c r="AA65" s="3"/>
      <c r="AB65" s="3"/>
      <c r="AC65" s="3"/>
      <c r="AD65" s="3"/>
      <c r="AE65" s="3"/>
    </row>
    <row r="66" spans="1:31" x14ac:dyDescent="0.2">
      <c r="A66" s="3"/>
      <c r="B66" s="3"/>
      <c r="C66" s="3"/>
      <c r="D66" s="3"/>
      <c r="E66" s="3"/>
      <c r="F66" s="25">
        <v>0.29572544832116499</v>
      </c>
      <c r="G66" s="25">
        <v>0.78889629620203205</v>
      </c>
      <c r="H66" s="25">
        <v>0.62650809019141596</v>
      </c>
      <c r="I66" s="3"/>
      <c r="J66" s="3"/>
      <c r="K66" s="25">
        <v>1.07552862122013</v>
      </c>
      <c r="L66" s="25">
        <v>0.28121056821588097</v>
      </c>
      <c r="M66" s="25">
        <v>2.7625665505461598</v>
      </c>
      <c r="N66" s="3"/>
      <c r="O66" s="3"/>
      <c r="P66" s="25">
        <v>0.21421436673229399</v>
      </c>
      <c r="Q66" s="25">
        <v>0.61131972339516205</v>
      </c>
      <c r="R66" s="25">
        <v>1.17966365757908</v>
      </c>
      <c r="S66" s="3"/>
      <c r="T66" s="3"/>
      <c r="U66" s="3"/>
      <c r="V66" s="3"/>
      <c r="W66" s="3"/>
      <c r="X66" s="26">
        <v>0.10223353348773399</v>
      </c>
      <c r="Y66" s="26">
        <v>0.62160962915844298</v>
      </c>
      <c r="Z66" s="26">
        <v>1.1541047714339201</v>
      </c>
      <c r="AA66" s="3"/>
      <c r="AB66" s="3"/>
      <c r="AC66" s="3"/>
      <c r="AD66" s="3"/>
      <c r="AE66" s="3"/>
    </row>
    <row r="67" spans="1:31" x14ac:dyDescent="0.2">
      <c r="A67" s="3"/>
      <c r="B67" s="3"/>
      <c r="C67" s="3"/>
      <c r="D67" s="3"/>
      <c r="E67" s="3"/>
      <c r="F67" s="25">
        <v>0.96852312208120195</v>
      </c>
      <c r="G67" s="25">
        <v>3.2150455915817597E-2</v>
      </c>
      <c r="H67" s="25">
        <v>1.1751293168158901</v>
      </c>
      <c r="I67" s="3"/>
      <c r="J67" s="3"/>
      <c r="K67" s="25">
        <v>0.47997722030123102</v>
      </c>
      <c r="L67" s="25">
        <v>0.63768716397110603</v>
      </c>
      <c r="M67" s="25">
        <v>3.07974610950949</v>
      </c>
      <c r="N67" s="3"/>
      <c r="O67" s="3"/>
      <c r="P67" s="25">
        <v>0.25340697540738799</v>
      </c>
      <c r="Q67" s="25">
        <v>0.496478734938198</v>
      </c>
      <c r="R67" s="25">
        <v>1.0330758492090499</v>
      </c>
      <c r="S67" s="3"/>
      <c r="T67" s="3"/>
      <c r="U67" s="3"/>
      <c r="V67" s="3"/>
      <c r="W67" s="3"/>
      <c r="X67" s="26">
        <v>0.29572544832116499</v>
      </c>
      <c r="Y67" s="26">
        <v>0.78889629620203205</v>
      </c>
      <c r="Z67" s="26">
        <v>0.62650809019141596</v>
      </c>
      <c r="AA67" s="3"/>
      <c r="AB67" s="3"/>
      <c r="AC67" s="3"/>
      <c r="AD67" s="3"/>
      <c r="AE67" s="3"/>
    </row>
    <row r="68" spans="1:31" x14ac:dyDescent="0.2">
      <c r="A68" s="3"/>
      <c r="B68" s="3"/>
      <c r="C68" s="3"/>
      <c r="D68" s="3"/>
      <c r="E68" s="3"/>
      <c r="F68" s="25">
        <v>0.23302286825475901</v>
      </c>
      <c r="G68" s="25">
        <v>0.39632718539970402</v>
      </c>
      <c r="H68" s="25">
        <v>1.0212915619795799</v>
      </c>
      <c r="I68" s="3"/>
      <c r="J68" s="3"/>
      <c r="K68" s="25">
        <v>0.46706060696234802</v>
      </c>
      <c r="L68" s="25">
        <v>0.71775804383081199</v>
      </c>
      <c r="M68" s="25">
        <v>2.35616533946575</v>
      </c>
      <c r="N68" s="3"/>
      <c r="O68" s="3"/>
      <c r="P68" s="25">
        <v>0.229584714743859</v>
      </c>
      <c r="Q68" s="25">
        <v>0.283353134276146</v>
      </c>
      <c r="R68" s="25">
        <v>3.83614502144408</v>
      </c>
      <c r="S68" s="3"/>
      <c r="T68" s="3"/>
      <c r="U68" s="3"/>
      <c r="V68" s="3"/>
      <c r="W68" s="3"/>
      <c r="X68" s="26">
        <v>0.96852312208120195</v>
      </c>
      <c r="Y68" s="26">
        <v>3.2150455915817597E-2</v>
      </c>
      <c r="Z68" s="26">
        <v>1.1751293168158901</v>
      </c>
      <c r="AA68" s="3"/>
      <c r="AB68" s="3"/>
      <c r="AC68" s="3"/>
      <c r="AD68" s="3"/>
      <c r="AE68" s="3"/>
    </row>
    <row r="69" spans="1:31" x14ac:dyDescent="0.2">
      <c r="A69" s="3"/>
      <c r="B69" s="3"/>
      <c r="C69" s="3"/>
      <c r="D69" s="3"/>
      <c r="E69" s="3"/>
      <c r="F69" s="25">
        <v>0.125304761774546</v>
      </c>
      <c r="G69" s="25">
        <v>0.18111307442781199</v>
      </c>
      <c r="H69" s="25">
        <v>0.99155830340507001</v>
      </c>
      <c r="I69" s="3"/>
      <c r="J69" s="3"/>
      <c r="K69" s="25">
        <v>0.63210094195044497</v>
      </c>
      <c r="L69" s="25">
        <v>0.41786211801114298</v>
      </c>
      <c r="M69" s="25">
        <v>3.45592366701668</v>
      </c>
      <c r="N69" s="3"/>
      <c r="O69" s="3"/>
      <c r="P69" s="25">
        <v>0.13436049681423801</v>
      </c>
      <c r="Q69" s="25">
        <v>0.58996747415081696</v>
      </c>
      <c r="R69" s="25">
        <v>1.9507971362682801</v>
      </c>
      <c r="S69" s="3"/>
      <c r="T69" s="3"/>
      <c r="U69" s="3"/>
      <c r="V69" s="3"/>
      <c r="W69" s="3"/>
      <c r="X69" s="26">
        <v>0.23302286825475901</v>
      </c>
      <c r="Y69" s="26">
        <v>0.39632718539970402</v>
      </c>
      <c r="Z69" s="26">
        <v>1.0212915619795799</v>
      </c>
      <c r="AA69" s="3"/>
      <c r="AB69" s="3"/>
      <c r="AC69" s="3"/>
      <c r="AD69" s="3"/>
      <c r="AE69" s="3"/>
    </row>
    <row r="70" spans="1:31" x14ac:dyDescent="0.2">
      <c r="A70" s="3"/>
      <c r="B70" s="3"/>
      <c r="C70" s="3"/>
      <c r="D70" s="3"/>
      <c r="E70" s="3"/>
      <c r="F70" s="25">
        <v>0.17164750942384699</v>
      </c>
      <c r="G70" s="25">
        <v>0.33619170439843499</v>
      </c>
      <c r="H70" s="25">
        <v>0.28920688618288298</v>
      </c>
      <c r="I70" s="3"/>
      <c r="J70" s="3"/>
      <c r="K70" s="25">
        <v>0.92728654027514101</v>
      </c>
      <c r="L70" s="25">
        <v>0.21050602362152801</v>
      </c>
      <c r="M70" s="25">
        <v>1.09713919118493</v>
      </c>
      <c r="N70" s="3"/>
      <c r="O70" s="3"/>
      <c r="P70" s="25">
        <v>0.106151942814075</v>
      </c>
      <c r="Q70" s="25">
        <v>0.59016261576310702</v>
      </c>
      <c r="R70" s="25">
        <v>1.4317331360083601</v>
      </c>
      <c r="S70" s="3"/>
      <c r="T70" s="3"/>
      <c r="U70" s="3"/>
      <c r="V70" s="3"/>
      <c r="W70" s="3"/>
      <c r="X70" s="26">
        <v>0.125304761774546</v>
      </c>
      <c r="Y70" s="26">
        <v>0.18111307442781199</v>
      </c>
      <c r="Z70" s="26">
        <v>0.99155830340507001</v>
      </c>
      <c r="AA70" s="3"/>
      <c r="AB70" s="3"/>
      <c r="AC70" s="3"/>
      <c r="AD70" s="3"/>
      <c r="AE70" s="3"/>
    </row>
    <row r="71" spans="1:31" x14ac:dyDescent="0.2">
      <c r="A71" s="3"/>
      <c r="B71" s="3"/>
      <c r="C71" s="3"/>
      <c r="D71" s="3"/>
      <c r="E71" s="3"/>
      <c r="F71" s="25">
        <v>1.00029278025788</v>
      </c>
      <c r="G71" s="25">
        <v>0.37861306340445999</v>
      </c>
      <c r="H71" s="25">
        <v>1.7721785335488101</v>
      </c>
      <c r="I71" s="3"/>
      <c r="J71" s="3"/>
      <c r="K71" s="25">
        <v>0.711573276833526</v>
      </c>
      <c r="L71" s="25">
        <v>1.0308394965954899</v>
      </c>
      <c r="M71" s="25">
        <v>2.19028295488331</v>
      </c>
      <c r="N71" s="3"/>
      <c r="O71" s="3"/>
      <c r="P71" s="25">
        <v>0.29439618660262001</v>
      </c>
      <c r="Q71" s="25">
        <v>0.661437758706102</v>
      </c>
      <c r="R71" s="25">
        <v>0.93492226453457405</v>
      </c>
      <c r="S71" s="3"/>
      <c r="T71" s="3"/>
      <c r="U71" s="3"/>
      <c r="V71" s="3"/>
      <c r="W71" s="3"/>
      <c r="X71" s="26">
        <v>0.17164750942384699</v>
      </c>
      <c r="Y71" s="26">
        <v>0.33619170439843499</v>
      </c>
      <c r="Z71" s="26">
        <v>0.28920688618288298</v>
      </c>
      <c r="AA71" s="3"/>
      <c r="AB71" s="3"/>
      <c r="AC71" s="3"/>
      <c r="AD71" s="3"/>
      <c r="AE71" s="3"/>
    </row>
    <row r="72" spans="1:31" x14ac:dyDescent="0.2">
      <c r="A72" s="3"/>
      <c r="B72" s="3"/>
      <c r="C72" s="3"/>
      <c r="D72" s="3"/>
      <c r="E72" s="3"/>
      <c r="F72" s="25">
        <v>0.89778069959573603</v>
      </c>
      <c r="G72" s="25">
        <v>0.204158466303654</v>
      </c>
      <c r="H72" s="25">
        <v>0.59446020040608205</v>
      </c>
      <c r="I72" s="3"/>
      <c r="J72" s="3"/>
      <c r="K72" s="25">
        <v>0.346212265993605</v>
      </c>
      <c r="L72" s="25">
        <v>0.183178915272555</v>
      </c>
      <c r="M72" s="25">
        <v>0.61193404607221702</v>
      </c>
      <c r="N72" s="3"/>
      <c r="O72" s="3"/>
      <c r="P72" s="25">
        <v>0.14463562594426199</v>
      </c>
      <c r="Q72" s="25">
        <v>0.290641989862229</v>
      </c>
      <c r="R72" s="25">
        <v>0.54639650979787802</v>
      </c>
      <c r="S72" s="3"/>
      <c r="T72" s="3"/>
      <c r="U72" s="3"/>
      <c r="V72" s="3"/>
      <c r="W72" s="3"/>
      <c r="X72" s="26">
        <v>1.00029278025788</v>
      </c>
      <c r="Y72" s="26">
        <v>0.37861306340445999</v>
      </c>
      <c r="Z72" s="26">
        <v>1.7721785335488101</v>
      </c>
      <c r="AA72" s="3"/>
      <c r="AB72" s="3"/>
      <c r="AC72" s="3"/>
      <c r="AD72" s="3"/>
      <c r="AE72" s="3"/>
    </row>
    <row r="73" spans="1:31" x14ac:dyDescent="0.2">
      <c r="A73" s="3"/>
      <c r="B73" s="3"/>
      <c r="C73" s="3"/>
      <c r="D73" s="3"/>
      <c r="E73" s="3"/>
      <c r="F73" s="25">
        <v>1.2353941202716801</v>
      </c>
      <c r="G73" s="25">
        <v>0.90716114858549302</v>
      </c>
      <c r="H73" s="25">
        <v>1.2025007763330999</v>
      </c>
      <c r="I73" s="3"/>
      <c r="J73" s="3"/>
      <c r="K73" s="25">
        <v>0.147803334405398</v>
      </c>
      <c r="L73" s="25">
        <v>7.2838074895151095E-2</v>
      </c>
      <c r="M73" s="25">
        <v>0.34733827330877598</v>
      </c>
      <c r="N73" s="3"/>
      <c r="O73" s="3"/>
      <c r="P73" s="25">
        <v>0.18987710548667</v>
      </c>
      <c r="Q73" s="25">
        <v>0.33790849608086498</v>
      </c>
      <c r="R73" s="25">
        <v>0.68085989650997103</v>
      </c>
      <c r="S73" s="3"/>
      <c r="T73" s="3"/>
      <c r="U73" s="3"/>
      <c r="V73" s="3"/>
      <c r="W73" s="3"/>
      <c r="X73" s="26">
        <v>0.89778069959573603</v>
      </c>
      <c r="Y73" s="26">
        <v>0.204158466303654</v>
      </c>
      <c r="Z73" s="26">
        <v>0.59446020040608205</v>
      </c>
      <c r="AA73" s="3"/>
      <c r="AB73" s="3"/>
      <c r="AC73" s="3"/>
      <c r="AD73" s="3"/>
      <c r="AE73" s="3"/>
    </row>
    <row r="74" spans="1:31" x14ac:dyDescent="0.2">
      <c r="A74" s="3"/>
      <c r="B74" s="3"/>
      <c r="C74" s="3"/>
      <c r="D74" s="3"/>
      <c r="E74" s="3"/>
      <c r="F74" s="25">
        <v>0.37805843619812401</v>
      </c>
      <c r="G74" s="25">
        <v>0.61109638918979403</v>
      </c>
      <c r="H74" s="25">
        <v>0.59505285642575001</v>
      </c>
      <c r="I74" s="3"/>
      <c r="J74" s="3"/>
      <c r="K74" s="25">
        <v>0.22068622707653299</v>
      </c>
      <c r="L74" s="25">
        <v>0.175581693038556</v>
      </c>
      <c r="M74" s="25">
        <v>2.3535338695172698</v>
      </c>
      <c r="N74" s="3"/>
      <c r="O74" s="3"/>
      <c r="P74" s="25">
        <v>0.16225809860530099</v>
      </c>
      <c r="Q74" s="25">
        <v>0.52717650203382305</v>
      </c>
      <c r="R74" s="25">
        <v>0.60160037509347297</v>
      </c>
      <c r="S74" s="3"/>
      <c r="T74" s="3"/>
      <c r="U74" s="3"/>
      <c r="V74" s="3"/>
      <c r="W74" s="3"/>
      <c r="X74" s="26">
        <v>1.2353941202716801</v>
      </c>
      <c r="Y74" s="26">
        <v>0.90716114858549302</v>
      </c>
      <c r="Z74" s="26">
        <v>1.2025007763330999</v>
      </c>
      <c r="AA74" s="3"/>
      <c r="AB74" s="3"/>
      <c r="AC74" s="3"/>
      <c r="AD74" s="3"/>
      <c r="AE74" s="3"/>
    </row>
    <row r="75" spans="1:31" x14ac:dyDescent="0.2">
      <c r="A75" s="3"/>
      <c r="B75" s="3"/>
      <c r="C75" s="3"/>
      <c r="D75" s="3"/>
      <c r="E75" s="3"/>
      <c r="F75" s="25">
        <v>0.24302775519459999</v>
      </c>
      <c r="G75" s="25">
        <v>0.55524069365247597</v>
      </c>
      <c r="H75" s="25">
        <v>2.0671078910685399</v>
      </c>
      <c r="I75" s="3"/>
      <c r="J75" s="3"/>
      <c r="K75" s="25">
        <v>0.54498369262169299</v>
      </c>
      <c r="L75" s="25">
        <v>0.15613592705201501</v>
      </c>
      <c r="M75" s="25">
        <v>1.6415759671094401</v>
      </c>
      <c r="N75" s="3"/>
      <c r="O75" s="3"/>
      <c r="P75" s="25">
        <v>0.22027459123765</v>
      </c>
      <c r="Q75" s="25">
        <v>0.39223208673647803</v>
      </c>
      <c r="R75" s="25">
        <v>1.93554562379774</v>
      </c>
      <c r="S75" s="3"/>
      <c r="T75" s="3"/>
      <c r="U75" s="3"/>
      <c r="V75" s="3"/>
      <c r="W75" s="3"/>
      <c r="X75" s="26">
        <v>0.37805843619812401</v>
      </c>
      <c r="Y75" s="26">
        <v>0.61109638918979403</v>
      </c>
      <c r="Z75" s="26">
        <v>0.59505285642575001</v>
      </c>
      <c r="AA75" s="3"/>
      <c r="AB75" s="3"/>
      <c r="AC75" s="3"/>
      <c r="AD75" s="3"/>
      <c r="AE75" s="3"/>
    </row>
    <row r="76" spans="1:31" x14ac:dyDescent="0.2">
      <c r="A76" s="3"/>
      <c r="B76" s="3"/>
      <c r="C76" s="3"/>
      <c r="D76" s="3"/>
      <c r="E76" s="3"/>
      <c r="F76" s="25">
        <v>0.53287896028000503</v>
      </c>
      <c r="G76" s="25">
        <v>0.68895371486380097</v>
      </c>
      <c r="H76" s="25">
        <v>0.23656457473166201</v>
      </c>
      <c r="I76" s="3"/>
      <c r="J76" s="3"/>
      <c r="K76" s="25">
        <v>0.50800338333803996</v>
      </c>
      <c r="L76" s="25">
        <v>1.36293054882677</v>
      </c>
      <c r="M76" s="25">
        <v>2.0513803153379699</v>
      </c>
      <c r="N76" s="3"/>
      <c r="O76" s="3"/>
      <c r="P76" s="25">
        <v>0.21645332384823199</v>
      </c>
      <c r="Q76" s="25">
        <v>0.25143355115964999</v>
      </c>
      <c r="R76" s="25">
        <v>0.99140467332619897</v>
      </c>
      <c r="S76" s="3"/>
      <c r="T76" s="3"/>
      <c r="U76" s="3"/>
      <c r="V76" s="3"/>
      <c r="W76" s="3"/>
      <c r="X76" s="26">
        <v>0.24302775519459999</v>
      </c>
      <c r="Y76" s="26">
        <v>0.55524069365247597</v>
      </c>
      <c r="Z76" s="26">
        <v>2.0671078910685399</v>
      </c>
      <c r="AA76" s="3"/>
      <c r="AB76" s="3"/>
      <c r="AC76" s="3"/>
      <c r="AD76" s="3"/>
      <c r="AE76" s="3"/>
    </row>
    <row r="77" spans="1:31" x14ac:dyDescent="0.2">
      <c r="A77" s="3"/>
      <c r="B77" s="3"/>
      <c r="C77" s="3"/>
      <c r="D77" s="3"/>
      <c r="E77" s="3"/>
      <c r="F77" s="25">
        <v>0.37713964870049399</v>
      </c>
      <c r="G77" s="25">
        <v>0.35677083475315702</v>
      </c>
      <c r="H77" s="25">
        <v>0.171410380722401</v>
      </c>
      <c r="I77" s="3"/>
      <c r="J77" s="3"/>
      <c r="K77" s="25">
        <v>0.25238606807007002</v>
      </c>
      <c r="L77" s="25">
        <v>0.31643017166732601</v>
      </c>
      <c r="M77" s="25">
        <v>0.27263803320757402</v>
      </c>
      <c r="N77" s="3"/>
      <c r="O77" s="3"/>
      <c r="P77" s="25">
        <v>0.31695733943698201</v>
      </c>
      <c r="Q77" s="25">
        <v>0.43632574563071203</v>
      </c>
      <c r="R77" s="25">
        <v>1.4643374774249101</v>
      </c>
      <c r="S77" s="3"/>
      <c r="T77" s="3"/>
      <c r="U77" s="3"/>
      <c r="V77" s="3"/>
      <c r="W77" s="3"/>
      <c r="X77" s="26">
        <v>0.53287896028000503</v>
      </c>
      <c r="Y77" s="26">
        <v>0.68895371486380097</v>
      </c>
      <c r="Z77" s="26">
        <v>0.23656457473166201</v>
      </c>
      <c r="AA77" s="3"/>
      <c r="AB77" s="3"/>
      <c r="AC77" s="3"/>
      <c r="AD77" s="3"/>
      <c r="AE77" s="3"/>
    </row>
    <row r="78" spans="1:31" x14ac:dyDescent="0.2">
      <c r="A78" s="3"/>
      <c r="B78" s="3"/>
      <c r="C78" s="3"/>
      <c r="D78" s="3"/>
      <c r="E78" s="3"/>
      <c r="F78" s="25">
        <v>0.18135698784370999</v>
      </c>
      <c r="G78" s="25">
        <v>0.55159990800597003</v>
      </c>
      <c r="H78" s="25">
        <v>1.31451666167848</v>
      </c>
      <c r="I78" s="3"/>
      <c r="J78" s="3"/>
      <c r="K78" s="25">
        <v>0.32623815232219999</v>
      </c>
      <c r="L78" s="25">
        <v>0.33384584286545499</v>
      </c>
      <c r="M78" s="25">
        <v>3.2383584717220302</v>
      </c>
      <c r="N78" s="3"/>
      <c r="O78" s="3"/>
      <c r="P78" s="25">
        <v>0.30410874632627599</v>
      </c>
      <c r="Q78" s="25">
        <v>0.34059480481439702</v>
      </c>
      <c r="R78" s="25">
        <v>1.1145811111664901</v>
      </c>
      <c r="S78" s="3"/>
      <c r="T78" s="3"/>
      <c r="U78" s="3"/>
      <c r="V78" s="3"/>
      <c r="W78" s="3"/>
      <c r="X78" s="26">
        <v>0.37713964870049399</v>
      </c>
      <c r="Y78" s="26">
        <v>0.35677083475315702</v>
      </c>
      <c r="Z78" s="26">
        <v>0.171410380722401</v>
      </c>
      <c r="AA78" s="3"/>
      <c r="AB78" s="3"/>
      <c r="AC78" s="3"/>
      <c r="AD78" s="3"/>
      <c r="AE78" s="3"/>
    </row>
    <row r="79" spans="1:31" x14ac:dyDescent="0.2">
      <c r="A79" s="3"/>
      <c r="B79" s="3"/>
      <c r="C79" s="3"/>
      <c r="D79" s="3"/>
      <c r="E79" s="3"/>
      <c r="F79" s="25">
        <v>0.291738016675058</v>
      </c>
      <c r="G79" s="25">
        <v>0.12755339848216901</v>
      </c>
      <c r="H79" s="25">
        <v>1.51066457297298</v>
      </c>
      <c r="I79" s="3"/>
      <c r="J79" s="3"/>
      <c r="K79" s="25">
        <v>0.76029641234690803</v>
      </c>
      <c r="L79" s="25">
        <v>1.4447963186849799</v>
      </c>
      <c r="M79" s="25">
        <v>2.7296144713309398</v>
      </c>
      <c r="N79" s="3"/>
      <c r="O79" s="3"/>
      <c r="P79" s="25">
        <v>0.226173186302385</v>
      </c>
      <c r="Q79" s="25">
        <v>0.23905295277414701</v>
      </c>
      <c r="R79" s="25">
        <v>0.65852307528091603</v>
      </c>
      <c r="S79" s="3"/>
      <c r="T79" s="3"/>
      <c r="U79" s="3"/>
      <c r="V79" s="3"/>
      <c r="W79" s="3"/>
      <c r="X79" s="26">
        <v>0.18135698784370999</v>
      </c>
      <c r="Y79" s="26">
        <v>0.55159990800597003</v>
      </c>
      <c r="Z79" s="26">
        <v>1.31451666167848</v>
      </c>
      <c r="AA79" s="3"/>
      <c r="AB79" s="3"/>
      <c r="AC79" s="3"/>
      <c r="AD79" s="3"/>
      <c r="AE79" s="3"/>
    </row>
    <row r="80" spans="1:31" x14ac:dyDescent="0.2">
      <c r="A80" s="3"/>
      <c r="B80" s="3"/>
      <c r="C80" s="3"/>
      <c r="D80" s="3"/>
      <c r="E80" s="3"/>
      <c r="F80" s="25">
        <v>0.928609266218834</v>
      </c>
      <c r="G80" s="25">
        <v>0.37288528645712299</v>
      </c>
      <c r="H80" s="25">
        <v>0.46871673273972803</v>
      </c>
      <c r="I80" s="3"/>
      <c r="J80" s="3"/>
      <c r="K80" s="25">
        <v>0.92429679622660599</v>
      </c>
      <c r="L80" s="25">
        <v>0.13649683758016901</v>
      </c>
      <c r="M80" s="25">
        <v>2.0153449139211301</v>
      </c>
      <c r="N80" s="3"/>
      <c r="O80" s="3"/>
      <c r="P80" s="25">
        <v>0.14106986712171601</v>
      </c>
      <c r="Q80" s="25">
        <v>0.60309012433379605</v>
      </c>
      <c r="R80" s="25">
        <v>1.7449645259551401</v>
      </c>
      <c r="S80" s="3"/>
      <c r="T80" s="3"/>
      <c r="U80" s="3"/>
      <c r="V80" s="3"/>
      <c r="W80" s="3"/>
      <c r="X80" s="26">
        <v>0.291738016675058</v>
      </c>
      <c r="Y80" s="26">
        <v>0.12755339848216901</v>
      </c>
      <c r="Z80" s="26">
        <v>1.51066457297298</v>
      </c>
      <c r="AA80" s="3"/>
      <c r="AB80" s="3"/>
      <c r="AC80" s="3"/>
      <c r="AD80" s="3"/>
      <c r="AE80" s="3"/>
    </row>
    <row r="81" spans="1:31" x14ac:dyDescent="0.2">
      <c r="A81" s="3"/>
      <c r="B81" s="3"/>
      <c r="C81" s="3"/>
      <c r="D81" s="3"/>
      <c r="E81" s="3"/>
      <c r="F81" s="25">
        <v>0.31789911074770899</v>
      </c>
      <c r="G81" s="25">
        <v>0.44742409313434001</v>
      </c>
      <c r="H81" s="25">
        <v>0.58145562610162704</v>
      </c>
      <c r="I81" s="3"/>
      <c r="J81" s="3"/>
      <c r="K81" s="25">
        <v>0.340045422735334</v>
      </c>
      <c r="L81" s="25">
        <v>0.71909633527454397</v>
      </c>
      <c r="M81" s="25">
        <v>1.6489674158915999</v>
      </c>
      <c r="N81" s="3"/>
      <c r="O81" s="3"/>
      <c r="P81" s="25">
        <v>0.43935113404070297</v>
      </c>
      <c r="Q81" s="25">
        <v>0.451312866553718</v>
      </c>
      <c r="R81" s="25">
        <v>1.5645987225662801</v>
      </c>
      <c r="S81" s="3"/>
      <c r="T81" s="3"/>
      <c r="U81" s="3"/>
      <c r="V81" s="3"/>
      <c r="W81" s="3"/>
      <c r="X81" s="26">
        <v>0.928609266218834</v>
      </c>
      <c r="Y81" s="26">
        <v>0.37288528645712299</v>
      </c>
      <c r="Z81" s="26">
        <v>0.46871673273972803</v>
      </c>
      <c r="AA81" s="3"/>
      <c r="AB81" s="3"/>
      <c r="AC81" s="3"/>
      <c r="AD81" s="3"/>
      <c r="AE81" s="3"/>
    </row>
    <row r="82" spans="1:31" x14ac:dyDescent="0.2">
      <c r="A82" s="3"/>
      <c r="B82" s="3"/>
      <c r="C82" s="3"/>
      <c r="D82" s="3"/>
      <c r="E82" s="3"/>
      <c r="F82" s="25">
        <v>0.40525501768771299</v>
      </c>
      <c r="G82" s="25">
        <v>0.277172454961224</v>
      </c>
      <c r="H82" s="25">
        <v>0.72878074551040495</v>
      </c>
      <c r="I82" s="3"/>
      <c r="J82" s="3"/>
      <c r="K82" s="25">
        <v>0.96509892839788303</v>
      </c>
      <c r="L82" s="25">
        <v>0.30150361640079798</v>
      </c>
      <c r="M82" s="25">
        <v>2.4052472166118002</v>
      </c>
      <c r="N82" s="3"/>
      <c r="O82" s="3"/>
      <c r="P82" s="25">
        <v>0.35520517710495197</v>
      </c>
      <c r="Q82" s="25">
        <v>0.65924440307660503</v>
      </c>
      <c r="R82" s="25">
        <v>1.00057405314424</v>
      </c>
      <c r="S82" s="3"/>
      <c r="T82" s="3"/>
      <c r="U82" s="3"/>
      <c r="V82" s="3"/>
      <c r="W82" s="3"/>
      <c r="X82" s="26">
        <v>0.31789911074770899</v>
      </c>
      <c r="Y82" s="26">
        <v>0.44742409313434001</v>
      </c>
      <c r="Z82" s="26">
        <v>0.58145562610162704</v>
      </c>
      <c r="AA82" s="3"/>
      <c r="AB82" s="3"/>
      <c r="AC82" s="3"/>
      <c r="AD82" s="3"/>
      <c r="AE82" s="3"/>
    </row>
    <row r="83" spans="1:31" x14ac:dyDescent="0.2">
      <c r="A83" s="3"/>
      <c r="B83" s="3"/>
      <c r="C83" s="3"/>
      <c r="D83" s="3"/>
      <c r="E83" s="3"/>
      <c r="F83" s="25">
        <v>0.17599194944778301</v>
      </c>
      <c r="G83" s="25">
        <v>0.28581377000873298</v>
      </c>
      <c r="H83" s="25">
        <v>3.11821305605935</v>
      </c>
      <c r="I83" s="3"/>
      <c r="J83" s="3"/>
      <c r="K83" s="25">
        <v>4.4030287865199899E-2</v>
      </c>
      <c r="L83" s="25">
        <v>0.47003481844435402</v>
      </c>
      <c r="M83" s="25">
        <v>1.08046587637629</v>
      </c>
      <c r="N83" s="3"/>
      <c r="O83" s="3"/>
      <c r="P83" s="25">
        <v>7.2544137994382196E-2</v>
      </c>
      <c r="Q83" s="25">
        <v>0.38361623899735198</v>
      </c>
      <c r="R83" s="25">
        <v>1.21206911228388</v>
      </c>
      <c r="S83" s="3"/>
      <c r="T83" s="3"/>
      <c r="U83" s="3"/>
      <c r="V83" s="3"/>
      <c r="W83" s="3"/>
      <c r="X83" s="26">
        <v>0.40525501768771299</v>
      </c>
      <c r="Y83" s="26">
        <v>0.277172454961224</v>
      </c>
      <c r="Z83" s="26">
        <v>0.72878074551040495</v>
      </c>
      <c r="AA83" s="3"/>
      <c r="AB83" s="3"/>
      <c r="AC83" s="3"/>
      <c r="AD83" s="3"/>
      <c r="AE83" s="3"/>
    </row>
    <row r="84" spans="1:31" x14ac:dyDescent="0.2">
      <c r="A84" s="3"/>
      <c r="B84" s="3"/>
      <c r="C84" s="3"/>
      <c r="D84" s="3"/>
      <c r="E84" s="3"/>
      <c r="F84" s="25">
        <v>0.35123719596789699</v>
      </c>
      <c r="G84" s="25">
        <v>0.36965298565959998</v>
      </c>
      <c r="H84" s="25">
        <v>4.0666953428208403</v>
      </c>
      <c r="I84" s="3"/>
      <c r="J84" s="3"/>
      <c r="K84" s="25">
        <v>0.34313661311792198</v>
      </c>
      <c r="L84" s="25">
        <v>0.81106424823850698</v>
      </c>
      <c r="M84" s="25">
        <v>2.0409417737898701</v>
      </c>
      <c r="N84" s="3"/>
      <c r="O84" s="3"/>
      <c r="P84" s="25">
        <v>0.28914130679663103</v>
      </c>
      <c r="Q84" s="25">
        <v>0.79350890532454399</v>
      </c>
      <c r="R84" s="25">
        <v>1.23981751835936</v>
      </c>
      <c r="S84" s="3"/>
      <c r="T84" s="3"/>
      <c r="U84" s="3"/>
      <c r="V84" s="3"/>
      <c r="W84" s="3"/>
      <c r="X84" s="26">
        <v>0.17599194944778301</v>
      </c>
      <c r="Y84" s="26">
        <v>0.28581377000873298</v>
      </c>
      <c r="Z84" s="26">
        <v>3.11821305605935</v>
      </c>
      <c r="AA84" s="3"/>
      <c r="AB84" s="3"/>
      <c r="AC84" s="3"/>
      <c r="AD84" s="3"/>
      <c r="AE84" s="3"/>
    </row>
    <row r="85" spans="1:31" x14ac:dyDescent="0.2">
      <c r="A85" s="3"/>
      <c r="B85" s="3"/>
      <c r="C85" s="3"/>
      <c r="D85" s="3"/>
      <c r="E85" s="3"/>
      <c r="F85" s="25">
        <v>0.77388836986188803</v>
      </c>
      <c r="G85" s="25">
        <v>0.350920528909822</v>
      </c>
      <c r="H85" s="25">
        <v>0.96343056545242201</v>
      </c>
      <c r="I85" s="3"/>
      <c r="J85" s="3"/>
      <c r="K85" s="25">
        <v>1.23887561960154</v>
      </c>
      <c r="L85" s="25">
        <v>0.56014361407191005</v>
      </c>
      <c r="M85" s="25">
        <v>1.2467940688666199</v>
      </c>
      <c r="N85" s="3"/>
      <c r="O85" s="3"/>
      <c r="P85" s="25">
        <v>3.1359596363472603E-2</v>
      </c>
      <c r="Q85" s="25">
        <v>0.32438810523380501</v>
      </c>
      <c r="R85" s="25">
        <v>2.57053820128055</v>
      </c>
      <c r="S85" s="3"/>
      <c r="T85" s="3"/>
      <c r="U85" s="3"/>
      <c r="V85" s="3"/>
      <c r="W85" s="3"/>
      <c r="X85" s="26">
        <v>0.35123719596789699</v>
      </c>
      <c r="Y85" s="26">
        <v>0.36965298565959998</v>
      </c>
      <c r="Z85" s="26">
        <v>4.0666953428208403</v>
      </c>
      <c r="AA85" s="3"/>
      <c r="AB85" s="3"/>
      <c r="AC85" s="3"/>
      <c r="AD85" s="3"/>
      <c r="AE85" s="3"/>
    </row>
    <row r="86" spans="1:31" x14ac:dyDescent="0.2">
      <c r="A86" s="3"/>
      <c r="B86" s="3"/>
      <c r="C86" s="3"/>
      <c r="D86" s="3"/>
      <c r="E86" s="3"/>
      <c r="F86" s="25">
        <v>0.45280912286327302</v>
      </c>
      <c r="G86" s="25">
        <v>0.3275226544996</v>
      </c>
      <c r="H86" s="25">
        <v>0.48173282674042001</v>
      </c>
      <c r="I86" s="3"/>
      <c r="J86" s="3"/>
      <c r="K86" s="25">
        <v>0.40537046632658902</v>
      </c>
      <c r="L86" s="25">
        <v>0.59988996872935796</v>
      </c>
      <c r="M86" s="25">
        <v>1.5597917055185799</v>
      </c>
      <c r="N86" s="3"/>
      <c r="O86" s="3"/>
      <c r="P86" s="25">
        <v>7.66132145964801E-2</v>
      </c>
      <c r="Q86" s="25">
        <v>0.51150868525983895</v>
      </c>
      <c r="R86" s="25">
        <v>1.22597047654733</v>
      </c>
      <c r="S86" s="3"/>
      <c r="T86" s="3"/>
      <c r="U86" s="3"/>
      <c r="V86" s="3"/>
      <c r="W86" s="3"/>
      <c r="X86" s="26">
        <v>0.77388836986188803</v>
      </c>
      <c r="Y86" s="26">
        <v>0.350920528909822</v>
      </c>
      <c r="Z86" s="26">
        <v>0.96343056545242201</v>
      </c>
      <c r="AA86" s="3"/>
      <c r="AB86" s="3"/>
      <c r="AC86" s="3"/>
      <c r="AD86" s="3"/>
      <c r="AE86" s="3"/>
    </row>
    <row r="87" spans="1:31" x14ac:dyDescent="0.2">
      <c r="A87" s="3"/>
      <c r="B87" s="3"/>
      <c r="C87" s="3"/>
      <c r="D87" s="3"/>
      <c r="E87" s="3"/>
      <c r="F87" s="25">
        <v>0.31545036163558998</v>
      </c>
      <c r="G87" s="25">
        <v>0.25646259867038401</v>
      </c>
      <c r="H87" s="25">
        <v>0.66927929247570805</v>
      </c>
      <c r="I87" s="3"/>
      <c r="J87" s="3"/>
      <c r="K87" s="25">
        <v>0.817963235845651</v>
      </c>
      <c r="L87" s="25">
        <v>0.84940000049463904</v>
      </c>
      <c r="M87" s="25">
        <v>1.9571240602564599</v>
      </c>
      <c r="N87" s="3"/>
      <c r="O87" s="3"/>
      <c r="P87" s="25">
        <v>0.937757353183439</v>
      </c>
      <c r="Q87" s="25">
        <v>0.44696937328125502</v>
      </c>
      <c r="R87" s="25">
        <v>1.17269988475481</v>
      </c>
      <c r="S87" s="3"/>
      <c r="T87" s="3"/>
      <c r="U87" s="3"/>
      <c r="V87" s="3"/>
      <c r="W87" s="3"/>
      <c r="X87" s="26">
        <v>0.45280912286327302</v>
      </c>
      <c r="Y87" s="26">
        <v>0.3275226544996</v>
      </c>
      <c r="Z87" s="26">
        <v>0.48173282674042001</v>
      </c>
      <c r="AA87" s="3"/>
      <c r="AB87" s="3"/>
      <c r="AC87" s="3"/>
      <c r="AD87" s="3"/>
      <c r="AE87" s="3"/>
    </row>
    <row r="88" spans="1:31" x14ac:dyDescent="0.2">
      <c r="A88" s="3"/>
      <c r="B88" s="3"/>
      <c r="C88" s="3"/>
      <c r="D88" s="3"/>
      <c r="E88" s="3"/>
      <c r="F88" s="25">
        <v>0.309874629493118</v>
      </c>
      <c r="G88" s="25">
        <v>0.52634999080767098</v>
      </c>
      <c r="H88" s="25">
        <v>0.67476289412772805</v>
      </c>
      <c r="I88" s="3"/>
      <c r="J88" s="3"/>
      <c r="K88" s="25">
        <v>0.65982051468434899</v>
      </c>
      <c r="L88" s="25">
        <v>0.69455316225346897</v>
      </c>
      <c r="M88" s="25">
        <v>1.0852479266888699</v>
      </c>
      <c r="N88" s="3"/>
      <c r="O88" s="3"/>
      <c r="P88" s="25">
        <v>0.75431957716619802</v>
      </c>
      <c r="Q88" s="25">
        <v>0.38345258995867398</v>
      </c>
      <c r="R88" s="25">
        <v>1.5434883334041001</v>
      </c>
      <c r="S88" s="3"/>
      <c r="T88" s="3"/>
      <c r="U88" s="3"/>
      <c r="V88" s="3"/>
      <c r="W88" s="3"/>
      <c r="X88" s="26">
        <v>0.31545036163558998</v>
      </c>
      <c r="Y88" s="26">
        <v>0.25646259867038401</v>
      </c>
      <c r="Z88" s="26">
        <v>0.66927929247570805</v>
      </c>
      <c r="AA88" s="3"/>
      <c r="AB88" s="3"/>
      <c r="AC88" s="3"/>
      <c r="AD88" s="3"/>
      <c r="AE88" s="3"/>
    </row>
    <row r="89" spans="1:31" x14ac:dyDescent="0.2">
      <c r="A89" s="3"/>
      <c r="B89" s="3"/>
      <c r="C89" s="3"/>
      <c r="D89" s="3"/>
      <c r="E89" s="3"/>
      <c r="F89" s="25">
        <v>0.60622435901087202</v>
      </c>
      <c r="G89" s="25">
        <v>0.62240059268864001</v>
      </c>
      <c r="H89" s="25">
        <v>1.3506373009364401</v>
      </c>
      <c r="I89" s="3"/>
      <c r="J89" s="3"/>
      <c r="K89" s="25">
        <v>0.590987005516594</v>
      </c>
      <c r="L89" s="25">
        <v>0.80925985888822005</v>
      </c>
      <c r="M89" s="25">
        <v>1.7326286020532</v>
      </c>
      <c r="N89" s="3"/>
      <c r="O89" s="3"/>
      <c r="P89" s="25">
        <v>0.90251498457542301</v>
      </c>
      <c r="Q89" s="25">
        <v>0.41192458120729297</v>
      </c>
      <c r="R89" s="25">
        <v>1.10014843030337</v>
      </c>
      <c r="S89" s="3"/>
      <c r="T89" s="3"/>
      <c r="U89" s="3"/>
      <c r="V89" s="3"/>
      <c r="W89" s="3"/>
      <c r="X89" s="26">
        <v>0.309874629493118</v>
      </c>
      <c r="Y89" s="26">
        <v>0.52634999080767098</v>
      </c>
      <c r="Z89" s="26">
        <v>0.67476289412772805</v>
      </c>
      <c r="AA89" s="3"/>
      <c r="AB89" s="3"/>
      <c r="AC89" s="3"/>
      <c r="AD89" s="3"/>
      <c r="AE89" s="3"/>
    </row>
    <row r="90" spans="1:31" x14ac:dyDescent="0.2">
      <c r="A90" s="3"/>
      <c r="B90" s="3"/>
      <c r="C90" s="3"/>
      <c r="D90" s="3"/>
      <c r="E90" s="3"/>
      <c r="F90" s="25">
        <v>0.39000158753321901</v>
      </c>
      <c r="G90" s="25">
        <v>0.29052865415177798</v>
      </c>
      <c r="H90" s="25">
        <v>0.76440359432593796</v>
      </c>
      <c r="I90" s="3"/>
      <c r="J90" s="3"/>
      <c r="K90" s="25">
        <v>0.43264073071504699</v>
      </c>
      <c r="L90" s="25">
        <v>1.3436515374609299</v>
      </c>
      <c r="M90" s="25">
        <v>1.3710841420429101</v>
      </c>
      <c r="N90" s="3"/>
      <c r="O90" s="3"/>
      <c r="P90" s="25">
        <v>1.3308113250082201</v>
      </c>
      <c r="Q90" s="25">
        <v>0.51352216010275897</v>
      </c>
      <c r="R90" s="25">
        <v>1.7266850726993199</v>
      </c>
      <c r="S90" s="3"/>
      <c r="T90" s="3"/>
      <c r="U90" s="3"/>
      <c r="V90" s="3"/>
      <c r="W90" s="3"/>
      <c r="X90" s="26">
        <v>0.60622435901087202</v>
      </c>
      <c r="Y90" s="26">
        <v>0.62240059268864001</v>
      </c>
      <c r="Z90" s="26">
        <v>1.3506373009364401</v>
      </c>
      <c r="AA90" s="3"/>
      <c r="AB90" s="3"/>
      <c r="AC90" s="3"/>
      <c r="AD90" s="3"/>
      <c r="AE90" s="3"/>
    </row>
    <row r="91" spans="1:31" x14ac:dyDescent="0.2">
      <c r="A91" s="3"/>
      <c r="B91" s="3"/>
      <c r="C91" s="3"/>
      <c r="D91" s="3"/>
      <c r="E91" s="3"/>
      <c r="F91" s="25">
        <v>0.30164551992403399</v>
      </c>
      <c r="G91" s="25">
        <v>0.178701801277139</v>
      </c>
      <c r="H91" s="25">
        <v>1.07424001713515</v>
      </c>
      <c r="I91" s="3"/>
      <c r="J91" s="3"/>
      <c r="K91" s="25">
        <v>0.61401769232616399</v>
      </c>
      <c r="L91" s="25">
        <v>1.01723042537052</v>
      </c>
      <c r="M91" s="25">
        <v>1.91773158842403</v>
      </c>
      <c r="N91" s="3"/>
      <c r="O91" s="3"/>
      <c r="P91" s="25">
        <v>0.88781586405038904</v>
      </c>
      <c r="Q91" s="25">
        <v>0.34227480117334103</v>
      </c>
      <c r="R91" s="25">
        <v>1.0107209652615901</v>
      </c>
      <c r="S91" s="3"/>
      <c r="T91" s="3"/>
      <c r="U91" s="3"/>
      <c r="V91" s="3"/>
      <c r="W91" s="3"/>
      <c r="X91" s="26">
        <v>0.39000158753321901</v>
      </c>
      <c r="Y91" s="26">
        <v>0.29052865415177798</v>
      </c>
      <c r="Z91" s="26">
        <v>0.76440359432593796</v>
      </c>
      <c r="AA91" s="3"/>
      <c r="AB91" s="3"/>
      <c r="AC91" s="3"/>
      <c r="AD91" s="3"/>
      <c r="AE91" s="3"/>
    </row>
    <row r="92" spans="1:31" x14ac:dyDescent="0.2">
      <c r="A92" s="3"/>
      <c r="B92" s="3"/>
      <c r="C92" s="3"/>
      <c r="D92" s="3"/>
      <c r="E92" s="3"/>
      <c r="F92" s="25">
        <v>0.50351053880406604</v>
      </c>
      <c r="G92" s="25">
        <v>0.27430134355948299</v>
      </c>
      <c r="H92" s="25">
        <v>3.0726484473351801</v>
      </c>
      <c r="I92" s="3"/>
      <c r="J92" s="3"/>
      <c r="K92" s="25">
        <v>0.59074099301218297</v>
      </c>
      <c r="L92" s="25">
        <v>0.28868245449014801</v>
      </c>
      <c r="M92" s="25">
        <v>2.0105112983376201</v>
      </c>
      <c r="N92" s="3"/>
      <c r="O92" s="3"/>
      <c r="P92" s="25">
        <v>1.70902849374968</v>
      </c>
      <c r="Q92" s="25">
        <v>0.163714338394751</v>
      </c>
      <c r="R92" s="25">
        <v>0.82122357856308004</v>
      </c>
      <c r="S92" s="3"/>
      <c r="T92" s="3"/>
      <c r="U92" s="3"/>
      <c r="V92" s="3"/>
      <c r="W92" s="3"/>
      <c r="X92" s="26">
        <v>0.30164551992403399</v>
      </c>
      <c r="Y92" s="26">
        <v>0.178701801277139</v>
      </c>
      <c r="Z92" s="26">
        <v>1.07424001713515</v>
      </c>
      <c r="AA92" s="3"/>
      <c r="AB92" s="3"/>
      <c r="AC92" s="3"/>
      <c r="AD92" s="3"/>
      <c r="AE92" s="3"/>
    </row>
    <row r="93" spans="1:31" x14ac:dyDescent="0.2">
      <c r="A93" s="3"/>
      <c r="B93" s="3"/>
      <c r="C93" s="3"/>
      <c r="D93" s="3"/>
      <c r="E93" s="3"/>
      <c r="F93" s="25">
        <v>0.36871228954211199</v>
      </c>
      <c r="G93" s="25">
        <v>0.21894480267383801</v>
      </c>
      <c r="H93" s="25">
        <v>0.91233749479361503</v>
      </c>
      <c r="I93" s="3"/>
      <c r="J93" s="3"/>
      <c r="K93" s="25">
        <v>0.362670748155758</v>
      </c>
      <c r="L93" s="25">
        <v>0.62620485172651197</v>
      </c>
      <c r="M93" s="25">
        <v>2.6216312562824799</v>
      </c>
      <c r="N93" s="3"/>
      <c r="O93" s="3"/>
      <c r="P93" s="25">
        <v>0.83501706950235499</v>
      </c>
      <c r="Q93" s="25">
        <v>0.68096764820362998</v>
      </c>
      <c r="R93" s="25">
        <v>1.88976543073896</v>
      </c>
      <c r="S93" s="3"/>
      <c r="T93" s="3"/>
      <c r="U93" s="3"/>
      <c r="V93" s="3"/>
      <c r="W93" s="3"/>
      <c r="X93" s="26">
        <v>0.50351053880406604</v>
      </c>
      <c r="Y93" s="26">
        <v>0.27430134355948299</v>
      </c>
      <c r="Z93" s="26">
        <v>3.0726484473351801</v>
      </c>
      <c r="AA93" s="3"/>
      <c r="AB93" s="3"/>
      <c r="AC93" s="3"/>
      <c r="AD93" s="3"/>
      <c r="AE93" s="3"/>
    </row>
    <row r="94" spans="1:31" x14ac:dyDescent="0.2">
      <c r="A94" s="3"/>
      <c r="B94" s="3"/>
      <c r="C94" s="3"/>
      <c r="D94" s="3"/>
      <c r="E94" s="3"/>
      <c r="F94" s="25">
        <v>0.266211131541924</v>
      </c>
      <c r="G94" s="25">
        <v>0.44443598328649198</v>
      </c>
      <c r="H94" s="25">
        <v>0.91324182016923094</v>
      </c>
      <c r="I94" s="3"/>
      <c r="J94" s="3"/>
      <c r="K94" s="25">
        <v>0.457143770300244</v>
      </c>
      <c r="L94" s="25">
        <v>0.78224565233993804</v>
      </c>
      <c r="M94" s="25">
        <v>1.74513103040614</v>
      </c>
      <c r="N94" s="3"/>
      <c r="O94" s="3"/>
      <c r="P94" s="25">
        <v>1.27641119340797</v>
      </c>
      <c r="Q94" s="25">
        <v>0.42992159746348502</v>
      </c>
      <c r="R94" s="25">
        <v>0.83015558891112495</v>
      </c>
      <c r="S94" s="3"/>
      <c r="T94" s="3"/>
      <c r="U94" s="3"/>
      <c r="V94" s="3"/>
      <c r="W94" s="3"/>
      <c r="X94" s="26">
        <v>0.36871228954211199</v>
      </c>
      <c r="Y94" s="26">
        <v>0.21894480267383801</v>
      </c>
      <c r="Z94" s="26">
        <v>0.91233749479361503</v>
      </c>
      <c r="AA94" s="3"/>
      <c r="AB94" s="3"/>
      <c r="AC94" s="3"/>
      <c r="AD94" s="3"/>
      <c r="AE94" s="3"/>
    </row>
    <row r="95" spans="1:31" x14ac:dyDescent="0.2">
      <c r="A95" s="3"/>
      <c r="B95" s="3"/>
      <c r="C95" s="3"/>
      <c r="D95" s="3"/>
      <c r="E95" s="3"/>
      <c r="F95" s="25">
        <v>0.18161495652277801</v>
      </c>
      <c r="G95" s="25">
        <v>0.30992498755914599</v>
      </c>
      <c r="H95" s="25">
        <v>1.6178957817647199</v>
      </c>
      <c r="I95" s="3"/>
      <c r="J95" s="3"/>
      <c r="K95" s="25">
        <v>0.666703728616169</v>
      </c>
      <c r="L95" s="25">
        <v>0.37742533945289097</v>
      </c>
      <c r="M95" s="25">
        <v>3.0953947009067901</v>
      </c>
      <c r="N95" s="3"/>
      <c r="O95" s="3"/>
      <c r="P95" s="25">
        <v>0.73212685534387101</v>
      </c>
      <c r="Q95" s="25">
        <v>0.44695229968178402</v>
      </c>
      <c r="R95" s="25">
        <v>0.84165803583925003</v>
      </c>
      <c r="S95" s="3"/>
      <c r="T95" s="3"/>
      <c r="U95" s="3"/>
      <c r="V95" s="3"/>
      <c r="W95" s="3"/>
      <c r="X95" s="26">
        <v>0.266211131541924</v>
      </c>
      <c r="Y95" s="26">
        <v>0.44443598328649198</v>
      </c>
      <c r="Z95" s="26">
        <v>0.91324182016923094</v>
      </c>
      <c r="AA95" s="3"/>
      <c r="AB95" s="3"/>
      <c r="AC95" s="3"/>
      <c r="AD95" s="3"/>
      <c r="AE95" s="3"/>
    </row>
    <row r="96" spans="1:31" x14ac:dyDescent="0.2">
      <c r="A96" s="3"/>
      <c r="B96" s="3"/>
      <c r="C96" s="3"/>
      <c r="D96" s="3"/>
      <c r="E96" s="3"/>
      <c r="F96" s="25">
        <v>0.24424633454021299</v>
      </c>
      <c r="G96" s="25">
        <v>0.17897563562839</v>
      </c>
      <c r="H96" s="25">
        <v>0.89308716247538</v>
      </c>
      <c r="I96" s="3"/>
      <c r="J96" s="3"/>
      <c r="K96" s="25">
        <v>0.24906361500200899</v>
      </c>
      <c r="L96" s="25">
        <v>0.69597209645636904</v>
      </c>
      <c r="M96" s="25">
        <v>1.61519071423852</v>
      </c>
      <c r="N96" s="3"/>
      <c r="O96" s="3"/>
      <c r="P96" s="25">
        <v>0.35114851924097301</v>
      </c>
      <c r="Q96" s="25">
        <v>0.45486781790386899</v>
      </c>
      <c r="R96" s="25">
        <v>1.7898688659027799</v>
      </c>
      <c r="S96" s="3"/>
      <c r="T96" s="3"/>
      <c r="U96" s="3"/>
      <c r="V96" s="3"/>
      <c r="W96" s="3"/>
      <c r="X96" s="26">
        <v>0.18161495652277801</v>
      </c>
      <c r="Y96" s="26">
        <v>0.30992498755914599</v>
      </c>
      <c r="Z96" s="26">
        <v>1.6178957817647199</v>
      </c>
      <c r="AA96" s="3"/>
      <c r="AB96" s="3"/>
      <c r="AC96" s="3"/>
      <c r="AD96" s="3"/>
      <c r="AE96" s="3"/>
    </row>
    <row r="97" spans="1:31" x14ac:dyDescent="0.2">
      <c r="A97" s="3"/>
      <c r="B97" s="3"/>
      <c r="C97" s="3"/>
      <c r="D97" s="3"/>
      <c r="E97" s="3"/>
      <c r="F97" s="25">
        <v>0.32881790147777201</v>
      </c>
      <c r="G97" s="25">
        <v>0.42574685291359898</v>
      </c>
      <c r="H97" s="25">
        <v>1.30169151219459</v>
      </c>
      <c r="I97" s="3"/>
      <c r="J97" s="3"/>
      <c r="K97" s="25">
        <v>1.2429917761273099</v>
      </c>
      <c r="L97" s="25">
        <v>0.75080196478083505</v>
      </c>
      <c r="M97" s="25">
        <v>1.0840216696024401</v>
      </c>
      <c r="N97" s="3"/>
      <c r="O97" s="3"/>
      <c r="P97" s="25">
        <v>0.149830688919115</v>
      </c>
      <c r="Q97" s="25">
        <v>0.377491004951928</v>
      </c>
      <c r="R97" s="25">
        <v>0.22883498013452599</v>
      </c>
      <c r="S97" s="3"/>
      <c r="T97" s="3"/>
      <c r="U97" s="3"/>
      <c r="V97" s="3"/>
      <c r="W97" s="3"/>
      <c r="X97" s="26">
        <v>0.24424633454021299</v>
      </c>
      <c r="Y97" s="26">
        <v>0.17897563562839</v>
      </c>
      <c r="Z97" s="26">
        <v>0.89308716247538</v>
      </c>
      <c r="AA97" s="3"/>
      <c r="AB97" s="3"/>
      <c r="AC97" s="3"/>
      <c r="AD97" s="3"/>
      <c r="AE97" s="3"/>
    </row>
    <row r="98" spans="1:31" x14ac:dyDescent="0.2">
      <c r="A98" s="3"/>
      <c r="B98" s="3"/>
      <c r="C98" s="3"/>
      <c r="D98" s="3"/>
      <c r="E98" s="3"/>
      <c r="F98" s="25">
        <v>0.222514914098904</v>
      </c>
      <c r="G98" s="25">
        <v>0.15964385489910701</v>
      </c>
      <c r="H98" s="25">
        <v>0.21304407395549299</v>
      </c>
      <c r="I98" s="3"/>
      <c r="J98" s="3"/>
      <c r="K98" s="25">
        <v>1.03978146702093</v>
      </c>
      <c r="L98" s="25">
        <v>0.87013363343407102</v>
      </c>
      <c r="M98" s="25">
        <v>1.0772303859143999</v>
      </c>
      <c r="N98" s="3"/>
      <c r="O98" s="3"/>
      <c r="P98" s="25">
        <v>0.85426828089665396</v>
      </c>
      <c r="Q98" s="25">
        <v>0.452866227155242</v>
      </c>
      <c r="R98" s="25">
        <v>1.1204320055100701</v>
      </c>
      <c r="S98" s="3"/>
      <c r="T98" s="3"/>
      <c r="U98" s="3"/>
      <c r="V98" s="3"/>
      <c r="W98" s="3"/>
      <c r="X98" s="26">
        <v>0.32881790147777201</v>
      </c>
      <c r="Y98" s="26">
        <v>0.42574685291359898</v>
      </c>
      <c r="Z98" s="26">
        <v>1.30169151219459</v>
      </c>
      <c r="AA98" s="3"/>
      <c r="AB98" s="3"/>
      <c r="AC98" s="3"/>
      <c r="AD98" s="3"/>
      <c r="AE98" s="3"/>
    </row>
    <row r="99" spans="1:31" x14ac:dyDescent="0.2">
      <c r="A99" s="3"/>
      <c r="B99" s="3"/>
      <c r="C99" s="3"/>
      <c r="D99" s="3"/>
      <c r="E99" s="3"/>
      <c r="F99" s="25">
        <v>0.81381413655745705</v>
      </c>
      <c r="G99" s="25">
        <v>0.22566248068483999</v>
      </c>
      <c r="H99" s="25">
        <v>1.8729118401937399</v>
      </c>
      <c r="I99" s="3"/>
      <c r="J99" s="3"/>
      <c r="K99" s="25">
        <v>0.48020304735394997</v>
      </c>
      <c r="L99" s="25">
        <v>0.68161648054753599</v>
      </c>
      <c r="M99" s="25">
        <v>1.8957701844262</v>
      </c>
      <c r="N99" s="3"/>
      <c r="O99" s="3"/>
      <c r="P99" s="25">
        <v>0.42520908279993302</v>
      </c>
      <c r="Q99" s="25">
        <v>0.51760201311753795</v>
      </c>
      <c r="R99" s="25">
        <v>0.39540432071659898</v>
      </c>
      <c r="S99" s="3"/>
      <c r="T99" s="3"/>
      <c r="U99" s="3"/>
      <c r="V99" s="3"/>
      <c r="W99" s="3"/>
      <c r="X99" s="26">
        <v>0.222514914098904</v>
      </c>
      <c r="Y99" s="26">
        <v>0.15964385489910701</v>
      </c>
      <c r="Z99" s="26">
        <v>0.21304407395549299</v>
      </c>
      <c r="AA99" s="3"/>
      <c r="AB99" s="3"/>
      <c r="AC99" s="3"/>
      <c r="AD99" s="3"/>
      <c r="AE99" s="3"/>
    </row>
    <row r="100" spans="1:31" x14ac:dyDescent="0.2">
      <c r="A100" s="3"/>
      <c r="B100" s="3"/>
      <c r="C100" s="3"/>
      <c r="D100" s="3"/>
      <c r="E100" s="3"/>
      <c r="F100" s="25">
        <v>0.18085092010409601</v>
      </c>
      <c r="G100" s="25">
        <v>0.430504658146666</v>
      </c>
      <c r="H100" s="25">
        <v>1.9075602745653799</v>
      </c>
      <c r="I100" s="3"/>
      <c r="J100" s="3"/>
      <c r="K100" s="25">
        <v>3.2612153758521898</v>
      </c>
      <c r="L100" s="25">
        <v>0.44668219111138802</v>
      </c>
      <c r="M100" s="25">
        <v>3.2619671101868399</v>
      </c>
      <c r="N100" s="3"/>
      <c r="O100" s="3"/>
      <c r="P100" s="25">
        <v>0.370096719059268</v>
      </c>
      <c r="Q100" s="25">
        <v>0.35836518642576598</v>
      </c>
      <c r="R100" s="25">
        <v>0.89186494751191103</v>
      </c>
      <c r="S100" s="3"/>
      <c r="T100" s="3"/>
      <c r="U100" s="3"/>
      <c r="V100" s="3"/>
      <c r="W100" s="3"/>
      <c r="X100" s="26">
        <v>0.81381413655745705</v>
      </c>
      <c r="Y100" s="26">
        <v>0.22566248068483999</v>
      </c>
      <c r="Z100" s="26">
        <v>1.8729118401937399</v>
      </c>
      <c r="AA100" s="3"/>
      <c r="AB100" s="3"/>
      <c r="AC100" s="3"/>
      <c r="AD100" s="3"/>
      <c r="AE100" s="3"/>
    </row>
    <row r="101" spans="1:31" x14ac:dyDescent="0.2">
      <c r="A101" s="3"/>
      <c r="B101" s="3"/>
      <c r="C101" s="3"/>
      <c r="D101" s="3"/>
      <c r="E101" s="3"/>
      <c r="F101" s="25">
        <v>0.14920718158737301</v>
      </c>
      <c r="G101" s="25">
        <v>0.28660911899142999</v>
      </c>
      <c r="H101" s="25">
        <v>1.6590097453103101</v>
      </c>
      <c r="I101" s="3"/>
      <c r="J101" s="3"/>
      <c r="K101" s="25">
        <v>0.90180967818362601</v>
      </c>
      <c r="L101" s="25">
        <v>0.79300977243826598</v>
      </c>
      <c r="M101" s="25">
        <v>0.125511480698664</v>
      </c>
      <c r="N101" s="3"/>
      <c r="O101" s="3"/>
      <c r="P101" s="25">
        <v>0.97316296285493398</v>
      </c>
      <c r="Q101" s="25">
        <v>0.247710167830161</v>
      </c>
      <c r="R101" s="25">
        <v>1.51028415888496</v>
      </c>
      <c r="S101" s="3"/>
      <c r="T101" s="3"/>
      <c r="U101" s="3"/>
      <c r="V101" s="3"/>
      <c r="W101" s="3"/>
      <c r="X101" s="26">
        <v>0.18085092010409601</v>
      </c>
      <c r="Y101" s="26">
        <v>0.430504658146666</v>
      </c>
      <c r="Z101" s="26">
        <v>1.9075602745653799</v>
      </c>
      <c r="AA101" s="3"/>
      <c r="AB101" s="3"/>
      <c r="AC101" s="3"/>
      <c r="AD101" s="3"/>
      <c r="AE101" s="3"/>
    </row>
    <row r="102" spans="1:31" x14ac:dyDescent="0.2">
      <c r="A102" s="3"/>
      <c r="B102" s="3"/>
      <c r="C102" s="3"/>
      <c r="D102" s="3"/>
      <c r="E102" s="3"/>
      <c r="F102" s="25">
        <v>0.41486150379889303</v>
      </c>
      <c r="G102" s="25">
        <v>0.103150474367844</v>
      </c>
      <c r="H102" s="25">
        <v>1.3780795941072901</v>
      </c>
      <c r="I102" s="3"/>
      <c r="J102" s="3"/>
      <c r="K102" s="25">
        <v>0.504510231853184</v>
      </c>
      <c r="L102" s="25">
        <v>0.75571306422084805</v>
      </c>
      <c r="M102" s="25">
        <v>2.0034479051931098</v>
      </c>
      <c r="N102" s="3"/>
      <c r="O102" s="3"/>
      <c r="P102" s="25">
        <v>1.08501723047182</v>
      </c>
      <c r="Q102" s="25">
        <v>0.32350390343982499</v>
      </c>
      <c r="R102" s="25">
        <v>1.2842188230687801</v>
      </c>
      <c r="S102" s="3"/>
      <c r="T102" s="3"/>
      <c r="U102" s="3"/>
      <c r="V102" s="3"/>
      <c r="W102" s="3"/>
      <c r="X102" s="26">
        <v>0.14920718158737301</v>
      </c>
      <c r="Y102" s="26">
        <v>0.28660911899142999</v>
      </c>
      <c r="Z102" s="26">
        <v>1.6590097453103101</v>
      </c>
      <c r="AA102" s="3"/>
      <c r="AB102" s="3"/>
      <c r="AC102" s="3"/>
      <c r="AD102" s="3"/>
      <c r="AE102" s="3"/>
    </row>
    <row r="103" spans="1:31" x14ac:dyDescent="0.2">
      <c r="A103" s="3"/>
      <c r="B103" s="3"/>
      <c r="C103" s="3"/>
      <c r="D103" s="3"/>
      <c r="E103" s="3"/>
      <c r="F103" s="25">
        <v>0.23531661745403401</v>
      </c>
      <c r="G103" s="25">
        <v>0.21718308365834199</v>
      </c>
      <c r="H103" s="25">
        <v>2.12658127415482</v>
      </c>
      <c r="I103" s="3"/>
      <c r="J103" s="3"/>
      <c r="K103" s="25">
        <v>0.20515560671223401</v>
      </c>
      <c r="L103" s="25">
        <v>0.49814580615314502</v>
      </c>
      <c r="M103" s="25">
        <v>1.2879550900672201</v>
      </c>
      <c r="N103" s="3"/>
      <c r="O103" s="3"/>
      <c r="P103" s="25">
        <v>0.49366802433511803</v>
      </c>
      <c r="Q103" s="25">
        <v>0.26144889813983402</v>
      </c>
      <c r="R103" s="25">
        <v>1.6892259219200101</v>
      </c>
      <c r="S103" s="3"/>
      <c r="T103" s="3"/>
      <c r="U103" s="3"/>
      <c r="V103" s="3"/>
      <c r="W103" s="3"/>
      <c r="X103" s="26">
        <v>0.41486150379889303</v>
      </c>
      <c r="Y103" s="26">
        <v>0.103150474367844</v>
      </c>
      <c r="Z103" s="26">
        <v>1.3780795941072901</v>
      </c>
      <c r="AA103" s="3"/>
      <c r="AB103" s="3"/>
      <c r="AC103" s="3"/>
      <c r="AD103" s="3"/>
      <c r="AE103" s="3"/>
    </row>
    <row r="104" spans="1:31" x14ac:dyDescent="0.2">
      <c r="A104" s="3"/>
      <c r="B104" s="3"/>
      <c r="C104" s="3"/>
      <c r="D104" s="3"/>
      <c r="E104" s="3"/>
      <c r="F104" s="3"/>
      <c r="G104" s="25">
        <v>0.19767476948169099</v>
      </c>
      <c r="H104" s="25">
        <v>1.65693486670905</v>
      </c>
      <c r="I104" s="3"/>
      <c r="J104" s="3"/>
      <c r="K104" s="3"/>
      <c r="L104" s="25">
        <v>0.51571941887101302</v>
      </c>
      <c r="M104" s="25">
        <v>0.68304611881131705</v>
      </c>
      <c r="N104" s="3"/>
      <c r="O104" s="3"/>
      <c r="P104" s="25">
        <v>1.3433676133696799</v>
      </c>
      <c r="Q104" s="25">
        <v>8.0991321332723507E-2</v>
      </c>
      <c r="R104" s="25">
        <v>0.99923151389118303</v>
      </c>
      <c r="S104" s="3"/>
      <c r="T104" s="3"/>
      <c r="U104" s="3"/>
      <c r="V104" s="3"/>
      <c r="W104" s="3"/>
      <c r="X104" s="26">
        <v>0.23531661745403401</v>
      </c>
      <c r="Y104" s="26">
        <v>0.21718308365834199</v>
      </c>
      <c r="Z104" s="26">
        <v>2.12658127415482</v>
      </c>
      <c r="AA104" s="3"/>
      <c r="AB104" s="3"/>
      <c r="AC104" s="3"/>
      <c r="AD104" s="3"/>
      <c r="AE104" s="3"/>
    </row>
    <row r="105" spans="1:31" x14ac:dyDescent="0.2">
      <c r="A105" s="3"/>
      <c r="B105" s="3"/>
      <c r="C105" s="3"/>
      <c r="D105" s="3"/>
      <c r="E105" s="3"/>
      <c r="F105" s="3"/>
      <c r="G105" s="25">
        <v>1.4144795566891299</v>
      </c>
      <c r="H105" s="25">
        <v>0.106881939546839</v>
      </c>
      <c r="I105" s="3"/>
      <c r="J105" s="3"/>
      <c r="K105" s="3"/>
      <c r="L105" s="25">
        <v>1.3684140956736699</v>
      </c>
      <c r="M105" s="25">
        <v>0.401144919432249</v>
      </c>
      <c r="N105" s="3"/>
      <c r="O105" s="3"/>
      <c r="P105" s="3"/>
      <c r="Q105" s="25">
        <v>0.52585995897836202</v>
      </c>
      <c r="R105" s="25">
        <v>0.75708417315121401</v>
      </c>
      <c r="S105" s="3"/>
      <c r="T105" s="3"/>
      <c r="U105" s="3"/>
      <c r="V105" s="3"/>
      <c r="W105" s="3"/>
      <c r="X105" s="26">
        <v>0.19422359435002401</v>
      </c>
      <c r="Y105" s="26">
        <v>0.19767476948169099</v>
      </c>
      <c r="Z105" s="26">
        <v>1.65693486670905</v>
      </c>
      <c r="AA105" s="3"/>
      <c r="AB105" s="3"/>
      <c r="AC105" s="3"/>
      <c r="AD105" s="3"/>
      <c r="AE105" s="3"/>
    </row>
    <row r="106" spans="1:31" x14ac:dyDescent="0.2">
      <c r="A106" s="3"/>
      <c r="B106" s="3"/>
      <c r="C106" s="3"/>
      <c r="D106" s="3"/>
      <c r="E106" s="3"/>
      <c r="F106" s="3"/>
      <c r="G106" s="25">
        <v>0.75256572916020603</v>
      </c>
      <c r="H106" s="25">
        <v>1.4536968898871201</v>
      </c>
      <c r="I106" s="3"/>
      <c r="J106" s="3"/>
      <c r="K106" s="3"/>
      <c r="L106" s="25">
        <v>0.38656046830965302</v>
      </c>
      <c r="M106" s="25">
        <v>2.2320553494934101</v>
      </c>
      <c r="N106" s="3"/>
      <c r="O106" s="3"/>
      <c r="P106" s="3"/>
      <c r="Q106" s="25">
        <v>0.98616402948922099</v>
      </c>
      <c r="R106" s="25">
        <v>1.20609842158233</v>
      </c>
      <c r="S106" s="3"/>
      <c r="T106" s="3"/>
      <c r="U106" s="3"/>
      <c r="V106" s="3"/>
      <c r="W106" s="3"/>
      <c r="X106" s="26">
        <v>0.20746023969018801</v>
      </c>
      <c r="Y106" s="26">
        <v>1.4144795566891299</v>
      </c>
      <c r="Z106" s="26">
        <v>0.106881939546839</v>
      </c>
      <c r="AA106" s="3"/>
      <c r="AB106" s="3"/>
      <c r="AC106" s="3"/>
      <c r="AD106" s="3"/>
      <c r="AE106" s="3"/>
    </row>
    <row r="107" spans="1:31" x14ac:dyDescent="0.2">
      <c r="A107" s="3"/>
      <c r="B107" s="3"/>
      <c r="C107" s="3"/>
      <c r="D107" s="3"/>
      <c r="E107" s="3"/>
      <c r="F107" s="3"/>
      <c r="G107" s="25">
        <v>1.48267165111633</v>
      </c>
      <c r="H107" s="25">
        <v>3.9541685448546202</v>
      </c>
      <c r="I107" s="3"/>
      <c r="J107" s="3"/>
      <c r="K107" s="3"/>
      <c r="L107" s="25">
        <v>1.34547419660322</v>
      </c>
      <c r="M107" s="25">
        <v>1.2857864390628</v>
      </c>
      <c r="N107" s="3"/>
      <c r="O107" s="3"/>
      <c r="P107" s="3"/>
      <c r="Q107" s="25">
        <v>0.168488481174596</v>
      </c>
      <c r="R107" s="25">
        <v>0.48847067426017399</v>
      </c>
      <c r="S107" s="3"/>
      <c r="T107" s="3"/>
      <c r="U107" s="3"/>
      <c r="V107" s="3"/>
      <c r="W107" s="3"/>
      <c r="X107" s="26">
        <v>0.44172765378909401</v>
      </c>
      <c r="Y107" s="26">
        <v>0.75256572916020603</v>
      </c>
      <c r="Z107" s="26">
        <v>1.4536968898871201</v>
      </c>
      <c r="AA107" s="3"/>
      <c r="AB107" s="3"/>
      <c r="AC107" s="3"/>
      <c r="AD107" s="3"/>
      <c r="AE107" s="3"/>
    </row>
    <row r="108" spans="1:31" x14ac:dyDescent="0.2">
      <c r="A108" s="3"/>
      <c r="B108" s="3"/>
      <c r="C108" s="3"/>
      <c r="D108" s="3"/>
      <c r="E108" s="3"/>
      <c r="F108" s="3"/>
      <c r="G108" s="25">
        <v>1.1177659365691199</v>
      </c>
      <c r="H108" s="25">
        <v>1.93106213984117</v>
      </c>
      <c r="I108" s="3"/>
      <c r="J108" s="3"/>
      <c r="K108" s="3"/>
      <c r="L108" s="25">
        <v>0.70550809081861299</v>
      </c>
      <c r="M108" s="25">
        <v>1.5366117202826299</v>
      </c>
      <c r="N108" s="3"/>
      <c r="O108" s="3"/>
      <c r="P108" s="3"/>
      <c r="Q108" s="25">
        <v>0.152374092022035</v>
      </c>
      <c r="R108" s="25">
        <v>0.90337861910064798</v>
      </c>
      <c r="S108" s="3"/>
      <c r="T108" s="3"/>
      <c r="U108" s="3"/>
      <c r="V108" s="3"/>
      <c r="W108" s="3"/>
      <c r="X108" s="26">
        <v>0.115164659180971</v>
      </c>
      <c r="Y108" s="26">
        <v>1.48267165111633</v>
      </c>
      <c r="Z108" s="26">
        <v>3.9541685448546202</v>
      </c>
      <c r="AA108" s="3"/>
      <c r="AB108" s="3"/>
      <c r="AC108" s="3"/>
      <c r="AD108" s="3"/>
      <c r="AE108" s="3"/>
    </row>
    <row r="109" spans="1:31" x14ac:dyDescent="0.2">
      <c r="A109" s="3"/>
      <c r="B109" s="3"/>
      <c r="C109" s="3"/>
      <c r="D109" s="3"/>
      <c r="E109" s="3"/>
      <c r="F109" s="3"/>
      <c r="G109" s="25">
        <v>0.58757451187675303</v>
      </c>
      <c r="H109" s="25">
        <v>0.46192122462746499</v>
      </c>
      <c r="I109" s="3"/>
      <c r="J109" s="3"/>
      <c r="K109" s="3"/>
      <c r="L109" s="25">
        <v>0.42732602447826701</v>
      </c>
      <c r="M109" s="25">
        <v>1.8999500905873099</v>
      </c>
      <c r="N109" s="3"/>
      <c r="O109" s="3"/>
      <c r="P109" s="3"/>
      <c r="Q109" s="25">
        <v>0.26319409877544903</v>
      </c>
      <c r="R109" s="25">
        <v>1.44749050308976</v>
      </c>
      <c r="S109" s="3"/>
      <c r="T109" s="3"/>
      <c r="U109" s="3"/>
      <c r="V109" s="3"/>
      <c r="W109" s="3"/>
      <c r="X109" s="26">
        <v>0.78546124855771604</v>
      </c>
      <c r="Y109" s="26">
        <v>1.1177659365691199</v>
      </c>
      <c r="Z109" s="26">
        <v>1.93106213984117</v>
      </c>
      <c r="AA109" s="3"/>
      <c r="AB109" s="3"/>
      <c r="AC109" s="3"/>
      <c r="AD109" s="3"/>
      <c r="AE109" s="3"/>
    </row>
    <row r="110" spans="1:31" x14ac:dyDescent="0.2">
      <c r="A110" s="3"/>
      <c r="B110" s="3"/>
      <c r="C110" s="3"/>
      <c r="D110" s="3"/>
      <c r="E110" s="3"/>
      <c r="F110" s="3"/>
      <c r="G110" s="25">
        <v>0.38828267975284397</v>
      </c>
      <c r="H110" s="25">
        <v>0.82398678457174901</v>
      </c>
      <c r="I110" s="3"/>
      <c r="J110" s="3"/>
      <c r="K110" s="3"/>
      <c r="L110" s="25">
        <v>0.33568863243717101</v>
      </c>
      <c r="M110" s="25">
        <v>0.913638530834334</v>
      </c>
      <c r="N110" s="3"/>
      <c r="O110" s="3"/>
      <c r="P110" s="3"/>
      <c r="Q110" s="25">
        <v>0.25480593657330503</v>
      </c>
      <c r="R110" s="25">
        <v>1.1984728972469501</v>
      </c>
      <c r="S110" s="3"/>
      <c r="T110" s="3"/>
      <c r="U110" s="3"/>
      <c r="V110" s="3"/>
      <c r="W110" s="3"/>
      <c r="X110" s="26">
        <v>0.14906017311660699</v>
      </c>
      <c r="Y110" s="26">
        <v>0.58757451187675303</v>
      </c>
      <c r="Z110" s="26">
        <v>0.46192122462746499</v>
      </c>
      <c r="AA110" s="3"/>
      <c r="AB110" s="3"/>
      <c r="AC110" s="3"/>
      <c r="AD110" s="3"/>
      <c r="AE110" s="3"/>
    </row>
    <row r="111" spans="1:31" x14ac:dyDescent="0.2">
      <c r="A111" s="3"/>
      <c r="B111" s="3"/>
      <c r="C111" s="3"/>
      <c r="D111" s="3"/>
      <c r="E111" s="3"/>
      <c r="F111" s="3"/>
      <c r="G111" s="25">
        <v>1.32089723469343</v>
      </c>
      <c r="H111" s="25">
        <v>0.49242911116690102</v>
      </c>
      <c r="I111" s="3"/>
      <c r="J111" s="3"/>
      <c r="K111" s="3"/>
      <c r="L111" s="25">
        <v>0.18753901611671001</v>
      </c>
      <c r="M111" s="25">
        <v>3.3158824798455799</v>
      </c>
      <c r="N111" s="3"/>
      <c r="O111" s="3"/>
      <c r="P111" s="3"/>
      <c r="Q111" s="25">
        <v>0.52469601572434998</v>
      </c>
      <c r="R111" s="25">
        <v>0.192041954790204</v>
      </c>
      <c r="S111" s="3"/>
      <c r="T111" s="3"/>
      <c r="U111" s="3"/>
      <c r="V111" s="3"/>
      <c r="W111" s="3"/>
      <c r="X111" s="26">
        <v>0.57552590331621201</v>
      </c>
      <c r="Y111" s="26">
        <v>0.38828267975284397</v>
      </c>
      <c r="Z111" s="26">
        <v>0.82398678457174901</v>
      </c>
      <c r="AA111" s="3"/>
      <c r="AB111" s="3"/>
      <c r="AC111" s="3"/>
      <c r="AD111" s="3"/>
      <c r="AE111" s="3"/>
    </row>
    <row r="112" spans="1:31" x14ac:dyDescent="0.2">
      <c r="A112" s="3"/>
      <c r="B112" s="3"/>
      <c r="C112" s="3"/>
      <c r="D112" s="3"/>
      <c r="E112" s="3"/>
      <c r="F112" s="3"/>
      <c r="G112" s="25">
        <v>0.37756193874287702</v>
      </c>
      <c r="H112" s="25">
        <v>3.3287891887060401</v>
      </c>
      <c r="I112" s="3"/>
      <c r="J112" s="3"/>
      <c r="K112" s="3"/>
      <c r="L112" s="25">
        <v>0.26388495994210098</v>
      </c>
      <c r="M112" s="25">
        <v>3.77073391159312</v>
      </c>
      <c r="N112" s="3"/>
      <c r="O112" s="3"/>
      <c r="P112" s="3"/>
      <c r="Q112" s="25">
        <v>0.31948594000166902</v>
      </c>
      <c r="R112" s="25">
        <v>0.82418838954766105</v>
      </c>
      <c r="S112" s="3"/>
      <c r="T112" s="3"/>
      <c r="U112" s="3"/>
      <c r="V112" s="3"/>
      <c r="W112" s="3"/>
      <c r="X112" s="26">
        <v>0.73658351122405796</v>
      </c>
      <c r="Y112" s="26">
        <v>1.32089723469343</v>
      </c>
      <c r="Z112" s="26">
        <v>0.49242911116690102</v>
      </c>
      <c r="AA112" s="3"/>
      <c r="AB112" s="3"/>
      <c r="AC112" s="3"/>
      <c r="AD112" s="3"/>
      <c r="AE112" s="3"/>
    </row>
    <row r="113" spans="1:31" x14ac:dyDescent="0.2">
      <c r="A113" s="3"/>
      <c r="B113" s="3"/>
      <c r="C113" s="3"/>
      <c r="D113" s="3"/>
      <c r="E113" s="3"/>
      <c r="F113" s="3"/>
      <c r="G113" s="25">
        <v>0.22807060973050999</v>
      </c>
      <c r="H113" s="25">
        <v>0.93423163808839704</v>
      </c>
      <c r="I113" s="3"/>
      <c r="J113" s="3"/>
      <c r="K113" s="3"/>
      <c r="L113" s="25">
        <v>0.73141238870994896</v>
      </c>
      <c r="M113" s="25">
        <v>2.9746209939276</v>
      </c>
      <c r="N113" s="3"/>
      <c r="O113" s="3"/>
      <c r="P113" s="3"/>
      <c r="Q113" s="25">
        <v>0.46998663224097698</v>
      </c>
      <c r="R113" s="25">
        <v>1.1358752399046399</v>
      </c>
      <c r="S113" s="3"/>
      <c r="T113" s="3"/>
      <c r="U113" s="3"/>
      <c r="V113" s="3"/>
      <c r="W113" s="3"/>
      <c r="X113" s="26">
        <v>0.147017985999357</v>
      </c>
      <c r="Y113" s="26">
        <v>0.37756193874287702</v>
      </c>
      <c r="Z113" s="26">
        <v>3.3287891887060401</v>
      </c>
      <c r="AA113" s="3"/>
      <c r="AB113" s="3"/>
      <c r="AC113" s="3"/>
      <c r="AD113" s="3"/>
      <c r="AE113" s="3"/>
    </row>
    <row r="114" spans="1:31" x14ac:dyDescent="0.2">
      <c r="A114" s="3"/>
      <c r="B114" s="3"/>
      <c r="C114" s="3"/>
      <c r="D114" s="3"/>
      <c r="E114" s="3"/>
      <c r="F114" s="3"/>
      <c r="G114" s="25">
        <v>0.15631136090481099</v>
      </c>
      <c r="H114" s="25">
        <v>0.75275815332186502</v>
      </c>
      <c r="I114" s="3"/>
      <c r="J114" s="3"/>
      <c r="K114" s="3"/>
      <c r="L114" s="25">
        <v>0.39716952130405397</v>
      </c>
      <c r="M114" s="25">
        <v>2.30441951612534</v>
      </c>
      <c r="N114" s="3"/>
      <c r="O114" s="3"/>
      <c r="P114" s="3"/>
      <c r="Q114" s="25">
        <v>9.7989472767890301E-2</v>
      </c>
      <c r="R114" s="25">
        <v>1.1064578628669099</v>
      </c>
      <c r="S114" s="3"/>
      <c r="T114" s="3"/>
      <c r="U114" s="3"/>
      <c r="V114" s="3"/>
      <c r="W114" s="3"/>
      <c r="X114" s="26">
        <v>0.25171841483144403</v>
      </c>
      <c r="Y114" s="26">
        <v>0.22807060973050999</v>
      </c>
      <c r="Z114" s="26">
        <v>0.93423163808839704</v>
      </c>
      <c r="AA114" s="3"/>
      <c r="AB114" s="3"/>
      <c r="AC114" s="3"/>
      <c r="AD114" s="3"/>
      <c r="AE114" s="3"/>
    </row>
    <row r="115" spans="1:31" x14ac:dyDescent="0.2">
      <c r="A115" s="3"/>
      <c r="B115" s="3"/>
      <c r="C115" s="3"/>
      <c r="D115" s="3"/>
      <c r="E115" s="3"/>
      <c r="F115" s="3"/>
      <c r="G115" s="25">
        <v>0.94707939717457501</v>
      </c>
      <c r="H115" s="25">
        <v>0.46275826133517201</v>
      </c>
      <c r="I115" s="3"/>
      <c r="J115" s="3"/>
      <c r="K115" s="3"/>
      <c r="L115" s="25">
        <v>0.53722170368802102</v>
      </c>
      <c r="M115" s="25">
        <v>1.38218637105389</v>
      </c>
      <c r="N115" s="3"/>
      <c r="O115" s="3"/>
      <c r="P115" s="3"/>
      <c r="Q115" s="25">
        <v>0.29839790332314498</v>
      </c>
      <c r="R115" s="25">
        <v>1.3069661866859601</v>
      </c>
      <c r="S115" s="3"/>
      <c r="T115" s="3"/>
      <c r="U115" s="3"/>
      <c r="V115" s="3"/>
      <c r="W115" s="3"/>
      <c r="X115" s="26">
        <v>0.28747677420976803</v>
      </c>
      <c r="Y115" s="26">
        <v>0.15631136090481099</v>
      </c>
      <c r="Z115" s="26">
        <v>0.75275815332186502</v>
      </c>
      <c r="AA115" s="3"/>
      <c r="AB115" s="3"/>
      <c r="AC115" s="3"/>
      <c r="AD115" s="3"/>
      <c r="AE115" s="3"/>
    </row>
    <row r="116" spans="1:31" x14ac:dyDescent="0.2">
      <c r="A116" s="3"/>
      <c r="B116" s="3"/>
      <c r="C116" s="3"/>
      <c r="D116" s="3"/>
      <c r="E116" s="3"/>
      <c r="F116" s="3"/>
      <c r="G116" s="25">
        <v>0.19541261165312701</v>
      </c>
      <c r="H116" s="25">
        <v>0.41147109022794198</v>
      </c>
      <c r="I116" s="3"/>
      <c r="J116" s="3"/>
      <c r="K116" s="3"/>
      <c r="L116" s="25">
        <v>0.47268398953537599</v>
      </c>
      <c r="M116" s="25">
        <v>3.8778800736264101</v>
      </c>
      <c r="N116" s="3"/>
      <c r="O116" s="3"/>
      <c r="P116" s="3"/>
      <c r="Q116" s="25">
        <v>0.183621796878742</v>
      </c>
      <c r="R116" s="25">
        <v>1.2408357988782699</v>
      </c>
      <c r="S116" s="3"/>
      <c r="T116" s="3"/>
      <c r="U116" s="3"/>
      <c r="V116" s="3"/>
      <c r="W116" s="3"/>
      <c r="X116" s="26">
        <v>0.526167579453792</v>
      </c>
      <c r="Y116" s="26">
        <v>0.94707939717457501</v>
      </c>
      <c r="Z116" s="26">
        <v>0.46275826133517201</v>
      </c>
      <c r="AA116" s="3"/>
      <c r="AB116" s="3"/>
      <c r="AC116" s="3"/>
      <c r="AD116" s="3"/>
      <c r="AE116" s="3"/>
    </row>
    <row r="117" spans="1:31" x14ac:dyDescent="0.2">
      <c r="A117" s="3"/>
      <c r="B117" s="3"/>
      <c r="C117" s="3"/>
      <c r="D117" s="3"/>
      <c r="E117" s="3"/>
      <c r="F117" s="3"/>
      <c r="G117" s="25">
        <v>0.20868084388484401</v>
      </c>
      <c r="H117" s="25">
        <v>1.31250177731479</v>
      </c>
      <c r="I117" s="3"/>
      <c r="J117" s="3"/>
      <c r="K117" s="3"/>
      <c r="L117" s="25">
        <v>0.252442380531616</v>
      </c>
      <c r="M117" s="25">
        <v>0.96557897305395401</v>
      </c>
      <c r="N117" s="3"/>
      <c r="O117" s="3"/>
      <c r="P117" s="3"/>
      <c r="Q117" s="25">
        <v>0.42174092144715503</v>
      </c>
      <c r="R117" s="25">
        <v>0.89693638500388595</v>
      </c>
      <c r="S117" s="3"/>
      <c r="T117" s="3"/>
      <c r="U117" s="3"/>
      <c r="V117" s="3"/>
      <c r="W117" s="3"/>
      <c r="X117" s="26">
        <v>0.301506366678715</v>
      </c>
      <c r="Y117" s="26">
        <v>0.19541261165312701</v>
      </c>
      <c r="Z117" s="26">
        <v>0.41147109022794198</v>
      </c>
      <c r="AA117" s="3"/>
      <c r="AB117" s="3"/>
      <c r="AC117" s="3"/>
      <c r="AD117" s="3"/>
      <c r="AE117" s="3"/>
    </row>
    <row r="118" spans="1:31" x14ac:dyDescent="0.2">
      <c r="A118" s="3"/>
      <c r="B118" s="3"/>
      <c r="C118" s="3"/>
      <c r="D118" s="3"/>
      <c r="E118" s="3"/>
      <c r="F118" s="3"/>
      <c r="G118" s="25">
        <v>0.172004274502773</v>
      </c>
      <c r="H118" s="25">
        <v>0.92834484255067395</v>
      </c>
      <c r="I118" s="3"/>
      <c r="J118" s="3"/>
      <c r="K118" s="3"/>
      <c r="L118" s="25">
        <v>0.32897545655673599</v>
      </c>
      <c r="M118" s="25">
        <v>1.37815887151797</v>
      </c>
      <c r="N118" s="3"/>
      <c r="O118" s="3"/>
      <c r="P118" s="3"/>
      <c r="Q118" s="25">
        <v>0.29084824115264601</v>
      </c>
      <c r="R118" s="25">
        <v>1.2880328777439001</v>
      </c>
      <c r="S118" s="3"/>
      <c r="T118" s="3"/>
      <c r="U118" s="3"/>
      <c r="V118" s="3"/>
      <c r="W118" s="3"/>
      <c r="X118" s="26">
        <v>0.79246095649029202</v>
      </c>
      <c r="Y118" s="26">
        <v>0.20868084388484401</v>
      </c>
      <c r="Z118" s="26">
        <v>1.31250177731479</v>
      </c>
      <c r="AA118" s="3"/>
      <c r="AB118" s="3"/>
      <c r="AC118" s="3"/>
      <c r="AD118" s="3"/>
      <c r="AE118" s="3"/>
    </row>
    <row r="119" spans="1:31" x14ac:dyDescent="0.2">
      <c r="A119" s="3"/>
      <c r="B119" s="3"/>
      <c r="C119" s="3"/>
      <c r="D119" s="3"/>
      <c r="E119" s="3"/>
      <c r="F119" s="3"/>
      <c r="G119" s="25">
        <v>0.45096897660570201</v>
      </c>
      <c r="H119" s="25">
        <v>0.79344755238841003</v>
      </c>
      <c r="I119" s="3"/>
      <c r="J119" s="3"/>
      <c r="K119" s="3"/>
      <c r="L119" s="25">
        <v>0.470804461414362</v>
      </c>
      <c r="M119" s="25">
        <v>3.8484116901934802</v>
      </c>
      <c r="N119" s="3"/>
      <c r="O119" s="3"/>
      <c r="P119" s="3"/>
      <c r="Q119" s="25">
        <v>0.12636783060835699</v>
      </c>
      <c r="R119" s="25">
        <v>1.04325243448258</v>
      </c>
      <c r="S119" s="3"/>
      <c r="T119" s="3"/>
      <c r="U119" s="3"/>
      <c r="V119" s="3"/>
      <c r="W119" s="3"/>
      <c r="X119" s="26">
        <v>0.95052101019184199</v>
      </c>
      <c r="Y119" s="26">
        <v>0.172004274502773</v>
      </c>
      <c r="Z119" s="26">
        <v>0.92834484255067395</v>
      </c>
      <c r="AA119" s="3"/>
      <c r="AB119" s="3"/>
      <c r="AC119" s="3"/>
      <c r="AD119" s="3"/>
      <c r="AE119" s="3"/>
    </row>
    <row r="120" spans="1:31" x14ac:dyDescent="0.2">
      <c r="A120" s="3"/>
      <c r="B120" s="3"/>
      <c r="C120" s="3"/>
      <c r="D120" s="3"/>
      <c r="E120" s="3"/>
      <c r="F120" s="3"/>
      <c r="G120" s="25">
        <v>0.31105673618284901</v>
      </c>
      <c r="H120" s="25">
        <v>0.66996355985517797</v>
      </c>
      <c r="I120" s="3"/>
      <c r="J120" s="3"/>
      <c r="K120" s="3"/>
      <c r="L120" s="25">
        <v>0.60687739241545702</v>
      </c>
      <c r="M120" s="25">
        <v>1.7366422868520199</v>
      </c>
      <c r="N120" s="3"/>
      <c r="O120" s="3"/>
      <c r="P120" s="3"/>
      <c r="Q120" s="25">
        <v>0.52171069982627005</v>
      </c>
      <c r="R120" s="25">
        <v>5.6783178721402701</v>
      </c>
      <c r="S120" s="3"/>
      <c r="T120" s="3"/>
      <c r="U120" s="3"/>
      <c r="V120" s="3"/>
      <c r="W120" s="3"/>
      <c r="X120" s="26">
        <v>0.35091611594412198</v>
      </c>
      <c r="Y120" s="26">
        <v>0.45096897660570201</v>
      </c>
      <c r="Z120" s="26">
        <v>0.79344755238841003</v>
      </c>
      <c r="AA120" s="3"/>
      <c r="AB120" s="3"/>
      <c r="AC120" s="3"/>
      <c r="AD120" s="3"/>
      <c r="AE120" s="3"/>
    </row>
    <row r="121" spans="1:31" x14ac:dyDescent="0.2">
      <c r="A121" s="3"/>
      <c r="B121" s="3"/>
      <c r="C121" s="3"/>
      <c r="D121" s="3"/>
      <c r="E121" s="3"/>
      <c r="F121" s="3"/>
      <c r="G121" s="25">
        <v>0.13725251575767999</v>
      </c>
      <c r="H121" s="25">
        <v>0.89896316398173104</v>
      </c>
      <c r="I121" s="3"/>
      <c r="J121" s="3"/>
      <c r="K121" s="3"/>
      <c r="L121" s="25">
        <v>0.87939238449291501</v>
      </c>
      <c r="M121" s="25">
        <v>2.0846947671322602</v>
      </c>
      <c r="N121" s="3"/>
      <c r="O121" s="3"/>
      <c r="P121" s="3"/>
      <c r="Q121" s="25">
        <v>0.12890742272467401</v>
      </c>
      <c r="R121" s="25">
        <v>2.58105660512597</v>
      </c>
      <c r="S121" s="3"/>
      <c r="T121" s="3"/>
      <c r="U121" s="3"/>
      <c r="V121" s="3"/>
      <c r="W121" s="3"/>
      <c r="X121" s="26">
        <v>0.51074381009842695</v>
      </c>
      <c r="Y121" s="26">
        <v>0.31105673618284901</v>
      </c>
      <c r="Z121" s="26">
        <v>0.66996355985517797</v>
      </c>
      <c r="AA121" s="3"/>
      <c r="AB121" s="3"/>
      <c r="AC121" s="3"/>
      <c r="AD121" s="3"/>
      <c r="AE121" s="3"/>
    </row>
    <row r="122" spans="1:31" x14ac:dyDescent="0.2">
      <c r="A122" s="3"/>
      <c r="B122" s="3"/>
      <c r="C122" s="3"/>
      <c r="D122" s="3"/>
      <c r="E122" s="3"/>
      <c r="F122" s="3"/>
      <c r="G122" s="25">
        <v>0.319573591141883</v>
      </c>
      <c r="H122" s="25">
        <v>2.0272167955910301</v>
      </c>
      <c r="I122" s="3"/>
      <c r="J122" s="3"/>
      <c r="K122" s="3"/>
      <c r="L122" s="25">
        <v>0.76105319186625997</v>
      </c>
      <c r="M122" s="25">
        <v>3.1238326613370302</v>
      </c>
      <c r="N122" s="3"/>
      <c r="O122" s="3"/>
      <c r="P122" s="3"/>
      <c r="Q122" s="25">
        <v>0.19089769260360001</v>
      </c>
      <c r="R122" s="25">
        <v>2.3244468978658501</v>
      </c>
      <c r="S122" s="3"/>
      <c r="T122" s="3"/>
      <c r="U122" s="3"/>
      <c r="V122" s="3"/>
      <c r="W122" s="3"/>
      <c r="X122" s="26">
        <v>0.47133085752012599</v>
      </c>
      <c r="Y122" s="26">
        <v>0.13725251575767999</v>
      </c>
      <c r="Z122" s="26">
        <v>0.89896316398173104</v>
      </c>
      <c r="AA122" s="3"/>
      <c r="AB122" s="3"/>
      <c r="AC122" s="3"/>
      <c r="AD122" s="3"/>
      <c r="AE122" s="3"/>
    </row>
    <row r="123" spans="1:31" x14ac:dyDescent="0.2">
      <c r="A123" s="3"/>
      <c r="B123" s="3"/>
      <c r="C123" s="3"/>
      <c r="D123" s="3"/>
      <c r="E123" s="3"/>
      <c r="F123" s="3"/>
      <c r="G123" s="25">
        <v>0.30429647391062198</v>
      </c>
      <c r="H123" s="25">
        <v>1.28669512946912</v>
      </c>
      <c r="I123" s="3"/>
      <c r="J123" s="3"/>
      <c r="K123" s="3"/>
      <c r="L123" s="25">
        <v>1.36526449315244</v>
      </c>
      <c r="M123" s="25">
        <v>0.841379584374495</v>
      </c>
      <c r="N123" s="3"/>
      <c r="O123" s="3"/>
      <c r="P123" s="3"/>
      <c r="Q123" s="25">
        <v>1.0173929870884499</v>
      </c>
      <c r="R123" s="25">
        <v>4.1126431318675403</v>
      </c>
      <c r="S123" s="3"/>
      <c r="T123" s="3"/>
      <c r="U123" s="3"/>
      <c r="V123" s="3"/>
      <c r="W123" s="3"/>
      <c r="X123" s="26">
        <v>0.26804671987015499</v>
      </c>
      <c r="Y123" s="26">
        <v>0.319573591141883</v>
      </c>
      <c r="Z123" s="26">
        <v>2.0272167955910301</v>
      </c>
      <c r="AA123" s="3"/>
      <c r="AB123" s="3"/>
      <c r="AC123" s="3"/>
      <c r="AD123" s="3"/>
      <c r="AE123" s="3"/>
    </row>
    <row r="124" spans="1:31" x14ac:dyDescent="0.2">
      <c r="A124" s="3"/>
      <c r="B124" s="3"/>
      <c r="C124" s="3"/>
      <c r="D124" s="3"/>
      <c r="E124" s="3"/>
      <c r="F124" s="3"/>
      <c r="G124" s="25">
        <v>7.4722164083030701E-2</v>
      </c>
      <c r="H124" s="25">
        <v>1.1184052215142799</v>
      </c>
      <c r="I124" s="3"/>
      <c r="J124" s="3"/>
      <c r="K124" s="3"/>
      <c r="L124" s="25">
        <v>1.81513158506225</v>
      </c>
      <c r="M124" s="25">
        <v>2.6729091361326698</v>
      </c>
      <c r="N124" s="3"/>
      <c r="O124" s="3"/>
      <c r="P124" s="3"/>
      <c r="Q124" s="25">
        <v>0.18303630127744</v>
      </c>
      <c r="R124" s="25">
        <v>3.0970663060242298</v>
      </c>
      <c r="S124" s="3"/>
      <c r="T124" s="3"/>
      <c r="U124" s="3"/>
      <c r="V124" s="3"/>
      <c r="W124" s="3"/>
      <c r="X124" s="26">
        <v>0.34878295877840398</v>
      </c>
      <c r="Y124" s="26">
        <v>0.30429647391062198</v>
      </c>
      <c r="Z124" s="26">
        <v>1.28669512946912</v>
      </c>
      <c r="AA124" s="3"/>
      <c r="AB124" s="3"/>
      <c r="AC124" s="3"/>
      <c r="AD124" s="3"/>
      <c r="AE124" s="3"/>
    </row>
    <row r="125" spans="1:31" x14ac:dyDescent="0.2">
      <c r="A125" s="3"/>
      <c r="B125" s="3"/>
      <c r="C125" s="3"/>
      <c r="D125" s="3"/>
      <c r="E125" s="3"/>
      <c r="F125" s="3"/>
      <c r="G125" s="25">
        <v>6.8020004719643007E-2</v>
      </c>
      <c r="H125" s="25">
        <v>0.87915743082698405</v>
      </c>
      <c r="I125" s="3"/>
      <c r="J125" s="3"/>
      <c r="K125" s="3"/>
      <c r="L125" s="25">
        <v>0.26315957449552801</v>
      </c>
      <c r="M125" s="25">
        <v>1.6829382882385799</v>
      </c>
      <c r="N125" s="3"/>
      <c r="O125" s="3"/>
      <c r="P125" s="3"/>
      <c r="Q125" s="25">
        <v>2.5625886639340099</v>
      </c>
      <c r="R125" s="25">
        <v>0.926886618326902</v>
      </c>
      <c r="S125" s="3"/>
      <c r="T125" s="3"/>
      <c r="U125" s="3"/>
      <c r="V125" s="3"/>
      <c r="W125" s="3"/>
      <c r="X125" s="26">
        <v>0.87237432758493505</v>
      </c>
      <c r="Y125" s="26">
        <v>7.4722164083030701E-2</v>
      </c>
      <c r="Z125" s="26">
        <v>1.1184052215142799</v>
      </c>
      <c r="AA125" s="3"/>
      <c r="AB125" s="3"/>
      <c r="AC125" s="3"/>
      <c r="AD125" s="3"/>
      <c r="AE125" s="3"/>
    </row>
    <row r="126" spans="1:31" x14ac:dyDescent="0.2">
      <c r="A126" s="3"/>
      <c r="B126" s="3"/>
      <c r="C126" s="3"/>
      <c r="D126" s="3"/>
      <c r="E126" s="3"/>
      <c r="F126" s="3"/>
      <c r="G126" s="25">
        <v>7.5752215765994904E-2</v>
      </c>
      <c r="H126" s="25">
        <v>0.61131431233485201</v>
      </c>
      <c r="I126" s="3"/>
      <c r="J126" s="3"/>
      <c r="K126" s="3"/>
      <c r="L126" s="25">
        <v>0.60075925072896597</v>
      </c>
      <c r="M126" s="25">
        <v>1.5200249642952099</v>
      </c>
      <c r="N126" s="3"/>
      <c r="O126" s="3"/>
      <c r="P126" s="3"/>
      <c r="Q126" s="25">
        <v>0.30194266896056399</v>
      </c>
      <c r="R126" s="25">
        <v>0.76462384106255299</v>
      </c>
      <c r="S126" s="3"/>
      <c r="T126" s="3"/>
      <c r="U126" s="3"/>
      <c r="V126" s="3"/>
      <c r="W126" s="3"/>
      <c r="X126" s="26">
        <v>0.152979478125158</v>
      </c>
      <c r="Y126" s="26">
        <v>6.8020004719643007E-2</v>
      </c>
      <c r="Z126" s="26">
        <v>0.87915743082698405</v>
      </c>
      <c r="AA126" s="3"/>
      <c r="AB126" s="3"/>
      <c r="AC126" s="3"/>
      <c r="AD126" s="3"/>
      <c r="AE126" s="3"/>
    </row>
    <row r="127" spans="1:31" x14ac:dyDescent="0.2">
      <c r="A127" s="3"/>
      <c r="B127" s="3"/>
      <c r="C127" s="3"/>
      <c r="D127" s="3"/>
      <c r="E127" s="3"/>
      <c r="F127" s="3"/>
      <c r="G127" s="25">
        <v>0.64327414678027806</v>
      </c>
      <c r="H127" s="25">
        <v>0.96497871540181301</v>
      </c>
      <c r="I127" s="3"/>
      <c r="J127" s="3"/>
      <c r="K127" s="3"/>
      <c r="L127" s="25">
        <v>1.33514555460189</v>
      </c>
      <c r="M127" s="25">
        <v>2.5282348402416299</v>
      </c>
      <c r="N127" s="3"/>
      <c r="O127" s="3"/>
      <c r="P127" s="3"/>
      <c r="Q127" s="25">
        <v>0.292356615554212</v>
      </c>
      <c r="R127" s="25">
        <v>0.969707193926299</v>
      </c>
      <c r="S127" s="3"/>
      <c r="T127" s="3"/>
      <c r="U127" s="3"/>
      <c r="V127" s="3"/>
      <c r="W127" s="3"/>
      <c r="X127" s="26">
        <v>0.375227731313936</v>
      </c>
      <c r="Y127" s="26">
        <v>7.5752215765994904E-2</v>
      </c>
      <c r="Z127" s="26">
        <v>0.61131431233485201</v>
      </c>
      <c r="AA127" s="3"/>
      <c r="AB127" s="3"/>
      <c r="AC127" s="3"/>
      <c r="AD127" s="3"/>
      <c r="AE127" s="3"/>
    </row>
    <row r="128" spans="1:31" x14ac:dyDescent="0.2">
      <c r="A128" s="3"/>
      <c r="B128" s="3"/>
      <c r="C128" s="3"/>
      <c r="D128" s="3"/>
      <c r="E128" s="3"/>
      <c r="F128" s="3"/>
      <c r="G128" s="25">
        <v>0.28266313983855401</v>
      </c>
      <c r="H128" s="25">
        <v>0.81728441224463</v>
      </c>
      <c r="I128" s="3"/>
      <c r="J128" s="3"/>
      <c r="K128" s="3"/>
      <c r="L128" s="25">
        <v>0.58862627999297801</v>
      </c>
      <c r="M128" s="25">
        <v>1.4899235788382901</v>
      </c>
      <c r="N128" s="3"/>
      <c r="O128" s="3"/>
      <c r="P128" s="3"/>
      <c r="Q128" s="25">
        <v>0.507939741495539</v>
      </c>
      <c r="R128" s="25">
        <v>1.6758112064033099</v>
      </c>
      <c r="S128" s="3"/>
      <c r="T128" s="3"/>
      <c r="U128" s="3"/>
      <c r="V128" s="3"/>
      <c r="W128" s="3"/>
      <c r="X128" s="26">
        <v>0.24421490417807401</v>
      </c>
      <c r="Y128" s="26">
        <v>0.64327414678027806</v>
      </c>
      <c r="Z128" s="26">
        <v>0.96497871540181301</v>
      </c>
      <c r="AA128" s="3"/>
      <c r="AB128" s="3"/>
      <c r="AC128" s="3"/>
      <c r="AD128" s="3"/>
      <c r="AE128" s="3"/>
    </row>
    <row r="129" spans="1:31" x14ac:dyDescent="0.2">
      <c r="A129" s="3"/>
      <c r="B129" s="3"/>
      <c r="C129" s="3"/>
      <c r="D129" s="3"/>
      <c r="E129" s="3"/>
      <c r="F129" s="3"/>
      <c r="G129" s="25">
        <v>0.69239861506585199</v>
      </c>
      <c r="H129" s="25">
        <v>0.84834482082558504</v>
      </c>
      <c r="I129" s="3"/>
      <c r="J129" s="3"/>
      <c r="K129" s="3"/>
      <c r="L129" s="25">
        <v>0.31510301383692002</v>
      </c>
      <c r="M129" s="25">
        <v>0.62856561654514698</v>
      </c>
      <c r="N129" s="3"/>
      <c r="O129" s="3"/>
      <c r="P129" s="3"/>
      <c r="Q129" s="25">
        <v>0.370757161070499</v>
      </c>
      <c r="R129" s="25">
        <v>1.16115454195221</v>
      </c>
      <c r="S129" s="3"/>
      <c r="T129" s="3"/>
      <c r="U129" s="3"/>
      <c r="V129" s="3"/>
      <c r="W129" s="3"/>
      <c r="X129" s="26">
        <v>0.33396431803583498</v>
      </c>
      <c r="Y129" s="26">
        <v>0.28266313983855401</v>
      </c>
      <c r="Z129" s="26">
        <v>0.81728441224463</v>
      </c>
      <c r="AA129" s="3"/>
      <c r="AB129" s="3"/>
      <c r="AC129" s="3"/>
      <c r="AD129" s="3"/>
      <c r="AE129" s="3"/>
    </row>
    <row r="130" spans="1:31" x14ac:dyDescent="0.2">
      <c r="A130" s="3"/>
      <c r="B130" s="3"/>
      <c r="C130" s="3"/>
      <c r="D130" s="3"/>
      <c r="E130" s="3"/>
      <c r="F130" s="3"/>
      <c r="G130" s="25">
        <v>1.1179666264660499</v>
      </c>
      <c r="H130" s="25">
        <v>0.26491340699782001</v>
      </c>
      <c r="I130" s="3"/>
      <c r="J130" s="3"/>
      <c r="K130" s="3"/>
      <c r="L130" s="25">
        <v>0.173278371483406</v>
      </c>
      <c r="M130" s="25">
        <v>2.7081354682029599</v>
      </c>
      <c r="N130" s="3"/>
      <c r="O130" s="3"/>
      <c r="P130" s="3"/>
      <c r="Q130" s="25">
        <v>0.113730971717315</v>
      </c>
      <c r="R130" s="25">
        <v>1.47945194912995</v>
      </c>
      <c r="S130" s="3"/>
      <c r="T130" s="3"/>
      <c r="U130" s="3"/>
      <c r="V130" s="3"/>
      <c r="W130" s="3"/>
      <c r="X130" s="26">
        <v>0.209207204622991</v>
      </c>
      <c r="Y130" s="26">
        <v>0.69239861506585199</v>
      </c>
      <c r="Z130" s="26">
        <v>0.84834482082558504</v>
      </c>
      <c r="AA130" s="3"/>
      <c r="AB130" s="3"/>
      <c r="AC130" s="3"/>
      <c r="AD130" s="3"/>
      <c r="AE130" s="3"/>
    </row>
    <row r="131" spans="1:31" x14ac:dyDescent="0.2">
      <c r="A131" s="3"/>
      <c r="B131" s="3"/>
      <c r="C131" s="3"/>
      <c r="D131" s="3"/>
      <c r="E131" s="3"/>
      <c r="F131" s="3"/>
      <c r="G131" s="25">
        <v>0.70492382353610405</v>
      </c>
      <c r="H131" s="25">
        <v>1.28867536909429</v>
      </c>
      <c r="I131" s="3"/>
      <c r="J131" s="3"/>
      <c r="K131" s="3"/>
      <c r="L131" s="25">
        <v>0.39151386697267399</v>
      </c>
      <c r="M131" s="25">
        <v>2.8734807237220501</v>
      </c>
      <c r="N131" s="3"/>
      <c r="O131" s="3"/>
      <c r="P131" s="3"/>
      <c r="Q131" s="25">
        <v>1.23275676634849</v>
      </c>
      <c r="R131" s="25">
        <v>1.5771778041653799</v>
      </c>
      <c r="S131" s="3"/>
      <c r="T131" s="3"/>
      <c r="U131" s="3"/>
      <c r="V131" s="3"/>
      <c r="W131" s="3"/>
      <c r="X131" s="26">
        <v>0.296922646858849</v>
      </c>
      <c r="Y131" s="26">
        <v>1.1179666264660499</v>
      </c>
      <c r="Z131" s="26">
        <v>0.26491340699782001</v>
      </c>
      <c r="AA131" s="3"/>
      <c r="AB131" s="3"/>
      <c r="AC131" s="3"/>
      <c r="AD131" s="3"/>
      <c r="AE131" s="3"/>
    </row>
    <row r="132" spans="1:31" x14ac:dyDescent="0.2">
      <c r="A132" s="3"/>
      <c r="B132" s="3"/>
      <c r="C132" s="3"/>
      <c r="D132" s="3"/>
      <c r="E132" s="3"/>
      <c r="F132" s="3"/>
      <c r="G132" s="25">
        <v>0.63338486566676599</v>
      </c>
      <c r="H132" s="25">
        <v>0.34979207279301799</v>
      </c>
      <c r="I132" s="3"/>
      <c r="J132" s="3"/>
      <c r="K132" s="3"/>
      <c r="L132" s="25">
        <v>1.40929827650497</v>
      </c>
      <c r="M132" s="25">
        <v>1.4175922542293</v>
      </c>
      <c r="N132" s="3"/>
      <c r="O132" s="3"/>
      <c r="P132" s="3"/>
      <c r="Q132" s="25">
        <v>0.243077903954659</v>
      </c>
      <c r="R132" s="25">
        <v>2.0501347475638201</v>
      </c>
      <c r="S132" s="3"/>
      <c r="T132" s="3"/>
      <c r="U132" s="3"/>
      <c r="V132" s="3"/>
      <c r="W132" s="3"/>
      <c r="X132" s="26">
        <v>8.2688807940342696E-2</v>
      </c>
      <c r="Y132" s="26">
        <v>0.70492382353610405</v>
      </c>
      <c r="Z132" s="26">
        <v>1.28867536909429</v>
      </c>
      <c r="AA132" s="3"/>
      <c r="AB132" s="3"/>
      <c r="AC132" s="3"/>
      <c r="AD132" s="3"/>
      <c r="AE132" s="3"/>
    </row>
    <row r="133" spans="1:31" x14ac:dyDescent="0.2">
      <c r="A133" s="3"/>
      <c r="B133" s="3"/>
      <c r="C133" s="3"/>
      <c r="D133" s="3"/>
      <c r="E133" s="3"/>
      <c r="F133" s="3"/>
      <c r="G133" s="25">
        <v>0.64946362862032103</v>
      </c>
      <c r="H133" s="25">
        <v>1.6382545452105699</v>
      </c>
      <c r="I133" s="3"/>
      <c r="J133" s="3"/>
      <c r="K133" s="3"/>
      <c r="L133" s="25">
        <v>0.63924920315211498</v>
      </c>
      <c r="M133" s="25">
        <v>1.4037436208752001</v>
      </c>
      <c r="N133" s="3"/>
      <c r="O133" s="3"/>
      <c r="P133" s="3"/>
      <c r="Q133" s="25">
        <v>0.545546002544264</v>
      </c>
      <c r="R133" s="25">
        <v>2.03691208656047</v>
      </c>
      <c r="S133" s="3"/>
      <c r="T133" s="3"/>
      <c r="U133" s="3"/>
      <c r="V133" s="3"/>
      <c r="W133" s="3"/>
      <c r="X133" s="26">
        <v>1.0617948919051301</v>
      </c>
      <c r="Y133" s="26">
        <v>0.63338486566676599</v>
      </c>
      <c r="Z133" s="26">
        <v>0.34979207279301799</v>
      </c>
      <c r="AA133" s="3"/>
      <c r="AB133" s="3"/>
      <c r="AC133" s="3"/>
      <c r="AD133" s="3"/>
      <c r="AE133" s="3"/>
    </row>
    <row r="134" spans="1:31" x14ac:dyDescent="0.2">
      <c r="A134" s="3"/>
      <c r="B134" s="3"/>
      <c r="C134" s="3"/>
      <c r="D134" s="3"/>
      <c r="E134" s="3"/>
      <c r="F134" s="3"/>
      <c r="G134" s="25">
        <v>0.89198735505777205</v>
      </c>
      <c r="H134" s="25">
        <v>1.4200984990066701</v>
      </c>
      <c r="I134" s="3"/>
      <c r="J134" s="3"/>
      <c r="K134" s="3"/>
      <c r="L134" s="25">
        <v>7.7348775425531202E-2</v>
      </c>
      <c r="M134" s="25">
        <v>0.89780375991085104</v>
      </c>
      <c r="N134" s="3"/>
      <c r="O134" s="3"/>
      <c r="P134" s="3"/>
      <c r="Q134" s="25">
        <v>0.26791485541497201</v>
      </c>
      <c r="R134" s="25">
        <v>2.11757065876902</v>
      </c>
      <c r="S134" s="3"/>
      <c r="T134" s="3"/>
      <c r="U134" s="3"/>
      <c r="V134" s="3"/>
      <c r="W134" s="3"/>
      <c r="X134" s="26">
        <v>0.20366621023213</v>
      </c>
      <c r="Y134" s="26">
        <v>0.64946362862032103</v>
      </c>
      <c r="Z134" s="26">
        <v>1.6382545452105699</v>
      </c>
      <c r="AA134" s="3"/>
      <c r="AB134" s="3"/>
      <c r="AC134" s="3"/>
      <c r="AD134" s="3"/>
      <c r="AE134" s="3"/>
    </row>
    <row r="135" spans="1:31" x14ac:dyDescent="0.2">
      <c r="A135" s="3"/>
      <c r="B135" s="3"/>
      <c r="C135" s="3"/>
      <c r="D135" s="3"/>
      <c r="E135" s="3"/>
      <c r="F135" s="3"/>
      <c r="G135" s="25">
        <v>0.38314175407681</v>
      </c>
      <c r="H135" s="25">
        <v>0.94779373158240199</v>
      </c>
      <c r="I135" s="3"/>
      <c r="J135" s="3"/>
      <c r="K135" s="3"/>
      <c r="L135" s="25">
        <v>0.17592689386900601</v>
      </c>
      <c r="M135" s="25">
        <v>1.67940650423769</v>
      </c>
      <c r="N135" s="3"/>
      <c r="O135" s="3"/>
      <c r="P135" s="3"/>
      <c r="Q135" s="25">
        <v>0.51889576654682501</v>
      </c>
      <c r="R135" s="25">
        <v>1.7759317486663899</v>
      </c>
      <c r="S135" s="3"/>
      <c r="T135" s="3"/>
      <c r="U135" s="3"/>
      <c r="V135" s="3"/>
      <c r="W135" s="3"/>
      <c r="X135" s="26">
        <v>0.24979329047245299</v>
      </c>
      <c r="Y135" s="26">
        <v>0.89198735505777205</v>
      </c>
      <c r="Z135" s="26">
        <v>1.4200984990066701</v>
      </c>
      <c r="AA135" s="3"/>
      <c r="AB135" s="3"/>
      <c r="AC135" s="3"/>
      <c r="AD135" s="3"/>
      <c r="AE135" s="3"/>
    </row>
    <row r="136" spans="1:31" x14ac:dyDescent="0.2">
      <c r="A136" s="3"/>
      <c r="B136" s="3"/>
      <c r="C136" s="3"/>
      <c r="D136" s="3"/>
      <c r="E136" s="3"/>
      <c r="F136" s="3"/>
      <c r="G136" s="25">
        <v>0.52785807824421704</v>
      </c>
      <c r="H136" s="25">
        <v>0.66554028429262502</v>
      </c>
      <c r="I136" s="3"/>
      <c r="J136" s="3"/>
      <c r="K136" s="3"/>
      <c r="L136" s="25">
        <v>0.21420722979843801</v>
      </c>
      <c r="M136" s="25">
        <v>3.7882645438806599</v>
      </c>
      <c r="N136" s="3"/>
      <c r="O136" s="3"/>
      <c r="P136" s="3"/>
      <c r="Q136" s="25">
        <v>0.88182878004366805</v>
      </c>
      <c r="R136" s="25">
        <v>1.4125407045829399</v>
      </c>
      <c r="S136" s="3"/>
      <c r="T136" s="3"/>
      <c r="U136" s="3"/>
      <c r="V136" s="3"/>
      <c r="W136" s="3"/>
      <c r="X136" s="26">
        <v>5.8127964635867398E-2</v>
      </c>
      <c r="Y136" s="26">
        <v>0.38314175407681</v>
      </c>
      <c r="Z136" s="26">
        <v>0.94779373158240199</v>
      </c>
      <c r="AA136" s="3"/>
      <c r="AB136" s="3"/>
      <c r="AC136" s="3"/>
      <c r="AD136" s="3"/>
      <c r="AE136" s="3"/>
    </row>
    <row r="137" spans="1:31" x14ac:dyDescent="0.2">
      <c r="A137" s="3"/>
      <c r="B137" s="3"/>
      <c r="C137" s="3"/>
      <c r="D137" s="3"/>
      <c r="E137" s="3"/>
      <c r="F137" s="3"/>
      <c r="G137" s="25">
        <v>0.64026073916434401</v>
      </c>
      <c r="H137" s="25">
        <v>0.73410142878848905</v>
      </c>
      <c r="I137" s="3"/>
      <c r="J137" s="3"/>
      <c r="K137" s="3"/>
      <c r="L137" s="25">
        <v>0.113679722061354</v>
      </c>
      <c r="M137" s="25">
        <v>1.80669769824926</v>
      </c>
      <c r="N137" s="3"/>
      <c r="O137" s="3"/>
      <c r="P137" s="3"/>
      <c r="Q137" s="25">
        <v>0.16739790081143899</v>
      </c>
      <c r="R137" s="25">
        <v>0.378668593218771</v>
      </c>
      <c r="S137" s="3"/>
      <c r="T137" s="3"/>
      <c r="U137" s="3"/>
      <c r="V137" s="3"/>
      <c r="W137" s="3"/>
      <c r="X137" s="26">
        <v>0.120591665499831</v>
      </c>
      <c r="Y137" s="26">
        <v>0.52785807824421704</v>
      </c>
      <c r="Z137" s="26">
        <v>0.66554028429262502</v>
      </c>
      <c r="AA137" s="3"/>
      <c r="AB137" s="3"/>
      <c r="AC137" s="3"/>
      <c r="AD137" s="3"/>
      <c r="AE137" s="3"/>
    </row>
    <row r="138" spans="1:31" x14ac:dyDescent="0.2">
      <c r="A138" s="3"/>
      <c r="B138" s="3"/>
      <c r="C138" s="3"/>
      <c r="D138" s="3"/>
      <c r="E138" s="3"/>
      <c r="F138" s="3"/>
      <c r="G138" s="25">
        <v>2.42674989064942</v>
      </c>
      <c r="H138" s="25">
        <v>0.71888864438775701</v>
      </c>
      <c r="I138" s="3"/>
      <c r="J138" s="3"/>
      <c r="K138" s="3"/>
      <c r="L138" s="25">
        <v>0.310853834325867</v>
      </c>
      <c r="M138" s="25">
        <v>3.50352735839044</v>
      </c>
      <c r="N138" s="3"/>
      <c r="O138" s="3"/>
      <c r="P138" s="3"/>
      <c r="Q138" s="25">
        <v>0.339445320903562</v>
      </c>
      <c r="R138" s="25">
        <v>1.4525699167588499</v>
      </c>
      <c r="S138" s="3"/>
      <c r="T138" s="3"/>
      <c r="U138" s="3"/>
      <c r="V138" s="3"/>
      <c r="W138" s="3"/>
      <c r="X138" s="26">
        <v>0.88058947966336598</v>
      </c>
      <c r="Y138" s="26">
        <v>0.64026073916434401</v>
      </c>
      <c r="Z138" s="26">
        <v>0.73410142878848905</v>
      </c>
      <c r="AA138" s="3"/>
      <c r="AB138" s="3"/>
      <c r="AC138" s="3"/>
      <c r="AD138" s="3"/>
      <c r="AE138" s="3"/>
    </row>
    <row r="139" spans="1:31" x14ac:dyDescent="0.2">
      <c r="A139" s="3"/>
      <c r="B139" s="3"/>
      <c r="C139" s="3"/>
      <c r="D139" s="3"/>
      <c r="E139" s="3"/>
      <c r="F139" s="3"/>
      <c r="G139" s="25">
        <v>0.87988096712041097</v>
      </c>
      <c r="H139" s="25">
        <v>1.2741697281881399</v>
      </c>
      <c r="I139" s="3"/>
      <c r="J139" s="3"/>
      <c r="K139" s="3"/>
      <c r="L139" s="25">
        <v>0.31547596363723501</v>
      </c>
      <c r="M139" s="25">
        <v>0.299000228866179</v>
      </c>
      <c r="N139" s="3"/>
      <c r="O139" s="3"/>
      <c r="P139" s="3"/>
      <c r="Q139" s="25">
        <v>0.75084946537856501</v>
      </c>
      <c r="R139" s="25">
        <v>0.80925618228114604</v>
      </c>
      <c r="S139" s="3"/>
      <c r="T139" s="3"/>
      <c r="U139" s="3"/>
      <c r="V139" s="3"/>
      <c r="W139" s="3"/>
      <c r="X139" s="26">
        <v>0.869141772076367</v>
      </c>
      <c r="Y139" s="26">
        <v>2.42674989064942</v>
      </c>
      <c r="Z139" s="26">
        <v>0.71888864438775701</v>
      </c>
      <c r="AA139" s="3"/>
      <c r="AB139" s="3"/>
      <c r="AC139" s="3"/>
      <c r="AD139" s="3"/>
      <c r="AE139" s="3"/>
    </row>
    <row r="140" spans="1:31" x14ac:dyDescent="0.2">
      <c r="A140" s="3"/>
      <c r="B140" s="3"/>
      <c r="C140" s="3"/>
      <c r="D140" s="3"/>
      <c r="E140" s="3"/>
      <c r="F140" s="3"/>
      <c r="G140" s="25">
        <v>0.67866315777408404</v>
      </c>
      <c r="H140" s="25">
        <v>0.62825843551712002</v>
      </c>
      <c r="I140" s="3"/>
      <c r="J140" s="3"/>
      <c r="K140" s="3"/>
      <c r="L140" s="25">
        <v>0.19250587642532399</v>
      </c>
      <c r="M140" s="25">
        <v>1.4121287921118899</v>
      </c>
      <c r="N140" s="3"/>
      <c r="O140" s="3"/>
      <c r="P140" s="3"/>
      <c r="Q140" s="25">
        <v>0.177323446393437</v>
      </c>
      <c r="R140" s="25">
        <v>1.4164866831349501</v>
      </c>
      <c r="S140" s="3"/>
      <c r="T140" s="3"/>
      <c r="U140" s="3"/>
      <c r="V140" s="3"/>
      <c r="W140" s="3"/>
      <c r="X140" s="26">
        <v>0.68838829097725496</v>
      </c>
      <c r="Y140" s="26">
        <v>0.87988096712041097</v>
      </c>
      <c r="Z140" s="26">
        <v>1.2741697281881399</v>
      </c>
      <c r="AA140" s="3"/>
      <c r="AB140" s="3"/>
      <c r="AC140" s="3"/>
      <c r="AD140" s="3"/>
      <c r="AE140" s="3"/>
    </row>
    <row r="141" spans="1:31" x14ac:dyDescent="0.2">
      <c r="A141" s="3"/>
      <c r="B141" s="3"/>
      <c r="C141" s="3"/>
      <c r="D141" s="3"/>
      <c r="E141" s="3"/>
      <c r="F141" s="3"/>
      <c r="G141" s="25">
        <v>0.427274702177948</v>
      </c>
      <c r="H141" s="3"/>
      <c r="I141" s="3"/>
      <c r="J141" s="3"/>
      <c r="K141" s="3"/>
      <c r="L141" s="25">
        <v>0.68591901275416101</v>
      </c>
      <c r="M141" s="3"/>
      <c r="N141" s="3"/>
      <c r="O141" s="3"/>
      <c r="P141" s="3"/>
      <c r="Q141" s="25">
        <v>0.34339967857715697</v>
      </c>
      <c r="R141" s="3"/>
      <c r="S141" s="3"/>
      <c r="T141" s="3"/>
      <c r="U141" s="3"/>
      <c r="V141" s="3"/>
      <c r="W141" s="3"/>
      <c r="X141" s="26">
        <v>1.02936819299952</v>
      </c>
      <c r="Y141" s="26">
        <v>0.67866315777408404</v>
      </c>
      <c r="Z141" s="26">
        <v>0.62825843551712002</v>
      </c>
      <c r="AA141" s="3"/>
      <c r="AB141" s="3"/>
      <c r="AC141" s="3"/>
      <c r="AD141" s="3"/>
      <c r="AE141" s="3"/>
    </row>
    <row r="142" spans="1:31" x14ac:dyDescent="0.2">
      <c r="A142" s="3"/>
      <c r="B142" s="3"/>
      <c r="C142" s="3"/>
      <c r="D142" s="3"/>
      <c r="E142" s="3"/>
      <c r="F142" s="3"/>
      <c r="G142" s="25">
        <v>0.26117346432035599</v>
      </c>
      <c r="H142" s="3"/>
      <c r="I142" s="3"/>
      <c r="J142" s="3"/>
      <c r="K142" s="3"/>
      <c r="L142" s="25">
        <v>0.24306527516016099</v>
      </c>
      <c r="M142" s="3"/>
      <c r="N142" s="3"/>
      <c r="O142" s="3"/>
      <c r="P142" s="3"/>
      <c r="Q142" s="25">
        <v>0.37783637617499</v>
      </c>
      <c r="R142" s="3"/>
      <c r="S142" s="3"/>
      <c r="T142" s="3"/>
      <c r="U142" s="3"/>
      <c r="V142" s="3"/>
      <c r="W142" s="3"/>
      <c r="X142" s="26">
        <v>4.6588527748644699E-2</v>
      </c>
      <c r="Y142" s="26">
        <v>0.427274702177948</v>
      </c>
      <c r="Z142" s="26">
        <v>0.56325243526791202</v>
      </c>
      <c r="AA142" s="3"/>
      <c r="AB142" s="3"/>
      <c r="AC142" s="3"/>
      <c r="AD142" s="3"/>
      <c r="AE142" s="3"/>
    </row>
    <row r="143" spans="1:31" x14ac:dyDescent="0.2">
      <c r="A143" s="3"/>
      <c r="B143" s="3"/>
      <c r="C143" s="3"/>
      <c r="D143" s="3"/>
      <c r="E143" s="3"/>
      <c r="F143" s="3"/>
      <c r="G143" s="25">
        <v>0.305716413154202</v>
      </c>
      <c r="H143" s="3"/>
      <c r="I143" s="3"/>
      <c r="J143" s="3"/>
      <c r="K143" s="3"/>
      <c r="L143" s="25">
        <v>0.20620252787326099</v>
      </c>
      <c r="M143" s="3"/>
      <c r="N143" s="3"/>
      <c r="O143" s="3"/>
      <c r="P143" s="3"/>
      <c r="Q143" s="25">
        <v>2.42226079302824</v>
      </c>
      <c r="R143" s="3"/>
      <c r="S143" s="3"/>
      <c r="T143" s="3"/>
      <c r="U143" s="3"/>
      <c r="V143" s="3"/>
      <c r="W143" s="3"/>
      <c r="X143" s="26">
        <v>1.10388651211119</v>
      </c>
      <c r="Y143" s="26">
        <v>0.26117346432035599</v>
      </c>
      <c r="Z143" s="26">
        <v>0.26214261988542298</v>
      </c>
      <c r="AA143" s="3"/>
      <c r="AB143" s="3"/>
      <c r="AC143" s="3"/>
      <c r="AD143" s="3"/>
      <c r="AE143" s="3"/>
    </row>
    <row r="144" spans="1:31" x14ac:dyDescent="0.2">
      <c r="A144" s="3"/>
      <c r="B144" s="3"/>
      <c r="C144" s="3"/>
      <c r="D144" s="3"/>
      <c r="E144" s="3"/>
      <c r="F144" s="3"/>
      <c r="G144" s="25">
        <v>0.11168722851796301</v>
      </c>
      <c r="H144" s="3"/>
      <c r="I144" s="3"/>
      <c r="J144" s="3"/>
      <c r="K144" s="3"/>
      <c r="L144" s="25">
        <v>0.49652416186562298</v>
      </c>
      <c r="M144" s="3"/>
      <c r="N144" s="3"/>
      <c r="O144" s="3"/>
      <c r="P144" s="3"/>
      <c r="Q144" s="25">
        <v>5.8588991389923399E-2</v>
      </c>
      <c r="R144" s="3"/>
      <c r="S144" s="3"/>
      <c r="T144" s="3"/>
      <c r="U144" s="3"/>
      <c r="V144" s="3"/>
      <c r="W144" s="3"/>
      <c r="X144" s="26">
        <v>0.49214551324060801</v>
      </c>
      <c r="Y144" s="26">
        <v>0.305716413154202</v>
      </c>
      <c r="Z144" s="26">
        <v>1.1589644003110999</v>
      </c>
      <c r="AA144" s="3"/>
      <c r="AB144" s="3"/>
      <c r="AC144" s="3"/>
      <c r="AD144" s="3"/>
      <c r="AE144" s="3"/>
    </row>
    <row r="145" spans="1:31" x14ac:dyDescent="0.2">
      <c r="A145" s="3"/>
      <c r="B145" s="3"/>
      <c r="C145" s="3"/>
      <c r="D145" s="3"/>
      <c r="E145" s="3"/>
      <c r="F145" s="3"/>
      <c r="G145" s="25">
        <v>0.49936805817347202</v>
      </c>
      <c r="H145" s="3"/>
      <c r="I145" s="3"/>
      <c r="J145" s="3"/>
      <c r="K145" s="3"/>
      <c r="L145" s="25">
        <v>0.137014438405762</v>
      </c>
      <c r="M145" s="3"/>
      <c r="N145" s="3"/>
      <c r="O145" s="3"/>
      <c r="P145" s="3"/>
      <c r="Q145" s="25">
        <v>0.20036896835658499</v>
      </c>
      <c r="R145" s="3"/>
      <c r="S145" s="3"/>
      <c r="T145" s="3"/>
      <c r="U145" s="3"/>
      <c r="V145" s="3"/>
      <c r="W145" s="3"/>
      <c r="X145" s="26">
        <v>0.48615368542481602</v>
      </c>
      <c r="Y145" s="26">
        <v>0.11168722851796301</v>
      </c>
      <c r="Z145" s="26">
        <v>1.0008338354128701</v>
      </c>
      <c r="AA145" s="3"/>
      <c r="AB145" s="3"/>
      <c r="AC145" s="3"/>
      <c r="AD145" s="3"/>
      <c r="AE145" s="3"/>
    </row>
    <row r="146" spans="1:31" x14ac:dyDescent="0.2">
      <c r="A146" s="3"/>
      <c r="B146" s="3"/>
      <c r="C146" s="3"/>
      <c r="D146" s="3"/>
      <c r="E146" s="3"/>
      <c r="F146" s="3"/>
      <c r="G146" s="25">
        <v>1.0789115177717901</v>
      </c>
      <c r="H146" s="3"/>
      <c r="I146" s="3"/>
      <c r="J146" s="3"/>
      <c r="K146" s="3"/>
      <c r="L146" s="25">
        <v>0.142777269900317</v>
      </c>
      <c r="M146" s="3"/>
      <c r="N146" s="3"/>
      <c r="O146" s="3"/>
      <c r="P146" s="3"/>
      <c r="Q146" s="25">
        <v>0.81019106454044898</v>
      </c>
      <c r="R146" s="3"/>
      <c r="S146" s="3"/>
      <c r="T146" s="3"/>
      <c r="U146" s="3"/>
      <c r="V146" s="3"/>
      <c r="W146" s="3"/>
      <c r="X146" s="26">
        <v>0.34191213763351602</v>
      </c>
      <c r="Y146" s="26">
        <v>0.49936805817347202</v>
      </c>
      <c r="Z146" s="26">
        <v>2.25202120906193</v>
      </c>
      <c r="AA146" s="3"/>
      <c r="AB146" s="3"/>
      <c r="AC146" s="3"/>
      <c r="AD146" s="3"/>
      <c r="AE146" s="3"/>
    </row>
    <row r="147" spans="1:31" x14ac:dyDescent="0.2">
      <c r="A147" s="3"/>
      <c r="B147" s="3"/>
      <c r="C147" s="3"/>
      <c r="D147" s="3"/>
      <c r="E147" s="3"/>
      <c r="F147" s="3"/>
      <c r="G147" s="25">
        <v>8.3316790794377996E-2</v>
      </c>
      <c r="H147" s="3"/>
      <c r="I147" s="3"/>
      <c r="J147" s="3"/>
      <c r="K147" s="3"/>
      <c r="L147" s="25">
        <v>4.7374967672117997E-2</v>
      </c>
      <c r="M147" s="3"/>
      <c r="N147" s="3"/>
      <c r="O147" s="3"/>
      <c r="P147" s="3"/>
      <c r="Q147" s="25">
        <v>6.5925988306024905E-2</v>
      </c>
      <c r="R147" s="3"/>
      <c r="S147" s="3"/>
      <c r="T147" s="3"/>
      <c r="U147" s="3"/>
      <c r="V147" s="3"/>
      <c r="W147" s="3"/>
      <c r="X147" s="26">
        <v>0.30354889663911</v>
      </c>
      <c r="Y147" s="26">
        <v>1.0789115177717901</v>
      </c>
      <c r="Z147" s="26">
        <v>3.57511440559411</v>
      </c>
      <c r="AA147" s="3"/>
      <c r="AB147" s="3"/>
      <c r="AC147" s="3"/>
      <c r="AD147" s="3"/>
      <c r="AE147" s="3"/>
    </row>
    <row r="148" spans="1:31" x14ac:dyDescent="0.2">
      <c r="A148" s="3"/>
      <c r="B148" s="3"/>
      <c r="C148" s="3"/>
      <c r="D148" s="3"/>
      <c r="E148" s="3"/>
      <c r="F148" s="3"/>
      <c r="G148" s="25">
        <v>0.48735952346733702</v>
      </c>
      <c r="H148" s="3"/>
      <c r="I148" s="3"/>
      <c r="J148" s="3"/>
      <c r="K148" s="3"/>
      <c r="L148" s="25">
        <v>0.42817499967330602</v>
      </c>
      <c r="M148" s="3"/>
      <c r="N148" s="3"/>
      <c r="O148" s="3"/>
      <c r="P148" s="3"/>
      <c r="Q148" s="25">
        <v>0.21601575882138199</v>
      </c>
      <c r="R148" s="3"/>
      <c r="S148" s="3"/>
      <c r="T148" s="3"/>
      <c r="U148" s="3"/>
      <c r="V148" s="3"/>
      <c r="W148" s="3"/>
      <c r="X148" s="26">
        <v>0.45848906262602002</v>
      </c>
      <c r="Y148" s="26">
        <v>8.3316790794377996E-2</v>
      </c>
      <c r="Z148" s="26">
        <v>2.9624729590288501</v>
      </c>
      <c r="AA148" s="3"/>
      <c r="AB148" s="3"/>
      <c r="AC148" s="3"/>
      <c r="AD148" s="3"/>
      <c r="AE148" s="3"/>
    </row>
    <row r="149" spans="1:31" x14ac:dyDescent="0.2">
      <c r="A149" s="3"/>
      <c r="B149" s="3"/>
      <c r="C149" s="3"/>
      <c r="D149" s="3"/>
      <c r="E149" s="3"/>
      <c r="F149" s="3"/>
      <c r="G149" s="25">
        <v>0.45536296676357602</v>
      </c>
      <c r="H149" s="3"/>
      <c r="I149" s="3"/>
      <c r="J149" s="3"/>
      <c r="K149" s="3"/>
      <c r="L149" s="25">
        <v>0.15841495400338601</v>
      </c>
      <c r="M149" s="3"/>
      <c r="N149" s="3"/>
      <c r="O149" s="3"/>
      <c r="P149" s="3"/>
      <c r="Q149" s="25">
        <v>0.17513687093677199</v>
      </c>
      <c r="R149" s="3"/>
      <c r="S149" s="3"/>
      <c r="T149" s="3"/>
      <c r="U149" s="3"/>
      <c r="V149" s="3"/>
      <c r="W149" s="3"/>
      <c r="X149" s="26">
        <v>0.77474104637464802</v>
      </c>
      <c r="Y149" s="26">
        <v>0.48735952346733702</v>
      </c>
      <c r="Z149" s="26">
        <v>2.4549681978147899</v>
      </c>
      <c r="AA149" s="3"/>
      <c r="AB149" s="3"/>
      <c r="AC149" s="3"/>
      <c r="AD149" s="3"/>
      <c r="AE149" s="3"/>
    </row>
    <row r="150" spans="1:3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26">
        <v>0.209404077941755</v>
      </c>
      <c r="Y150" s="26">
        <v>0.45536296676357602</v>
      </c>
      <c r="Z150" s="26">
        <v>1.9643251238131001</v>
      </c>
      <c r="AA150" s="3"/>
      <c r="AB150" s="3"/>
      <c r="AC150" s="3"/>
      <c r="AD150" s="3"/>
      <c r="AE150" s="3"/>
    </row>
    <row r="151" spans="1:3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26">
        <v>0.17467709094231601</v>
      </c>
      <c r="Y151" s="26">
        <v>0.45985932768605697</v>
      </c>
      <c r="Z151" s="26">
        <v>3.1111184800426899</v>
      </c>
      <c r="AA151" s="3"/>
      <c r="AB151" s="3"/>
      <c r="AC151" s="3"/>
      <c r="AD151" s="3"/>
      <c r="AE151" s="3"/>
    </row>
    <row r="152" spans="1:3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26">
        <v>0.68149339115482199</v>
      </c>
      <c r="Y152" s="26">
        <v>0.28419133089520898</v>
      </c>
      <c r="Z152" s="26">
        <v>2.1021719929929299</v>
      </c>
      <c r="AA152" s="3"/>
      <c r="AB152" s="3"/>
      <c r="AC152" s="3"/>
      <c r="AD152" s="3"/>
      <c r="AE152" s="3"/>
    </row>
    <row r="153" spans="1:3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26">
        <v>0.401596562069376</v>
      </c>
      <c r="Y153" s="26">
        <v>0.22064960819327101</v>
      </c>
      <c r="Z153" s="26">
        <v>3.2713141519818998</v>
      </c>
      <c r="AA153" s="3"/>
      <c r="AB153" s="3"/>
      <c r="AC153" s="3"/>
      <c r="AD153" s="3"/>
      <c r="AE153" s="3"/>
    </row>
    <row r="154" spans="1:3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6">
        <v>0.74956526357653397</v>
      </c>
      <c r="Y154" s="26">
        <v>0.17010397702417801</v>
      </c>
      <c r="Z154" s="26">
        <v>1.3093643398583601</v>
      </c>
      <c r="AA154" s="3"/>
      <c r="AB154" s="3"/>
      <c r="AC154" s="3"/>
      <c r="AD154" s="3"/>
      <c r="AE154" s="3"/>
    </row>
    <row r="155" spans="1:3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6">
        <v>1.6972757418189199</v>
      </c>
      <c r="Y155" s="26">
        <v>0.83211545115414398</v>
      </c>
      <c r="Z155" s="26">
        <v>2.2843254391996202</v>
      </c>
      <c r="AA155" s="3"/>
      <c r="AB155" s="3"/>
      <c r="AC155" s="3"/>
      <c r="AD155" s="3"/>
      <c r="AE155" s="3"/>
    </row>
    <row r="156" spans="1:3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26">
        <v>1.2432055525360599</v>
      </c>
      <c r="Y156" s="26">
        <v>0.75386366997145604</v>
      </c>
      <c r="Z156" s="26">
        <v>1.5178922803739601</v>
      </c>
      <c r="AA156" s="3"/>
      <c r="AB156" s="3"/>
      <c r="AC156" s="3"/>
      <c r="AD156" s="3"/>
      <c r="AE156" s="3"/>
    </row>
    <row r="157" spans="1:3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26">
        <v>0.36056203626264799</v>
      </c>
      <c r="Y157" s="26">
        <v>0.26138429038321498</v>
      </c>
      <c r="Z157" s="26">
        <v>4.9192436944899001</v>
      </c>
      <c r="AA157" s="3"/>
      <c r="AB157" s="3"/>
      <c r="AC157" s="3"/>
      <c r="AD157" s="3"/>
      <c r="AE157" s="3"/>
    </row>
    <row r="158" spans="1:3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26">
        <v>1.0495346729850199</v>
      </c>
      <c r="Y158" s="26">
        <v>0.57366099530566295</v>
      </c>
      <c r="Z158" s="26">
        <v>2.4347523992272802</v>
      </c>
      <c r="AA158" s="3"/>
      <c r="AB158" s="3"/>
      <c r="AC158" s="3"/>
      <c r="AD158" s="3"/>
      <c r="AE158" s="3"/>
    </row>
    <row r="159" spans="1:3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26">
        <v>0.67285929077347195</v>
      </c>
      <c r="Y159" s="26">
        <v>0.25077759177375403</v>
      </c>
      <c r="Z159" s="26">
        <v>3.2234231394696899</v>
      </c>
      <c r="AA159" s="3"/>
      <c r="AB159" s="3"/>
      <c r="AC159" s="3"/>
      <c r="AD159" s="3"/>
      <c r="AE159" s="3"/>
    </row>
    <row r="160" spans="1:3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26">
        <v>0.68073157613341195</v>
      </c>
      <c r="Y160" s="26">
        <v>0.28693558444057599</v>
      </c>
      <c r="Z160" s="26">
        <v>0.61795833387186305</v>
      </c>
      <c r="AA160" s="3"/>
      <c r="AB160" s="3"/>
      <c r="AC160" s="3"/>
      <c r="AD160" s="3"/>
      <c r="AE160" s="3"/>
    </row>
    <row r="161" spans="1:3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26">
        <v>0.89029298907108401</v>
      </c>
      <c r="Y161" s="26">
        <v>0.30408623380052502</v>
      </c>
      <c r="Z161" s="26">
        <v>1.9015820298805599</v>
      </c>
      <c r="AA161" s="3"/>
      <c r="AB161" s="3"/>
      <c r="AC161" s="3"/>
      <c r="AD161" s="3"/>
      <c r="AE161" s="3"/>
    </row>
    <row r="162" spans="1:3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26">
        <v>0.57760170114649401</v>
      </c>
      <c r="Y162" s="26">
        <v>0.412766651921321</v>
      </c>
      <c r="Z162" s="26">
        <v>1.15338935775207</v>
      </c>
      <c r="AA162" s="3"/>
      <c r="AB162" s="3"/>
      <c r="AC162" s="3"/>
      <c r="AD162" s="3"/>
      <c r="AE162" s="3"/>
    </row>
    <row r="163" spans="1:3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26">
        <v>1.07552862122013</v>
      </c>
      <c r="Y163" s="26">
        <v>0.21314069993870099</v>
      </c>
      <c r="Z163" s="26">
        <v>3.3520958420590401</v>
      </c>
      <c r="AA163" s="3"/>
      <c r="AB163" s="3"/>
      <c r="AC163" s="3"/>
      <c r="AD163" s="3"/>
      <c r="AE163" s="3"/>
    </row>
    <row r="164" spans="1:3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26">
        <v>0.47997722030123102</v>
      </c>
      <c r="Y164" s="26">
        <v>0.23121912804172501</v>
      </c>
      <c r="Z164" s="26">
        <v>3.5860917810606101</v>
      </c>
      <c r="AA164" s="3"/>
      <c r="AB164" s="3"/>
      <c r="AC164" s="3"/>
      <c r="AD164" s="3"/>
      <c r="AE164" s="3"/>
    </row>
    <row r="165" spans="1:3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26">
        <v>0.46706060696234802</v>
      </c>
      <c r="Y165" s="26">
        <v>0.29505070646737203</v>
      </c>
      <c r="Z165" s="26">
        <v>2.3255024897191601</v>
      </c>
      <c r="AA165" s="3"/>
      <c r="AB165" s="3"/>
      <c r="AC165" s="3"/>
      <c r="AD165" s="3"/>
      <c r="AE165" s="3"/>
    </row>
    <row r="166" spans="1:3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26">
        <v>0.63210094195044497</v>
      </c>
      <c r="Y166" s="26">
        <v>0.78005227254935305</v>
      </c>
      <c r="Z166" s="26">
        <v>1.2451610809090199</v>
      </c>
      <c r="AA166" s="3"/>
      <c r="AB166" s="3"/>
      <c r="AC166" s="3"/>
      <c r="AD166" s="3"/>
      <c r="AE166" s="3"/>
    </row>
    <row r="167" spans="1:3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26">
        <v>0.92728654027514101</v>
      </c>
      <c r="Y167" s="26">
        <v>7.7973956712390505E-2</v>
      </c>
      <c r="Z167" s="26">
        <v>5.32038160529358</v>
      </c>
      <c r="AA167" s="3"/>
      <c r="AB167" s="3"/>
      <c r="AC167" s="3"/>
      <c r="AD167" s="3"/>
      <c r="AE167" s="3"/>
    </row>
    <row r="168" spans="1:3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26">
        <v>0.711573276833526</v>
      </c>
      <c r="Y168" s="26">
        <v>0.67293913551034701</v>
      </c>
      <c r="Z168" s="26">
        <v>4.3002805289786199</v>
      </c>
      <c r="AA168" s="3"/>
      <c r="AB168" s="3"/>
      <c r="AC168" s="3"/>
      <c r="AD168" s="3"/>
      <c r="AE168" s="3"/>
    </row>
    <row r="169" spans="1:3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26">
        <v>0.346212265993605</v>
      </c>
      <c r="Y169" s="26">
        <v>0.99038905168220204</v>
      </c>
      <c r="Z169" s="26">
        <v>0.38133909218608403</v>
      </c>
      <c r="AA169" s="3"/>
      <c r="AB169" s="3"/>
      <c r="AC169" s="3"/>
      <c r="AD169" s="3"/>
      <c r="AE169" s="3"/>
    </row>
    <row r="170" spans="1:3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26">
        <v>0.147803334405398</v>
      </c>
      <c r="Y170" s="26">
        <v>0.55248294855133495</v>
      </c>
      <c r="Z170" s="26">
        <v>2.0691304458461302</v>
      </c>
      <c r="AA170" s="3"/>
      <c r="AB170" s="3"/>
      <c r="AC170" s="3"/>
      <c r="AD170" s="3"/>
      <c r="AE170" s="3"/>
    </row>
    <row r="171" spans="1:3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26">
        <v>0.22068622707653299</v>
      </c>
      <c r="Y171" s="26">
        <v>0.34691995393963698</v>
      </c>
      <c r="Z171" s="26">
        <v>0.39195594991000998</v>
      </c>
      <c r="AA171" s="3"/>
      <c r="AB171" s="3"/>
      <c r="AC171" s="3"/>
      <c r="AD171" s="3"/>
      <c r="AE171" s="3"/>
    </row>
    <row r="172" spans="1:3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26">
        <v>0.54498369262169299</v>
      </c>
      <c r="Y172" s="26">
        <v>0.47457317267432297</v>
      </c>
      <c r="Z172" s="26">
        <v>1.1200036954628201</v>
      </c>
      <c r="AA172" s="3"/>
      <c r="AB172" s="3"/>
      <c r="AC172" s="3"/>
      <c r="AD172" s="3"/>
      <c r="AE172" s="3"/>
    </row>
    <row r="173" spans="1:3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26">
        <v>0.50800338333803996</v>
      </c>
      <c r="Y173" s="26">
        <v>0.174994725145103</v>
      </c>
      <c r="Z173" s="26">
        <v>2.9078443432217398</v>
      </c>
      <c r="AA173" s="3"/>
      <c r="AB173" s="3"/>
      <c r="AC173" s="3"/>
      <c r="AD173" s="3"/>
      <c r="AE173" s="3"/>
    </row>
    <row r="174" spans="1:3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26">
        <v>0.25238606807007002</v>
      </c>
      <c r="Y174" s="26">
        <v>0.66361679217041603</v>
      </c>
      <c r="Z174" s="26">
        <v>3.69464802383049</v>
      </c>
      <c r="AA174" s="3"/>
      <c r="AB174" s="3"/>
      <c r="AC174" s="3"/>
      <c r="AD174" s="3"/>
      <c r="AE174" s="3"/>
    </row>
    <row r="175" spans="1:3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26">
        <v>0.32623815232219999</v>
      </c>
      <c r="Y175" s="26">
        <v>0.69310479425597105</v>
      </c>
      <c r="Z175" s="26">
        <v>3.5875651000962301</v>
      </c>
      <c r="AA175" s="3"/>
      <c r="AB175" s="3"/>
      <c r="AC175" s="3"/>
      <c r="AD175" s="3"/>
      <c r="AE175" s="3"/>
    </row>
    <row r="176" spans="1:3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26">
        <v>0.76029641234690803</v>
      </c>
      <c r="Y176" s="26">
        <v>0.706369188669003</v>
      </c>
      <c r="Z176" s="26">
        <v>1.71951924861494</v>
      </c>
      <c r="AA176" s="3"/>
      <c r="AB176" s="3"/>
      <c r="AC176" s="3"/>
      <c r="AD176" s="3"/>
      <c r="AE176" s="3"/>
    </row>
    <row r="177" spans="1:3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26">
        <v>0.92429679622660599</v>
      </c>
      <c r="Y177" s="26">
        <v>0.32656979859162899</v>
      </c>
      <c r="Z177" s="26">
        <v>4.2688762420549597</v>
      </c>
      <c r="AA177" s="3"/>
      <c r="AB177" s="3"/>
      <c r="AC177" s="3"/>
      <c r="AD177" s="3"/>
      <c r="AE177" s="3"/>
    </row>
    <row r="178" spans="1:3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26">
        <v>0.340045422735334</v>
      </c>
      <c r="Y178" s="26">
        <v>0.24738120632012101</v>
      </c>
      <c r="Z178" s="26">
        <v>1.4247718235489499</v>
      </c>
      <c r="AA178" s="3"/>
      <c r="AB178" s="3"/>
      <c r="AC178" s="3"/>
      <c r="AD178" s="3"/>
      <c r="AE178" s="3"/>
    </row>
    <row r="179" spans="1:3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26">
        <v>0.96509892839788303</v>
      </c>
      <c r="Y179" s="26">
        <v>0.188183313702838</v>
      </c>
      <c r="Z179" s="26">
        <v>3.63586435525673</v>
      </c>
      <c r="AA179" s="3"/>
      <c r="AB179" s="3"/>
      <c r="AC179" s="3"/>
      <c r="AD179" s="3"/>
      <c r="AE179" s="3"/>
    </row>
    <row r="180" spans="1:3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26">
        <v>4.4030287865199899E-2</v>
      </c>
      <c r="Y180" s="26">
        <v>1.0953858685072499</v>
      </c>
      <c r="Z180" s="26">
        <v>3.4148814619807801</v>
      </c>
      <c r="AA180" s="3"/>
      <c r="AB180" s="3"/>
      <c r="AC180" s="3"/>
      <c r="AD180" s="3"/>
      <c r="AE180" s="3"/>
    </row>
    <row r="181" spans="1:3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26">
        <v>0.34313661311792198</v>
      </c>
      <c r="Y181" s="26">
        <v>2.2122256715189201</v>
      </c>
      <c r="Z181" s="26">
        <v>4.9089846333897</v>
      </c>
      <c r="AA181" s="3"/>
      <c r="AB181" s="3"/>
      <c r="AC181" s="3"/>
      <c r="AD181" s="3"/>
      <c r="AE181" s="3"/>
    </row>
    <row r="182" spans="1:3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26">
        <v>1.23887561960154</v>
      </c>
      <c r="Y182" s="26">
        <v>0.32309483920914001</v>
      </c>
      <c r="Z182" s="26">
        <v>2.07608394487628</v>
      </c>
      <c r="AA182" s="3"/>
      <c r="AB182" s="3"/>
      <c r="AC182" s="3"/>
      <c r="AD182" s="3"/>
      <c r="AE182" s="3"/>
    </row>
    <row r="183" spans="1:3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26">
        <v>0.40537046632658902</v>
      </c>
      <c r="Y183" s="26">
        <v>0.84898152008859196</v>
      </c>
      <c r="Z183" s="26">
        <v>2.6758419568573499</v>
      </c>
      <c r="AA183" s="3"/>
      <c r="AB183" s="3"/>
      <c r="AC183" s="3"/>
      <c r="AD183" s="3"/>
      <c r="AE183" s="3"/>
    </row>
    <row r="184" spans="1:3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26">
        <v>0.817963235845651</v>
      </c>
      <c r="Y184" s="26">
        <v>0.32569666361404997</v>
      </c>
      <c r="Z184" s="26">
        <v>3.8265612633972901</v>
      </c>
      <c r="AA184" s="3"/>
      <c r="AB184" s="3"/>
      <c r="AC184" s="3"/>
      <c r="AD184" s="3"/>
      <c r="AE184" s="3"/>
    </row>
    <row r="185" spans="1:3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26">
        <v>0.65982051468434899</v>
      </c>
      <c r="Y185" s="26">
        <v>0.70130443267158005</v>
      </c>
      <c r="Z185" s="26">
        <v>1.00107441929039</v>
      </c>
      <c r="AA185" s="3"/>
      <c r="AB185" s="3"/>
      <c r="AC185" s="3"/>
      <c r="AD185" s="3"/>
      <c r="AE185" s="3"/>
    </row>
    <row r="186" spans="1:3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26">
        <v>0.590987005516594</v>
      </c>
      <c r="Y186" s="26">
        <v>0.39642260929688899</v>
      </c>
      <c r="Z186" s="26">
        <v>1.09086796716239</v>
      </c>
      <c r="AA186" s="3"/>
      <c r="AB186" s="3"/>
      <c r="AC186" s="3"/>
      <c r="AD186" s="3"/>
      <c r="AE186" s="3"/>
    </row>
    <row r="187" spans="1:3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26">
        <v>0.43264073071504699</v>
      </c>
      <c r="Y187" s="26">
        <v>0.78314055623669898</v>
      </c>
      <c r="Z187" s="26">
        <v>0.55250939089434004</v>
      </c>
      <c r="AA187" s="3"/>
      <c r="AB187" s="3"/>
      <c r="AC187" s="3"/>
      <c r="AD187" s="3"/>
      <c r="AE187" s="3"/>
    </row>
    <row r="188" spans="1:3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26">
        <v>0.61401769232616399</v>
      </c>
      <c r="Y188" s="26">
        <v>0.67042024994770899</v>
      </c>
      <c r="Z188" s="26">
        <v>1.8075696658553799</v>
      </c>
      <c r="AA188" s="3"/>
      <c r="AB188" s="3"/>
      <c r="AC188" s="3"/>
      <c r="AD188" s="3"/>
      <c r="AE188" s="3"/>
    </row>
    <row r="189" spans="1:3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26">
        <v>0.59074099301218297</v>
      </c>
      <c r="Y189" s="26">
        <v>1.21586221644436</v>
      </c>
      <c r="Z189" s="26">
        <v>1.44245739522633</v>
      </c>
      <c r="AA189" s="3"/>
      <c r="AB189" s="3"/>
      <c r="AC189" s="3"/>
      <c r="AD189" s="3"/>
      <c r="AE189" s="3"/>
    </row>
    <row r="190" spans="1:3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26">
        <v>0.362670748155758</v>
      </c>
      <c r="Y190" s="26">
        <v>0.12604214741352299</v>
      </c>
      <c r="Z190" s="26">
        <v>0.88809604100267803</v>
      </c>
      <c r="AA190" s="3"/>
      <c r="AB190" s="3"/>
      <c r="AC190" s="3"/>
      <c r="AD190" s="3"/>
      <c r="AE190" s="3"/>
    </row>
    <row r="191" spans="1:3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26">
        <v>0.457143770300244</v>
      </c>
      <c r="Y191" s="26">
        <v>0.20847563707365699</v>
      </c>
      <c r="Z191" s="26">
        <v>2.8440836852990201</v>
      </c>
      <c r="AA191" s="3"/>
      <c r="AB191" s="3"/>
      <c r="AC191" s="3"/>
      <c r="AD191" s="3"/>
      <c r="AE191" s="3"/>
    </row>
    <row r="192" spans="1:3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26">
        <v>0.666703728616169</v>
      </c>
      <c r="Y192" s="26">
        <v>0.31608367133510301</v>
      </c>
      <c r="Z192" s="26">
        <v>1.3159421408760801</v>
      </c>
      <c r="AA192" s="3"/>
      <c r="AB192" s="3"/>
      <c r="AC192" s="3"/>
      <c r="AD192" s="3"/>
      <c r="AE192" s="3"/>
    </row>
    <row r="193" spans="1:3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26">
        <v>0.24906361500200899</v>
      </c>
      <c r="Y193" s="26">
        <v>0.14909817630709199</v>
      </c>
      <c r="Z193" s="26">
        <v>1.06110270770854</v>
      </c>
      <c r="AA193" s="3"/>
      <c r="AB193" s="3"/>
      <c r="AC193" s="3"/>
      <c r="AD193" s="3"/>
      <c r="AE193" s="3"/>
    </row>
    <row r="194" spans="1:3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26">
        <v>1.2429917761273099</v>
      </c>
      <c r="Y194" s="26">
        <v>0.25903202421687099</v>
      </c>
      <c r="Z194" s="26">
        <v>2.9796717328828799</v>
      </c>
      <c r="AA194" s="3"/>
      <c r="AB194" s="3"/>
      <c r="AC194" s="3"/>
      <c r="AD194" s="3"/>
      <c r="AE194" s="3"/>
    </row>
    <row r="195" spans="1:3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26">
        <v>1.03978146702093</v>
      </c>
      <c r="Y195" s="26">
        <v>0.23712620072500001</v>
      </c>
      <c r="Z195" s="26">
        <v>2.9491045068239399</v>
      </c>
      <c r="AA195" s="3"/>
      <c r="AB195" s="3"/>
      <c r="AC195" s="3"/>
      <c r="AD195" s="3"/>
      <c r="AE195" s="3"/>
    </row>
    <row r="196" spans="1:3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26">
        <v>0.48020304735394997</v>
      </c>
      <c r="Y196" s="26">
        <v>0.32243923249405998</v>
      </c>
      <c r="Z196" s="26">
        <v>2.9043702260823898</v>
      </c>
      <c r="AA196" s="3"/>
      <c r="AB196" s="3"/>
      <c r="AC196" s="3"/>
      <c r="AD196" s="3"/>
      <c r="AE196" s="3"/>
    </row>
    <row r="197" spans="1:3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26">
        <v>3.2612153758521898</v>
      </c>
      <c r="Y197" s="26">
        <v>0.38140258137094102</v>
      </c>
      <c r="Z197" s="26">
        <v>0.77957688300583905</v>
      </c>
      <c r="AA197" s="3"/>
      <c r="AB197" s="3"/>
      <c r="AC197" s="3"/>
      <c r="AD197" s="3"/>
      <c r="AE197" s="3"/>
    </row>
    <row r="198" spans="1:3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26">
        <v>0.90180967818362601</v>
      </c>
      <c r="Y198" s="26">
        <v>0.123563083966601</v>
      </c>
      <c r="Z198" s="26">
        <v>2.4862269873158298</v>
      </c>
      <c r="AA198" s="3"/>
      <c r="AB198" s="3"/>
      <c r="AC198" s="3"/>
      <c r="AD198" s="3"/>
      <c r="AE198" s="3"/>
    </row>
    <row r="199" spans="1:3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26">
        <v>0.504510231853184</v>
      </c>
      <c r="Y199" s="26">
        <v>1.0486479465021601</v>
      </c>
      <c r="Z199" s="26">
        <v>4.5080540233497803</v>
      </c>
      <c r="AA199" s="3"/>
      <c r="AB199" s="3"/>
      <c r="AC199" s="3"/>
      <c r="AD199" s="3"/>
      <c r="AE199" s="3"/>
    </row>
    <row r="200" spans="1:3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26">
        <v>0.20515560671223401</v>
      </c>
      <c r="Y200" s="26">
        <v>0.27040843332827103</v>
      </c>
      <c r="Z200" s="26">
        <v>2.7625665505461598</v>
      </c>
      <c r="AA200" s="3"/>
      <c r="AB200" s="3"/>
      <c r="AC200" s="3"/>
      <c r="AD200" s="3"/>
      <c r="AE200" s="3"/>
    </row>
    <row r="201" spans="1:3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26">
        <v>0.486812691012044</v>
      </c>
      <c r="Y201" s="26">
        <v>1.19827168820973</v>
      </c>
      <c r="Z201" s="26">
        <v>3.07974610950949</v>
      </c>
      <c r="AA201" s="3"/>
      <c r="AB201" s="3"/>
      <c r="AC201" s="3"/>
      <c r="AD201" s="3"/>
      <c r="AE201" s="3"/>
    </row>
    <row r="202" spans="1:3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26">
        <v>0.78383433935707703</v>
      </c>
      <c r="Y202" s="26">
        <v>0.21064566420691599</v>
      </c>
      <c r="Z202" s="26">
        <v>2.35616533946575</v>
      </c>
      <c r="AA202" s="3"/>
      <c r="AB202" s="3"/>
      <c r="AC202" s="3"/>
      <c r="AD202" s="3"/>
      <c r="AE202" s="3"/>
    </row>
    <row r="203" spans="1:3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26">
        <v>1.0656088532674299</v>
      </c>
      <c r="Y203" s="26">
        <v>6.6906647542789605E-2</v>
      </c>
      <c r="Z203" s="26">
        <v>3.45592366701668</v>
      </c>
      <c r="AA203" s="3"/>
      <c r="AB203" s="3"/>
      <c r="AC203" s="3"/>
      <c r="AD203" s="3"/>
      <c r="AE203" s="3"/>
    </row>
    <row r="204" spans="1:3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26">
        <v>0.157069787467598</v>
      </c>
      <c r="Y204" s="26">
        <v>0.45529430336744597</v>
      </c>
      <c r="Z204" s="26">
        <v>1.09713919118493</v>
      </c>
      <c r="AA204" s="3"/>
      <c r="AB204" s="3"/>
      <c r="AC204" s="3"/>
      <c r="AD204" s="3"/>
      <c r="AE204" s="3"/>
    </row>
    <row r="205" spans="1:3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26">
        <v>0.43348456810172298</v>
      </c>
      <c r="Y205" s="26">
        <v>0.144667628726733</v>
      </c>
      <c r="Z205" s="26">
        <v>2.19028295488331</v>
      </c>
      <c r="AA205" s="3"/>
      <c r="AB205" s="3"/>
      <c r="AC205" s="3"/>
      <c r="AD205" s="3"/>
      <c r="AE205" s="3"/>
    </row>
    <row r="206" spans="1:3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26">
        <v>0.14571822493220599</v>
      </c>
      <c r="Y206" s="26">
        <v>0.161844892098742</v>
      </c>
      <c r="Z206" s="26">
        <v>0.61193404607221702</v>
      </c>
      <c r="AA206" s="3"/>
      <c r="AB206" s="3"/>
      <c r="AC206" s="3"/>
      <c r="AD206" s="3"/>
      <c r="AE206" s="3"/>
    </row>
    <row r="207" spans="1:3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26">
        <v>0.40743581253337802</v>
      </c>
      <c r="Y207" s="26">
        <v>0.1307929691202</v>
      </c>
      <c r="Z207" s="26">
        <v>0.34733827330877598</v>
      </c>
      <c r="AA207" s="3"/>
      <c r="AB207" s="3"/>
      <c r="AC207" s="3"/>
      <c r="AD207" s="3"/>
      <c r="AE207" s="3"/>
    </row>
    <row r="208" spans="1:3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26">
        <v>0.72571677927422895</v>
      </c>
      <c r="Y208" s="26">
        <v>0.243078442567398</v>
      </c>
      <c r="Z208" s="26">
        <v>2.3535338695172698</v>
      </c>
      <c r="AA208" s="3"/>
      <c r="AB208" s="3"/>
      <c r="AC208" s="3"/>
      <c r="AD208" s="3"/>
      <c r="AE208" s="3"/>
    </row>
    <row r="209" spans="1:3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26">
        <v>0.387883791106234</v>
      </c>
      <c r="Y209" s="26">
        <v>0.28121056821588097</v>
      </c>
      <c r="Z209" s="26">
        <v>1.6415759671094401</v>
      </c>
      <c r="AA209" s="3"/>
      <c r="AB209" s="3"/>
      <c r="AC209" s="3"/>
      <c r="AD209" s="3"/>
      <c r="AE209" s="3"/>
    </row>
    <row r="210" spans="1:3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26">
        <v>0.53143257601623095</v>
      </c>
      <c r="Y210" s="26">
        <v>0.63768716397110603</v>
      </c>
      <c r="Z210" s="26">
        <v>2.0513803153379699</v>
      </c>
      <c r="AA210" s="3"/>
      <c r="AB210" s="3"/>
      <c r="AC210" s="3"/>
      <c r="AD210" s="3"/>
      <c r="AE210" s="3"/>
    </row>
    <row r="211" spans="1:3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26">
        <v>0.12087549899116</v>
      </c>
      <c r="Y211" s="26">
        <v>0.71775804383081199</v>
      </c>
      <c r="Z211" s="26">
        <v>0.27263803320757402</v>
      </c>
      <c r="AA211" s="3"/>
      <c r="AB211" s="3"/>
      <c r="AC211" s="3"/>
      <c r="AD211" s="3"/>
      <c r="AE211" s="3"/>
    </row>
    <row r="212" spans="1:3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26">
        <v>1.0921184774160699</v>
      </c>
      <c r="Y212" s="26">
        <v>0.41786211801114298</v>
      </c>
      <c r="Z212" s="26">
        <v>3.2383584717220302</v>
      </c>
      <c r="AA212" s="3"/>
      <c r="AB212" s="3"/>
      <c r="AC212" s="3"/>
      <c r="AD212" s="3"/>
      <c r="AE212" s="3"/>
    </row>
    <row r="213" spans="1:3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26">
        <v>0.41512440606907902</v>
      </c>
      <c r="Y213" s="26">
        <v>0.21050602362152801</v>
      </c>
      <c r="Z213" s="26">
        <v>2.7296144713309398</v>
      </c>
      <c r="AA213" s="3"/>
      <c r="AB213" s="3"/>
      <c r="AC213" s="3"/>
      <c r="AD213" s="3"/>
      <c r="AE213" s="3"/>
    </row>
    <row r="214" spans="1:3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26">
        <v>1.96677027984946</v>
      </c>
      <c r="Y214" s="26">
        <v>1.0308394965954899</v>
      </c>
      <c r="Z214" s="26">
        <v>2.0153449139211301</v>
      </c>
      <c r="AA214" s="3"/>
      <c r="AB214" s="3"/>
      <c r="AC214" s="3"/>
      <c r="AD214" s="3"/>
      <c r="AE214" s="3"/>
    </row>
    <row r="215" spans="1:3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26">
        <v>8.56771546744171</v>
      </c>
      <c r="Y215" s="26">
        <v>0.183178915272555</v>
      </c>
      <c r="Z215" s="26">
        <v>1.6489674158915999</v>
      </c>
      <c r="AA215" s="3"/>
      <c r="AB215" s="3"/>
      <c r="AC215" s="3"/>
      <c r="AD215" s="3"/>
      <c r="AE215" s="3"/>
    </row>
    <row r="216" spans="1:3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26">
        <v>2.28441087379381</v>
      </c>
      <c r="Y216" s="26">
        <v>7.2838074895151095E-2</v>
      </c>
      <c r="Z216" s="26">
        <v>2.4052472166118002</v>
      </c>
      <c r="AA216" s="3"/>
      <c r="AB216" s="3"/>
      <c r="AC216" s="3"/>
      <c r="AD216" s="3"/>
      <c r="AE216" s="3"/>
    </row>
    <row r="217" spans="1:3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26">
        <v>2.3567327818405399</v>
      </c>
      <c r="Y217" s="26">
        <v>0.175581693038556</v>
      </c>
      <c r="Z217" s="26">
        <v>1.08046587637629</v>
      </c>
      <c r="AA217" s="3"/>
      <c r="AB217" s="3"/>
      <c r="AC217" s="3"/>
      <c r="AD217" s="3"/>
      <c r="AE217" s="3"/>
    </row>
    <row r="218" spans="1:3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26">
        <v>3.9984591959144402</v>
      </c>
      <c r="Y218" s="26">
        <v>0.15613592705201501</v>
      </c>
      <c r="Z218" s="26">
        <v>2.0409417737898701</v>
      </c>
      <c r="AA218" s="3"/>
      <c r="AB218" s="3"/>
      <c r="AC218" s="3"/>
      <c r="AD218" s="3"/>
      <c r="AE218" s="3"/>
    </row>
    <row r="219" spans="1:3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26">
        <v>8.1253407656608392</v>
      </c>
      <c r="Y219" s="26">
        <v>1.36293054882677</v>
      </c>
      <c r="Z219" s="26">
        <v>1.2467940688666199</v>
      </c>
      <c r="AA219" s="3"/>
      <c r="AB219" s="3"/>
      <c r="AC219" s="3"/>
      <c r="AD219" s="3"/>
      <c r="AE219" s="3"/>
    </row>
    <row r="220" spans="1:3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26">
        <v>7.6407342853051698</v>
      </c>
      <c r="Y220" s="26">
        <v>0.31643017166732601</v>
      </c>
      <c r="Z220" s="26">
        <v>1.5597917055185799</v>
      </c>
      <c r="AA220" s="3"/>
      <c r="AB220" s="3"/>
      <c r="AC220" s="3"/>
      <c r="AD220" s="3"/>
      <c r="AE220" s="3"/>
    </row>
    <row r="221" spans="1:3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26">
        <v>3.6761105039079198</v>
      </c>
      <c r="Y221" s="26">
        <v>0.33384584286545499</v>
      </c>
      <c r="Z221" s="26">
        <v>1.9571240602564599</v>
      </c>
      <c r="AA221" s="3"/>
      <c r="AB221" s="3"/>
      <c r="AC221" s="3"/>
      <c r="AD221" s="3"/>
      <c r="AE221" s="3"/>
    </row>
    <row r="222" spans="1:3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26">
        <v>6.7955433657742503</v>
      </c>
      <c r="Y222" s="26">
        <v>1.4447963186849799</v>
      </c>
      <c r="Z222" s="26">
        <v>1.0852479266888699</v>
      </c>
      <c r="AA222" s="3"/>
      <c r="AB222" s="3"/>
      <c r="AC222" s="3"/>
      <c r="AD222" s="3"/>
      <c r="AE222" s="3"/>
    </row>
    <row r="223" spans="1:3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26">
        <v>8.5867509853176092</v>
      </c>
      <c r="Y223" s="26">
        <v>0.13649683758016901</v>
      </c>
      <c r="Z223" s="26">
        <v>1.7326286020532</v>
      </c>
      <c r="AA223" s="3"/>
      <c r="AB223" s="3"/>
      <c r="AC223" s="3"/>
      <c r="AD223" s="3"/>
      <c r="AE223" s="3"/>
    </row>
    <row r="224" spans="1:3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26">
        <v>9.1844793320792597</v>
      </c>
      <c r="Y224" s="26">
        <v>0.71909633527454397</v>
      </c>
      <c r="Z224" s="26">
        <v>1.3710841420429101</v>
      </c>
      <c r="AA224" s="3"/>
      <c r="AB224" s="3"/>
      <c r="AC224" s="3"/>
      <c r="AD224" s="3"/>
      <c r="AE224" s="3"/>
    </row>
    <row r="225" spans="1:3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26">
        <v>2.6291406359025999</v>
      </c>
      <c r="Y225" s="26">
        <v>0.30150361640079798</v>
      </c>
      <c r="Z225" s="26">
        <v>1.91773158842403</v>
      </c>
      <c r="AA225" s="3"/>
      <c r="AB225" s="3"/>
      <c r="AC225" s="3"/>
      <c r="AD225" s="3"/>
      <c r="AE225" s="3"/>
    </row>
    <row r="226" spans="1:3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26">
        <v>5.3792362556012101</v>
      </c>
      <c r="Y226" s="26">
        <v>0.47003481844435402</v>
      </c>
      <c r="Z226" s="26">
        <v>2.0105112983376201</v>
      </c>
      <c r="AA226" s="3"/>
      <c r="AB226" s="3"/>
      <c r="AC226" s="3"/>
      <c r="AD226" s="3"/>
      <c r="AE226" s="3"/>
    </row>
    <row r="227" spans="1:3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26">
        <v>7.7380518821755198</v>
      </c>
      <c r="Y227" s="26">
        <v>0.81106424823850698</v>
      </c>
      <c r="Z227" s="26">
        <v>2.6216312562824799</v>
      </c>
      <c r="AA227" s="3"/>
      <c r="AB227" s="3"/>
      <c r="AC227" s="3"/>
      <c r="AD227" s="3"/>
      <c r="AE227" s="3"/>
    </row>
    <row r="228" spans="1:3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26">
        <v>6.2063339753393398</v>
      </c>
      <c r="Y228" s="26">
        <v>0.56014361407191005</v>
      </c>
      <c r="Z228" s="26">
        <v>1.74513103040614</v>
      </c>
      <c r="AA228" s="3"/>
      <c r="AB228" s="3"/>
      <c r="AC228" s="3"/>
      <c r="AD228" s="3"/>
      <c r="AE228" s="3"/>
    </row>
    <row r="229" spans="1:3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26">
        <v>1.0939179847329701</v>
      </c>
      <c r="Y229" s="26">
        <v>0.59988996872935796</v>
      </c>
      <c r="Z229" s="26">
        <v>3.0953947009067901</v>
      </c>
      <c r="AA229" s="3"/>
      <c r="AB229" s="3"/>
      <c r="AC229" s="3"/>
      <c r="AD229" s="3"/>
      <c r="AE229" s="3"/>
    </row>
    <row r="230" spans="1:3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26">
        <v>3.2929432370120502</v>
      </c>
      <c r="Y230" s="26">
        <v>0.84940000049463904</v>
      </c>
      <c r="Z230" s="26">
        <v>1.61519071423852</v>
      </c>
      <c r="AA230" s="3"/>
      <c r="AB230" s="3"/>
      <c r="AC230" s="3"/>
      <c r="AD230" s="3"/>
      <c r="AE230" s="3"/>
    </row>
    <row r="231" spans="1:3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26">
        <v>0.79795317940176202</v>
      </c>
      <c r="Y231" s="26">
        <v>0.69455316225346897</v>
      </c>
      <c r="Z231" s="26">
        <v>1.0840216696024401</v>
      </c>
      <c r="AA231" s="3"/>
      <c r="AB231" s="3"/>
      <c r="AC231" s="3"/>
      <c r="AD231" s="3"/>
      <c r="AE231" s="3"/>
    </row>
    <row r="232" spans="1:3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26">
        <v>3.4798897816969099</v>
      </c>
      <c r="Y232" s="26">
        <v>0.80925985888822005</v>
      </c>
      <c r="Z232" s="26">
        <v>1.0772303859143999</v>
      </c>
      <c r="AA232" s="3"/>
      <c r="AB232" s="3"/>
      <c r="AC232" s="3"/>
      <c r="AD232" s="3"/>
      <c r="AE232" s="3"/>
    </row>
    <row r="233" spans="1:3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26">
        <v>1.36957075664385</v>
      </c>
      <c r="Y233" s="26">
        <v>1.3436515374609299</v>
      </c>
      <c r="Z233" s="26">
        <v>1.8957701844262</v>
      </c>
      <c r="AA233" s="3"/>
      <c r="AB233" s="3"/>
      <c r="AC233" s="3"/>
      <c r="AD233" s="3"/>
      <c r="AE233" s="3"/>
    </row>
    <row r="234" spans="1:3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26">
        <v>2.9962947555451702</v>
      </c>
      <c r="Y234" s="26">
        <v>1.01723042537052</v>
      </c>
      <c r="Z234" s="26">
        <v>3.2619671101868399</v>
      </c>
      <c r="AA234" s="3"/>
      <c r="AB234" s="3"/>
      <c r="AC234" s="3"/>
      <c r="AD234" s="3"/>
      <c r="AE234" s="3"/>
    </row>
    <row r="235" spans="1:3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26">
        <v>1.0244762945347301</v>
      </c>
      <c r="Y235" s="26">
        <v>0.28868245449014801</v>
      </c>
      <c r="Z235" s="26">
        <v>0.125511480698664</v>
      </c>
      <c r="AA235" s="3"/>
      <c r="AB235" s="3"/>
      <c r="AC235" s="3"/>
      <c r="AD235" s="3"/>
      <c r="AE235" s="3"/>
    </row>
    <row r="236" spans="1:3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26">
        <v>0.82774408261229504</v>
      </c>
      <c r="Y236" s="26">
        <v>0.62620485172651197</v>
      </c>
      <c r="Z236" s="26">
        <v>2.0034479051931098</v>
      </c>
      <c r="AA236" s="3"/>
      <c r="AB236" s="3"/>
      <c r="AC236" s="3"/>
      <c r="AD236" s="3"/>
      <c r="AE236" s="3"/>
    </row>
    <row r="237" spans="1:3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26">
        <v>4.2753567163186199</v>
      </c>
      <c r="Y237" s="26">
        <v>0.78224565233993804</v>
      </c>
      <c r="Z237" s="26">
        <v>1.2879550900672201</v>
      </c>
      <c r="AA237" s="3"/>
      <c r="AB237" s="3"/>
      <c r="AC237" s="3"/>
      <c r="AD237" s="3"/>
      <c r="AE237" s="3"/>
    </row>
    <row r="238" spans="1:3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26">
        <v>0.89892833043912801</v>
      </c>
      <c r="Y238" s="26">
        <v>0.37742533945289097</v>
      </c>
      <c r="Z238" s="26">
        <v>0.68304611881131705</v>
      </c>
      <c r="AA238" s="3"/>
      <c r="AB238" s="3"/>
      <c r="AC238" s="3"/>
      <c r="AD238" s="3"/>
      <c r="AE238" s="3"/>
    </row>
    <row r="239" spans="1:3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26">
        <v>1.0686293540687</v>
      </c>
      <c r="Y239" s="26">
        <v>0.69597209645636904</v>
      </c>
      <c r="Z239" s="26">
        <v>0.401144919432249</v>
      </c>
      <c r="AA239" s="3"/>
      <c r="AB239" s="3"/>
      <c r="AC239" s="3"/>
      <c r="AD239" s="3"/>
      <c r="AE239" s="3"/>
    </row>
    <row r="240" spans="1:3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26">
        <v>0.96939607578905496</v>
      </c>
      <c r="Y240" s="26">
        <v>0.75080196478083505</v>
      </c>
      <c r="Z240" s="26">
        <v>2.2320553494934101</v>
      </c>
      <c r="AA240" s="3"/>
      <c r="AB240" s="3"/>
      <c r="AC240" s="3"/>
      <c r="AD240" s="3"/>
      <c r="AE240" s="3"/>
    </row>
    <row r="241" spans="1:3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26">
        <v>2.9615359117837601</v>
      </c>
      <c r="Y241" s="26">
        <v>0.87013363343407102</v>
      </c>
      <c r="Z241" s="26">
        <v>1.2857864390628</v>
      </c>
      <c r="AA241" s="3"/>
      <c r="AB241" s="3"/>
      <c r="AC241" s="3"/>
      <c r="AD241" s="3"/>
      <c r="AE241" s="3"/>
    </row>
    <row r="242" spans="1:3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26">
        <v>3.11552451998267</v>
      </c>
      <c r="Y242" s="26">
        <v>0.68161648054753599</v>
      </c>
      <c r="Z242" s="26">
        <v>1.5366117202826299</v>
      </c>
      <c r="AA242" s="3"/>
      <c r="AB242" s="3"/>
      <c r="AC242" s="3"/>
      <c r="AD242" s="3"/>
      <c r="AE242" s="3"/>
    </row>
    <row r="243" spans="1:3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26">
        <v>1.24504947705453</v>
      </c>
      <c r="Y243" s="26">
        <v>0.44668219111138802</v>
      </c>
      <c r="Z243" s="26">
        <v>1.8999500905873099</v>
      </c>
      <c r="AA243" s="3"/>
      <c r="AB243" s="3"/>
      <c r="AC243" s="3"/>
      <c r="AD243" s="3"/>
      <c r="AE243" s="3"/>
    </row>
    <row r="244" spans="1:3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26">
        <v>1.30789777480007</v>
      </c>
      <c r="Y244" s="26">
        <v>0.79300977243826598</v>
      </c>
      <c r="Z244" s="26">
        <v>0.913638530834334</v>
      </c>
      <c r="AA244" s="3"/>
      <c r="AB244" s="3"/>
      <c r="AC244" s="3"/>
      <c r="AD244" s="3"/>
      <c r="AE244" s="3"/>
    </row>
    <row r="245" spans="1:3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26">
        <v>0.58809843486274704</v>
      </c>
      <c r="Y245" s="26">
        <v>0.75571306422084805</v>
      </c>
      <c r="Z245" s="26">
        <v>3.3158824798455799</v>
      </c>
      <c r="AA245" s="3"/>
      <c r="AB245" s="3"/>
      <c r="AC245" s="3"/>
      <c r="AD245" s="3"/>
      <c r="AE245" s="3"/>
    </row>
    <row r="246" spans="1:3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26">
        <v>1.29866518280409</v>
      </c>
      <c r="Y246" s="26">
        <v>0.49814580615314502</v>
      </c>
      <c r="Z246" s="26">
        <v>3.77073391159312</v>
      </c>
      <c r="AA246" s="3"/>
      <c r="AB246" s="3"/>
      <c r="AC246" s="3"/>
      <c r="AD246" s="3"/>
      <c r="AE246" s="3"/>
    </row>
    <row r="247" spans="1:3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26">
        <v>2.0667708664059998</v>
      </c>
      <c r="Y247" s="26">
        <v>0.51571941887101302</v>
      </c>
      <c r="Z247" s="26">
        <v>2.9746209939276</v>
      </c>
      <c r="AA247" s="3"/>
      <c r="AB247" s="3"/>
      <c r="AC247" s="3"/>
      <c r="AD247" s="3"/>
      <c r="AE247" s="3"/>
    </row>
    <row r="248" spans="1:3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26">
        <v>0.512623330328976</v>
      </c>
      <c r="Y248" s="26">
        <v>1.3684140956736699</v>
      </c>
      <c r="Z248" s="26">
        <v>2.30441951612534</v>
      </c>
      <c r="AA248" s="3"/>
      <c r="AB248" s="3"/>
      <c r="AC248" s="3"/>
      <c r="AD248" s="3"/>
      <c r="AE248" s="3"/>
    </row>
    <row r="249" spans="1:3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26">
        <v>1.0534173878461699</v>
      </c>
      <c r="Y249" s="26">
        <v>0.38656046830965302</v>
      </c>
      <c r="Z249" s="26">
        <v>1.38218637105389</v>
      </c>
      <c r="AA249" s="3"/>
      <c r="AB249" s="3"/>
      <c r="AC249" s="3"/>
      <c r="AD249" s="3"/>
      <c r="AE249" s="3"/>
    </row>
    <row r="250" spans="1:3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26">
        <v>1.3334635039211</v>
      </c>
      <c r="Y250" s="26">
        <v>1.34547419660322</v>
      </c>
      <c r="Z250" s="26">
        <v>3.8778800736264101</v>
      </c>
      <c r="AA250" s="3"/>
      <c r="AB250" s="3"/>
      <c r="AC250" s="3"/>
      <c r="AD250" s="3"/>
      <c r="AE250" s="3"/>
    </row>
    <row r="251" spans="1:3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26">
        <v>0.83594213501583203</v>
      </c>
      <c r="Y251" s="26">
        <v>0.70550809081861299</v>
      </c>
      <c r="Z251" s="26">
        <v>0.96557897305395401</v>
      </c>
      <c r="AA251" s="3"/>
      <c r="AB251" s="3"/>
      <c r="AC251" s="3"/>
      <c r="AD251" s="3"/>
      <c r="AE251" s="3"/>
    </row>
    <row r="252" spans="1:3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26">
        <v>0.35927383757431097</v>
      </c>
      <c r="Y252" s="26">
        <v>0.42732602447826701</v>
      </c>
      <c r="Z252" s="26">
        <v>1.37815887151797</v>
      </c>
      <c r="AA252" s="3"/>
      <c r="AB252" s="3"/>
      <c r="AC252" s="3"/>
      <c r="AD252" s="3"/>
      <c r="AE252" s="3"/>
    </row>
    <row r="253" spans="1:3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26">
        <v>0.243178744445645</v>
      </c>
      <c r="Y253" s="26">
        <v>0.33568863243717101</v>
      </c>
      <c r="Z253" s="26">
        <v>3.8484116901934802</v>
      </c>
      <c r="AA253" s="3"/>
      <c r="AB253" s="3"/>
      <c r="AC253" s="3"/>
      <c r="AD253" s="3"/>
      <c r="AE253" s="3"/>
    </row>
    <row r="254" spans="1:3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26">
        <v>0.19646484255786001</v>
      </c>
      <c r="Y254" s="26">
        <v>0.18753901611671001</v>
      </c>
      <c r="Z254" s="26">
        <v>1.7366422868520199</v>
      </c>
      <c r="AA254" s="3"/>
      <c r="AB254" s="3"/>
      <c r="AC254" s="3"/>
      <c r="AD254" s="3"/>
      <c r="AE254" s="3"/>
    </row>
    <row r="255" spans="1:3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26">
        <v>0.35295098713100997</v>
      </c>
      <c r="Y255" s="26">
        <v>0.26388495994210098</v>
      </c>
      <c r="Z255" s="26">
        <v>2.0846947671322602</v>
      </c>
      <c r="AA255" s="3"/>
      <c r="AB255" s="3"/>
      <c r="AC255" s="3"/>
      <c r="AD255" s="3"/>
      <c r="AE255" s="3"/>
    </row>
    <row r="256" spans="1:3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26">
        <v>0.23839335615805601</v>
      </c>
      <c r="Y256" s="26">
        <v>0.73141238870994896</v>
      </c>
      <c r="Z256" s="26">
        <v>3.1238326613370302</v>
      </c>
      <c r="AA256" s="3"/>
      <c r="AB256" s="3"/>
      <c r="AC256" s="3"/>
      <c r="AD256" s="3"/>
      <c r="AE256" s="3"/>
    </row>
    <row r="257" spans="1:3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26">
        <v>0.30180970174183902</v>
      </c>
      <c r="Y257" s="26">
        <v>0.39716952130405397</v>
      </c>
      <c r="Z257" s="26">
        <v>0.841379584374495</v>
      </c>
      <c r="AA257" s="3"/>
      <c r="AB257" s="3"/>
      <c r="AC257" s="3"/>
      <c r="AD257" s="3"/>
      <c r="AE257" s="3"/>
    </row>
    <row r="258" spans="1:3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26">
        <v>0.375797781388165</v>
      </c>
      <c r="Y258" s="26">
        <v>0.53722170368802102</v>
      </c>
      <c r="Z258" s="26">
        <v>2.6729091361326698</v>
      </c>
      <c r="AA258" s="3"/>
      <c r="AB258" s="3"/>
      <c r="AC258" s="3"/>
      <c r="AD258" s="3"/>
      <c r="AE258" s="3"/>
    </row>
    <row r="259" spans="1:3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26">
        <v>0.21421436673229399</v>
      </c>
      <c r="Y259" s="26">
        <v>0.47268398953537599</v>
      </c>
      <c r="Z259" s="26">
        <v>1.6829382882385799</v>
      </c>
      <c r="AA259" s="3"/>
      <c r="AB259" s="3"/>
      <c r="AC259" s="3"/>
      <c r="AD259" s="3"/>
      <c r="AE259" s="3"/>
    </row>
    <row r="260" spans="1:3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26">
        <v>0.25340697540738799</v>
      </c>
      <c r="Y260" s="26">
        <v>0.252442380531616</v>
      </c>
      <c r="Z260" s="26">
        <v>1.5200249642952099</v>
      </c>
      <c r="AA260" s="3"/>
      <c r="AB260" s="3"/>
      <c r="AC260" s="3"/>
      <c r="AD260" s="3"/>
      <c r="AE260" s="3"/>
    </row>
    <row r="261" spans="1:3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26">
        <v>0.229584714743859</v>
      </c>
      <c r="Y261" s="26">
        <v>0.32897545655673599</v>
      </c>
      <c r="Z261" s="26">
        <v>2.5282348402416299</v>
      </c>
      <c r="AA261" s="3"/>
      <c r="AB261" s="3"/>
      <c r="AC261" s="3"/>
      <c r="AD261" s="3"/>
      <c r="AE261" s="3"/>
    </row>
    <row r="262" spans="1:3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26">
        <v>0.13436049681423801</v>
      </c>
      <c r="Y262" s="26">
        <v>0.470804461414362</v>
      </c>
      <c r="Z262" s="26">
        <v>1.4899235788382901</v>
      </c>
      <c r="AA262" s="3"/>
      <c r="AB262" s="3"/>
      <c r="AC262" s="3"/>
      <c r="AD262" s="3"/>
      <c r="AE262" s="3"/>
    </row>
    <row r="263" spans="1:3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26">
        <v>0.106151942814075</v>
      </c>
      <c r="Y263" s="26">
        <v>0.60687739241545702</v>
      </c>
      <c r="Z263" s="26">
        <v>0.62856561654514698</v>
      </c>
      <c r="AA263" s="3"/>
      <c r="AB263" s="3"/>
      <c r="AC263" s="3"/>
      <c r="AD263" s="3"/>
      <c r="AE263" s="3"/>
    </row>
    <row r="264" spans="1:3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26">
        <v>0.29439618660262001</v>
      </c>
      <c r="Y264" s="26">
        <v>0.87939238449291501</v>
      </c>
      <c r="Z264" s="26">
        <v>2.7081354682029599</v>
      </c>
      <c r="AA264" s="3"/>
      <c r="AB264" s="3"/>
      <c r="AC264" s="3"/>
      <c r="AD264" s="3"/>
      <c r="AE264" s="3"/>
    </row>
    <row r="265" spans="1:3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26">
        <v>0.14463562594426199</v>
      </c>
      <c r="Y265" s="26">
        <v>0.76105319186625997</v>
      </c>
      <c r="Z265" s="26">
        <v>2.8734807237220501</v>
      </c>
      <c r="AA265" s="3"/>
      <c r="AB265" s="3"/>
      <c r="AC265" s="3"/>
      <c r="AD265" s="3"/>
      <c r="AE265" s="3"/>
    </row>
    <row r="266" spans="1:3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26">
        <v>0.18987710548667</v>
      </c>
      <c r="Y266" s="26">
        <v>1.36526449315244</v>
      </c>
      <c r="Z266" s="26">
        <v>1.4175922542293</v>
      </c>
      <c r="AA266" s="3"/>
      <c r="AB266" s="3"/>
      <c r="AC266" s="3"/>
      <c r="AD266" s="3"/>
      <c r="AE266" s="3"/>
    </row>
    <row r="267" spans="1:3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26">
        <v>0.16225809860530099</v>
      </c>
      <c r="Y267" s="26">
        <v>1.81513158506225</v>
      </c>
      <c r="Z267" s="26">
        <v>1.4037436208752001</v>
      </c>
      <c r="AA267" s="3"/>
      <c r="AB267" s="3"/>
      <c r="AC267" s="3"/>
      <c r="AD267" s="3"/>
      <c r="AE267" s="3"/>
    </row>
    <row r="268" spans="1:3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26">
        <v>0.22027459123765</v>
      </c>
      <c r="Y268" s="26">
        <v>0.26315957449552801</v>
      </c>
      <c r="Z268" s="26">
        <v>0.89780375991085104</v>
      </c>
      <c r="AA268" s="3"/>
      <c r="AB268" s="3"/>
      <c r="AC268" s="3"/>
      <c r="AD268" s="3"/>
      <c r="AE268" s="3"/>
    </row>
    <row r="269" spans="1:3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26">
        <v>0.21645332384823199</v>
      </c>
      <c r="Y269" s="26">
        <v>0.60075925072896597</v>
      </c>
      <c r="Z269" s="26">
        <v>1.67940650423769</v>
      </c>
      <c r="AA269" s="3"/>
      <c r="AB269" s="3"/>
      <c r="AC269" s="3"/>
      <c r="AD269" s="3"/>
      <c r="AE269" s="3"/>
    </row>
    <row r="270" spans="1:3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26">
        <v>0.31695733943698201</v>
      </c>
      <c r="Y270" s="26">
        <v>1.33514555460189</v>
      </c>
      <c r="Z270" s="26">
        <v>3.7882645438806599</v>
      </c>
      <c r="AA270" s="3"/>
      <c r="AB270" s="3"/>
      <c r="AC270" s="3"/>
      <c r="AD270" s="3"/>
      <c r="AE270" s="3"/>
    </row>
    <row r="271" spans="1:3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26">
        <v>0.30410874632627599</v>
      </c>
      <c r="Y271" s="26">
        <v>0.58862627999297801</v>
      </c>
      <c r="Z271" s="26">
        <v>1.80669769824926</v>
      </c>
      <c r="AA271" s="3"/>
      <c r="AB271" s="3"/>
      <c r="AC271" s="3"/>
      <c r="AD271" s="3"/>
      <c r="AE271" s="3"/>
    </row>
    <row r="272" spans="1:3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26">
        <v>0.226173186302385</v>
      </c>
      <c r="Y272" s="26">
        <v>0.31510301383692002</v>
      </c>
      <c r="Z272" s="26">
        <v>3.50352735839044</v>
      </c>
      <c r="AA272" s="3"/>
      <c r="AB272" s="3"/>
      <c r="AC272" s="3"/>
      <c r="AD272" s="3"/>
      <c r="AE272" s="3"/>
    </row>
    <row r="273" spans="1:3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26">
        <v>0.14106986712171601</v>
      </c>
      <c r="Y273" s="26">
        <v>0.173278371483406</v>
      </c>
      <c r="Z273" s="26">
        <v>0.299000228866179</v>
      </c>
      <c r="AA273" s="3"/>
      <c r="AB273" s="3"/>
      <c r="AC273" s="3"/>
      <c r="AD273" s="3"/>
      <c r="AE273" s="3"/>
    </row>
    <row r="274" spans="1:3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26">
        <v>0.43935113404070297</v>
      </c>
      <c r="Y274" s="26">
        <v>0.39151386697267399</v>
      </c>
      <c r="Z274" s="26">
        <v>1.4121287921118899</v>
      </c>
      <c r="AA274" s="3"/>
      <c r="AB274" s="3"/>
      <c r="AC274" s="3"/>
      <c r="AD274" s="3"/>
      <c r="AE274" s="3"/>
    </row>
    <row r="275" spans="1:3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26">
        <v>0.35520517710495197</v>
      </c>
      <c r="Y275" s="26">
        <v>1.40929827650497</v>
      </c>
      <c r="Z275" s="26">
        <v>1.3600884573674501</v>
      </c>
      <c r="AA275" s="3"/>
      <c r="AB275" s="3"/>
      <c r="AC275" s="3"/>
      <c r="AD275" s="3"/>
      <c r="AE275" s="3"/>
    </row>
    <row r="276" spans="1:3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26">
        <v>7.2544137994382196E-2</v>
      </c>
      <c r="Y276" s="26">
        <v>0.63924920315211498</v>
      </c>
      <c r="Z276" s="26">
        <v>1.3946078569714799</v>
      </c>
      <c r="AA276" s="3"/>
      <c r="AB276" s="3"/>
      <c r="AC276" s="3"/>
      <c r="AD276" s="3"/>
      <c r="AE276" s="3"/>
    </row>
    <row r="277" spans="1:3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26">
        <v>0.28914130679663103</v>
      </c>
      <c r="Y277" s="26">
        <v>7.7348775425531202E-2</v>
      </c>
      <c r="Z277" s="26">
        <v>2.3693046633187298</v>
      </c>
      <c r="AA277" s="3"/>
      <c r="AB277" s="3"/>
      <c r="AC277" s="3"/>
      <c r="AD277" s="3"/>
      <c r="AE277" s="3"/>
    </row>
    <row r="278" spans="1:3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26">
        <v>3.1359596363472603E-2</v>
      </c>
      <c r="Y278" s="26">
        <v>0.17592689386900601</v>
      </c>
      <c r="Z278" s="26">
        <v>0.42224896987841298</v>
      </c>
      <c r="AA278" s="3"/>
      <c r="AB278" s="3"/>
      <c r="AC278" s="3"/>
      <c r="AD278" s="3"/>
      <c r="AE278" s="3"/>
    </row>
    <row r="279" spans="1:3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26">
        <v>7.66132145964801E-2</v>
      </c>
      <c r="Y279" s="26">
        <v>0.21420722979843801</v>
      </c>
      <c r="Z279" s="26">
        <v>1.6293892067020499</v>
      </c>
      <c r="AA279" s="3"/>
      <c r="AB279" s="3"/>
      <c r="AC279" s="3"/>
      <c r="AD279" s="3"/>
      <c r="AE279" s="3"/>
    </row>
    <row r="280" spans="1:3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26">
        <v>0.937757353183439</v>
      </c>
      <c r="Y280" s="26">
        <v>0.113679722061354</v>
      </c>
      <c r="Z280" s="26">
        <v>3.7241566796423502</v>
      </c>
      <c r="AA280" s="3"/>
      <c r="AB280" s="3"/>
      <c r="AC280" s="3"/>
      <c r="AD280" s="3"/>
      <c r="AE280" s="3"/>
    </row>
    <row r="281" spans="1:3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26">
        <v>0.75431957716619802</v>
      </c>
      <c r="Y281" s="26">
        <v>0.310853834325867</v>
      </c>
      <c r="Z281" s="26">
        <v>2.48271427909871</v>
      </c>
      <c r="AA281" s="3"/>
      <c r="AB281" s="3"/>
      <c r="AC281" s="3"/>
      <c r="AD281" s="3"/>
      <c r="AE281" s="3"/>
    </row>
    <row r="282" spans="1:3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26">
        <v>0.90251498457542301</v>
      </c>
      <c r="Y282" s="26">
        <v>0.31547596363723501</v>
      </c>
      <c r="Z282" s="26">
        <v>1.9171010814790199</v>
      </c>
      <c r="AA282" s="3"/>
      <c r="AB282" s="3"/>
      <c r="AC282" s="3"/>
      <c r="AD282" s="3"/>
      <c r="AE282" s="3"/>
    </row>
    <row r="283" spans="1:3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26">
        <v>1.3308113250082201</v>
      </c>
      <c r="Y283" s="26">
        <v>0.19250587642532399</v>
      </c>
      <c r="Z283" s="26">
        <v>2.7112959056743802</v>
      </c>
      <c r="AA283" s="3"/>
      <c r="AB283" s="3"/>
      <c r="AC283" s="3"/>
      <c r="AD283" s="3"/>
      <c r="AE283" s="3"/>
    </row>
    <row r="284" spans="1:3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26">
        <v>0.88781586405038904</v>
      </c>
      <c r="Y284" s="26">
        <v>0.68591901275416101</v>
      </c>
      <c r="Z284" s="26">
        <v>0.67022179597736398</v>
      </c>
      <c r="AA284" s="3"/>
      <c r="AB284" s="3"/>
      <c r="AC284" s="3"/>
      <c r="AD284" s="3"/>
      <c r="AE284" s="3"/>
    </row>
    <row r="285" spans="1:3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26">
        <v>1.70902849374968</v>
      </c>
      <c r="Y285" s="26">
        <v>0.24306527516016099</v>
      </c>
      <c r="Z285" s="26">
        <v>2.75630098968128</v>
      </c>
      <c r="AA285" s="3"/>
      <c r="AB285" s="3"/>
      <c r="AC285" s="3"/>
      <c r="AD285" s="3"/>
      <c r="AE285" s="3"/>
    </row>
    <row r="286" spans="1:3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26">
        <v>0.83501706950235499</v>
      </c>
      <c r="Y286" s="26">
        <v>0.20620252787326099</v>
      </c>
      <c r="Z286" s="26">
        <v>0.58379250655030202</v>
      </c>
      <c r="AA286" s="3"/>
      <c r="AB286" s="3"/>
      <c r="AC286" s="3"/>
      <c r="AD286" s="3"/>
      <c r="AE286" s="3"/>
    </row>
    <row r="287" spans="1:3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26">
        <v>1.27641119340797</v>
      </c>
      <c r="Y287" s="26">
        <v>0.49652416186562298</v>
      </c>
      <c r="Z287" s="26">
        <v>2.65876752888212</v>
      </c>
      <c r="AA287" s="3"/>
      <c r="AB287" s="3"/>
      <c r="AC287" s="3"/>
      <c r="AD287" s="3"/>
      <c r="AE287" s="3"/>
    </row>
    <row r="288" spans="1:3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26">
        <v>0.73212685534387101</v>
      </c>
      <c r="Y288" s="26">
        <v>0.137014438405762</v>
      </c>
      <c r="Z288" s="26">
        <v>0.57389472335567704</v>
      </c>
      <c r="AA288" s="3"/>
      <c r="AB288" s="3"/>
      <c r="AC288" s="3"/>
      <c r="AD288" s="3"/>
      <c r="AE288" s="3"/>
    </row>
    <row r="289" spans="1:3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26">
        <v>0.35114851924097301</v>
      </c>
      <c r="Y289" s="26">
        <v>0.142777269900317</v>
      </c>
      <c r="Z289" s="26">
        <v>1.21375466257188</v>
      </c>
      <c r="AA289" s="3"/>
      <c r="AB289" s="3"/>
      <c r="AC289" s="3"/>
      <c r="AD289" s="3"/>
      <c r="AE289" s="3"/>
    </row>
    <row r="290" spans="1:3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26">
        <v>0.149830688919115</v>
      </c>
      <c r="Y290" s="26">
        <v>4.7374967672117997E-2</v>
      </c>
      <c r="Z290" s="26">
        <v>3.0666554489425901</v>
      </c>
      <c r="AA290" s="3"/>
      <c r="AB290" s="3"/>
      <c r="AC290" s="3"/>
      <c r="AD290" s="3"/>
      <c r="AE290" s="3"/>
    </row>
    <row r="291" spans="1:3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26">
        <v>0.85426828089665396</v>
      </c>
      <c r="Y291" s="26">
        <v>0.42817499967330602</v>
      </c>
      <c r="Z291" s="26">
        <v>1.14088203792135</v>
      </c>
      <c r="AA291" s="3"/>
      <c r="AB291" s="3"/>
      <c r="AC291" s="3"/>
      <c r="AD291" s="3"/>
      <c r="AE291" s="3"/>
    </row>
    <row r="292" spans="1:3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26">
        <v>0.42520908279993302</v>
      </c>
      <c r="Y292" s="26">
        <v>0.15841495400338601</v>
      </c>
      <c r="Z292" s="26">
        <v>1.49582554413656</v>
      </c>
      <c r="AA292" s="3"/>
      <c r="AB292" s="3"/>
      <c r="AC292" s="3"/>
      <c r="AD292" s="3"/>
      <c r="AE292" s="3"/>
    </row>
    <row r="293" spans="1:3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26">
        <v>0.370096719059268</v>
      </c>
      <c r="Y293" s="26">
        <v>0.32006627712482599</v>
      </c>
      <c r="Z293" s="26">
        <v>1.9041679841700401</v>
      </c>
      <c r="AA293" s="3"/>
      <c r="AB293" s="3"/>
      <c r="AC293" s="3"/>
      <c r="AD293" s="3"/>
      <c r="AE293" s="3"/>
    </row>
    <row r="294" spans="1:3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26">
        <v>0.97316296285493398</v>
      </c>
      <c r="Y294" s="26">
        <v>0.28432573798439198</v>
      </c>
      <c r="Z294" s="26">
        <v>0.73244468830767395</v>
      </c>
      <c r="AA294" s="3"/>
      <c r="AB294" s="3"/>
      <c r="AC294" s="3"/>
      <c r="AD294" s="3"/>
      <c r="AE294" s="3"/>
    </row>
    <row r="295" spans="1:3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26">
        <v>1.08501723047182</v>
      </c>
      <c r="Y295" s="26">
        <v>0.30624825104189102</v>
      </c>
      <c r="Z295" s="26">
        <v>0.563980759867027</v>
      </c>
      <c r="AA295" s="3"/>
      <c r="AB295" s="3"/>
      <c r="AC295" s="3"/>
      <c r="AD295" s="3"/>
      <c r="AE295" s="3"/>
    </row>
    <row r="296" spans="1:3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26">
        <v>0.49366802433511803</v>
      </c>
      <c r="Y296" s="26">
        <v>0.36091243584222898</v>
      </c>
      <c r="Z296" s="26">
        <v>1.7295567859248999</v>
      </c>
      <c r="AA296" s="3"/>
      <c r="AB296" s="3"/>
      <c r="AC296" s="3"/>
      <c r="AD296" s="3"/>
      <c r="AE296" s="3"/>
    </row>
    <row r="297" spans="1:3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26">
        <v>1.3433676133696799</v>
      </c>
      <c r="Y297" s="26">
        <v>0.520651073768995</v>
      </c>
      <c r="Z297" s="26">
        <v>0.70781487348195204</v>
      </c>
      <c r="AA297" s="3"/>
      <c r="AB297" s="3"/>
      <c r="AC297" s="3"/>
      <c r="AD297" s="3"/>
      <c r="AE297" s="3"/>
    </row>
    <row r="298" spans="1:3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26"/>
      <c r="Y298" s="26">
        <v>0.53349614113578803</v>
      </c>
      <c r="Z298" s="26">
        <v>1.20842815476502</v>
      </c>
      <c r="AA298" s="3"/>
      <c r="AB298" s="3"/>
      <c r="AC298" s="3"/>
      <c r="AD298" s="3"/>
      <c r="AE298" s="3"/>
    </row>
    <row r="299" spans="1:3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26"/>
      <c r="Y299" s="26">
        <v>1.2073214225815101</v>
      </c>
      <c r="Z299" s="26">
        <v>1.96068890676056</v>
      </c>
      <c r="AA299" s="3"/>
      <c r="AB299" s="3"/>
      <c r="AC299" s="3"/>
      <c r="AD299" s="3"/>
      <c r="AE299" s="3"/>
    </row>
    <row r="300" spans="1:3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26"/>
      <c r="Y300" s="26">
        <v>0.61257328265134703</v>
      </c>
      <c r="Z300" s="26">
        <v>0.628041195981764</v>
      </c>
      <c r="AA300" s="3"/>
      <c r="AB300" s="3"/>
      <c r="AC300" s="3"/>
      <c r="AD300" s="3"/>
      <c r="AE300" s="3"/>
    </row>
    <row r="301" spans="1:3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26"/>
      <c r="Y301" s="26">
        <v>0.450357167806965</v>
      </c>
      <c r="Z301" s="26">
        <v>1.5821467327593399</v>
      </c>
      <c r="AA301" s="3"/>
      <c r="AB301" s="3"/>
      <c r="AC301" s="3"/>
      <c r="AD301" s="3"/>
      <c r="AE301" s="3"/>
    </row>
    <row r="302" spans="1:3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26"/>
      <c r="Y302" s="26">
        <v>0.27725471245911498</v>
      </c>
      <c r="Z302" s="26">
        <v>1.9098568229714299</v>
      </c>
      <c r="AA302" s="3"/>
      <c r="AB302" s="3"/>
      <c r="AC302" s="3"/>
      <c r="AD302" s="3"/>
      <c r="AE302" s="3"/>
    </row>
    <row r="303" spans="1:3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26"/>
      <c r="Y303" s="26">
        <v>0.30386397313028002</v>
      </c>
      <c r="Z303" s="26">
        <v>0.29212578517359999</v>
      </c>
      <c r="AA303" s="3"/>
      <c r="AB303" s="3"/>
      <c r="AC303" s="3"/>
      <c r="AD303" s="3"/>
      <c r="AE303" s="3"/>
    </row>
    <row r="304" spans="1:3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26"/>
      <c r="Y304" s="26">
        <v>0.22615352714481399</v>
      </c>
      <c r="Z304" s="26">
        <v>2.0429128565505299</v>
      </c>
      <c r="AA304" s="3"/>
      <c r="AB304" s="3"/>
      <c r="AC304" s="3"/>
      <c r="AD304" s="3"/>
      <c r="AE304" s="3"/>
    </row>
    <row r="305" spans="1:3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26"/>
      <c r="Y305" s="26">
        <v>0.62914067083999403</v>
      </c>
      <c r="Z305" s="26">
        <v>1.59903889352629</v>
      </c>
      <c r="AA305" s="3"/>
      <c r="AB305" s="3"/>
      <c r="AC305" s="3"/>
      <c r="AD305" s="3"/>
      <c r="AE305" s="3"/>
    </row>
    <row r="306" spans="1:3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26"/>
      <c r="Y306" s="26">
        <v>0.36892778702842599</v>
      </c>
      <c r="Z306" s="26">
        <v>1.7882602912088501</v>
      </c>
      <c r="AA306" s="3"/>
      <c r="AB306" s="3"/>
      <c r="AC306" s="3"/>
      <c r="AD306" s="3"/>
      <c r="AE306" s="3"/>
    </row>
    <row r="307" spans="1:3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26"/>
      <c r="Y307" s="26">
        <v>0.389468338124555</v>
      </c>
      <c r="Z307" s="26">
        <v>1.9337076749320199</v>
      </c>
      <c r="AA307" s="3"/>
      <c r="AB307" s="3"/>
      <c r="AC307" s="3"/>
      <c r="AD307" s="3"/>
      <c r="AE307" s="3"/>
    </row>
    <row r="308" spans="1:3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26"/>
      <c r="Y308" s="26">
        <v>0.56741094648302504</v>
      </c>
      <c r="Z308" s="26">
        <v>2.4113154592637098</v>
      </c>
      <c r="AA308" s="3"/>
      <c r="AB308" s="3"/>
      <c r="AC308" s="3"/>
      <c r="AD308" s="3"/>
      <c r="AE308" s="3"/>
    </row>
    <row r="309" spans="1:3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26"/>
      <c r="Y309" s="26">
        <v>0.28924390216748602</v>
      </c>
      <c r="Z309" s="26">
        <v>1.3263938007324301</v>
      </c>
      <c r="AA309" s="3"/>
      <c r="AB309" s="3"/>
      <c r="AC309" s="3"/>
      <c r="AD309" s="3"/>
      <c r="AE309" s="3"/>
    </row>
    <row r="310" spans="1:3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26"/>
      <c r="Y310" s="26">
        <v>0.54468344780816502</v>
      </c>
      <c r="Z310" s="26">
        <v>1.9230187000236501</v>
      </c>
      <c r="AA310" s="3"/>
      <c r="AB310" s="3"/>
      <c r="AC310" s="3"/>
      <c r="AD310" s="3"/>
      <c r="AE310" s="3"/>
    </row>
    <row r="311" spans="1:3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26"/>
      <c r="Y311" s="26">
        <v>0.28324229100748399</v>
      </c>
      <c r="Z311" s="26">
        <v>1.0430338193817099</v>
      </c>
      <c r="AA311" s="3"/>
      <c r="AB311" s="3"/>
      <c r="AC311" s="3"/>
      <c r="AD311" s="3"/>
      <c r="AE311" s="3"/>
    </row>
    <row r="312" spans="1:3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26"/>
      <c r="Y312" s="26">
        <v>0.93046032764743003</v>
      </c>
      <c r="Z312" s="26">
        <v>1.7604695926040099</v>
      </c>
      <c r="AA312" s="3"/>
      <c r="AB312" s="3"/>
      <c r="AC312" s="3"/>
      <c r="AD312" s="3"/>
      <c r="AE312" s="3"/>
    </row>
    <row r="313" spans="1:3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26"/>
      <c r="Y313" s="26">
        <v>0.407854422161326</v>
      </c>
      <c r="Z313" s="26">
        <v>0.979566468638289</v>
      </c>
      <c r="AA313" s="3"/>
      <c r="AB313" s="3"/>
      <c r="AC313" s="3"/>
      <c r="AD313" s="3"/>
      <c r="AE313" s="3"/>
    </row>
    <row r="314" spans="1:3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26"/>
      <c r="Y314" s="26">
        <v>0.30075518082103497</v>
      </c>
      <c r="Z314" s="26">
        <v>1.9362701543901899</v>
      </c>
      <c r="AA314" s="3"/>
      <c r="AB314" s="3"/>
      <c r="AC314" s="3"/>
      <c r="AD314" s="3"/>
      <c r="AE314" s="3"/>
    </row>
    <row r="315" spans="1:3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26"/>
      <c r="Y315" s="26">
        <v>0.243148238629982</v>
      </c>
      <c r="Z315" s="26">
        <v>3.1331154354908999</v>
      </c>
      <c r="AA315" s="3"/>
      <c r="AB315" s="3"/>
      <c r="AC315" s="3"/>
      <c r="AD315" s="3"/>
      <c r="AE315" s="3"/>
    </row>
    <row r="316" spans="1:3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26"/>
      <c r="Y316" s="26">
        <v>0.37130281941071402</v>
      </c>
      <c r="Z316" s="26">
        <v>2.25584361717332</v>
      </c>
      <c r="AA316" s="3"/>
      <c r="AB316" s="3"/>
      <c r="AC316" s="3"/>
      <c r="AD316" s="3"/>
      <c r="AE316" s="3"/>
    </row>
    <row r="317" spans="1:3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26"/>
      <c r="Y317" s="26">
        <v>0.28732343788711301</v>
      </c>
      <c r="Z317" s="26">
        <v>0.16036657918293501</v>
      </c>
      <c r="AA317" s="3"/>
      <c r="AB317" s="3"/>
      <c r="AC317" s="3"/>
      <c r="AD317" s="3"/>
      <c r="AE317" s="3"/>
    </row>
    <row r="318" spans="1:3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26"/>
      <c r="Y318" s="26">
        <v>0.45825656701518003</v>
      </c>
      <c r="Z318" s="26">
        <v>2.4415513107468101</v>
      </c>
      <c r="AA318" s="3"/>
      <c r="AB318" s="3"/>
      <c r="AC318" s="3"/>
      <c r="AD318" s="3"/>
      <c r="AE318" s="3"/>
    </row>
    <row r="319" spans="1:3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26"/>
      <c r="Y319" s="26">
        <v>0.59524714224693798</v>
      </c>
      <c r="Z319" s="26">
        <v>0.85272067347948299</v>
      </c>
      <c r="AA319" s="3"/>
      <c r="AB319" s="3"/>
      <c r="AC319" s="3"/>
      <c r="AD319" s="3"/>
      <c r="AE319" s="3"/>
    </row>
    <row r="320" spans="1:3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26"/>
      <c r="Y320" s="26">
        <v>0.258331994289422</v>
      </c>
      <c r="Z320" s="26">
        <v>1.41866471066626</v>
      </c>
      <c r="AA320" s="3"/>
      <c r="AB320" s="3"/>
      <c r="AC320" s="3"/>
      <c r="AD320" s="3"/>
      <c r="AE320" s="3"/>
    </row>
    <row r="321" spans="1:3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26"/>
      <c r="Y321" s="26">
        <v>0.62232573162422999</v>
      </c>
      <c r="Z321" s="26">
        <v>0.131109643432572</v>
      </c>
      <c r="AA321" s="3"/>
      <c r="AB321" s="3"/>
      <c r="AC321" s="3"/>
      <c r="AD321" s="3"/>
      <c r="AE321" s="3"/>
    </row>
    <row r="322" spans="1:3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26"/>
      <c r="Y322" s="26">
        <v>0.60215301094720797</v>
      </c>
      <c r="Z322" s="26">
        <v>1.2822864869689401</v>
      </c>
      <c r="AA322" s="3"/>
      <c r="AB322" s="3"/>
      <c r="AC322" s="3"/>
      <c r="AD322" s="3"/>
      <c r="AE322" s="3"/>
    </row>
    <row r="323" spans="1:3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26"/>
      <c r="Y323" s="26">
        <v>0.79668200037755799</v>
      </c>
      <c r="Z323" s="26">
        <v>1.7907608569918601</v>
      </c>
      <c r="AA323" s="3"/>
      <c r="AB323" s="3"/>
      <c r="AC323" s="3"/>
      <c r="AD323" s="3"/>
      <c r="AE323" s="3"/>
    </row>
    <row r="324" spans="1:3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26"/>
      <c r="Y324" s="26">
        <v>0.239695208540431</v>
      </c>
      <c r="Z324" s="26">
        <v>1.5280124586716799</v>
      </c>
      <c r="AA324" s="3"/>
      <c r="AB324" s="3"/>
      <c r="AC324" s="3"/>
      <c r="AD324" s="3"/>
      <c r="AE324" s="3"/>
    </row>
    <row r="325" spans="1:3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26"/>
      <c r="Y325" s="26">
        <v>0.27822246777815901</v>
      </c>
      <c r="Z325" s="26">
        <v>1.2334169512089499</v>
      </c>
      <c r="AA325" s="3"/>
      <c r="AB325" s="3"/>
      <c r="AC325" s="3"/>
      <c r="AD325" s="3"/>
      <c r="AE325" s="3"/>
    </row>
    <row r="326" spans="1:3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26"/>
      <c r="Y326" s="26">
        <v>1.3875241601645201</v>
      </c>
      <c r="Z326" s="26">
        <v>1.80894075407863</v>
      </c>
      <c r="AA326" s="3"/>
      <c r="AB326" s="3"/>
      <c r="AC326" s="3"/>
      <c r="AD326" s="3"/>
      <c r="AE326" s="3"/>
    </row>
    <row r="327" spans="1:3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26"/>
      <c r="Y327" s="26">
        <v>0.653143767102082</v>
      </c>
      <c r="Z327" s="26">
        <v>0.33077499248461401</v>
      </c>
      <c r="AA327" s="3"/>
      <c r="AB327" s="3"/>
      <c r="AC327" s="3"/>
      <c r="AD327" s="3"/>
      <c r="AE327" s="3"/>
    </row>
    <row r="328" spans="1:3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26"/>
      <c r="Y328" s="26">
        <v>0.37064566075688299</v>
      </c>
      <c r="Z328" s="26">
        <v>1.6314805417156599</v>
      </c>
      <c r="AA328" s="3"/>
      <c r="AB328" s="3"/>
      <c r="AC328" s="3"/>
      <c r="AD328" s="3"/>
      <c r="AE328" s="3"/>
    </row>
    <row r="329" spans="1:3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26"/>
      <c r="Y329" s="26">
        <v>0.22632838518852699</v>
      </c>
      <c r="Z329" s="26">
        <v>1.8560238031003999</v>
      </c>
      <c r="AA329" s="3"/>
      <c r="AB329" s="3"/>
      <c r="AC329" s="3"/>
      <c r="AD329" s="3"/>
      <c r="AE329" s="3"/>
    </row>
    <row r="330" spans="1:3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26"/>
      <c r="Y330" s="26">
        <v>0.35217819234897202</v>
      </c>
      <c r="Z330" s="26">
        <v>2.12542005098374</v>
      </c>
      <c r="AA330" s="3"/>
      <c r="AB330" s="3"/>
      <c r="AC330" s="3"/>
      <c r="AD330" s="3"/>
      <c r="AE330" s="3"/>
    </row>
    <row r="331" spans="1:3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26"/>
      <c r="Y331" s="26">
        <v>0.48825356505355499</v>
      </c>
      <c r="Z331" s="26">
        <v>0.81172243719498904</v>
      </c>
      <c r="AA331" s="3"/>
      <c r="AB331" s="3"/>
      <c r="AC331" s="3"/>
      <c r="AD331" s="3"/>
      <c r="AE331" s="3"/>
    </row>
    <row r="332" spans="1:3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26"/>
      <c r="Y332" s="26">
        <v>0.40420127839571501</v>
      </c>
      <c r="Z332" s="26">
        <v>1.68331278704161</v>
      </c>
      <c r="AA332" s="3"/>
      <c r="AB332" s="3"/>
      <c r="AC332" s="3"/>
      <c r="AD332" s="3"/>
      <c r="AE332" s="3"/>
    </row>
    <row r="333" spans="1:3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26"/>
      <c r="Y333" s="26">
        <v>0.24218061846514</v>
      </c>
      <c r="Z333" s="26">
        <v>1.17966365757908</v>
      </c>
      <c r="AA333" s="3"/>
      <c r="AB333" s="3"/>
      <c r="AC333" s="3"/>
      <c r="AD333" s="3"/>
      <c r="AE333" s="3"/>
    </row>
    <row r="334" spans="1:3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26"/>
      <c r="Y334" s="26">
        <v>0.22968026910910599</v>
      </c>
      <c r="Z334" s="26">
        <v>1.0330758492090499</v>
      </c>
      <c r="AA334" s="3"/>
      <c r="AB334" s="3"/>
      <c r="AC334" s="3"/>
      <c r="AD334" s="3"/>
      <c r="AE334" s="3"/>
    </row>
    <row r="335" spans="1:3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26"/>
      <c r="Y335" s="26">
        <v>0.54439046307939598</v>
      </c>
      <c r="Z335" s="26">
        <v>3.83614502144408</v>
      </c>
      <c r="AA335" s="3"/>
      <c r="AB335" s="3"/>
      <c r="AC335" s="3"/>
      <c r="AD335" s="3"/>
      <c r="AE335" s="3"/>
    </row>
    <row r="336" spans="1:3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26"/>
      <c r="Y336" s="26">
        <v>0.86738095884919697</v>
      </c>
      <c r="Z336" s="26">
        <v>1.9507971362682801</v>
      </c>
      <c r="AA336" s="3"/>
      <c r="AB336" s="3"/>
      <c r="AC336" s="3"/>
      <c r="AD336" s="3"/>
      <c r="AE336" s="3"/>
    </row>
    <row r="337" spans="1:3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26"/>
      <c r="Y337" s="26">
        <v>0.227787574127778</v>
      </c>
      <c r="Z337" s="26">
        <v>1.4317331360083601</v>
      </c>
      <c r="AA337" s="3"/>
      <c r="AB337" s="3"/>
      <c r="AC337" s="3"/>
      <c r="AD337" s="3"/>
      <c r="AE337" s="3"/>
    </row>
    <row r="338" spans="1:3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26"/>
      <c r="Y338" s="26">
        <v>0.33500583846533899</v>
      </c>
      <c r="Z338" s="26">
        <v>0.93492226453457405</v>
      </c>
      <c r="AA338" s="3"/>
      <c r="AB338" s="3"/>
      <c r="AC338" s="3"/>
      <c r="AD338" s="3"/>
      <c r="AE338" s="3"/>
    </row>
    <row r="339" spans="1:3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26"/>
      <c r="Y339" s="26">
        <v>0.46342770801648397</v>
      </c>
      <c r="Z339" s="26">
        <v>0.54639650979787802</v>
      </c>
      <c r="AA339" s="3"/>
      <c r="AB339" s="3"/>
      <c r="AC339" s="3"/>
      <c r="AD339" s="3"/>
      <c r="AE339" s="3"/>
    </row>
    <row r="340" spans="1:3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26"/>
      <c r="Y340" s="26">
        <v>1.07486568518833</v>
      </c>
      <c r="Z340" s="26">
        <v>0.68085989650997103</v>
      </c>
      <c r="AA340" s="3"/>
      <c r="AB340" s="3"/>
      <c r="AC340" s="3"/>
      <c r="AD340" s="3"/>
      <c r="AE340" s="3"/>
    </row>
    <row r="341" spans="1:3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26"/>
      <c r="Y341" s="26">
        <v>0.52494774647025999</v>
      </c>
      <c r="Z341" s="26">
        <v>0.60160037509347297</v>
      </c>
      <c r="AA341" s="3"/>
      <c r="AB341" s="3"/>
      <c r="AC341" s="3"/>
      <c r="AD341" s="3"/>
      <c r="AE341" s="3"/>
    </row>
    <row r="342" spans="1:3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26"/>
      <c r="Y342" s="26">
        <v>0.43029683148166398</v>
      </c>
      <c r="Z342" s="26">
        <v>1.93554562379774</v>
      </c>
      <c r="AA342" s="3"/>
      <c r="AB342" s="3"/>
      <c r="AC342" s="3"/>
      <c r="AD342" s="3"/>
      <c r="AE342" s="3"/>
    </row>
    <row r="343" spans="1:3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26"/>
      <c r="Y343" s="26">
        <v>0.25505923964899002</v>
      </c>
      <c r="Z343" s="26">
        <v>0.99140467332619897</v>
      </c>
      <c r="AA343" s="3"/>
      <c r="AB343" s="3"/>
      <c r="AC343" s="3"/>
      <c r="AD343" s="3"/>
      <c r="AE343" s="3"/>
    </row>
    <row r="344" spans="1:3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26"/>
      <c r="Y344" s="26">
        <v>0.15184771051301399</v>
      </c>
      <c r="Z344" s="26">
        <v>1.4643374774249101</v>
      </c>
      <c r="AA344" s="3"/>
      <c r="AB344" s="3"/>
      <c r="AC344" s="3"/>
      <c r="AD344" s="3"/>
      <c r="AE344" s="3"/>
    </row>
    <row r="345" spans="1:3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26"/>
      <c r="Y345" s="26">
        <v>0.74368458263581205</v>
      </c>
      <c r="Z345" s="26">
        <v>1.1145811111664901</v>
      </c>
      <c r="AA345" s="3"/>
      <c r="AB345" s="3"/>
      <c r="AC345" s="3"/>
      <c r="AD345" s="3"/>
      <c r="AE345" s="3"/>
    </row>
    <row r="346" spans="1:3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26"/>
      <c r="Y346" s="26">
        <v>0.35440651480357799</v>
      </c>
      <c r="Z346" s="26">
        <v>0.65852307528091603</v>
      </c>
      <c r="AA346" s="3"/>
      <c r="AB346" s="3"/>
      <c r="AC346" s="3"/>
      <c r="AD346" s="3"/>
      <c r="AE346" s="3"/>
    </row>
    <row r="347" spans="1:3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26"/>
      <c r="Y347" s="26">
        <v>1.22372124537384</v>
      </c>
      <c r="Z347" s="26">
        <v>1.7449645259551401</v>
      </c>
      <c r="AA347" s="3"/>
      <c r="AB347" s="3"/>
      <c r="AC347" s="3"/>
      <c r="AD347" s="3"/>
      <c r="AE347" s="3"/>
    </row>
    <row r="348" spans="1:3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26"/>
      <c r="Y348" s="26">
        <v>0.83499129391948201</v>
      </c>
      <c r="Z348" s="26">
        <v>1.5645987225662801</v>
      </c>
      <c r="AA348" s="3"/>
      <c r="AB348" s="3"/>
      <c r="AC348" s="3"/>
      <c r="AD348" s="3"/>
      <c r="AE348" s="3"/>
    </row>
    <row r="349" spans="1:3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26"/>
      <c r="Y349" s="26">
        <v>0.40051213864976998</v>
      </c>
      <c r="Z349" s="26">
        <v>1.00057405314424</v>
      </c>
      <c r="AA349" s="3"/>
      <c r="AB349" s="3"/>
      <c r="AC349" s="3"/>
      <c r="AD349" s="3"/>
      <c r="AE349" s="3"/>
    </row>
    <row r="350" spans="1:3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26"/>
      <c r="Y350" s="26">
        <v>0.52485294888975598</v>
      </c>
      <c r="Z350" s="26">
        <v>1.21206911228388</v>
      </c>
      <c r="AA350" s="3"/>
      <c r="AB350" s="3"/>
      <c r="AC350" s="3"/>
      <c r="AD350" s="3"/>
      <c r="AE350" s="3"/>
    </row>
    <row r="351" spans="1:3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26"/>
      <c r="Y351" s="26">
        <v>0.61131972339516205</v>
      </c>
      <c r="Z351" s="26">
        <v>1.23981751835936</v>
      </c>
      <c r="AA351" s="3"/>
      <c r="AB351" s="3"/>
      <c r="AC351" s="3"/>
      <c r="AD351" s="3"/>
      <c r="AE351" s="3"/>
    </row>
    <row r="352" spans="1:3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26"/>
      <c r="Y352" s="26">
        <v>0.496478734938198</v>
      </c>
      <c r="Z352" s="26">
        <v>2.57053820128055</v>
      </c>
      <c r="AA352" s="3"/>
      <c r="AB352" s="3"/>
      <c r="AC352" s="3"/>
      <c r="AD352" s="3"/>
      <c r="AE352" s="3"/>
    </row>
    <row r="353" spans="1:3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26"/>
      <c r="Y353" s="26">
        <v>0.283353134276146</v>
      </c>
      <c r="Z353" s="26">
        <v>1.22597047654733</v>
      </c>
      <c r="AA353" s="3"/>
      <c r="AB353" s="3"/>
      <c r="AC353" s="3"/>
      <c r="AD353" s="3"/>
      <c r="AE353" s="3"/>
    </row>
    <row r="354" spans="1:3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26"/>
      <c r="Y354" s="26">
        <v>0.58996747415081696</v>
      </c>
      <c r="Z354" s="26">
        <v>1.17269988475481</v>
      </c>
      <c r="AA354" s="3"/>
      <c r="AB354" s="3"/>
      <c r="AC354" s="3"/>
      <c r="AD354" s="3"/>
      <c r="AE354" s="3"/>
    </row>
    <row r="355" spans="1:3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26"/>
      <c r="Y355" s="26">
        <v>0.59016261576310702</v>
      </c>
      <c r="Z355" s="26">
        <v>1.5434883334041001</v>
      </c>
      <c r="AA355" s="3"/>
      <c r="AB355" s="3"/>
      <c r="AC355" s="3"/>
      <c r="AD355" s="3"/>
      <c r="AE355" s="3"/>
    </row>
    <row r="356" spans="1:3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26"/>
      <c r="Y356" s="26">
        <v>0.661437758706102</v>
      </c>
      <c r="Z356" s="26">
        <v>1.10014843030337</v>
      </c>
      <c r="AA356" s="3"/>
      <c r="AB356" s="3"/>
      <c r="AC356" s="3"/>
      <c r="AD356" s="3"/>
      <c r="AE356" s="3"/>
    </row>
    <row r="357" spans="1:3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26"/>
      <c r="Y357" s="26">
        <v>0.290641989862229</v>
      </c>
      <c r="Z357" s="26">
        <v>1.7266850726993199</v>
      </c>
      <c r="AA357" s="3"/>
      <c r="AB357" s="3"/>
      <c r="AC357" s="3"/>
      <c r="AD357" s="3"/>
      <c r="AE357" s="3"/>
    </row>
    <row r="358" spans="1:3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26"/>
      <c r="Y358" s="26">
        <v>0.33790849608086498</v>
      </c>
      <c r="Z358" s="26">
        <v>1.0107209652615901</v>
      </c>
      <c r="AA358" s="3"/>
      <c r="AB358" s="3"/>
      <c r="AC358" s="3"/>
      <c r="AD358" s="3"/>
      <c r="AE358" s="3"/>
    </row>
    <row r="359" spans="1:3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26"/>
      <c r="Y359" s="26">
        <v>0.52717650203382305</v>
      </c>
      <c r="Z359" s="26">
        <v>0.82122357856308004</v>
      </c>
      <c r="AA359" s="3"/>
      <c r="AB359" s="3"/>
      <c r="AC359" s="3"/>
      <c r="AD359" s="3"/>
      <c r="AE359" s="3"/>
    </row>
    <row r="360" spans="1:3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26"/>
      <c r="Y360" s="26">
        <v>0.39223208673647803</v>
      </c>
      <c r="Z360" s="26">
        <v>1.88976543073896</v>
      </c>
      <c r="AA360" s="3"/>
      <c r="AB360" s="3"/>
      <c r="AC360" s="3"/>
      <c r="AD360" s="3"/>
      <c r="AE360" s="3"/>
    </row>
    <row r="361" spans="1:3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26"/>
      <c r="Y361" s="26">
        <v>0.25143355115964999</v>
      </c>
      <c r="Z361" s="26">
        <v>0.83015558891112495</v>
      </c>
      <c r="AA361" s="3"/>
      <c r="AB361" s="3"/>
      <c r="AC361" s="3"/>
      <c r="AD361" s="3"/>
      <c r="AE361" s="3"/>
    </row>
    <row r="362" spans="1:3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26"/>
      <c r="Y362" s="26">
        <v>0.43632574563071203</v>
      </c>
      <c r="Z362" s="26">
        <v>0.84165803583925003</v>
      </c>
      <c r="AA362" s="3"/>
      <c r="AB362" s="3"/>
      <c r="AC362" s="3"/>
      <c r="AD362" s="3"/>
      <c r="AE362" s="3"/>
    </row>
    <row r="363" spans="1:3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26"/>
      <c r="Y363" s="26">
        <v>0.34059480481439702</v>
      </c>
      <c r="Z363" s="26">
        <v>1.7898688659027799</v>
      </c>
      <c r="AA363" s="3"/>
      <c r="AB363" s="3"/>
      <c r="AC363" s="3"/>
      <c r="AD363" s="3"/>
      <c r="AE363" s="3"/>
    </row>
    <row r="364" spans="1:3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26"/>
      <c r="Y364" s="26">
        <v>0.23905295277414701</v>
      </c>
      <c r="Z364" s="26">
        <v>0.22883498013452599</v>
      </c>
      <c r="AA364" s="3"/>
      <c r="AB364" s="3"/>
      <c r="AC364" s="3"/>
      <c r="AD364" s="3"/>
      <c r="AE364" s="3"/>
    </row>
    <row r="365" spans="1:3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26"/>
      <c r="Y365" s="26">
        <v>0.60309012433379605</v>
      </c>
      <c r="Z365" s="26">
        <v>1.1204320055100701</v>
      </c>
      <c r="AA365" s="3"/>
      <c r="AB365" s="3"/>
      <c r="AC365" s="3"/>
      <c r="AD365" s="3"/>
      <c r="AE365" s="3"/>
    </row>
    <row r="366" spans="1:3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26"/>
      <c r="Y366" s="26">
        <v>0.451312866553718</v>
      </c>
      <c r="Z366" s="26">
        <v>0.39540432071659898</v>
      </c>
      <c r="AA366" s="3"/>
      <c r="AB366" s="3"/>
      <c r="AC366" s="3"/>
      <c r="AD366" s="3"/>
      <c r="AE366" s="3"/>
    </row>
    <row r="367" spans="1:3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26"/>
      <c r="Y367" s="26">
        <v>0.65924440307660503</v>
      </c>
      <c r="Z367" s="26">
        <v>0.89186494751191103</v>
      </c>
      <c r="AA367" s="3"/>
      <c r="AB367" s="3"/>
      <c r="AC367" s="3"/>
      <c r="AD367" s="3"/>
      <c r="AE367" s="3"/>
    </row>
    <row r="368" spans="1:3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26"/>
      <c r="Y368" s="26">
        <v>0.38361623899735198</v>
      </c>
      <c r="Z368" s="26">
        <v>1.51028415888496</v>
      </c>
      <c r="AA368" s="3"/>
      <c r="AB368" s="3"/>
      <c r="AC368" s="3"/>
      <c r="AD368" s="3"/>
      <c r="AE368" s="3"/>
    </row>
    <row r="369" spans="1:3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26"/>
      <c r="Y369" s="26">
        <v>0.79350890532454399</v>
      </c>
      <c r="Z369" s="26">
        <v>1.2842188230687801</v>
      </c>
      <c r="AA369" s="3"/>
      <c r="AB369" s="3"/>
      <c r="AC369" s="3"/>
      <c r="AD369" s="3"/>
      <c r="AE369" s="3"/>
    </row>
    <row r="370" spans="1:3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26"/>
      <c r="Y370" s="26">
        <v>0.32438810523380501</v>
      </c>
      <c r="Z370" s="26">
        <v>1.6892259219200101</v>
      </c>
      <c r="AA370" s="3"/>
      <c r="AB370" s="3"/>
      <c r="AC370" s="3"/>
      <c r="AD370" s="3"/>
      <c r="AE370" s="3"/>
    </row>
    <row r="371" spans="1:3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26"/>
      <c r="Y371" s="26">
        <v>0.51150868525983895</v>
      </c>
      <c r="Z371" s="26">
        <v>0.99923151389118303</v>
      </c>
      <c r="AA371" s="3"/>
      <c r="AB371" s="3"/>
      <c r="AC371" s="3"/>
      <c r="AD371" s="3"/>
      <c r="AE371" s="3"/>
    </row>
    <row r="372" spans="1:3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26"/>
      <c r="Y372" s="26">
        <v>0.44696937328125502</v>
      </c>
      <c r="Z372" s="26">
        <v>0.75708417315121401</v>
      </c>
      <c r="AA372" s="3"/>
      <c r="AB372" s="3"/>
      <c r="AC372" s="3"/>
      <c r="AD372" s="3"/>
      <c r="AE372" s="3"/>
    </row>
    <row r="373" spans="1:3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26"/>
      <c r="Y373" s="26">
        <v>0.38345258995867398</v>
      </c>
      <c r="Z373" s="26">
        <v>1.20609842158233</v>
      </c>
      <c r="AA373" s="3"/>
      <c r="AB373" s="3"/>
      <c r="AC373" s="3"/>
      <c r="AD373" s="3"/>
      <c r="AE373" s="3"/>
    </row>
    <row r="374" spans="1:3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26"/>
      <c r="Y374" s="26">
        <v>0.41192458120729297</v>
      </c>
      <c r="Z374" s="26">
        <v>0.48847067426017399</v>
      </c>
      <c r="AA374" s="3"/>
      <c r="AB374" s="3"/>
      <c r="AC374" s="3"/>
      <c r="AD374" s="3"/>
      <c r="AE374" s="3"/>
    </row>
    <row r="375" spans="1:3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26"/>
      <c r="Y375" s="26">
        <v>0.51352216010275897</v>
      </c>
      <c r="Z375" s="26">
        <v>0.90337861910064798</v>
      </c>
      <c r="AA375" s="3"/>
      <c r="AB375" s="3"/>
      <c r="AC375" s="3"/>
      <c r="AD375" s="3"/>
      <c r="AE375" s="3"/>
    </row>
    <row r="376" spans="1:3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26"/>
      <c r="Y376" s="26">
        <v>0.34227480117334103</v>
      </c>
      <c r="Z376" s="26">
        <v>1.44749050308976</v>
      </c>
      <c r="AA376" s="3"/>
      <c r="AB376" s="3"/>
      <c r="AC376" s="3"/>
      <c r="AD376" s="3"/>
      <c r="AE376" s="3"/>
    </row>
    <row r="377" spans="1:3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26"/>
      <c r="Y377" s="26">
        <v>0.163714338394751</v>
      </c>
      <c r="Z377" s="26">
        <v>1.1984728972469501</v>
      </c>
      <c r="AA377" s="3"/>
      <c r="AB377" s="3"/>
      <c r="AC377" s="3"/>
      <c r="AD377" s="3"/>
      <c r="AE377" s="3"/>
    </row>
    <row r="378" spans="1:3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26"/>
      <c r="Y378" s="26">
        <v>0.68096764820362998</v>
      </c>
      <c r="Z378" s="26">
        <v>0.192041954790204</v>
      </c>
      <c r="AA378" s="3"/>
      <c r="AB378" s="3"/>
      <c r="AC378" s="3"/>
      <c r="AD378" s="3"/>
      <c r="AE378" s="3"/>
    </row>
    <row r="379" spans="1:3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26"/>
      <c r="Y379" s="26">
        <v>0.42992159746348502</v>
      </c>
      <c r="Z379" s="26">
        <v>0.82418838954766105</v>
      </c>
      <c r="AA379" s="3"/>
      <c r="AB379" s="3"/>
      <c r="AC379" s="3"/>
      <c r="AD379" s="3"/>
      <c r="AE379" s="3"/>
    </row>
    <row r="380" spans="1:3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26"/>
      <c r="Y380" s="26">
        <v>0.44695229968178402</v>
      </c>
      <c r="Z380" s="26">
        <v>1.1358752399046399</v>
      </c>
      <c r="AA380" s="3"/>
      <c r="AB380" s="3"/>
      <c r="AC380" s="3"/>
      <c r="AD380" s="3"/>
      <c r="AE380" s="3"/>
    </row>
    <row r="381" spans="1:3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26"/>
      <c r="Y381" s="26">
        <v>0.45486781790386899</v>
      </c>
      <c r="Z381" s="26">
        <v>1.1064578628669099</v>
      </c>
      <c r="AA381" s="3"/>
      <c r="AB381" s="3"/>
      <c r="AC381" s="3"/>
      <c r="AD381" s="3"/>
      <c r="AE381" s="3"/>
    </row>
    <row r="382" spans="1:3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26"/>
      <c r="Y382" s="26">
        <v>0.377491004951928</v>
      </c>
      <c r="Z382" s="26">
        <v>1.3069661866859601</v>
      </c>
      <c r="AA382" s="3"/>
      <c r="AB382" s="3"/>
      <c r="AC382" s="3"/>
      <c r="AD382" s="3"/>
      <c r="AE382" s="3"/>
    </row>
    <row r="383" spans="1:3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26"/>
      <c r="Y383" s="26">
        <v>0.452866227155242</v>
      </c>
      <c r="Z383" s="26">
        <v>1.2408357988782699</v>
      </c>
      <c r="AA383" s="3"/>
      <c r="AB383" s="3"/>
      <c r="AC383" s="3"/>
      <c r="AD383" s="3"/>
      <c r="AE383" s="3"/>
    </row>
    <row r="384" spans="1:3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26"/>
      <c r="Y384" s="26">
        <v>0.51760201311753795</v>
      </c>
      <c r="Z384" s="26">
        <v>0.89693638500388595</v>
      </c>
      <c r="AA384" s="3"/>
      <c r="AB384" s="3"/>
      <c r="AC384" s="3"/>
      <c r="AD384" s="3"/>
      <c r="AE384" s="3"/>
    </row>
    <row r="385" spans="1:3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26"/>
      <c r="Y385" s="26">
        <v>0.35836518642576598</v>
      </c>
      <c r="Z385" s="26">
        <v>1.2880328777439001</v>
      </c>
      <c r="AA385" s="3"/>
      <c r="AB385" s="3"/>
      <c r="AC385" s="3"/>
      <c r="AD385" s="3"/>
      <c r="AE385" s="3"/>
    </row>
    <row r="386" spans="1:3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26"/>
      <c r="Y386" s="26">
        <v>0.247710167830161</v>
      </c>
      <c r="Z386" s="26">
        <v>1.04325243448258</v>
      </c>
      <c r="AA386" s="3"/>
      <c r="AB386" s="3"/>
      <c r="AC386" s="3"/>
      <c r="AD386" s="3"/>
      <c r="AE386" s="3"/>
    </row>
    <row r="387" spans="1:3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26"/>
      <c r="Y387" s="26">
        <v>0.32350390343982499</v>
      </c>
      <c r="Z387" s="26">
        <v>5.6783178721402701</v>
      </c>
      <c r="AA387" s="3"/>
      <c r="AB387" s="3"/>
      <c r="AC387" s="3"/>
      <c r="AD387" s="3"/>
      <c r="AE387" s="3"/>
    </row>
    <row r="388" spans="1:3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26"/>
      <c r="Y388" s="26">
        <v>0.26144889813983402</v>
      </c>
      <c r="Z388" s="26">
        <v>2.58105660512597</v>
      </c>
      <c r="AA388" s="3"/>
      <c r="AB388" s="3"/>
      <c r="AC388" s="3"/>
      <c r="AD388" s="3"/>
      <c r="AE388" s="3"/>
    </row>
    <row r="389" spans="1:3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26"/>
      <c r="Y389" s="26">
        <v>8.0991321332723507E-2</v>
      </c>
      <c r="Z389" s="26">
        <v>2.3244468978658501</v>
      </c>
      <c r="AA389" s="3"/>
      <c r="AB389" s="3"/>
      <c r="AC389" s="3"/>
      <c r="AD389" s="3"/>
      <c r="AE389" s="3"/>
    </row>
    <row r="390" spans="1:3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26"/>
      <c r="Y390" s="26">
        <v>0.52585995897836202</v>
      </c>
      <c r="Z390" s="26">
        <v>4.1126431318675403</v>
      </c>
      <c r="AA390" s="3"/>
      <c r="AB390" s="3"/>
      <c r="AC390" s="3"/>
      <c r="AD390" s="3"/>
      <c r="AE390" s="3"/>
    </row>
    <row r="391" spans="1:3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26"/>
      <c r="Y391" s="26">
        <v>0.98616402948922099</v>
      </c>
      <c r="Z391" s="26">
        <v>3.0970663060242298</v>
      </c>
      <c r="AA391" s="3"/>
      <c r="AB391" s="3"/>
      <c r="AC391" s="3"/>
      <c r="AD391" s="3"/>
      <c r="AE391" s="3"/>
    </row>
    <row r="392" spans="1:3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26"/>
      <c r="Y392" s="26">
        <v>0.168488481174596</v>
      </c>
      <c r="Z392" s="26">
        <v>0.926886618326902</v>
      </c>
      <c r="AA392" s="3"/>
      <c r="AB392" s="3"/>
      <c r="AC392" s="3"/>
      <c r="AD392" s="3"/>
      <c r="AE392" s="3"/>
    </row>
    <row r="393" spans="1:3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26"/>
      <c r="Y393" s="26">
        <v>0.152374092022035</v>
      </c>
      <c r="Z393" s="26">
        <v>0.76462384106255299</v>
      </c>
      <c r="AA393" s="3"/>
      <c r="AB393" s="3"/>
      <c r="AC393" s="3"/>
      <c r="AD393" s="3"/>
      <c r="AE393" s="3"/>
    </row>
    <row r="394" spans="1:3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26"/>
      <c r="Y394" s="26">
        <v>0.26319409877544903</v>
      </c>
      <c r="Z394" s="26">
        <v>0.969707193926299</v>
      </c>
      <c r="AA394" s="3"/>
      <c r="AB394" s="3"/>
      <c r="AC394" s="3"/>
      <c r="AD394" s="3"/>
      <c r="AE394" s="3"/>
    </row>
    <row r="395" spans="1:3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26"/>
      <c r="Y395" s="26">
        <v>0.25480593657330503</v>
      </c>
      <c r="Z395" s="26">
        <v>1.6758112064033099</v>
      </c>
      <c r="AA395" s="3"/>
      <c r="AB395" s="3"/>
      <c r="AC395" s="3"/>
      <c r="AD395" s="3"/>
      <c r="AE395" s="3"/>
    </row>
    <row r="396" spans="1:3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26"/>
      <c r="Y396" s="26">
        <v>0.52469601572434998</v>
      </c>
      <c r="Z396" s="26">
        <v>1.16115454195221</v>
      </c>
      <c r="AA396" s="3"/>
      <c r="AB396" s="3"/>
      <c r="AC396" s="3"/>
      <c r="AD396" s="3"/>
      <c r="AE396" s="3"/>
    </row>
    <row r="397" spans="1:3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26"/>
      <c r="Y397" s="26">
        <v>0.31948594000166902</v>
      </c>
      <c r="Z397" s="26">
        <v>1.47945194912995</v>
      </c>
      <c r="AA397" s="3"/>
      <c r="AB397" s="3"/>
      <c r="AC397" s="3"/>
      <c r="AD397" s="3"/>
      <c r="AE397" s="3"/>
    </row>
    <row r="398" spans="1:3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26"/>
      <c r="Y398" s="26">
        <v>0.46998663224097698</v>
      </c>
      <c r="Z398" s="26">
        <v>1.5771778041653799</v>
      </c>
      <c r="AA398" s="3"/>
      <c r="AB398" s="3"/>
      <c r="AC398" s="3"/>
      <c r="AD398" s="3"/>
      <c r="AE398" s="3"/>
    </row>
    <row r="399" spans="1:3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26"/>
      <c r="Y399" s="26">
        <v>9.7989472767890301E-2</v>
      </c>
      <c r="Z399" s="26">
        <v>2.0501347475638201</v>
      </c>
      <c r="AA399" s="3"/>
      <c r="AB399" s="3"/>
      <c r="AC399" s="3"/>
      <c r="AD399" s="3"/>
      <c r="AE399" s="3"/>
    </row>
    <row r="400" spans="1:3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26"/>
      <c r="Y400" s="26">
        <v>0.29839790332314498</v>
      </c>
      <c r="Z400" s="26">
        <v>2.03691208656047</v>
      </c>
      <c r="AA400" s="3"/>
      <c r="AB400" s="3"/>
      <c r="AC400" s="3"/>
      <c r="AD400" s="3"/>
      <c r="AE400" s="3"/>
    </row>
    <row r="401" spans="1:3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26"/>
      <c r="Y401" s="26">
        <v>0.183621796878742</v>
      </c>
      <c r="Z401" s="26">
        <v>2.11757065876902</v>
      </c>
      <c r="AA401" s="3"/>
      <c r="AB401" s="3"/>
      <c r="AC401" s="3"/>
      <c r="AD401" s="3"/>
      <c r="AE401" s="3"/>
    </row>
    <row r="402" spans="1:3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26"/>
      <c r="Y402" s="26">
        <v>0.42174092144715503</v>
      </c>
      <c r="Z402" s="26">
        <v>1.7759317486663899</v>
      </c>
      <c r="AA402" s="3"/>
      <c r="AB402" s="3"/>
      <c r="AC402" s="3"/>
      <c r="AD402" s="3"/>
      <c r="AE402" s="3"/>
    </row>
    <row r="403" spans="1:3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26"/>
      <c r="Y403" s="26">
        <v>0.29084824115264601</v>
      </c>
      <c r="Z403" s="26">
        <v>1.4125407045829399</v>
      </c>
      <c r="AA403" s="3"/>
      <c r="AB403" s="3"/>
      <c r="AC403" s="3"/>
      <c r="AD403" s="3"/>
      <c r="AE403" s="3"/>
    </row>
    <row r="404" spans="1:3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26"/>
      <c r="Y404" s="26">
        <v>0.12636783060835699</v>
      </c>
      <c r="Z404" s="26">
        <v>0.378668593218771</v>
      </c>
      <c r="AA404" s="3"/>
      <c r="AB404" s="3"/>
      <c r="AC404" s="3"/>
      <c r="AD404" s="3"/>
      <c r="AE404" s="3"/>
    </row>
    <row r="405" spans="1:3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26"/>
      <c r="Y405" s="26">
        <v>0.52171069982627005</v>
      </c>
      <c r="Z405" s="26">
        <v>1.4525699167588499</v>
      </c>
      <c r="AA405" s="3"/>
      <c r="AB405" s="3"/>
      <c r="AC405" s="3"/>
      <c r="AD405" s="3"/>
      <c r="AE405" s="3"/>
    </row>
    <row r="406" spans="1:3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26"/>
      <c r="Y406" s="26">
        <v>0.12890742272467401</v>
      </c>
      <c r="Z406" s="26">
        <v>0.80925618228114604</v>
      </c>
      <c r="AA406" s="3"/>
      <c r="AB406" s="3"/>
      <c r="AC406" s="3"/>
      <c r="AD406" s="3"/>
      <c r="AE406" s="3"/>
    </row>
    <row r="407" spans="1:3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26"/>
      <c r="Y407" s="26">
        <v>0.19089769260360001</v>
      </c>
      <c r="Z407" s="26">
        <v>1.4164866831349501</v>
      </c>
      <c r="AA407" s="3"/>
      <c r="AB407" s="3"/>
      <c r="AC407" s="3"/>
      <c r="AD407" s="3"/>
      <c r="AE407" s="3"/>
    </row>
    <row r="408" spans="1:3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26"/>
      <c r="Y408" s="26">
        <v>1.0173929870884499</v>
      </c>
      <c r="Z408" s="26"/>
      <c r="AA408" s="3"/>
      <c r="AB408" s="3"/>
      <c r="AC408" s="3"/>
      <c r="AD408" s="3"/>
      <c r="AE408" s="3"/>
    </row>
    <row r="409" spans="1:3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26"/>
      <c r="Y409" s="26">
        <v>0.18303630127744</v>
      </c>
      <c r="Z409" s="26"/>
      <c r="AA409" s="3"/>
      <c r="AB409" s="3"/>
      <c r="AC409" s="3"/>
      <c r="AD409" s="3"/>
      <c r="AE409" s="3"/>
    </row>
    <row r="410" spans="1:3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26"/>
      <c r="Y410" s="26">
        <v>2.5625886639340099</v>
      </c>
      <c r="Z410" s="26"/>
      <c r="AA410" s="3"/>
      <c r="AB410" s="3"/>
      <c r="AC410" s="3"/>
      <c r="AD410" s="3"/>
      <c r="AE410" s="3"/>
    </row>
    <row r="411" spans="1:3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26"/>
      <c r="Y411" s="26">
        <v>0.30194266896056399</v>
      </c>
      <c r="Z411" s="26"/>
      <c r="AA411" s="3"/>
      <c r="AB411" s="3"/>
      <c r="AC411" s="3"/>
      <c r="AD411" s="3"/>
      <c r="AE411" s="3"/>
    </row>
    <row r="412" spans="1:3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26"/>
      <c r="Y412" s="26">
        <v>0.292356615554212</v>
      </c>
      <c r="Z412" s="26"/>
      <c r="AA412" s="3"/>
      <c r="AB412" s="3"/>
      <c r="AC412" s="3"/>
      <c r="AD412" s="3"/>
      <c r="AE412" s="3"/>
    </row>
    <row r="413" spans="1:3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26"/>
      <c r="Y413" s="26">
        <v>0.507939741495539</v>
      </c>
      <c r="Z413" s="26"/>
      <c r="AA413" s="3"/>
      <c r="AB413" s="3"/>
      <c r="AC413" s="3"/>
      <c r="AD413" s="3"/>
      <c r="AE413" s="3"/>
    </row>
    <row r="414" spans="1:3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26"/>
      <c r="Y414" s="26">
        <v>0.370757161070499</v>
      </c>
      <c r="Z414" s="26"/>
      <c r="AA414" s="3"/>
      <c r="AB414" s="3"/>
      <c r="AC414" s="3"/>
      <c r="AD414" s="3"/>
      <c r="AE414" s="3"/>
    </row>
    <row r="415" spans="1:3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26"/>
      <c r="Y415" s="26">
        <v>0.113730971717315</v>
      </c>
      <c r="Z415" s="26"/>
      <c r="AA415" s="3"/>
      <c r="AB415" s="3"/>
      <c r="AC415" s="3"/>
      <c r="AD415" s="3"/>
      <c r="AE415" s="3"/>
    </row>
    <row r="416" spans="1:3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26"/>
      <c r="Y416" s="26">
        <v>1.23275676634849</v>
      </c>
      <c r="Z416" s="26"/>
      <c r="AA416" s="3"/>
      <c r="AB416" s="3"/>
      <c r="AC416" s="3"/>
      <c r="AD416" s="3"/>
      <c r="AE416" s="3"/>
    </row>
    <row r="417" spans="1:3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26"/>
      <c r="Y417" s="26">
        <v>0.243077903954659</v>
      </c>
      <c r="Z417" s="26"/>
      <c r="AA417" s="3"/>
      <c r="AB417" s="3"/>
      <c r="AC417" s="3"/>
      <c r="AD417" s="3"/>
      <c r="AE417" s="3"/>
    </row>
    <row r="418" spans="1:3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26"/>
      <c r="Y418" s="26">
        <v>0.545546002544264</v>
      </c>
      <c r="Z418" s="26"/>
      <c r="AA418" s="3"/>
      <c r="AB418" s="3"/>
      <c r="AC418" s="3"/>
      <c r="AD418" s="3"/>
      <c r="AE418" s="3"/>
    </row>
    <row r="419" spans="1:3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26"/>
      <c r="Y419" s="26">
        <v>0.26791485541497201</v>
      </c>
      <c r="Z419" s="26"/>
      <c r="AA419" s="3"/>
      <c r="AB419" s="3"/>
      <c r="AC419" s="3"/>
      <c r="AD419" s="3"/>
      <c r="AE419" s="3"/>
    </row>
    <row r="420" spans="1:3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26"/>
      <c r="Y420" s="26">
        <v>0.51889576654682501</v>
      </c>
      <c r="Z420" s="26"/>
      <c r="AA420" s="3"/>
      <c r="AB420" s="3"/>
      <c r="AC420" s="3"/>
      <c r="AD420" s="3"/>
      <c r="AE420" s="3"/>
    </row>
    <row r="421" spans="1:3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26"/>
      <c r="Y421" s="26">
        <v>0.88182878004366805</v>
      </c>
      <c r="Z421" s="26"/>
      <c r="AA421" s="3"/>
      <c r="AB421" s="3"/>
      <c r="AC421" s="3"/>
      <c r="AD421" s="3"/>
      <c r="AE421" s="3"/>
    </row>
    <row r="422" spans="1:3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26"/>
      <c r="Y422" s="26">
        <v>0.16739790081143899</v>
      </c>
      <c r="Z422" s="26"/>
      <c r="AA422" s="3"/>
      <c r="AB422" s="3"/>
      <c r="AC422" s="3"/>
      <c r="AD422" s="3"/>
      <c r="AE422" s="3"/>
    </row>
    <row r="423" spans="1:3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26"/>
      <c r="Y423" s="26">
        <v>0.339445320903562</v>
      </c>
      <c r="Z423" s="26"/>
      <c r="AA423" s="3"/>
      <c r="AB423" s="3"/>
      <c r="AC423" s="3"/>
      <c r="AD423" s="3"/>
      <c r="AE423" s="3"/>
    </row>
    <row r="424" spans="1:3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26"/>
      <c r="Y424" s="26">
        <v>0.75084946537856501</v>
      </c>
      <c r="Z424" s="26"/>
      <c r="AA424" s="3"/>
      <c r="AB424" s="3"/>
      <c r="AC424" s="3"/>
      <c r="AD424" s="3"/>
      <c r="AE424" s="3"/>
    </row>
    <row r="425" spans="1:3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26"/>
      <c r="Y425" s="26">
        <v>0.177323446393437</v>
      </c>
      <c r="Z425" s="26"/>
      <c r="AA425" s="3"/>
      <c r="AB425" s="3"/>
      <c r="AC425" s="3"/>
      <c r="AD425" s="3"/>
      <c r="AE425" s="3"/>
    </row>
    <row r="426" spans="1:3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26"/>
      <c r="Y426" s="26">
        <v>0.34339967857715697</v>
      </c>
      <c r="Z426" s="26"/>
      <c r="AA426" s="3"/>
      <c r="AB426" s="3"/>
      <c r="AC426" s="3"/>
      <c r="AD426" s="3"/>
      <c r="AE426" s="3"/>
    </row>
    <row r="427" spans="1:3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26"/>
      <c r="Y427" s="26">
        <v>0.37783637617499</v>
      </c>
      <c r="Z427" s="26"/>
      <c r="AA427" s="3"/>
      <c r="AB427" s="3"/>
      <c r="AC427" s="3"/>
      <c r="AD427" s="3"/>
      <c r="AE427" s="3"/>
    </row>
    <row r="428" spans="1:3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26"/>
      <c r="Y428" s="26">
        <v>2.42226079302824</v>
      </c>
      <c r="Z428" s="26"/>
      <c r="AA428" s="3"/>
      <c r="AB428" s="3"/>
      <c r="AC428" s="3"/>
      <c r="AD428" s="3"/>
      <c r="AE428" s="3"/>
    </row>
    <row r="429" spans="1:3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26"/>
      <c r="Y429" s="26">
        <v>5.8588991389923399E-2</v>
      </c>
      <c r="Z429" s="26"/>
      <c r="AA429" s="3"/>
      <c r="AB429" s="3"/>
      <c r="AC429" s="3"/>
      <c r="AD429" s="3"/>
      <c r="AE429" s="3"/>
    </row>
    <row r="430" spans="1:3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26"/>
      <c r="Y430" s="26">
        <v>0.20036896835658499</v>
      </c>
      <c r="Z430" s="26"/>
      <c r="AA430" s="3"/>
      <c r="AB430" s="3"/>
      <c r="AC430" s="3"/>
      <c r="AD430" s="3"/>
      <c r="AE430" s="3"/>
    </row>
    <row r="431" spans="1:3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26"/>
      <c r="Y431" s="26">
        <v>0.81019106454044898</v>
      </c>
      <c r="Z431" s="26"/>
      <c r="AA431" s="3"/>
      <c r="AB431" s="3"/>
      <c r="AC431" s="3"/>
      <c r="AD431" s="3"/>
      <c r="AE431" s="3"/>
    </row>
    <row r="432" spans="1:3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26"/>
      <c r="Y432" s="26">
        <v>6.5925988306024905E-2</v>
      </c>
      <c r="Z432" s="26"/>
      <c r="AA432" s="3"/>
      <c r="AB432" s="3"/>
      <c r="AC432" s="3"/>
      <c r="AD432" s="3"/>
      <c r="AE432" s="3"/>
    </row>
    <row r="433" spans="1:3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26"/>
      <c r="Y433" s="26">
        <v>0.21601575882138199</v>
      </c>
      <c r="Z433" s="26"/>
      <c r="AA433" s="3"/>
      <c r="AB433" s="3"/>
      <c r="AC433" s="3"/>
      <c r="AD433" s="3"/>
      <c r="AE433" s="3"/>
    </row>
    <row r="434" spans="1:3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26"/>
      <c r="Y434" s="26">
        <v>0.17513687093677199</v>
      </c>
      <c r="Z434" s="26"/>
      <c r="AA434" s="3"/>
      <c r="AB434" s="3"/>
      <c r="AC434" s="3"/>
      <c r="AD434" s="3"/>
      <c r="AE434" s="3"/>
    </row>
    <row r="435" spans="1:3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103" t="s">
        <v>32</v>
      </c>
      <c r="Y436" s="103"/>
      <c r="Z436" s="103"/>
      <c r="AA436" s="3"/>
      <c r="AB436" s="3"/>
      <c r="AC436" s="3"/>
      <c r="AD436" s="3"/>
      <c r="AE436" s="3"/>
    </row>
    <row r="437" spans="1:3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</sheetData>
  <mergeCells count="1">
    <mergeCell ref="X436:Z43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1B55-602B-BC40-B900-3C6DC5C932AE}">
  <dimension ref="B2:BA69"/>
  <sheetViews>
    <sheetView topLeftCell="AK29" zoomScale="94" workbookViewId="0">
      <selection activeCell="U41" sqref="U41"/>
    </sheetView>
  </sheetViews>
  <sheetFormatPr baseColWidth="10" defaultRowHeight="16" x14ac:dyDescent="0.2"/>
  <sheetData>
    <row r="2" spans="2:53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2:53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2:53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2:53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2:53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2:53" x14ac:dyDescent="0.2">
      <c r="B7" s="3"/>
      <c r="C7" s="3"/>
      <c r="D7" s="6" t="s">
        <v>86</v>
      </c>
      <c r="E7" s="36" t="s">
        <v>87</v>
      </c>
      <c r="F7" s="3"/>
      <c r="G7" s="3"/>
      <c r="H7" s="3"/>
      <c r="I7" s="3"/>
      <c r="J7" s="3"/>
      <c r="K7" s="3"/>
      <c r="L7" s="3"/>
      <c r="M7" s="3"/>
      <c r="N7" s="6" t="s">
        <v>88</v>
      </c>
      <c r="O7" s="36" t="s">
        <v>89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2:53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2:53" x14ac:dyDescent="0.2">
      <c r="B9" s="3"/>
      <c r="C9" s="3"/>
      <c r="D9" s="3"/>
      <c r="E9" s="3"/>
      <c r="F9" s="3"/>
      <c r="G9" s="24" t="s">
        <v>90</v>
      </c>
      <c r="H9" s="24" t="s">
        <v>91</v>
      </c>
      <c r="I9" s="24" t="s">
        <v>92</v>
      </c>
      <c r="J9" s="3"/>
      <c r="K9" s="3"/>
      <c r="L9" s="3"/>
      <c r="M9" s="3"/>
      <c r="N9" s="3"/>
      <c r="O9" s="3"/>
      <c r="P9" s="3"/>
      <c r="Q9" s="24" t="s">
        <v>93</v>
      </c>
      <c r="R9" s="24" t="s">
        <v>94</v>
      </c>
      <c r="S9" s="24" t="s">
        <v>95</v>
      </c>
      <c r="T9" s="24" t="s">
        <v>96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2:53" x14ac:dyDescent="0.2">
      <c r="B10" s="3"/>
      <c r="C10" s="3"/>
      <c r="D10" s="3"/>
      <c r="E10" s="3"/>
      <c r="F10" s="11" t="s">
        <v>15</v>
      </c>
      <c r="G10" s="38">
        <v>137.00210559999999</v>
      </c>
      <c r="H10" s="38">
        <v>123.7888889</v>
      </c>
      <c r="I10" s="38">
        <v>134.35940489999999</v>
      </c>
      <c r="J10" s="3"/>
      <c r="K10" s="3"/>
      <c r="L10" s="3"/>
      <c r="M10" s="3"/>
      <c r="N10" s="3"/>
      <c r="O10" s="3"/>
      <c r="P10" s="11" t="s">
        <v>15</v>
      </c>
      <c r="Q10" s="39">
        <v>100</v>
      </c>
      <c r="R10" s="39">
        <v>140.08599630000001</v>
      </c>
      <c r="S10" s="39">
        <v>100</v>
      </c>
      <c r="T10" s="39">
        <v>102.059674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2:53" x14ac:dyDescent="0.2">
      <c r="B11" s="3"/>
      <c r="C11" s="3"/>
      <c r="D11" s="3"/>
      <c r="E11" s="3"/>
      <c r="F11" s="11" t="s">
        <v>18</v>
      </c>
      <c r="G11" s="38">
        <v>143.94073800000001</v>
      </c>
      <c r="H11" s="38">
        <v>143.055982</v>
      </c>
      <c r="I11" s="38">
        <v>152.31656179999999</v>
      </c>
      <c r="J11" s="3"/>
      <c r="K11" s="3"/>
      <c r="L11" s="3"/>
      <c r="M11" s="3"/>
      <c r="N11" s="3"/>
      <c r="O11" s="3"/>
      <c r="P11" s="11" t="s">
        <v>18</v>
      </c>
      <c r="Q11" s="39">
        <v>100</v>
      </c>
      <c r="R11" s="39">
        <v>150.41370599999999</v>
      </c>
      <c r="S11" s="39">
        <v>100</v>
      </c>
      <c r="T11" s="39">
        <v>98.136663200000001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2:53" x14ac:dyDescent="0.2">
      <c r="B12" s="3"/>
      <c r="C12" s="3"/>
      <c r="D12" s="3"/>
      <c r="E12" s="3"/>
      <c r="F12" s="11" t="s">
        <v>19</v>
      </c>
      <c r="G12" s="38">
        <v>156.88770700000001</v>
      </c>
      <c r="H12" s="38">
        <v>156.541461</v>
      </c>
      <c r="I12" s="38">
        <v>156.46212170000001</v>
      </c>
      <c r="J12" s="3"/>
      <c r="K12" s="3"/>
      <c r="L12" s="3"/>
      <c r="M12" s="3"/>
      <c r="N12" s="3"/>
      <c r="O12" s="3"/>
      <c r="P12" s="11" t="s">
        <v>19</v>
      </c>
      <c r="Q12" s="39">
        <v>100</v>
      </c>
      <c r="R12" s="39">
        <v>153.680733</v>
      </c>
      <c r="S12" s="39">
        <v>100</v>
      </c>
      <c r="T12" s="39">
        <v>99.263609299999999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2:5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2:5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2:5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2:5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2:5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2:5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2:53" ht="20" x14ac:dyDescent="0.2">
      <c r="B19" s="3"/>
      <c r="C19" s="3"/>
      <c r="D19" s="117" t="s">
        <v>97</v>
      </c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3"/>
      <c r="AE19" s="3"/>
      <c r="AF19" s="3"/>
      <c r="AG19" s="3"/>
      <c r="AH19" s="3"/>
      <c r="AI19" s="118" t="e" vm="5">
        <v>#VALUE!</v>
      </c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</row>
    <row r="20" spans="2:53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</row>
    <row r="21" spans="2:53" x14ac:dyDescent="0.2">
      <c r="B21" s="3"/>
      <c r="C21" s="3"/>
      <c r="D21" s="11" t="s">
        <v>15</v>
      </c>
      <c r="E21" s="4" t="s">
        <v>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1" t="s">
        <v>19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</row>
    <row r="22" spans="2:53" x14ac:dyDescent="0.2">
      <c r="B22" s="3"/>
      <c r="C22" s="3"/>
      <c r="D22" s="3"/>
      <c r="E22" s="3"/>
      <c r="F22" s="3" t="s">
        <v>99</v>
      </c>
      <c r="G22" s="3" t="s">
        <v>100</v>
      </c>
      <c r="H22" s="3"/>
      <c r="I22" s="3" t="s">
        <v>101</v>
      </c>
      <c r="J22" s="3" t="s">
        <v>102</v>
      </c>
      <c r="K22" s="3"/>
      <c r="L22" s="3"/>
      <c r="M22" s="4"/>
      <c r="N22" s="4"/>
      <c r="O22" s="11" t="s">
        <v>18</v>
      </c>
      <c r="P22" s="4" t="s">
        <v>98</v>
      </c>
      <c r="Q22" s="3"/>
      <c r="R22" s="3"/>
      <c r="S22" s="3"/>
      <c r="T22" s="3"/>
      <c r="U22" s="3"/>
      <c r="V22" s="3"/>
      <c r="W22" s="4"/>
      <c r="X22" s="4" t="s">
        <v>98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</row>
    <row r="23" spans="2:53" x14ac:dyDescent="0.2">
      <c r="B23" s="3"/>
      <c r="C23" s="3"/>
      <c r="D23" s="3"/>
      <c r="E23" s="3"/>
      <c r="F23" s="3">
        <v>22796</v>
      </c>
      <c r="G23" s="3">
        <v>31231</v>
      </c>
      <c r="H23" s="3"/>
      <c r="I23" s="3">
        <v>27000</v>
      </c>
      <c r="J23" s="3">
        <v>33423</v>
      </c>
      <c r="K23" s="3"/>
      <c r="L23" s="3"/>
      <c r="M23" s="3"/>
      <c r="N23" s="3"/>
      <c r="O23" s="3"/>
      <c r="P23" s="3"/>
      <c r="Q23" s="3" t="s">
        <v>99</v>
      </c>
      <c r="R23" s="3" t="s">
        <v>100</v>
      </c>
      <c r="S23" s="3"/>
      <c r="T23" s="3" t="s">
        <v>101</v>
      </c>
      <c r="U23" s="3" t="s">
        <v>102</v>
      </c>
      <c r="V23" s="3"/>
      <c r="W23" s="3"/>
      <c r="X23" s="3"/>
      <c r="Y23" s="3" t="s">
        <v>99</v>
      </c>
      <c r="Z23" s="3" t="s">
        <v>100</v>
      </c>
      <c r="AA23" s="3"/>
      <c r="AB23" s="3" t="s">
        <v>101</v>
      </c>
      <c r="AC23" s="3" t="s">
        <v>102</v>
      </c>
      <c r="AD23" s="3"/>
      <c r="AE23" s="3"/>
      <c r="AF23" s="3"/>
      <c r="AG23" s="3"/>
      <c r="AH23" s="3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</row>
    <row r="24" spans="2:53" x14ac:dyDescent="0.2">
      <c r="B24" s="3"/>
      <c r="C24" s="3"/>
      <c r="D24" s="3"/>
      <c r="E24" s="4" t="s">
        <v>103</v>
      </c>
      <c r="F24" s="3"/>
      <c r="G24" s="40">
        <f>G23*100/F23</f>
        <v>137.00210563256712</v>
      </c>
      <c r="H24" s="3"/>
      <c r="I24" s="3"/>
      <c r="J24" s="40">
        <f>J23*100/I23</f>
        <v>123.78888888888889</v>
      </c>
      <c r="K24" s="3"/>
      <c r="L24" s="3"/>
      <c r="M24" s="3"/>
      <c r="N24" s="3"/>
      <c r="O24" s="3"/>
      <c r="P24" s="3"/>
      <c r="Q24" s="3">
        <v>38338</v>
      </c>
      <c r="R24" s="3">
        <v>55184</v>
      </c>
      <c r="S24" s="3"/>
      <c r="T24" s="3">
        <v>39084</v>
      </c>
      <c r="U24" s="3">
        <v>55912</v>
      </c>
      <c r="V24" s="3"/>
      <c r="W24" s="3"/>
      <c r="X24" s="3"/>
      <c r="Y24" s="3">
        <v>31578</v>
      </c>
      <c r="Z24" s="3">
        <v>49542</v>
      </c>
      <c r="AA24" s="3"/>
      <c r="AB24" s="3">
        <v>32187</v>
      </c>
      <c r="AC24" s="3">
        <v>50386</v>
      </c>
      <c r="AD24" s="3"/>
      <c r="AE24" s="3"/>
      <c r="AF24" s="3"/>
      <c r="AG24" s="3"/>
      <c r="AH24" s="3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</row>
    <row r="25" spans="2:5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 t="s">
        <v>103</v>
      </c>
      <c r="Q25" s="3"/>
      <c r="R25" s="40">
        <f>R24*100/Q24</f>
        <v>143.94073764932963</v>
      </c>
      <c r="S25" s="3"/>
      <c r="T25" s="3"/>
      <c r="U25" s="40">
        <f>U24*100/T24</f>
        <v>143.05598198751406</v>
      </c>
      <c r="V25" s="3"/>
      <c r="W25" s="3"/>
      <c r="X25" s="4" t="s">
        <v>103</v>
      </c>
      <c r="Y25" s="3"/>
      <c r="Z25" s="40">
        <f>Z24*100/Y24</f>
        <v>156.88770663119894</v>
      </c>
      <c r="AA25" s="3"/>
      <c r="AB25" s="3"/>
      <c r="AC25" s="40">
        <f>AC24*100/AB24</f>
        <v>156.54146083822661</v>
      </c>
      <c r="AD25" s="3"/>
      <c r="AE25" s="3"/>
      <c r="AF25" s="3"/>
      <c r="AG25" s="3"/>
      <c r="AH25" s="3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</row>
    <row r="26" spans="2:5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</row>
    <row r="27" spans="2:5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</row>
    <row r="28" spans="2:53" x14ac:dyDescent="0.2">
      <c r="B28" s="3"/>
      <c r="C28" s="3"/>
      <c r="D28" s="3"/>
      <c r="E28" s="4" t="s">
        <v>104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</row>
    <row r="29" spans="2:53" x14ac:dyDescent="0.2">
      <c r="B29" s="3"/>
      <c r="C29" s="3"/>
      <c r="D29" s="3"/>
      <c r="E29" s="3"/>
      <c r="F29" s="3" t="s">
        <v>99</v>
      </c>
      <c r="G29" s="3" t="s">
        <v>100</v>
      </c>
      <c r="H29" s="3"/>
      <c r="I29" s="3" t="s">
        <v>101</v>
      </c>
      <c r="J29" s="3" t="s">
        <v>102</v>
      </c>
      <c r="K29" s="3"/>
      <c r="L29" s="3"/>
      <c r="M29" s="3"/>
      <c r="N29" s="3"/>
      <c r="O29" s="3"/>
      <c r="P29" s="4" t="s">
        <v>104</v>
      </c>
      <c r="Q29" s="3"/>
      <c r="R29" s="3"/>
      <c r="S29" s="3"/>
      <c r="T29" s="3"/>
      <c r="U29" s="3"/>
      <c r="V29" s="3"/>
      <c r="W29" s="3"/>
      <c r="X29" s="4" t="s">
        <v>104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</row>
    <row r="30" spans="2:53" x14ac:dyDescent="0.2">
      <c r="B30" s="3"/>
      <c r="C30" s="3"/>
      <c r="D30" s="3"/>
      <c r="E30" s="3"/>
      <c r="F30" s="3">
        <v>40932</v>
      </c>
      <c r="G30" s="3">
        <v>57340</v>
      </c>
      <c r="H30" s="3"/>
      <c r="I30" s="3">
        <v>66127</v>
      </c>
      <c r="J30" s="3">
        <v>60980</v>
      </c>
      <c r="K30" s="3"/>
      <c r="L30" s="3"/>
      <c r="M30" s="3"/>
      <c r="N30" s="3"/>
      <c r="O30" s="3"/>
      <c r="P30" s="3"/>
      <c r="Q30" s="3" t="s">
        <v>99</v>
      </c>
      <c r="R30" s="3" t="s">
        <v>100</v>
      </c>
      <c r="S30" s="3"/>
      <c r="T30" s="3" t="s">
        <v>101</v>
      </c>
      <c r="U30" s="3" t="s">
        <v>102</v>
      </c>
      <c r="V30" s="3"/>
      <c r="W30" s="3"/>
      <c r="X30" s="3"/>
      <c r="Y30" s="3" t="s">
        <v>99</v>
      </c>
      <c r="Z30" s="3" t="s">
        <v>100</v>
      </c>
      <c r="AA30" s="3"/>
      <c r="AB30" s="3" t="s">
        <v>101</v>
      </c>
      <c r="AC30" s="3" t="s">
        <v>102</v>
      </c>
      <c r="AD30" s="3"/>
      <c r="AE30" s="3"/>
      <c r="AF30" s="3"/>
      <c r="AG30" s="3"/>
      <c r="AH30" s="3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</row>
    <row r="31" spans="2:53" x14ac:dyDescent="0.2">
      <c r="B31" s="3"/>
      <c r="C31" s="3"/>
      <c r="D31" s="3"/>
      <c r="E31" s="4" t="s">
        <v>103</v>
      </c>
      <c r="F31" s="3"/>
      <c r="G31" s="41">
        <f>G30*100/F30</f>
        <v>140.08599628652399</v>
      </c>
      <c r="H31" s="3"/>
      <c r="I31" s="3"/>
      <c r="J31" s="42">
        <f>J30*100/I30</f>
        <v>92.216492506842897</v>
      </c>
      <c r="K31" s="3"/>
      <c r="L31" s="3"/>
      <c r="M31" s="3"/>
      <c r="N31" s="3"/>
      <c r="O31" s="3"/>
      <c r="P31" s="3"/>
      <c r="Q31" s="3">
        <v>32511</v>
      </c>
      <c r="R31" s="3">
        <v>48901</v>
      </c>
      <c r="S31" s="3"/>
      <c r="T31" s="3">
        <v>49178</v>
      </c>
      <c r="U31" s="3">
        <v>47965</v>
      </c>
      <c r="V31" s="3"/>
      <c r="W31" s="3"/>
      <c r="X31" s="3"/>
      <c r="Y31" s="3">
        <v>35713</v>
      </c>
      <c r="Z31" s="3">
        <v>54884</v>
      </c>
      <c r="AA31" s="3"/>
      <c r="AB31" s="3">
        <v>46365</v>
      </c>
      <c r="AC31" s="3">
        <v>45922</v>
      </c>
      <c r="AD31" s="3"/>
      <c r="AE31" s="3"/>
      <c r="AF31" s="3"/>
      <c r="AG31" s="3"/>
      <c r="AH31" s="3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</row>
    <row r="32" spans="2:53" x14ac:dyDescent="0.2">
      <c r="B32" s="3"/>
      <c r="C32" s="3"/>
      <c r="D32" s="3"/>
      <c r="E32" s="3"/>
      <c r="F32" s="3"/>
      <c r="G32" s="3"/>
      <c r="H32" s="3"/>
      <c r="I32" s="3"/>
      <c r="J32" s="41">
        <f>G24/J24*J31</f>
        <v>102.05967402152942</v>
      </c>
      <c r="K32" s="3"/>
      <c r="L32" s="3"/>
      <c r="M32" s="3"/>
      <c r="N32" s="3"/>
      <c r="O32" s="3"/>
      <c r="P32" s="4" t="s">
        <v>103</v>
      </c>
      <c r="Q32" s="3"/>
      <c r="R32" s="41">
        <f>R31*100/Q31</f>
        <v>150.41370613023284</v>
      </c>
      <c r="S32" s="3"/>
      <c r="T32" s="3"/>
      <c r="U32" s="42">
        <f>U31*100/T31</f>
        <v>97.533449916629394</v>
      </c>
      <c r="V32" s="3"/>
      <c r="W32" s="3"/>
      <c r="X32" s="4" t="s">
        <v>103</v>
      </c>
      <c r="Y32" s="3"/>
      <c r="Z32" s="41">
        <f>Z31*100/Y31</f>
        <v>153.68073250637022</v>
      </c>
      <c r="AA32" s="3"/>
      <c r="AB32" s="3"/>
      <c r="AC32" s="42">
        <f>AC31*100/AB31</f>
        <v>99.044537905747873</v>
      </c>
      <c r="AD32" s="3"/>
      <c r="AE32" s="3"/>
      <c r="AF32" s="3"/>
      <c r="AG32" s="3"/>
      <c r="AH32" s="3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</row>
    <row r="33" spans="2:53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3">
        <f>R25/U25*U32</f>
        <v>98.136663223974168</v>
      </c>
      <c r="V33" s="3"/>
      <c r="W33" s="3"/>
      <c r="X33" s="3"/>
      <c r="Y33" s="3"/>
      <c r="Z33" s="3"/>
      <c r="AA33" s="3"/>
      <c r="AB33" s="3"/>
      <c r="AC33" s="43">
        <f>Z25/AC25*AC32</f>
        <v>99.263609290307087</v>
      </c>
      <c r="AD33" s="3"/>
      <c r="AE33" s="3"/>
      <c r="AF33" s="3"/>
      <c r="AG33" s="3"/>
      <c r="AH33" s="3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</row>
    <row r="34" spans="2:53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</row>
    <row r="35" spans="2:53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</row>
    <row r="36" spans="2:53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</row>
    <row r="37" spans="2:53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</row>
    <row r="38" spans="2:53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</row>
    <row r="39" spans="2:53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</row>
    <row r="40" spans="2:53" x14ac:dyDescent="0.2">
      <c r="B40" s="3"/>
      <c r="C40" s="3"/>
      <c r="D40" s="3"/>
      <c r="E40" s="3"/>
      <c r="F40" s="3"/>
      <c r="G40" s="3"/>
      <c r="H40" s="44" t="s">
        <v>105</v>
      </c>
      <c r="I40" s="3"/>
      <c r="J40" s="4" t="s">
        <v>1</v>
      </c>
      <c r="K40" s="4" t="s">
        <v>106</v>
      </c>
      <c r="L40" s="4" t="s">
        <v>103</v>
      </c>
      <c r="M40" s="4"/>
      <c r="N40" s="4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</row>
    <row r="41" spans="2:53" x14ac:dyDescent="0.2">
      <c r="B41" s="3"/>
      <c r="C41" s="3"/>
      <c r="D41" s="3"/>
      <c r="E41" s="3"/>
      <c r="F41" s="3"/>
      <c r="G41" s="3"/>
      <c r="H41" s="3"/>
      <c r="I41" s="4" t="s">
        <v>15</v>
      </c>
      <c r="J41" s="3">
        <v>21441</v>
      </c>
      <c r="K41" s="3">
        <v>28808</v>
      </c>
      <c r="L41" s="42">
        <f>K41*100/J41</f>
        <v>134.3594048785038</v>
      </c>
      <c r="M41" s="42"/>
      <c r="N41" s="42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</row>
    <row r="42" spans="2:53" x14ac:dyDescent="0.2">
      <c r="B42" s="3"/>
      <c r="C42" s="3"/>
      <c r="D42" s="3"/>
      <c r="E42" s="3"/>
      <c r="F42" s="3"/>
      <c r="G42" s="3"/>
      <c r="H42" s="3"/>
      <c r="I42" s="4" t="s">
        <v>18</v>
      </c>
      <c r="J42" s="3">
        <v>19080</v>
      </c>
      <c r="K42" s="3">
        <v>29062</v>
      </c>
      <c r="L42" s="42">
        <f>K42*100/J42</f>
        <v>152.31656184486374</v>
      </c>
      <c r="M42" s="42"/>
      <c r="N42" s="4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</row>
    <row r="43" spans="2:53" x14ac:dyDescent="0.2">
      <c r="B43" s="3"/>
      <c r="C43" s="3"/>
      <c r="D43" s="3"/>
      <c r="E43" s="3"/>
      <c r="F43" s="3"/>
      <c r="G43" s="3"/>
      <c r="H43" s="3"/>
      <c r="I43" s="4" t="s">
        <v>19</v>
      </c>
      <c r="J43" s="3">
        <v>33766</v>
      </c>
      <c r="K43" s="3">
        <v>52831</v>
      </c>
      <c r="L43" s="42">
        <f>K43*100/J43</f>
        <v>156.46212166084226</v>
      </c>
      <c r="M43" s="42"/>
      <c r="N43" s="42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</row>
    <row r="44" spans="2:53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</row>
    <row r="45" spans="2:53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</row>
    <row r="46" spans="2:53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</row>
    <row r="47" spans="2:53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</row>
    <row r="48" spans="2:53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</row>
    <row r="49" spans="2:53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</row>
    <row r="50" spans="2:53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</row>
    <row r="51" spans="2:53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</row>
    <row r="52" spans="2:53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</row>
    <row r="53" spans="2:53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</row>
    <row r="54" spans="2:53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</row>
    <row r="55" spans="2:53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</row>
    <row r="56" spans="2:53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</row>
    <row r="57" spans="2:53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</row>
    <row r="58" spans="2:53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</row>
    <row r="59" spans="2:53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</row>
    <row r="60" spans="2:53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</row>
    <row r="61" spans="2:53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</row>
    <row r="62" spans="2:53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</row>
    <row r="63" spans="2:53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</row>
    <row r="64" spans="2:53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</row>
    <row r="65" spans="2:53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</row>
    <row r="66" spans="2:53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</row>
    <row r="67" spans="2:53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</row>
    <row r="68" spans="2:53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</row>
    <row r="69" spans="2:53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</row>
  </sheetData>
  <mergeCells count="2">
    <mergeCell ref="D19:AC19"/>
    <mergeCell ref="AI19:BA6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E797-4E08-9F49-A984-04ABAA94C388}">
  <dimension ref="D7:Z374"/>
  <sheetViews>
    <sheetView topLeftCell="A4" workbookViewId="0">
      <selection activeCell="D7" sqref="D7"/>
    </sheetView>
  </sheetViews>
  <sheetFormatPr baseColWidth="10" defaultRowHeight="16" x14ac:dyDescent="0.2"/>
  <cols>
    <col min="4" max="4" width="19.83203125" customWidth="1"/>
  </cols>
  <sheetData>
    <row r="7" spans="4:26" x14ac:dyDescent="0.2">
      <c r="D7" s="6" t="s">
        <v>413</v>
      </c>
      <c r="E7" s="3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31"/>
      <c r="S7" s="31"/>
      <c r="T7" s="31"/>
      <c r="U7" s="31"/>
      <c r="V7" s="31"/>
      <c r="W7" s="31"/>
      <c r="X7" s="31"/>
      <c r="Y7" s="31"/>
      <c r="Z7" s="31"/>
    </row>
    <row r="8" spans="4:26" x14ac:dyDescent="0.2">
      <c r="D8" s="31"/>
      <c r="E8" s="31"/>
      <c r="F8" s="32" t="s">
        <v>15</v>
      </c>
      <c r="G8" s="24" t="s">
        <v>1</v>
      </c>
      <c r="H8" s="24" t="s">
        <v>107</v>
      </c>
      <c r="I8" s="8"/>
      <c r="J8" s="32" t="s">
        <v>18</v>
      </c>
      <c r="K8" s="24" t="s">
        <v>1</v>
      </c>
      <c r="L8" s="24" t="s">
        <v>107</v>
      </c>
      <c r="M8" s="8"/>
      <c r="N8" s="32" t="s">
        <v>19</v>
      </c>
      <c r="O8" s="24" t="s">
        <v>1</v>
      </c>
      <c r="P8" s="24" t="s">
        <v>107</v>
      </c>
      <c r="Q8" s="8"/>
      <c r="R8" s="31"/>
      <c r="S8" s="31"/>
      <c r="T8" s="31"/>
      <c r="U8" s="31"/>
      <c r="V8" s="31"/>
      <c r="W8" s="24"/>
      <c r="X8" s="24"/>
      <c r="Y8" s="31"/>
      <c r="Z8" s="31"/>
    </row>
    <row r="9" spans="4:26" x14ac:dyDescent="0.2">
      <c r="D9" s="31"/>
      <c r="E9" s="31"/>
      <c r="F9" s="8"/>
      <c r="G9" s="46">
        <v>319.78800000000001</v>
      </c>
      <c r="H9" s="46">
        <v>147.37700000000001</v>
      </c>
      <c r="I9" s="8"/>
      <c r="J9" s="8"/>
      <c r="K9" s="25">
        <v>298.46800000000002</v>
      </c>
      <c r="L9" s="25">
        <v>124.875</v>
      </c>
      <c r="M9" s="8"/>
      <c r="N9" s="8"/>
      <c r="O9" s="25">
        <v>412.37400000000002</v>
      </c>
      <c r="P9" s="25">
        <v>176.398</v>
      </c>
      <c r="Q9" s="8"/>
      <c r="R9" s="31"/>
      <c r="S9" s="31"/>
      <c r="T9" s="31"/>
      <c r="U9" s="31"/>
      <c r="V9" s="31"/>
      <c r="W9" s="25"/>
      <c r="X9" s="25"/>
      <c r="Y9" s="31"/>
      <c r="Z9" s="31"/>
    </row>
    <row r="10" spans="4:26" x14ac:dyDescent="0.2">
      <c r="D10" s="31"/>
      <c r="E10" s="31"/>
      <c r="F10" s="8"/>
      <c r="G10" s="46">
        <v>490.83</v>
      </c>
      <c r="H10" s="46">
        <v>121.006</v>
      </c>
      <c r="I10" s="8"/>
      <c r="J10" s="8"/>
      <c r="K10" s="25">
        <v>277.721</v>
      </c>
      <c r="L10" s="25">
        <v>127.42700000000001</v>
      </c>
      <c r="M10" s="8"/>
      <c r="N10" s="8"/>
      <c r="O10" s="25">
        <v>453.39100000000002</v>
      </c>
      <c r="P10" s="25">
        <v>156.76499999999999</v>
      </c>
      <c r="Q10" s="8"/>
      <c r="R10" s="31"/>
      <c r="S10" s="31"/>
      <c r="T10" s="31"/>
      <c r="U10" s="31"/>
      <c r="V10" s="31"/>
      <c r="W10" s="25"/>
      <c r="X10" s="25"/>
      <c r="Y10" s="31"/>
      <c r="Z10" s="31"/>
    </row>
    <row r="11" spans="4:26" x14ac:dyDescent="0.2">
      <c r="D11" s="31"/>
      <c r="E11" s="31"/>
      <c r="F11" s="8"/>
      <c r="G11" s="46">
        <v>289.06</v>
      </c>
      <c r="H11" s="46">
        <v>130.13499999999999</v>
      </c>
      <c r="I11" s="8"/>
      <c r="J11" s="8"/>
      <c r="K11" s="25">
        <v>286.41300000000001</v>
      </c>
      <c r="L11" s="25">
        <v>119.29900000000001</v>
      </c>
      <c r="M11" s="8"/>
      <c r="N11" s="8"/>
      <c r="O11" s="25">
        <v>398.46300000000002</v>
      </c>
      <c r="P11" s="25">
        <v>188.81299999999999</v>
      </c>
      <c r="Q11" s="8"/>
      <c r="R11" s="31"/>
      <c r="S11" s="31"/>
      <c r="T11" s="31"/>
      <c r="U11" s="31"/>
      <c r="V11" s="31"/>
      <c r="W11" s="25"/>
      <c r="X11" s="25"/>
      <c r="Y11" s="31"/>
      <c r="Z11" s="31"/>
    </row>
    <row r="12" spans="4:26" x14ac:dyDescent="0.2">
      <c r="D12" s="31"/>
      <c r="E12" s="31"/>
      <c r="F12" s="8"/>
      <c r="G12" s="46">
        <v>315.93799999999999</v>
      </c>
      <c r="H12" s="46">
        <v>149.29900000000001</v>
      </c>
      <c r="I12" s="8"/>
      <c r="J12" s="8"/>
      <c r="K12" s="25">
        <v>279.44299999999998</v>
      </c>
      <c r="L12" s="25">
        <v>133.82900000000001</v>
      </c>
      <c r="M12" s="8"/>
      <c r="N12" s="8"/>
      <c r="O12" s="25">
        <v>459.04599999999999</v>
      </c>
      <c r="P12" s="25">
        <v>205.31299999999999</v>
      </c>
      <c r="Q12" s="8"/>
      <c r="R12" s="31"/>
      <c r="S12" s="31"/>
      <c r="T12" s="31"/>
      <c r="U12" s="31"/>
      <c r="V12" s="31"/>
      <c r="W12" s="25"/>
      <c r="X12" s="25"/>
      <c r="Y12" s="31"/>
      <c r="Z12" s="31"/>
    </row>
    <row r="13" spans="4:26" x14ac:dyDescent="0.2">
      <c r="D13" s="31"/>
      <c r="E13" s="31"/>
      <c r="F13" s="8"/>
      <c r="G13" s="46">
        <v>332.19400000000002</v>
      </c>
      <c r="H13" s="46">
        <v>151.60400000000001</v>
      </c>
      <c r="I13" s="8"/>
      <c r="J13" s="8"/>
      <c r="K13" s="25">
        <v>228.33199999999999</v>
      </c>
      <c r="L13" s="25">
        <v>131.69499999999999</v>
      </c>
      <c r="M13" s="8"/>
      <c r="N13" s="8"/>
      <c r="O13" s="25">
        <v>534.58600000000001</v>
      </c>
      <c r="P13" s="25">
        <v>193.39</v>
      </c>
      <c r="Q13" s="8"/>
      <c r="R13" s="31"/>
      <c r="S13" s="31"/>
      <c r="T13" s="31"/>
      <c r="U13" s="31"/>
      <c r="V13" s="31"/>
      <c r="W13" s="25"/>
      <c r="X13" s="25"/>
      <c r="Y13" s="31"/>
      <c r="Z13" s="31"/>
    </row>
    <row r="14" spans="4:26" x14ac:dyDescent="0.2">
      <c r="D14" s="31"/>
      <c r="E14" s="31"/>
      <c r="F14" s="8"/>
      <c r="G14" s="46">
        <v>347.495</v>
      </c>
      <c r="H14" s="46">
        <v>153.57499999999999</v>
      </c>
      <c r="I14" s="8"/>
      <c r="J14" s="8"/>
      <c r="K14" s="25">
        <v>280.65499999999997</v>
      </c>
      <c r="L14" s="25">
        <v>123.07899999999999</v>
      </c>
      <c r="M14" s="8"/>
      <c r="N14" s="8"/>
      <c r="O14" s="25">
        <v>476.40699999999998</v>
      </c>
      <c r="P14" s="25">
        <v>245.785</v>
      </c>
      <c r="Q14" s="8"/>
      <c r="R14" s="31"/>
      <c r="S14" s="31"/>
      <c r="T14" s="31"/>
      <c r="U14" s="31"/>
      <c r="V14" s="31"/>
      <c r="W14" s="25"/>
      <c r="X14" s="25"/>
      <c r="Y14" s="31"/>
      <c r="Z14" s="31"/>
    </row>
    <row r="15" spans="4:26" x14ac:dyDescent="0.2">
      <c r="D15" s="31"/>
      <c r="E15" s="31"/>
      <c r="F15" s="8"/>
      <c r="G15" s="46">
        <v>442.89100000000002</v>
      </c>
      <c r="H15" s="46">
        <v>121.001</v>
      </c>
      <c r="I15" s="8"/>
      <c r="J15" s="8"/>
      <c r="K15" s="25">
        <v>308.91500000000002</v>
      </c>
      <c r="L15" s="25">
        <v>142.83799999999999</v>
      </c>
      <c r="M15" s="8"/>
      <c r="N15" s="8"/>
      <c r="O15" s="25">
        <v>432.48700000000002</v>
      </c>
      <c r="P15" s="25">
        <v>250.29900000000001</v>
      </c>
      <c r="Q15" s="8"/>
      <c r="R15" s="31"/>
      <c r="S15" s="31"/>
      <c r="T15" s="31"/>
      <c r="U15" s="31"/>
      <c r="V15" s="31"/>
      <c r="W15" s="25"/>
      <c r="X15" s="25"/>
      <c r="Y15" s="31"/>
      <c r="Z15" s="31"/>
    </row>
    <row r="16" spans="4:26" x14ac:dyDescent="0.2">
      <c r="D16" s="31"/>
      <c r="E16" s="31"/>
      <c r="F16" s="8"/>
      <c r="G16" s="46">
        <v>468.32900000000001</v>
      </c>
      <c r="H16" s="46">
        <v>134.88300000000001</v>
      </c>
      <c r="I16" s="8"/>
      <c r="J16" s="8"/>
      <c r="K16" s="25">
        <v>266.87</v>
      </c>
      <c r="L16" s="25">
        <v>103.15900000000001</v>
      </c>
      <c r="M16" s="8"/>
      <c r="N16" s="8"/>
      <c r="O16" s="25">
        <v>423.875</v>
      </c>
      <c r="P16" s="25">
        <v>146.40199999999999</v>
      </c>
      <c r="Q16" s="8"/>
      <c r="R16" s="31"/>
      <c r="S16" s="31"/>
      <c r="T16" s="31"/>
      <c r="U16" s="31"/>
      <c r="V16" s="31"/>
      <c r="W16" s="25"/>
      <c r="X16" s="25"/>
      <c r="Y16" s="31"/>
      <c r="Z16" s="31"/>
    </row>
    <row r="17" spans="4:26" x14ac:dyDescent="0.2">
      <c r="D17" s="31"/>
      <c r="E17" s="31"/>
      <c r="F17" s="8"/>
      <c r="G17" s="46">
        <v>267.98700000000002</v>
      </c>
      <c r="H17" s="46">
        <v>123.255</v>
      </c>
      <c r="I17" s="8"/>
      <c r="J17" s="8"/>
      <c r="K17" s="25">
        <v>281.25599999999997</v>
      </c>
      <c r="L17" s="25">
        <v>119.124</v>
      </c>
      <c r="M17" s="8"/>
      <c r="N17" s="8"/>
      <c r="O17" s="25">
        <v>439.90499999999997</v>
      </c>
      <c r="P17" s="25">
        <v>104.38500000000001</v>
      </c>
      <c r="Q17" s="8"/>
      <c r="R17" s="31"/>
      <c r="S17" s="31"/>
      <c r="T17" s="31"/>
      <c r="U17" s="31"/>
      <c r="V17" s="31"/>
      <c r="W17" s="25"/>
      <c r="X17" s="25"/>
      <c r="Y17" s="31"/>
      <c r="Z17" s="31"/>
    </row>
    <row r="18" spans="4:26" x14ac:dyDescent="0.2">
      <c r="D18" s="31"/>
      <c r="E18" s="31"/>
      <c r="F18" s="8"/>
      <c r="G18" s="46">
        <v>265.67399999999998</v>
      </c>
      <c r="H18" s="46">
        <v>163.77699999999999</v>
      </c>
      <c r="I18" s="8"/>
      <c r="J18" s="8"/>
      <c r="K18" s="25">
        <v>250.85499999999999</v>
      </c>
      <c r="L18" s="25">
        <v>193.102</v>
      </c>
      <c r="M18" s="8"/>
      <c r="N18" s="8"/>
      <c r="O18" s="25">
        <v>397.83499999999998</v>
      </c>
      <c r="P18" s="25">
        <v>184.41900000000001</v>
      </c>
      <c r="Q18" s="8"/>
      <c r="R18" s="31"/>
      <c r="S18" s="31"/>
      <c r="T18" s="31"/>
      <c r="U18" s="31"/>
      <c r="V18" s="31"/>
      <c r="W18" s="25"/>
      <c r="X18" s="25"/>
      <c r="Y18" s="31"/>
      <c r="Z18" s="31"/>
    </row>
    <row r="19" spans="4:26" x14ac:dyDescent="0.2">
      <c r="D19" s="31"/>
      <c r="E19" s="31"/>
      <c r="F19" s="8"/>
      <c r="G19" s="46">
        <v>428.62700000000001</v>
      </c>
      <c r="H19" s="46">
        <v>200.71</v>
      </c>
      <c r="I19" s="8"/>
      <c r="J19" s="8"/>
      <c r="K19" s="25">
        <v>272.72199999999998</v>
      </c>
      <c r="L19" s="25">
        <v>140.08699999999999</v>
      </c>
      <c r="M19" s="8"/>
      <c r="N19" s="8"/>
      <c r="O19" s="25">
        <v>422.47699999999998</v>
      </c>
      <c r="P19" s="25">
        <v>199.39099999999999</v>
      </c>
      <c r="Q19" s="8"/>
      <c r="R19" s="31"/>
      <c r="S19" s="31"/>
      <c r="T19" s="31"/>
      <c r="U19" s="31"/>
      <c r="V19" s="31"/>
      <c r="W19" s="25"/>
      <c r="X19" s="25"/>
      <c r="Y19" s="31"/>
      <c r="Z19" s="31"/>
    </row>
    <row r="20" spans="4:26" x14ac:dyDescent="0.2">
      <c r="D20" s="31"/>
      <c r="E20" s="31"/>
      <c r="F20" s="8"/>
      <c r="G20" s="46">
        <v>354.97699999999998</v>
      </c>
      <c r="H20" s="46">
        <v>154.62200000000001</v>
      </c>
      <c r="I20" s="8"/>
      <c r="J20" s="8"/>
      <c r="K20" s="25">
        <v>256.08999999999997</v>
      </c>
      <c r="L20" s="25">
        <v>118.14400000000001</v>
      </c>
      <c r="M20" s="8"/>
      <c r="N20" s="8"/>
      <c r="O20" s="25">
        <v>450.31099999999998</v>
      </c>
      <c r="P20" s="25">
        <v>155.31700000000001</v>
      </c>
      <c r="Q20" s="8"/>
      <c r="R20" s="31"/>
      <c r="S20" s="31"/>
      <c r="T20" s="31"/>
      <c r="U20" s="31"/>
      <c r="V20" s="31"/>
      <c r="W20" s="25"/>
      <c r="X20" s="25"/>
      <c r="Y20" s="31"/>
      <c r="Z20" s="31"/>
    </row>
    <row r="21" spans="4:26" x14ac:dyDescent="0.2">
      <c r="D21" s="31"/>
      <c r="E21" s="31"/>
      <c r="F21" s="8"/>
      <c r="G21" s="46">
        <v>343.46</v>
      </c>
      <c r="H21" s="46">
        <v>150.25800000000001</v>
      </c>
      <c r="I21" s="8"/>
      <c r="J21" s="8"/>
      <c r="K21" s="25">
        <v>233.578</v>
      </c>
      <c r="L21" s="25">
        <v>137.13999999999999</v>
      </c>
      <c r="M21" s="8"/>
      <c r="N21" s="8"/>
      <c r="O21" s="25">
        <v>398.46499999999997</v>
      </c>
      <c r="P21" s="25">
        <v>169.04599999999999</v>
      </c>
      <c r="Q21" s="8"/>
      <c r="R21" s="31"/>
      <c r="S21" s="31"/>
      <c r="T21" s="31"/>
      <c r="U21" s="31"/>
      <c r="V21" s="31"/>
      <c r="W21" s="25"/>
      <c r="X21" s="25"/>
      <c r="Y21" s="31"/>
      <c r="Z21" s="31"/>
    </row>
    <row r="22" spans="4:26" x14ac:dyDescent="0.2">
      <c r="D22" s="31"/>
      <c r="E22" s="31"/>
      <c r="F22" s="8"/>
      <c r="G22" s="46">
        <v>297.02499999999998</v>
      </c>
      <c r="H22" s="46">
        <v>142.40899999999999</v>
      </c>
      <c r="I22" s="8"/>
      <c r="J22" s="8"/>
      <c r="K22" s="25">
        <v>209.13900000000001</v>
      </c>
      <c r="L22" s="25">
        <v>105.637</v>
      </c>
      <c r="M22" s="8"/>
      <c r="N22" s="8"/>
      <c r="O22" s="25">
        <v>443.87400000000002</v>
      </c>
      <c r="P22" s="25">
        <v>153.32400000000001</v>
      </c>
      <c r="Q22" s="8"/>
      <c r="R22" s="31"/>
      <c r="S22" s="31"/>
      <c r="T22" s="31"/>
      <c r="U22" s="31"/>
      <c r="V22" s="31"/>
      <c r="W22" s="25"/>
      <c r="X22" s="25"/>
      <c r="Y22" s="31"/>
      <c r="Z22" s="31"/>
    </row>
    <row r="23" spans="4:26" x14ac:dyDescent="0.2">
      <c r="D23" s="31"/>
      <c r="E23" s="31"/>
      <c r="F23" s="8"/>
      <c r="G23" s="46">
        <v>319.50599999999997</v>
      </c>
      <c r="H23" s="46">
        <v>77.900000000000006</v>
      </c>
      <c r="I23" s="8"/>
      <c r="J23" s="8"/>
      <c r="K23" s="25">
        <v>169.46199999999999</v>
      </c>
      <c r="L23" s="25">
        <v>196.85</v>
      </c>
      <c r="M23" s="8"/>
      <c r="N23" s="8"/>
      <c r="O23" s="25">
        <v>379.47199999999998</v>
      </c>
      <c r="P23" s="25">
        <v>188.63499999999999</v>
      </c>
      <c r="Q23" s="8"/>
      <c r="R23" s="31"/>
      <c r="S23" s="31"/>
      <c r="T23" s="31"/>
      <c r="U23" s="31"/>
      <c r="V23" s="31"/>
      <c r="W23" s="25"/>
      <c r="X23" s="25"/>
      <c r="Y23" s="31"/>
      <c r="Z23" s="31"/>
    </row>
    <row r="24" spans="4:26" x14ac:dyDescent="0.2">
      <c r="D24" s="31"/>
      <c r="E24" s="31"/>
      <c r="F24" s="8"/>
      <c r="G24" s="46">
        <v>453.238</v>
      </c>
      <c r="H24" s="46">
        <v>109.724</v>
      </c>
      <c r="I24" s="8"/>
      <c r="J24" s="8"/>
      <c r="K24" s="25">
        <v>221.477</v>
      </c>
      <c r="L24" s="25">
        <v>108.70399999999999</v>
      </c>
      <c r="M24" s="8"/>
      <c r="N24" s="8"/>
      <c r="O24" s="25">
        <v>387.38499999999999</v>
      </c>
      <c r="P24" s="25">
        <v>223.46299999999999</v>
      </c>
      <c r="Q24" s="8"/>
      <c r="R24" s="31"/>
      <c r="S24" s="31"/>
      <c r="T24" s="31"/>
      <c r="U24" s="31"/>
      <c r="V24" s="31"/>
      <c r="W24" s="25"/>
      <c r="X24" s="25"/>
      <c r="Y24" s="31"/>
      <c r="Z24" s="31"/>
    </row>
    <row r="25" spans="4:26" x14ac:dyDescent="0.2">
      <c r="D25" s="31"/>
      <c r="E25" s="31"/>
      <c r="F25" s="8"/>
      <c r="G25" s="46">
        <v>373.74400000000003</v>
      </c>
      <c r="H25" s="46">
        <v>156.524</v>
      </c>
      <c r="I25" s="8"/>
      <c r="J25" s="8"/>
      <c r="K25" s="25">
        <v>212.208</v>
      </c>
      <c r="L25" s="25">
        <v>127.108</v>
      </c>
      <c r="M25" s="8"/>
      <c r="N25" s="8"/>
      <c r="O25" s="25">
        <v>487.58699999999999</v>
      </c>
      <c r="P25" s="25">
        <v>149.94300000000001</v>
      </c>
      <c r="Q25" s="8"/>
      <c r="R25" s="31"/>
      <c r="S25" s="31"/>
      <c r="T25" s="31"/>
      <c r="U25" s="31"/>
      <c r="V25" s="31"/>
      <c r="W25" s="25"/>
      <c r="X25" s="25"/>
      <c r="Y25" s="31"/>
      <c r="Z25" s="31"/>
    </row>
    <row r="26" spans="4:26" x14ac:dyDescent="0.2">
      <c r="D26" s="31"/>
      <c r="E26" s="31"/>
      <c r="F26" s="8"/>
      <c r="G26" s="46">
        <v>353.94900000000001</v>
      </c>
      <c r="H26" s="46">
        <v>102.227</v>
      </c>
      <c r="I26" s="8"/>
      <c r="J26" s="8"/>
      <c r="K26" s="25">
        <v>286.49900000000002</v>
      </c>
      <c r="L26" s="25">
        <v>117.648</v>
      </c>
      <c r="M26" s="8"/>
      <c r="N26" s="8"/>
      <c r="O26" s="25">
        <v>399.04399999999998</v>
      </c>
      <c r="P26" s="25">
        <v>234.566</v>
      </c>
      <c r="Q26" s="8"/>
      <c r="R26" s="31"/>
      <c r="S26" s="31"/>
      <c r="T26" s="31"/>
      <c r="U26" s="31"/>
      <c r="V26" s="31"/>
      <c r="W26" s="25"/>
      <c r="X26" s="25"/>
      <c r="Y26" s="31"/>
      <c r="Z26" s="31"/>
    </row>
    <row r="27" spans="4:26" x14ac:dyDescent="0.2">
      <c r="D27" s="31"/>
      <c r="E27" s="31"/>
      <c r="F27" s="8"/>
      <c r="G27" s="46">
        <v>286.49599999999998</v>
      </c>
      <c r="H27" s="46">
        <v>164.78200000000001</v>
      </c>
      <c r="I27" s="8"/>
      <c r="J27" s="8"/>
      <c r="K27" s="25">
        <v>276.31700000000001</v>
      </c>
      <c r="L27" s="25">
        <v>83.87</v>
      </c>
      <c r="M27" s="8"/>
      <c r="N27" s="8"/>
      <c r="O27" s="25">
        <v>431.16500000000002</v>
      </c>
      <c r="P27" s="25">
        <v>236.32499999999999</v>
      </c>
      <c r="Q27" s="8"/>
      <c r="R27" s="31"/>
      <c r="S27" s="31"/>
      <c r="T27" s="31"/>
      <c r="U27" s="31"/>
      <c r="V27" s="31"/>
      <c r="W27" s="25"/>
      <c r="X27" s="25"/>
      <c r="Y27" s="31"/>
      <c r="Z27" s="31"/>
    </row>
    <row r="28" spans="4:26" x14ac:dyDescent="0.2">
      <c r="D28" s="31"/>
      <c r="E28" s="31"/>
      <c r="F28" s="8"/>
      <c r="G28" s="46">
        <v>345.13799999999998</v>
      </c>
      <c r="H28" s="46">
        <v>156.13300000000001</v>
      </c>
      <c r="I28" s="8"/>
      <c r="J28" s="8"/>
      <c r="K28" s="25">
        <v>327.40600000000001</v>
      </c>
      <c r="L28" s="25">
        <v>158.10900000000001</v>
      </c>
      <c r="M28" s="8"/>
      <c r="N28" s="8"/>
      <c r="O28" s="25">
        <v>409.43299999999999</v>
      </c>
      <c r="P28" s="25">
        <v>138.31899999999999</v>
      </c>
      <c r="Q28" s="8"/>
      <c r="R28" s="31"/>
      <c r="S28" s="31"/>
      <c r="T28" s="31"/>
      <c r="U28" s="31"/>
      <c r="V28" s="31"/>
      <c r="W28" s="25"/>
      <c r="X28" s="25"/>
      <c r="Y28" s="31"/>
      <c r="Z28" s="31"/>
    </row>
    <row r="29" spans="4:26" x14ac:dyDescent="0.2">
      <c r="D29" s="31"/>
      <c r="E29" s="31"/>
      <c r="F29" s="8"/>
      <c r="G29" s="46">
        <v>379.25599999999997</v>
      </c>
      <c r="H29" s="46">
        <v>91.373000000000005</v>
      </c>
      <c r="I29" s="8"/>
      <c r="J29" s="8"/>
      <c r="K29" s="25">
        <v>296.48700000000002</v>
      </c>
      <c r="L29" s="25">
        <v>110.206</v>
      </c>
      <c r="M29" s="8"/>
      <c r="N29" s="8"/>
      <c r="O29" s="25">
        <v>417.38099999999997</v>
      </c>
      <c r="P29" s="25">
        <v>243.37100000000001</v>
      </c>
      <c r="Q29" s="8"/>
      <c r="R29" s="31"/>
      <c r="S29" s="31"/>
      <c r="T29" s="31"/>
      <c r="U29" s="31"/>
      <c r="V29" s="31"/>
      <c r="W29" s="25"/>
      <c r="X29" s="25"/>
      <c r="Y29" s="31"/>
      <c r="Z29" s="31"/>
    </row>
    <row r="30" spans="4:26" x14ac:dyDescent="0.2">
      <c r="D30" s="31"/>
      <c r="E30" s="31"/>
      <c r="F30" s="8"/>
      <c r="G30" s="46">
        <v>495.87900000000002</v>
      </c>
      <c r="H30" s="46">
        <v>167.13</v>
      </c>
      <c r="I30" s="8"/>
      <c r="J30" s="8"/>
      <c r="K30" s="25">
        <v>311.38200000000001</v>
      </c>
      <c r="L30" s="25">
        <v>121.524</v>
      </c>
      <c r="M30" s="8"/>
      <c r="N30" s="8"/>
      <c r="O30" s="25">
        <v>428.904</v>
      </c>
      <c r="P30" s="25">
        <v>205.334</v>
      </c>
      <c r="Q30" s="8"/>
      <c r="R30" s="31"/>
      <c r="S30" s="31"/>
      <c r="T30" s="31"/>
      <c r="U30" s="31"/>
      <c r="V30" s="31"/>
      <c r="W30" s="25"/>
      <c r="X30" s="25"/>
      <c r="Y30" s="31"/>
      <c r="Z30" s="31"/>
    </row>
    <row r="31" spans="4:26" x14ac:dyDescent="0.2">
      <c r="D31" s="31"/>
      <c r="E31" s="31"/>
      <c r="F31" s="8"/>
      <c r="G31" s="46">
        <v>313.55599999999998</v>
      </c>
      <c r="H31" s="46">
        <v>155.678</v>
      </c>
      <c r="I31" s="8"/>
      <c r="J31" s="8"/>
      <c r="K31" s="25">
        <v>296.38099999999997</v>
      </c>
      <c r="L31" s="25">
        <v>124.35299999999999</v>
      </c>
      <c r="M31" s="8"/>
      <c r="N31" s="8"/>
      <c r="O31" s="25">
        <v>385.39699999999999</v>
      </c>
      <c r="P31" s="25">
        <v>178.31700000000001</v>
      </c>
      <c r="Q31" s="8"/>
      <c r="R31" s="31"/>
      <c r="S31" s="31"/>
      <c r="T31" s="31"/>
      <c r="U31" s="31"/>
      <c r="V31" s="31"/>
      <c r="W31" s="25"/>
      <c r="X31" s="25"/>
      <c r="Y31" s="31"/>
      <c r="Z31" s="31"/>
    </row>
    <row r="32" spans="4:26" x14ac:dyDescent="0.2">
      <c r="D32" s="31"/>
      <c r="E32" s="31"/>
      <c r="F32" s="8"/>
      <c r="G32" s="46">
        <v>362.47199999999998</v>
      </c>
      <c r="H32" s="46">
        <v>126.066</v>
      </c>
      <c r="I32" s="8"/>
      <c r="J32" s="8"/>
      <c r="K32" s="25">
        <v>327.47699999999998</v>
      </c>
      <c r="L32" s="25">
        <v>123.694</v>
      </c>
      <c r="M32" s="8"/>
      <c r="N32" s="8"/>
      <c r="O32" s="25">
        <v>385.51299999999998</v>
      </c>
      <c r="P32" s="25">
        <v>226.71799999999999</v>
      </c>
      <c r="Q32" s="8"/>
      <c r="R32" s="31"/>
      <c r="S32" s="31"/>
      <c r="T32" s="31"/>
      <c r="U32" s="31"/>
      <c r="V32" s="31"/>
      <c r="W32" s="25"/>
      <c r="X32" s="25"/>
      <c r="Y32" s="31"/>
      <c r="Z32" s="31"/>
    </row>
    <row r="33" spans="4:26" x14ac:dyDescent="0.2">
      <c r="D33" s="31"/>
      <c r="E33" s="31"/>
      <c r="F33" s="8"/>
      <c r="G33" s="46">
        <v>366.77</v>
      </c>
      <c r="H33" s="46">
        <v>171.642</v>
      </c>
      <c r="I33" s="8"/>
      <c r="J33" s="8"/>
      <c r="K33" s="25">
        <v>269.78399999999999</v>
      </c>
      <c r="L33" s="25">
        <v>110.449</v>
      </c>
      <c r="M33" s="8"/>
      <c r="N33" s="8"/>
      <c r="O33" s="25">
        <v>438.471</v>
      </c>
      <c r="P33" s="25">
        <v>159.452</v>
      </c>
      <c r="Q33" s="8"/>
      <c r="R33" s="31"/>
      <c r="S33" s="31"/>
      <c r="T33" s="31"/>
      <c r="U33" s="31"/>
      <c r="V33" s="31"/>
      <c r="W33" s="25"/>
      <c r="X33" s="25"/>
      <c r="Y33" s="31"/>
      <c r="Z33" s="31"/>
    </row>
    <row r="34" spans="4:26" x14ac:dyDescent="0.2">
      <c r="D34" s="31"/>
      <c r="E34" s="31"/>
      <c r="F34" s="8"/>
      <c r="G34" s="46">
        <v>406.601</v>
      </c>
      <c r="H34" s="46">
        <v>146.232</v>
      </c>
      <c r="I34" s="8"/>
      <c r="J34" s="8"/>
      <c r="K34" s="25">
        <v>317.39400000000001</v>
      </c>
      <c r="L34" s="25">
        <v>110.069</v>
      </c>
      <c r="M34" s="8"/>
      <c r="N34" s="8"/>
      <c r="O34" s="25">
        <v>417.73899999999998</v>
      </c>
      <c r="P34" s="25">
        <v>200.38200000000001</v>
      </c>
      <c r="Q34" s="8"/>
      <c r="R34" s="31"/>
      <c r="S34" s="31"/>
      <c r="T34" s="31"/>
      <c r="U34" s="31"/>
      <c r="V34" s="31"/>
      <c r="W34" s="25"/>
      <c r="X34" s="25"/>
      <c r="Y34" s="31"/>
      <c r="Z34" s="31"/>
    </row>
    <row r="35" spans="4:26" x14ac:dyDescent="0.2">
      <c r="D35" s="31"/>
      <c r="E35" s="31"/>
      <c r="F35" s="8"/>
      <c r="G35" s="46">
        <v>355.03199999999998</v>
      </c>
      <c r="H35" s="46">
        <v>133.839</v>
      </c>
      <c r="I35" s="8"/>
      <c r="J35" s="8"/>
      <c r="K35" s="25">
        <v>365.38600000000002</v>
      </c>
      <c r="L35" s="25">
        <v>165.31800000000001</v>
      </c>
      <c r="M35" s="8"/>
      <c r="N35" s="8"/>
      <c r="O35" s="25">
        <v>390.46699999999998</v>
      </c>
      <c r="P35" s="25">
        <v>211.39099999999999</v>
      </c>
      <c r="Q35" s="8"/>
      <c r="R35" s="31"/>
      <c r="S35" s="31"/>
      <c r="T35" s="31"/>
      <c r="U35" s="31"/>
      <c r="V35" s="31"/>
      <c r="W35" s="25"/>
      <c r="X35" s="25"/>
      <c r="Y35" s="31"/>
      <c r="Z35" s="31"/>
    </row>
    <row r="36" spans="4:26" x14ac:dyDescent="0.2">
      <c r="D36" s="31"/>
      <c r="E36" s="31"/>
      <c r="F36" s="8"/>
      <c r="G36" s="46">
        <v>365.73899999999998</v>
      </c>
      <c r="H36" s="46">
        <v>136.857</v>
      </c>
      <c r="I36" s="8"/>
      <c r="J36" s="8"/>
      <c r="K36" s="25">
        <v>298.47500000000002</v>
      </c>
      <c r="L36" s="25">
        <v>132.667</v>
      </c>
      <c r="M36" s="8"/>
      <c r="N36" s="8"/>
      <c r="O36" s="25">
        <v>437.99400000000003</v>
      </c>
      <c r="P36" s="25">
        <v>192.10599999999999</v>
      </c>
      <c r="Q36" s="8"/>
      <c r="R36" s="31"/>
      <c r="S36" s="31"/>
      <c r="T36" s="31"/>
      <c r="U36" s="31"/>
      <c r="V36" s="31"/>
      <c r="W36" s="25"/>
      <c r="X36" s="25"/>
      <c r="Y36" s="31"/>
      <c r="Z36" s="31"/>
    </row>
    <row r="37" spans="4:26" x14ac:dyDescent="0.2">
      <c r="D37" s="31"/>
      <c r="E37" s="31"/>
      <c r="F37" s="8"/>
      <c r="G37" s="46">
        <v>379.255</v>
      </c>
      <c r="H37" s="46">
        <v>102.767</v>
      </c>
      <c r="I37" s="8"/>
      <c r="J37" s="8"/>
      <c r="K37" s="25">
        <v>319.392</v>
      </c>
      <c r="L37" s="25">
        <v>159.03399999999999</v>
      </c>
      <c r="M37" s="8"/>
      <c r="N37" s="8"/>
      <c r="O37" s="25">
        <v>376.51400000000001</v>
      </c>
      <c r="P37" s="25">
        <v>221.85499999999999</v>
      </c>
      <c r="Q37" s="8"/>
      <c r="R37" s="31"/>
      <c r="S37" s="31"/>
      <c r="T37" s="31"/>
      <c r="U37" s="31"/>
      <c r="V37" s="31"/>
      <c r="W37" s="25"/>
      <c r="X37" s="25"/>
      <c r="Y37" s="31"/>
      <c r="Z37" s="31"/>
    </row>
    <row r="38" spans="4:26" x14ac:dyDescent="0.2">
      <c r="D38" s="31"/>
      <c r="E38" s="31"/>
      <c r="F38" s="8"/>
      <c r="G38" s="46">
        <v>197.94800000000001</v>
      </c>
      <c r="H38" s="46">
        <v>171.02</v>
      </c>
      <c r="I38" s="8"/>
      <c r="J38" s="8"/>
      <c r="K38" s="25">
        <v>332.90600000000001</v>
      </c>
      <c r="L38" s="25">
        <v>147.49600000000001</v>
      </c>
      <c r="M38" s="8"/>
      <c r="N38" s="8"/>
      <c r="O38" s="25">
        <v>451.63799999999998</v>
      </c>
      <c r="P38" s="25">
        <v>201.12700000000001</v>
      </c>
      <c r="Q38" s="8"/>
      <c r="R38" s="31"/>
      <c r="S38" s="31"/>
      <c r="T38" s="31"/>
      <c r="U38" s="31"/>
      <c r="V38" s="31"/>
      <c r="W38" s="25"/>
      <c r="X38" s="25"/>
      <c r="Y38" s="31"/>
      <c r="Z38" s="31"/>
    </row>
    <row r="39" spans="4:26" x14ac:dyDescent="0.2">
      <c r="D39" s="31"/>
      <c r="E39" s="31"/>
      <c r="F39" s="8"/>
      <c r="G39" s="46">
        <v>161.84700000000001</v>
      </c>
      <c r="H39" s="46">
        <v>113.66</v>
      </c>
      <c r="I39" s="8"/>
      <c r="J39" s="8"/>
      <c r="K39" s="25">
        <v>295.43900000000002</v>
      </c>
      <c r="L39" s="25">
        <v>98.483000000000004</v>
      </c>
      <c r="M39" s="8"/>
      <c r="N39" s="8"/>
      <c r="O39" s="25">
        <v>407.73200000000003</v>
      </c>
      <c r="P39" s="25">
        <v>245.31299999999999</v>
      </c>
      <c r="Q39" s="8"/>
      <c r="R39" s="31"/>
      <c r="S39" s="31"/>
      <c r="T39" s="31"/>
      <c r="U39" s="31"/>
      <c r="V39" s="31"/>
      <c r="W39" s="25"/>
      <c r="X39" s="25"/>
      <c r="Y39" s="31"/>
      <c r="Z39" s="31"/>
    </row>
    <row r="40" spans="4:26" x14ac:dyDescent="0.2">
      <c r="D40" s="31"/>
      <c r="E40" s="31"/>
      <c r="F40" s="8"/>
      <c r="G40" s="46">
        <v>277.154</v>
      </c>
      <c r="H40" s="46">
        <v>126.252</v>
      </c>
      <c r="I40" s="8"/>
      <c r="J40" s="8"/>
      <c r="K40" s="25">
        <v>326.66800000000001</v>
      </c>
      <c r="L40" s="25">
        <v>78.147999999999996</v>
      </c>
      <c r="M40" s="8"/>
      <c r="N40" s="8"/>
      <c r="O40" s="25">
        <v>448.76400000000001</v>
      </c>
      <c r="P40" s="25">
        <v>155.61199999999999</v>
      </c>
      <c r="Q40" s="8"/>
      <c r="R40" s="31"/>
      <c r="S40" s="31"/>
      <c r="T40" s="31"/>
      <c r="U40" s="31"/>
      <c r="V40" s="31"/>
      <c r="W40" s="25"/>
      <c r="X40" s="25"/>
      <c r="Y40" s="31"/>
      <c r="Z40" s="31"/>
    </row>
    <row r="41" spans="4:26" x14ac:dyDescent="0.2">
      <c r="D41" s="31"/>
      <c r="E41" s="31"/>
      <c r="F41" s="8"/>
      <c r="G41" s="46">
        <v>384.35</v>
      </c>
      <c r="H41" s="46">
        <v>152.99100000000001</v>
      </c>
      <c r="I41" s="8"/>
      <c r="J41" s="8"/>
      <c r="K41" s="25">
        <v>308.37099999999998</v>
      </c>
      <c r="L41" s="25">
        <v>127.39100000000001</v>
      </c>
      <c r="M41" s="8"/>
      <c r="N41" s="8"/>
      <c r="O41" s="25">
        <v>399.37700000000001</v>
      </c>
      <c r="P41" s="25">
        <v>178.214</v>
      </c>
      <c r="Q41" s="8"/>
      <c r="R41" s="31"/>
      <c r="S41" s="31"/>
      <c r="T41" s="31"/>
      <c r="U41" s="31"/>
      <c r="V41" s="31"/>
      <c r="W41" s="25"/>
      <c r="X41" s="25"/>
      <c r="Y41" s="31"/>
      <c r="Z41" s="31"/>
    </row>
    <row r="42" spans="4:26" x14ac:dyDescent="0.2">
      <c r="D42" s="31"/>
      <c r="E42" s="31"/>
      <c r="F42" s="8"/>
      <c r="G42" s="46">
        <v>192.381</v>
      </c>
      <c r="H42" s="46">
        <v>107.47199999999999</v>
      </c>
      <c r="I42" s="8"/>
      <c r="J42" s="8"/>
      <c r="K42" s="25">
        <v>299.31599999999997</v>
      </c>
      <c r="L42" s="25">
        <v>147.392</v>
      </c>
      <c r="M42" s="8"/>
      <c r="N42" s="8"/>
      <c r="O42" s="25">
        <v>417.113</v>
      </c>
      <c r="P42" s="25">
        <v>158.43899999999999</v>
      </c>
      <c r="Q42" s="8"/>
      <c r="R42" s="31"/>
      <c r="S42" s="31"/>
      <c r="T42" s="31"/>
      <c r="U42" s="31"/>
      <c r="V42" s="31"/>
      <c r="W42" s="25"/>
      <c r="X42" s="25"/>
      <c r="Y42" s="31"/>
      <c r="Z42" s="31"/>
    </row>
    <row r="43" spans="4:26" x14ac:dyDescent="0.2">
      <c r="D43" s="31"/>
      <c r="E43" s="31"/>
      <c r="F43" s="8"/>
      <c r="G43" s="46">
        <v>252.00800000000001</v>
      </c>
      <c r="H43" s="46">
        <v>104.36799999999999</v>
      </c>
      <c r="I43" s="8"/>
      <c r="J43" s="8"/>
      <c r="K43" s="25">
        <v>269.06599999999997</v>
      </c>
      <c r="L43" s="25">
        <v>138.81100000000001</v>
      </c>
      <c r="M43" s="8"/>
      <c r="N43" s="8"/>
      <c r="O43" s="25">
        <v>451.267</v>
      </c>
      <c r="P43" s="25">
        <v>221.04</v>
      </c>
      <c r="Q43" s="8"/>
      <c r="R43" s="31"/>
      <c r="S43" s="31"/>
      <c r="T43" s="31"/>
      <c r="U43" s="31"/>
      <c r="V43" s="31"/>
      <c r="W43" s="25"/>
      <c r="X43" s="25"/>
      <c r="Y43" s="31"/>
      <c r="Z43" s="31"/>
    </row>
    <row r="44" spans="4:26" x14ac:dyDescent="0.2">
      <c r="D44" s="31"/>
      <c r="E44" s="31"/>
      <c r="F44" s="8"/>
      <c r="G44" s="46">
        <v>270.762</v>
      </c>
      <c r="H44" s="46">
        <v>156.446</v>
      </c>
      <c r="I44" s="8"/>
      <c r="J44" s="8"/>
      <c r="K44" s="25">
        <v>304.48500000000001</v>
      </c>
      <c r="L44" s="25">
        <v>127.943</v>
      </c>
      <c r="M44" s="8"/>
      <c r="N44" s="8"/>
      <c r="O44" s="25">
        <v>374.81700000000001</v>
      </c>
      <c r="P44" s="25">
        <v>233.80500000000001</v>
      </c>
      <c r="Q44" s="8"/>
      <c r="R44" s="31"/>
      <c r="S44" s="31"/>
      <c r="T44" s="31"/>
      <c r="U44" s="31"/>
      <c r="V44" s="31"/>
      <c r="W44" s="25"/>
      <c r="X44" s="25"/>
      <c r="Y44" s="31"/>
      <c r="Z44" s="31"/>
    </row>
    <row r="45" spans="4:26" x14ac:dyDescent="0.2">
      <c r="D45" s="31"/>
      <c r="E45" s="31"/>
      <c r="F45" s="8"/>
      <c r="G45" s="46">
        <v>192.69200000000001</v>
      </c>
      <c r="H45" s="46">
        <v>177.22</v>
      </c>
      <c r="I45" s="8"/>
      <c r="J45" s="8"/>
      <c r="K45" s="25">
        <v>298.47500000000002</v>
      </c>
      <c r="L45" s="25">
        <v>176.381</v>
      </c>
      <c r="M45" s="8"/>
      <c r="N45" s="8"/>
      <c r="O45" s="25">
        <v>415.48200000000003</v>
      </c>
      <c r="P45" s="25">
        <v>206.81800000000001</v>
      </c>
      <c r="Q45" s="8"/>
      <c r="R45" s="31"/>
      <c r="S45" s="31"/>
      <c r="T45" s="31"/>
      <c r="U45" s="31"/>
      <c r="V45" s="31"/>
      <c r="W45" s="25"/>
      <c r="X45" s="25"/>
      <c r="Y45" s="31"/>
      <c r="Z45" s="31"/>
    </row>
    <row r="46" spans="4:26" x14ac:dyDescent="0.2">
      <c r="D46" s="31"/>
      <c r="E46" s="31"/>
      <c r="F46" s="8"/>
      <c r="G46" s="46">
        <v>203.08500000000001</v>
      </c>
      <c r="H46" s="46">
        <v>119.672</v>
      </c>
      <c r="I46" s="8"/>
      <c r="J46" s="8"/>
      <c r="K46" s="25">
        <v>293.30099999999999</v>
      </c>
      <c r="L46" s="25">
        <v>110.376</v>
      </c>
      <c r="M46" s="8"/>
      <c r="N46" s="8"/>
      <c r="O46" s="25">
        <v>427.399</v>
      </c>
      <c r="P46" s="25">
        <v>150.447</v>
      </c>
      <c r="Q46" s="8"/>
      <c r="R46" s="31"/>
      <c r="S46" s="31"/>
      <c r="T46" s="31"/>
      <c r="U46" s="31"/>
      <c r="V46" s="31"/>
      <c r="W46" s="25"/>
      <c r="X46" s="25"/>
      <c r="Y46" s="31"/>
      <c r="Z46" s="31"/>
    </row>
    <row r="47" spans="4:26" x14ac:dyDescent="0.2">
      <c r="D47" s="31"/>
      <c r="E47" s="31"/>
      <c r="F47" s="8"/>
      <c r="G47" s="46">
        <v>293.01799999999997</v>
      </c>
      <c r="H47" s="46">
        <v>109.193</v>
      </c>
      <c r="I47" s="8"/>
      <c r="J47" s="8"/>
      <c r="K47" s="25">
        <v>365.32900000000001</v>
      </c>
      <c r="L47" s="25">
        <v>149.41300000000001</v>
      </c>
      <c r="M47" s="8"/>
      <c r="N47" s="8"/>
      <c r="O47" s="25">
        <v>489.38</v>
      </c>
      <c r="P47" s="25">
        <v>211.87899999999999</v>
      </c>
      <c r="Q47" s="8"/>
      <c r="R47" s="31"/>
      <c r="S47" s="31"/>
      <c r="T47" s="31"/>
      <c r="U47" s="31"/>
      <c r="V47" s="31"/>
      <c r="W47" s="25"/>
      <c r="X47" s="25"/>
      <c r="Y47" s="31"/>
      <c r="Z47" s="31"/>
    </row>
    <row r="48" spans="4:26" x14ac:dyDescent="0.2">
      <c r="D48" s="31"/>
      <c r="E48" s="31"/>
      <c r="F48" s="8"/>
      <c r="G48" s="46">
        <v>224.89400000000001</v>
      </c>
      <c r="H48" s="46">
        <v>150.005</v>
      </c>
      <c r="I48" s="8"/>
      <c r="J48" s="8"/>
      <c r="K48" s="25">
        <v>286.44600000000003</v>
      </c>
      <c r="L48" s="25">
        <v>106.77500000000001</v>
      </c>
      <c r="M48" s="8"/>
      <c r="N48" s="8"/>
      <c r="O48" s="25">
        <v>384.31200000000001</v>
      </c>
      <c r="P48" s="25">
        <v>237.911</v>
      </c>
      <c r="Q48" s="8"/>
      <c r="R48" s="31"/>
      <c r="S48" s="31"/>
      <c r="T48" s="31"/>
      <c r="U48" s="31"/>
      <c r="V48" s="31"/>
      <c r="W48" s="25"/>
      <c r="X48" s="25"/>
      <c r="Y48" s="31"/>
      <c r="Z48" s="31"/>
    </row>
    <row r="49" spans="4:26" x14ac:dyDescent="0.2">
      <c r="D49" s="31"/>
      <c r="E49" s="3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31"/>
      <c r="S49" s="31"/>
      <c r="T49" s="31"/>
      <c r="U49" s="31"/>
      <c r="V49" s="31"/>
      <c r="W49" s="25"/>
      <c r="X49" s="25"/>
      <c r="Y49" s="31"/>
      <c r="Z49" s="31"/>
    </row>
    <row r="50" spans="4:26" x14ac:dyDescent="0.2">
      <c r="D50" s="31"/>
      <c r="E50" s="31"/>
      <c r="F50" s="8"/>
      <c r="G50" s="119" t="s">
        <v>20</v>
      </c>
      <c r="H50" s="119"/>
      <c r="I50" s="8"/>
      <c r="J50" s="8"/>
      <c r="K50" s="8"/>
      <c r="L50" s="8"/>
      <c r="M50" s="8"/>
      <c r="N50" s="8"/>
      <c r="O50" s="8"/>
      <c r="P50" s="8"/>
      <c r="Q50" s="8"/>
      <c r="R50" s="31"/>
      <c r="S50" s="31"/>
      <c r="T50" s="31"/>
      <c r="U50" s="31"/>
      <c r="V50" s="31"/>
      <c r="W50" s="25"/>
      <c r="X50" s="25"/>
      <c r="Y50" s="31"/>
      <c r="Z50" s="31"/>
    </row>
    <row r="51" spans="4:26" x14ac:dyDescent="0.2">
      <c r="D51" s="31"/>
      <c r="E51" s="3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31"/>
      <c r="S51" s="31"/>
      <c r="T51" s="31"/>
      <c r="U51" s="31"/>
      <c r="V51" s="31"/>
      <c r="W51" s="25"/>
      <c r="X51" s="25"/>
      <c r="Y51" s="31"/>
      <c r="Z51" s="31"/>
    </row>
    <row r="52" spans="4:26" x14ac:dyDescent="0.2">
      <c r="D52" s="31"/>
      <c r="E52" s="3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31"/>
      <c r="S52" s="31"/>
      <c r="T52" s="31"/>
      <c r="U52" s="31"/>
      <c r="V52" s="31"/>
      <c r="W52" s="25"/>
      <c r="X52" s="25"/>
      <c r="Y52" s="31"/>
      <c r="Z52" s="31"/>
    </row>
    <row r="53" spans="4:26" x14ac:dyDescent="0.2">
      <c r="D53" s="31"/>
      <c r="E53" s="31"/>
      <c r="F53" s="31"/>
      <c r="G53" s="120" t="s">
        <v>108</v>
      </c>
      <c r="H53" s="120"/>
      <c r="I53" s="31"/>
      <c r="J53" s="31"/>
      <c r="K53" s="120" t="s">
        <v>109</v>
      </c>
      <c r="L53" s="120"/>
      <c r="M53" s="31"/>
      <c r="N53" s="31"/>
      <c r="O53" s="120" t="s">
        <v>110</v>
      </c>
      <c r="P53" s="120"/>
      <c r="Q53" s="31"/>
      <c r="R53" s="31"/>
      <c r="S53" s="31"/>
      <c r="T53" s="31"/>
      <c r="U53" s="31"/>
      <c r="V53" s="31"/>
      <c r="W53" s="25"/>
      <c r="X53" s="25"/>
      <c r="Y53" s="31"/>
      <c r="Z53" s="31"/>
    </row>
    <row r="54" spans="4:26" x14ac:dyDescent="0.2"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25"/>
      <c r="X54" s="25"/>
      <c r="Y54" s="31"/>
      <c r="Z54" s="31"/>
    </row>
    <row r="55" spans="4:26" x14ac:dyDescent="0.2"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25"/>
      <c r="X55" s="25"/>
      <c r="Y55" s="31"/>
      <c r="Z55" s="31"/>
    </row>
    <row r="56" spans="4:26" x14ac:dyDescent="0.2"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25"/>
      <c r="X56" s="25"/>
      <c r="Y56" s="31"/>
      <c r="Z56" s="31"/>
    </row>
    <row r="57" spans="4:26" x14ac:dyDescent="0.2"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25"/>
      <c r="X57" s="25"/>
      <c r="Y57" s="31"/>
      <c r="Z57" s="31"/>
    </row>
    <row r="58" spans="4:26" x14ac:dyDescent="0.2"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25"/>
      <c r="X58" s="25"/>
      <c r="Y58" s="31"/>
      <c r="Z58" s="31"/>
    </row>
    <row r="59" spans="4:26" x14ac:dyDescent="0.2"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25"/>
      <c r="X59" s="25"/>
      <c r="Y59" s="31"/>
      <c r="Z59" s="31"/>
    </row>
    <row r="60" spans="4:26" x14ac:dyDescent="0.2"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25"/>
      <c r="X60" s="25"/>
      <c r="Y60" s="31"/>
      <c r="Z60" s="31"/>
    </row>
    <row r="61" spans="4:26" x14ac:dyDescent="0.2"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25"/>
      <c r="X61" s="25"/>
      <c r="Y61" s="31"/>
      <c r="Z61" s="31"/>
    </row>
    <row r="62" spans="4:26" x14ac:dyDescent="0.2"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25"/>
      <c r="X62" s="25"/>
      <c r="Y62" s="31"/>
      <c r="Z62" s="31"/>
    </row>
    <row r="63" spans="4:26" x14ac:dyDescent="0.2"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25"/>
      <c r="X63" s="25"/>
      <c r="Y63" s="31"/>
      <c r="Z63" s="31"/>
    </row>
    <row r="64" spans="4:26" x14ac:dyDescent="0.2"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25"/>
      <c r="X64" s="25"/>
      <c r="Y64" s="31"/>
      <c r="Z64" s="31"/>
    </row>
    <row r="65" spans="4:26" x14ac:dyDescent="0.2"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25"/>
      <c r="X65" s="25"/>
      <c r="Y65" s="31"/>
      <c r="Z65" s="31"/>
    </row>
    <row r="66" spans="4:26" x14ac:dyDescent="0.2"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25"/>
      <c r="X66" s="25"/>
      <c r="Y66" s="31"/>
      <c r="Z66" s="31"/>
    </row>
    <row r="67" spans="4:26" x14ac:dyDescent="0.2"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25"/>
      <c r="X67" s="25"/>
      <c r="Y67" s="31"/>
      <c r="Z67" s="31"/>
    </row>
    <row r="68" spans="4:26" x14ac:dyDescent="0.2"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25"/>
      <c r="X68" s="25"/>
      <c r="Y68" s="31"/>
      <c r="Z68" s="31"/>
    </row>
    <row r="69" spans="4:26" x14ac:dyDescent="0.2"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25"/>
      <c r="X69" s="25"/>
      <c r="Y69" s="31"/>
      <c r="Z69" s="31"/>
    </row>
    <row r="70" spans="4:26" x14ac:dyDescent="0.2"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25"/>
      <c r="X70" s="25"/>
      <c r="Y70" s="31"/>
      <c r="Z70" s="31"/>
    </row>
    <row r="71" spans="4:26" x14ac:dyDescent="0.2"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25"/>
      <c r="X71" s="25"/>
      <c r="Y71" s="31"/>
      <c r="Z71" s="31"/>
    </row>
    <row r="72" spans="4:26" x14ac:dyDescent="0.2"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25"/>
      <c r="X72" s="25"/>
      <c r="Y72" s="31"/>
      <c r="Z72" s="31"/>
    </row>
    <row r="73" spans="4:26" x14ac:dyDescent="0.2"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25"/>
      <c r="X73" s="25"/>
      <c r="Y73" s="31"/>
      <c r="Z73" s="31"/>
    </row>
    <row r="74" spans="4:26" x14ac:dyDescent="0.2"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25"/>
      <c r="X74" s="25"/>
      <c r="Y74" s="31"/>
      <c r="Z74" s="31"/>
    </row>
    <row r="75" spans="4:26" x14ac:dyDescent="0.2"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25"/>
      <c r="X75" s="25"/>
      <c r="Y75" s="31"/>
      <c r="Z75" s="31"/>
    </row>
    <row r="76" spans="4:26" x14ac:dyDescent="0.2"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25"/>
      <c r="X76" s="25"/>
      <c r="Y76" s="31"/>
      <c r="Z76" s="31"/>
    </row>
    <row r="77" spans="4:26" x14ac:dyDescent="0.2"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25"/>
      <c r="X77" s="25"/>
      <c r="Y77" s="31"/>
      <c r="Z77" s="31"/>
    </row>
    <row r="78" spans="4:26" x14ac:dyDescent="0.2"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25"/>
      <c r="X78" s="25"/>
      <c r="Y78" s="31"/>
      <c r="Z78" s="31"/>
    </row>
    <row r="79" spans="4:26" x14ac:dyDescent="0.2"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25"/>
      <c r="X79" s="25"/>
      <c r="Y79" s="31"/>
      <c r="Z79" s="31"/>
    </row>
    <row r="80" spans="4:26" x14ac:dyDescent="0.2"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25"/>
      <c r="X80" s="25"/>
      <c r="Y80" s="31"/>
      <c r="Z80" s="31"/>
    </row>
    <row r="81" spans="4:26" x14ac:dyDescent="0.2"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25"/>
      <c r="X81" s="25"/>
      <c r="Y81" s="31"/>
      <c r="Z81" s="31"/>
    </row>
    <row r="82" spans="4:26" x14ac:dyDescent="0.2"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25"/>
      <c r="X82" s="25"/>
      <c r="Y82" s="31"/>
      <c r="Z82" s="31"/>
    </row>
    <row r="83" spans="4:26" x14ac:dyDescent="0.2"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25"/>
      <c r="X83" s="25"/>
      <c r="Y83" s="31"/>
      <c r="Z83" s="31"/>
    </row>
    <row r="84" spans="4:26" x14ac:dyDescent="0.2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25"/>
      <c r="X84" s="25"/>
      <c r="Y84" s="31"/>
      <c r="Z84" s="31"/>
    </row>
    <row r="85" spans="4:26" x14ac:dyDescent="0.2"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25"/>
      <c r="X85" s="25"/>
      <c r="Y85" s="31"/>
      <c r="Z85" s="31"/>
    </row>
    <row r="86" spans="4:26" x14ac:dyDescent="0.2"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25"/>
      <c r="X86" s="25"/>
      <c r="Y86" s="31"/>
      <c r="Z86" s="31"/>
    </row>
    <row r="87" spans="4:26" x14ac:dyDescent="0.2"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25"/>
      <c r="X87" s="25"/>
      <c r="Y87" s="31"/>
      <c r="Z87" s="31"/>
    </row>
    <row r="88" spans="4:26" x14ac:dyDescent="0.2"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25"/>
      <c r="X88" s="25"/>
      <c r="Y88" s="31"/>
      <c r="Z88" s="31"/>
    </row>
    <row r="89" spans="4:26" x14ac:dyDescent="0.2"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25"/>
      <c r="X89" s="25"/>
      <c r="Y89" s="31"/>
      <c r="Z89" s="31"/>
    </row>
    <row r="90" spans="4:26" x14ac:dyDescent="0.2"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25"/>
      <c r="X90" s="25"/>
      <c r="Y90" s="31"/>
      <c r="Z90" s="31"/>
    </row>
    <row r="91" spans="4:26" x14ac:dyDescent="0.2"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25"/>
      <c r="X91" s="25"/>
      <c r="Y91" s="31"/>
      <c r="Z91" s="31"/>
    </row>
    <row r="92" spans="4:26" x14ac:dyDescent="0.2"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25"/>
      <c r="X92" s="25"/>
      <c r="Y92" s="31"/>
      <c r="Z92" s="31"/>
    </row>
    <row r="93" spans="4:26" x14ac:dyDescent="0.2"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25"/>
      <c r="X93" s="25"/>
      <c r="Y93" s="31"/>
      <c r="Z93" s="31"/>
    </row>
    <row r="94" spans="4:26" x14ac:dyDescent="0.2"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25"/>
      <c r="X94" s="25"/>
      <c r="Y94" s="31"/>
      <c r="Z94" s="31"/>
    </row>
    <row r="95" spans="4:26" x14ac:dyDescent="0.2"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25"/>
      <c r="X95" s="25"/>
      <c r="Y95" s="31"/>
      <c r="Z95" s="31"/>
    </row>
    <row r="96" spans="4:26" x14ac:dyDescent="0.2"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25"/>
      <c r="X96" s="25"/>
      <c r="Y96" s="31"/>
      <c r="Z96" s="31"/>
    </row>
    <row r="97" spans="4:26" x14ac:dyDescent="0.2"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25"/>
      <c r="X97" s="25"/>
      <c r="Y97" s="31"/>
      <c r="Z97" s="31"/>
    </row>
    <row r="98" spans="4:26" x14ac:dyDescent="0.2"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25"/>
      <c r="X98" s="25"/>
      <c r="Y98" s="31"/>
      <c r="Z98" s="31"/>
    </row>
    <row r="99" spans="4:26" x14ac:dyDescent="0.2"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25"/>
      <c r="X99" s="25"/>
      <c r="Y99" s="31"/>
      <c r="Z99" s="31"/>
    </row>
    <row r="100" spans="4:26" x14ac:dyDescent="0.2"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25"/>
      <c r="X100" s="25"/>
      <c r="Y100" s="31"/>
      <c r="Z100" s="31"/>
    </row>
    <row r="101" spans="4:26" x14ac:dyDescent="0.2"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25"/>
      <c r="X101" s="25"/>
      <c r="Y101" s="31"/>
      <c r="Z101" s="31"/>
    </row>
    <row r="102" spans="4:26" x14ac:dyDescent="0.2"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25"/>
      <c r="X102" s="25"/>
      <c r="Y102" s="31"/>
      <c r="Z102" s="31"/>
    </row>
    <row r="103" spans="4:26" x14ac:dyDescent="0.2"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25"/>
      <c r="X103" s="25"/>
      <c r="Y103" s="31"/>
      <c r="Z103" s="31"/>
    </row>
    <row r="104" spans="4:26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25"/>
      <c r="X104" s="25"/>
      <c r="Y104" s="31"/>
      <c r="Z104" s="31"/>
    </row>
    <row r="105" spans="4:26" x14ac:dyDescent="0.2"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25"/>
      <c r="X105" s="25"/>
      <c r="Y105" s="31"/>
      <c r="Z105" s="31"/>
    </row>
    <row r="106" spans="4:26" x14ac:dyDescent="0.2"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25"/>
      <c r="X106" s="25"/>
      <c r="Y106" s="31"/>
      <c r="Z106" s="31"/>
    </row>
    <row r="107" spans="4:26" x14ac:dyDescent="0.2"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25"/>
      <c r="X107" s="25"/>
      <c r="Y107" s="31"/>
      <c r="Z107" s="31"/>
    </row>
    <row r="108" spans="4:26" x14ac:dyDescent="0.2"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25"/>
      <c r="X108" s="25"/>
      <c r="Y108" s="31"/>
      <c r="Z108" s="31"/>
    </row>
    <row r="109" spans="4:26" x14ac:dyDescent="0.2"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25"/>
      <c r="X109" s="25"/>
      <c r="Y109" s="31"/>
      <c r="Z109" s="31"/>
    </row>
    <row r="110" spans="4:26" x14ac:dyDescent="0.2"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25"/>
      <c r="X110" s="25"/>
      <c r="Y110" s="31"/>
      <c r="Z110" s="31"/>
    </row>
    <row r="111" spans="4:26" x14ac:dyDescent="0.2"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25"/>
      <c r="X111" s="25"/>
      <c r="Y111" s="31"/>
      <c r="Z111" s="31"/>
    </row>
    <row r="112" spans="4:26" x14ac:dyDescent="0.2"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25"/>
      <c r="X112" s="25"/>
      <c r="Y112" s="31"/>
      <c r="Z112" s="31"/>
    </row>
    <row r="113" spans="4:26" x14ac:dyDescent="0.2"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25"/>
      <c r="X113" s="25"/>
      <c r="Y113" s="31"/>
      <c r="Z113" s="31"/>
    </row>
    <row r="114" spans="4:26" x14ac:dyDescent="0.2"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25"/>
      <c r="X114" s="25"/>
      <c r="Y114" s="31"/>
      <c r="Z114" s="31"/>
    </row>
    <row r="115" spans="4:26" x14ac:dyDescent="0.2"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25"/>
      <c r="X115" s="25"/>
      <c r="Y115" s="31"/>
      <c r="Z115" s="31"/>
    </row>
    <row r="116" spans="4:26" x14ac:dyDescent="0.2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25"/>
      <c r="X116" s="25"/>
      <c r="Y116" s="31"/>
      <c r="Z116" s="31"/>
    </row>
    <row r="117" spans="4:26" x14ac:dyDescent="0.2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25"/>
      <c r="X117" s="25"/>
      <c r="Y117" s="31"/>
      <c r="Z117" s="31"/>
    </row>
    <row r="118" spans="4:26" x14ac:dyDescent="0.2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25"/>
      <c r="X118" s="25"/>
      <c r="Y118" s="31"/>
      <c r="Z118" s="31"/>
    </row>
    <row r="119" spans="4:26" x14ac:dyDescent="0.2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25"/>
      <c r="X119" s="25"/>
      <c r="Y119" s="31"/>
      <c r="Z119" s="31"/>
    </row>
    <row r="120" spans="4:26" x14ac:dyDescent="0.2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25"/>
      <c r="X120" s="25"/>
      <c r="Y120" s="31"/>
      <c r="Z120" s="31"/>
    </row>
    <row r="121" spans="4:26" x14ac:dyDescent="0.2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25"/>
      <c r="X121" s="25"/>
      <c r="Y121" s="31"/>
      <c r="Z121" s="31"/>
    </row>
    <row r="122" spans="4:26" x14ac:dyDescent="0.2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25"/>
      <c r="X122" s="25"/>
      <c r="Y122" s="31"/>
      <c r="Z122" s="31"/>
    </row>
    <row r="123" spans="4:26" x14ac:dyDescent="0.2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25"/>
      <c r="X123" s="25"/>
      <c r="Y123" s="31"/>
      <c r="Z123" s="31"/>
    </row>
    <row r="124" spans="4:26" x14ac:dyDescent="0.2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25"/>
      <c r="X124" s="25"/>
      <c r="Y124" s="31"/>
      <c r="Z124" s="31"/>
    </row>
    <row r="125" spans="4:26" x14ac:dyDescent="0.2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25"/>
      <c r="X125" s="25"/>
      <c r="Y125" s="31"/>
      <c r="Z125" s="31"/>
    </row>
    <row r="126" spans="4:26" x14ac:dyDescent="0.2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25"/>
      <c r="X126" s="25"/>
      <c r="Y126" s="31"/>
      <c r="Z126" s="31"/>
    </row>
    <row r="127" spans="4:26" x14ac:dyDescent="0.2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25"/>
      <c r="X127" s="25"/>
      <c r="Y127" s="31"/>
      <c r="Z127" s="31"/>
    </row>
    <row r="128" spans="4:26" x14ac:dyDescent="0.2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25"/>
      <c r="X128" s="25"/>
      <c r="Y128" s="31"/>
      <c r="Z128" s="31"/>
    </row>
    <row r="129" spans="4:26" x14ac:dyDescent="0.2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4:26" x14ac:dyDescent="0.2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4:26" x14ac:dyDescent="0.2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4:26" x14ac:dyDescent="0.2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4:26" x14ac:dyDescent="0.2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4:26" x14ac:dyDescent="0.2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4:26" x14ac:dyDescent="0.2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4:26" x14ac:dyDescent="0.2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4:26" x14ac:dyDescent="0.2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4:26" x14ac:dyDescent="0.2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4:26" x14ac:dyDescent="0.2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4:26" x14ac:dyDescent="0.2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4:26" x14ac:dyDescent="0.2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4:26" x14ac:dyDescent="0.2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4:26" x14ac:dyDescent="0.2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4:26" x14ac:dyDescent="0.2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4:26" x14ac:dyDescent="0.2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4:26" x14ac:dyDescent="0.2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4:26" x14ac:dyDescent="0.2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4:26" x14ac:dyDescent="0.2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4:26" x14ac:dyDescent="0.2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4:26" x14ac:dyDescent="0.2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4:26" x14ac:dyDescent="0.2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4:26" x14ac:dyDescent="0.2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4:26" x14ac:dyDescent="0.2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4:26" x14ac:dyDescent="0.2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4:26" x14ac:dyDescent="0.2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4:26" x14ac:dyDescent="0.2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4:26" x14ac:dyDescent="0.2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4:26" x14ac:dyDescent="0.2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4:26" x14ac:dyDescent="0.2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4:26" x14ac:dyDescent="0.2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4:26" x14ac:dyDescent="0.2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4:26" x14ac:dyDescent="0.2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4:26" x14ac:dyDescent="0.2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4:26" x14ac:dyDescent="0.2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4:26" x14ac:dyDescent="0.2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4:26" x14ac:dyDescent="0.2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4:26" x14ac:dyDescent="0.2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4:26" x14ac:dyDescent="0.2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4:26" x14ac:dyDescent="0.2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4:26" x14ac:dyDescent="0.2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4:26" x14ac:dyDescent="0.2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4:26" x14ac:dyDescent="0.2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4:26" x14ac:dyDescent="0.2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4:26" x14ac:dyDescent="0.2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4:26" x14ac:dyDescent="0.2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4:26" x14ac:dyDescent="0.2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4:26" x14ac:dyDescent="0.2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4:26" x14ac:dyDescent="0.2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4:26" x14ac:dyDescent="0.2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4:26" x14ac:dyDescent="0.2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4:26" x14ac:dyDescent="0.2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4:26" x14ac:dyDescent="0.2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4:26" x14ac:dyDescent="0.2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4:26" x14ac:dyDescent="0.2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4:26" x14ac:dyDescent="0.2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4:26" x14ac:dyDescent="0.2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4:26" x14ac:dyDescent="0.2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4:26" x14ac:dyDescent="0.2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4:26" x14ac:dyDescent="0.2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4:26" x14ac:dyDescent="0.2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4:26" x14ac:dyDescent="0.2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4:26" x14ac:dyDescent="0.2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4:26" x14ac:dyDescent="0.2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4:26" x14ac:dyDescent="0.2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4:26" x14ac:dyDescent="0.2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4:26" x14ac:dyDescent="0.2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4:26" x14ac:dyDescent="0.2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4:26" x14ac:dyDescent="0.2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4:26" x14ac:dyDescent="0.2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4:26" x14ac:dyDescent="0.2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4:26" x14ac:dyDescent="0.2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4:26" x14ac:dyDescent="0.2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4:26" x14ac:dyDescent="0.2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4:26" x14ac:dyDescent="0.2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4:26" x14ac:dyDescent="0.2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4:26" x14ac:dyDescent="0.2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4:26" x14ac:dyDescent="0.2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4:26" x14ac:dyDescent="0.2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4:26" x14ac:dyDescent="0.2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4:26" x14ac:dyDescent="0.2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4:26" x14ac:dyDescent="0.2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4:26" x14ac:dyDescent="0.2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4:26" x14ac:dyDescent="0.2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4:26" x14ac:dyDescent="0.2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4:26" x14ac:dyDescent="0.2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4:26" x14ac:dyDescent="0.2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4:26" x14ac:dyDescent="0.2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4:26" x14ac:dyDescent="0.2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4:26" x14ac:dyDescent="0.2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4:26" x14ac:dyDescent="0.2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4:26" x14ac:dyDescent="0.2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4:26" x14ac:dyDescent="0.2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4:26" x14ac:dyDescent="0.2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4:26" x14ac:dyDescent="0.2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4:26" x14ac:dyDescent="0.2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4:26" x14ac:dyDescent="0.2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4:26" x14ac:dyDescent="0.2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4:26" x14ac:dyDescent="0.2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4:26" x14ac:dyDescent="0.2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4:26" x14ac:dyDescent="0.2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4:26" x14ac:dyDescent="0.2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4:26" x14ac:dyDescent="0.2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4:26" x14ac:dyDescent="0.2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4:26" x14ac:dyDescent="0.2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4:26" x14ac:dyDescent="0.2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4:26" x14ac:dyDescent="0.2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4:26" x14ac:dyDescent="0.2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4:26" x14ac:dyDescent="0.2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4:26" x14ac:dyDescent="0.2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4:26" x14ac:dyDescent="0.2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4:26" x14ac:dyDescent="0.2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4:26" x14ac:dyDescent="0.2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4:26" x14ac:dyDescent="0.2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4:26" x14ac:dyDescent="0.2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4:26" x14ac:dyDescent="0.2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4:26" x14ac:dyDescent="0.2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4:26" x14ac:dyDescent="0.2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4:26" x14ac:dyDescent="0.2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4:26" x14ac:dyDescent="0.2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4:26" x14ac:dyDescent="0.2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4:26" x14ac:dyDescent="0.2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4:26" x14ac:dyDescent="0.2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4:26" x14ac:dyDescent="0.2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4:26" x14ac:dyDescent="0.2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4:26" x14ac:dyDescent="0.2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4:26" x14ac:dyDescent="0.2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4:26" x14ac:dyDescent="0.2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4:26" x14ac:dyDescent="0.2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4:26" x14ac:dyDescent="0.2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4:26" x14ac:dyDescent="0.2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4:26" x14ac:dyDescent="0.2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4:26" x14ac:dyDescent="0.2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4:26" x14ac:dyDescent="0.2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4:26" x14ac:dyDescent="0.2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4:26" x14ac:dyDescent="0.2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4:26" x14ac:dyDescent="0.2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4:26" x14ac:dyDescent="0.2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4:26" x14ac:dyDescent="0.2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4:26" x14ac:dyDescent="0.2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4:26" x14ac:dyDescent="0.2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4:26" x14ac:dyDescent="0.2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4:26" x14ac:dyDescent="0.2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4:26" x14ac:dyDescent="0.2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4:26" x14ac:dyDescent="0.2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4:26" x14ac:dyDescent="0.2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4:26" x14ac:dyDescent="0.2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4:26" x14ac:dyDescent="0.2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4:26" x14ac:dyDescent="0.2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4:26" x14ac:dyDescent="0.2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4:26" x14ac:dyDescent="0.2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4:26" x14ac:dyDescent="0.2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4:26" x14ac:dyDescent="0.2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4:26" x14ac:dyDescent="0.2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4:26" x14ac:dyDescent="0.2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4:26" x14ac:dyDescent="0.2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4:26" x14ac:dyDescent="0.2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4:26" x14ac:dyDescent="0.2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4:26" x14ac:dyDescent="0.2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4:26" x14ac:dyDescent="0.2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4:26" x14ac:dyDescent="0.2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4:26" x14ac:dyDescent="0.2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4:26" x14ac:dyDescent="0.2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4:26" x14ac:dyDescent="0.2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4:26" x14ac:dyDescent="0.2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4:26" x14ac:dyDescent="0.2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4:26" x14ac:dyDescent="0.2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4:26" x14ac:dyDescent="0.2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4:26" x14ac:dyDescent="0.2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4:26" x14ac:dyDescent="0.2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4:26" x14ac:dyDescent="0.2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4:26" x14ac:dyDescent="0.2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4:26" x14ac:dyDescent="0.2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4:26" x14ac:dyDescent="0.2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4:26" x14ac:dyDescent="0.2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4:26" x14ac:dyDescent="0.2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4:26" x14ac:dyDescent="0.2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4:26" x14ac:dyDescent="0.2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4:26" x14ac:dyDescent="0.2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4:26" x14ac:dyDescent="0.2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4:26" x14ac:dyDescent="0.2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4:26" x14ac:dyDescent="0.2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4:26" x14ac:dyDescent="0.2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4:26" x14ac:dyDescent="0.2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4:26" x14ac:dyDescent="0.2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4:26" x14ac:dyDescent="0.2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4:26" x14ac:dyDescent="0.2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4:26" x14ac:dyDescent="0.2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4:26" x14ac:dyDescent="0.2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4:26" x14ac:dyDescent="0.2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4:26" x14ac:dyDescent="0.2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4:26" x14ac:dyDescent="0.2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4:26" x14ac:dyDescent="0.2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4:26" x14ac:dyDescent="0.2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4:26" x14ac:dyDescent="0.2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4:26" x14ac:dyDescent="0.2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4:26" x14ac:dyDescent="0.2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4:26" x14ac:dyDescent="0.2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4:26" x14ac:dyDescent="0.2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4:26" x14ac:dyDescent="0.2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4:26" x14ac:dyDescent="0.2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4:26" x14ac:dyDescent="0.2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4:26" x14ac:dyDescent="0.2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4:26" x14ac:dyDescent="0.2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4:26" x14ac:dyDescent="0.2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4:26" x14ac:dyDescent="0.2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4:26" x14ac:dyDescent="0.2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4:26" x14ac:dyDescent="0.2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4:26" x14ac:dyDescent="0.2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4:26" x14ac:dyDescent="0.2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4:26" x14ac:dyDescent="0.2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4:26" x14ac:dyDescent="0.2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4:26" x14ac:dyDescent="0.2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4:26" x14ac:dyDescent="0.2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4:26" x14ac:dyDescent="0.2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4:26" x14ac:dyDescent="0.2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4:26" x14ac:dyDescent="0.2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4:26" x14ac:dyDescent="0.2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4:26" x14ac:dyDescent="0.2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4:26" x14ac:dyDescent="0.2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4:26" x14ac:dyDescent="0.2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4:26" x14ac:dyDescent="0.2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4:26" x14ac:dyDescent="0.2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4:26" x14ac:dyDescent="0.2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4:26" x14ac:dyDescent="0.2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4:26" x14ac:dyDescent="0.2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4:26" x14ac:dyDescent="0.2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4:26" x14ac:dyDescent="0.2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4:26" x14ac:dyDescent="0.2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4:26" x14ac:dyDescent="0.2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4:26" x14ac:dyDescent="0.2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4:26" x14ac:dyDescent="0.2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4:26" x14ac:dyDescent="0.2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4:26" x14ac:dyDescent="0.2"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4:26" x14ac:dyDescent="0.2"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4:26" x14ac:dyDescent="0.2"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4:26" x14ac:dyDescent="0.2"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4:26" x14ac:dyDescent="0.2"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4:26" x14ac:dyDescent="0.2"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4:26" x14ac:dyDescent="0.2"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4:26" x14ac:dyDescent="0.2"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4:26" x14ac:dyDescent="0.2"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4:26" x14ac:dyDescent="0.2"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4:26" x14ac:dyDescent="0.2"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4:26" x14ac:dyDescent="0.2"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</sheetData>
  <mergeCells count="4">
    <mergeCell ref="G50:H50"/>
    <mergeCell ref="G53:H53"/>
    <mergeCell ref="K53:L53"/>
    <mergeCell ref="O53:P5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A39A-D133-194A-8B79-6F1A9FA8C623}">
  <dimension ref="C3:W128"/>
  <sheetViews>
    <sheetView workbookViewId="0">
      <selection activeCell="D7" sqref="D7"/>
    </sheetView>
  </sheetViews>
  <sheetFormatPr baseColWidth="10" defaultRowHeight="16" x14ac:dyDescent="0.2"/>
  <cols>
    <col min="4" max="4" width="16.1640625" customWidth="1"/>
  </cols>
  <sheetData>
    <row r="3" spans="3:23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3:23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3:23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3:23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3:23" x14ac:dyDescent="0.2">
      <c r="C7" s="3"/>
      <c r="D7" s="6" t="s">
        <v>414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3:23" x14ac:dyDescent="0.2">
      <c r="C8" s="3"/>
      <c r="D8" s="3"/>
      <c r="E8" s="3"/>
      <c r="F8" s="33" t="s">
        <v>15</v>
      </c>
      <c r="G8" s="24" t="s">
        <v>1</v>
      </c>
      <c r="H8" s="24" t="s">
        <v>107</v>
      </c>
      <c r="I8" s="3"/>
      <c r="J8" s="33" t="s">
        <v>18</v>
      </c>
      <c r="K8" s="24" t="s">
        <v>1</v>
      </c>
      <c r="L8" s="24" t="s">
        <v>107</v>
      </c>
      <c r="M8" s="3"/>
      <c r="N8" s="33" t="s">
        <v>19</v>
      </c>
      <c r="O8" s="24" t="s">
        <v>1</v>
      </c>
      <c r="P8" s="24" t="s">
        <v>107</v>
      </c>
      <c r="Q8" s="3"/>
      <c r="V8" s="24"/>
      <c r="W8" s="24"/>
    </row>
    <row r="9" spans="3:23" x14ac:dyDescent="0.2">
      <c r="C9" s="3"/>
      <c r="D9" s="3"/>
      <c r="E9" s="3"/>
      <c r="F9" s="3"/>
      <c r="G9" s="26">
        <v>79.238</v>
      </c>
      <c r="H9" s="26">
        <v>115.926</v>
      </c>
      <c r="I9" s="3"/>
      <c r="J9" s="3"/>
      <c r="K9" s="25">
        <v>115.876</v>
      </c>
      <c r="L9" s="25">
        <v>121.375</v>
      </c>
      <c r="M9" s="3"/>
      <c r="N9" s="3"/>
      <c r="O9" s="25">
        <v>245.99299999999999</v>
      </c>
      <c r="P9" s="25">
        <v>238.36500000000001</v>
      </c>
      <c r="Q9" s="3"/>
      <c r="V9" s="25"/>
      <c r="W9" s="25"/>
    </row>
    <row r="10" spans="3:23" x14ac:dyDescent="0.2">
      <c r="C10" s="3"/>
      <c r="D10" s="3"/>
      <c r="E10" s="3"/>
      <c r="F10" s="3"/>
      <c r="G10" s="26">
        <v>86.534000000000006</v>
      </c>
      <c r="H10" s="26">
        <v>151.488</v>
      </c>
      <c r="I10" s="3"/>
      <c r="J10" s="3"/>
      <c r="K10" s="25">
        <v>126.09399999999999</v>
      </c>
      <c r="L10" s="25">
        <v>133.96700000000001</v>
      </c>
      <c r="M10" s="3"/>
      <c r="N10" s="3"/>
      <c r="O10" s="25">
        <v>211.03800000000001</v>
      </c>
      <c r="P10" s="25">
        <v>205.596</v>
      </c>
      <c r="Q10" s="3"/>
      <c r="V10" s="25"/>
      <c r="W10" s="25"/>
    </row>
    <row r="11" spans="3:23" x14ac:dyDescent="0.2">
      <c r="C11" s="3"/>
      <c r="D11" s="3"/>
      <c r="E11" s="3"/>
      <c r="F11" s="3"/>
      <c r="G11" s="26">
        <v>104.46899999999999</v>
      </c>
      <c r="H11" s="26">
        <v>155.20599999999999</v>
      </c>
      <c r="I11" s="3"/>
      <c r="J11" s="3"/>
      <c r="K11" s="25">
        <v>106.364</v>
      </c>
      <c r="L11" s="25">
        <v>105.127</v>
      </c>
      <c r="M11" s="3"/>
      <c r="N11" s="3"/>
      <c r="O11" s="25">
        <v>237.30799999999999</v>
      </c>
      <c r="P11" s="25">
        <v>199.47499999999999</v>
      </c>
      <c r="Q11" s="3"/>
      <c r="V11" s="25"/>
      <c r="W11" s="25"/>
    </row>
    <row r="12" spans="3:23" x14ac:dyDescent="0.2">
      <c r="C12" s="3"/>
      <c r="D12" s="3"/>
      <c r="E12" s="3"/>
      <c r="F12" s="3"/>
      <c r="G12" s="26">
        <v>75.805999999999997</v>
      </c>
      <c r="H12" s="26">
        <v>172.203</v>
      </c>
      <c r="I12" s="3"/>
      <c r="J12" s="3"/>
      <c r="K12" s="25">
        <v>89.671999999999997</v>
      </c>
      <c r="L12" s="25">
        <v>94.572999999999993</v>
      </c>
      <c r="M12" s="3"/>
      <c r="N12" s="3"/>
      <c r="O12" s="25">
        <v>298.36200000000002</v>
      </c>
      <c r="P12" s="25">
        <v>267.33699999999999</v>
      </c>
      <c r="Q12" s="3"/>
      <c r="V12" s="25"/>
      <c r="W12" s="25"/>
    </row>
    <row r="13" spans="3:23" x14ac:dyDescent="0.2">
      <c r="C13" s="3"/>
      <c r="D13" s="3"/>
      <c r="E13" s="3"/>
      <c r="F13" s="3"/>
      <c r="G13" s="26">
        <v>92.981999999999999</v>
      </c>
      <c r="H13" s="26">
        <v>185.161</v>
      </c>
      <c r="I13" s="3"/>
      <c r="J13" s="3"/>
      <c r="K13" s="25">
        <v>97.483000000000004</v>
      </c>
      <c r="L13" s="25">
        <v>68.486999999999995</v>
      </c>
      <c r="M13" s="3"/>
      <c r="N13" s="3"/>
      <c r="O13" s="25">
        <v>233.357</v>
      </c>
      <c r="P13" s="25">
        <v>186.374</v>
      </c>
      <c r="Q13" s="3"/>
      <c r="V13" s="25"/>
      <c r="W13" s="25"/>
    </row>
    <row r="14" spans="3:23" x14ac:dyDescent="0.2">
      <c r="C14" s="3"/>
      <c r="D14" s="3"/>
      <c r="E14" s="3"/>
      <c r="F14" s="3"/>
      <c r="G14" s="26">
        <v>108.02800000000001</v>
      </c>
      <c r="H14" s="26">
        <v>98.497</v>
      </c>
      <c r="I14" s="3"/>
      <c r="J14" s="3"/>
      <c r="K14" s="25">
        <v>118.83199999999999</v>
      </c>
      <c r="L14" s="25">
        <v>84.646000000000001</v>
      </c>
      <c r="M14" s="3"/>
      <c r="N14" s="3"/>
      <c r="O14" s="25">
        <v>224.12299999999999</v>
      </c>
      <c r="P14" s="25">
        <v>253.387</v>
      </c>
      <c r="Q14" s="3"/>
      <c r="V14" s="25"/>
      <c r="W14" s="25"/>
    </row>
    <row r="15" spans="3:23" x14ac:dyDescent="0.2">
      <c r="C15" s="3"/>
      <c r="D15" s="3"/>
      <c r="E15" s="3"/>
      <c r="F15" s="3"/>
      <c r="G15" s="26">
        <v>166.72900000000001</v>
      </c>
      <c r="H15" s="26">
        <v>148.20699999999999</v>
      </c>
      <c r="I15" s="3"/>
      <c r="J15" s="3"/>
      <c r="K15" s="25">
        <v>78.546000000000006</v>
      </c>
      <c r="L15" s="25">
        <v>100.47799999999999</v>
      </c>
      <c r="M15" s="3"/>
      <c r="N15" s="3"/>
      <c r="O15" s="25">
        <v>199.375</v>
      </c>
      <c r="P15" s="25">
        <v>226.38900000000001</v>
      </c>
      <c r="Q15" s="3"/>
      <c r="V15" s="25"/>
      <c r="W15" s="25"/>
    </row>
    <row r="16" spans="3:23" x14ac:dyDescent="0.2">
      <c r="C16" s="3"/>
      <c r="D16" s="3"/>
      <c r="E16" s="3"/>
      <c r="F16" s="3"/>
      <c r="G16" s="26">
        <v>65.989000000000004</v>
      </c>
      <c r="H16" s="26">
        <v>159.22499999999999</v>
      </c>
      <c r="I16" s="3"/>
      <c r="J16" s="3"/>
      <c r="K16" s="25">
        <v>83.58</v>
      </c>
      <c r="L16" s="25">
        <v>79.438000000000002</v>
      </c>
      <c r="M16" s="3"/>
      <c r="N16" s="3"/>
      <c r="O16" s="25">
        <v>276.476</v>
      </c>
      <c r="P16" s="25">
        <v>211.994</v>
      </c>
      <c r="Q16" s="3"/>
      <c r="V16" s="25"/>
      <c r="W16" s="25"/>
    </row>
    <row r="17" spans="3:23" x14ac:dyDescent="0.2">
      <c r="C17" s="3"/>
      <c r="D17" s="3"/>
      <c r="E17" s="3"/>
      <c r="F17" s="3"/>
      <c r="G17" s="26">
        <v>101.932</v>
      </c>
      <c r="H17" s="26">
        <v>147.85400000000001</v>
      </c>
      <c r="I17" s="3"/>
      <c r="J17" s="3"/>
      <c r="K17" s="25">
        <v>111.74299999999999</v>
      </c>
      <c r="L17" s="25">
        <v>111.367</v>
      </c>
      <c r="M17" s="3"/>
      <c r="N17" s="3"/>
      <c r="O17" s="25">
        <v>245.232</v>
      </c>
      <c r="P17" s="25">
        <v>207.364</v>
      </c>
      <c r="Q17" s="3"/>
      <c r="V17" s="25"/>
      <c r="W17" s="25"/>
    </row>
    <row r="18" spans="3:23" x14ac:dyDescent="0.2">
      <c r="C18" s="3"/>
      <c r="D18" s="3"/>
      <c r="E18" s="3"/>
      <c r="F18" s="3"/>
      <c r="G18" s="26">
        <v>119.727</v>
      </c>
      <c r="H18" s="26">
        <v>139.09299999999999</v>
      </c>
      <c r="I18" s="3"/>
      <c r="J18" s="3"/>
      <c r="K18" s="25">
        <v>106.36499999999999</v>
      </c>
      <c r="L18" s="25">
        <v>89.450999999999993</v>
      </c>
      <c r="M18" s="3"/>
      <c r="N18" s="3"/>
      <c r="O18" s="25">
        <v>208.47200000000001</v>
      </c>
      <c r="P18" s="25">
        <v>248.49299999999999</v>
      </c>
      <c r="Q18" s="3"/>
      <c r="V18" s="25"/>
      <c r="W18" s="25"/>
    </row>
    <row r="19" spans="3:23" x14ac:dyDescent="0.2">
      <c r="C19" s="3"/>
      <c r="D19" s="3"/>
      <c r="E19" s="3"/>
      <c r="F19" s="3"/>
      <c r="G19" s="26">
        <v>78.881</v>
      </c>
      <c r="H19" s="26">
        <v>92.841999999999999</v>
      </c>
      <c r="I19" s="3"/>
      <c r="J19" s="3"/>
      <c r="K19" s="25">
        <v>128.43700000000001</v>
      </c>
      <c r="L19" s="25">
        <v>99.311000000000007</v>
      </c>
      <c r="M19" s="3"/>
      <c r="N19" s="3"/>
      <c r="O19" s="25">
        <v>274.47500000000002</v>
      </c>
      <c r="P19" s="25">
        <v>213.46700000000001</v>
      </c>
      <c r="Q19" s="3"/>
      <c r="V19" s="25"/>
      <c r="W19" s="25"/>
    </row>
    <row r="20" spans="3:23" x14ac:dyDescent="0.2">
      <c r="C20" s="3"/>
      <c r="D20" s="3"/>
      <c r="E20" s="3"/>
      <c r="F20" s="3"/>
      <c r="G20" s="26">
        <v>68.66</v>
      </c>
      <c r="H20" s="26">
        <v>119.18300000000001</v>
      </c>
      <c r="I20" s="3"/>
      <c r="J20" s="3"/>
      <c r="K20" s="25">
        <v>79.462000000000003</v>
      </c>
      <c r="L20" s="25">
        <v>78.472999999999999</v>
      </c>
      <c r="M20" s="3"/>
      <c r="N20" s="3"/>
      <c r="O20" s="25">
        <v>237.482</v>
      </c>
      <c r="P20" s="25">
        <v>211.39</v>
      </c>
      <c r="Q20" s="3"/>
      <c r="V20" s="25"/>
      <c r="W20" s="25"/>
    </row>
    <row r="21" spans="3:23" x14ac:dyDescent="0.2">
      <c r="C21" s="3"/>
      <c r="D21" s="3"/>
      <c r="E21" s="3"/>
      <c r="F21" s="3"/>
      <c r="G21" s="26">
        <v>118.27500000000001</v>
      </c>
      <c r="H21" s="26">
        <v>75.120999999999995</v>
      </c>
      <c r="I21" s="3"/>
      <c r="J21" s="3"/>
      <c r="K21" s="25">
        <v>84.317999999999998</v>
      </c>
      <c r="L21" s="25">
        <v>106.584</v>
      </c>
      <c r="M21" s="3"/>
      <c r="N21" s="3"/>
      <c r="O21" s="25">
        <v>251.864</v>
      </c>
      <c r="P21" s="25">
        <v>199.36699999999999</v>
      </c>
      <c r="Q21" s="3"/>
      <c r="V21" s="25"/>
      <c r="W21" s="25"/>
    </row>
    <row r="22" spans="3:23" x14ac:dyDescent="0.2">
      <c r="C22" s="3"/>
      <c r="D22" s="3"/>
      <c r="E22" s="3"/>
      <c r="F22" s="3"/>
      <c r="G22" s="26">
        <v>117.21</v>
      </c>
      <c r="H22" s="26">
        <v>97.674999999999997</v>
      </c>
      <c r="I22" s="3"/>
      <c r="J22" s="3"/>
      <c r="K22" s="25">
        <v>102.47499999999999</v>
      </c>
      <c r="L22" s="25">
        <v>98.411000000000001</v>
      </c>
      <c r="M22" s="3"/>
      <c r="N22" s="3"/>
      <c r="O22" s="25">
        <v>248.48500000000001</v>
      </c>
      <c r="P22" s="25">
        <v>267.49799999999999</v>
      </c>
      <c r="Q22" s="3"/>
      <c r="V22" s="25"/>
      <c r="W22" s="25"/>
    </row>
    <row r="23" spans="3:23" x14ac:dyDescent="0.2">
      <c r="C23" s="3"/>
      <c r="D23" s="3"/>
      <c r="E23" s="3"/>
      <c r="F23" s="3"/>
      <c r="G23" s="26">
        <v>98.108999999999995</v>
      </c>
      <c r="H23" s="26">
        <v>129.57499999999999</v>
      </c>
      <c r="I23" s="3"/>
      <c r="J23" s="3"/>
      <c r="K23" s="25">
        <v>103.38500000000001</v>
      </c>
      <c r="L23" s="25">
        <v>115.663</v>
      </c>
      <c r="M23" s="3"/>
      <c r="N23" s="3"/>
      <c r="O23" s="25">
        <v>207.489</v>
      </c>
      <c r="P23" s="25">
        <v>264.99700000000001</v>
      </c>
      <c r="Q23" s="3"/>
      <c r="V23" s="25"/>
      <c r="W23" s="25"/>
    </row>
    <row r="24" spans="3:23" x14ac:dyDescent="0.2">
      <c r="C24" s="3"/>
      <c r="D24" s="3"/>
      <c r="E24" s="3"/>
      <c r="F24" s="3"/>
      <c r="G24" s="26">
        <v>121.80200000000001</v>
      </c>
      <c r="H24" s="26">
        <v>106.556</v>
      </c>
      <c r="I24" s="3"/>
      <c r="J24" s="3"/>
      <c r="K24" s="25">
        <v>66.873000000000005</v>
      </c>
      <c r="L24" s="25">
        <v>132.53200000000001</v>
      </c>
      <c r="M24" s="3"/>
      <c r="N24" s="3"/>
      <c r="O24" s="25">
        <v>226.46600000000001</v>
      </c>
      <c r="P24" s="25">
        <v>236.483</v>
      </c>
      <c r="Q24" s="3"/>
      <c r="V24" s="25"/>
      <c r="W24" s="25"/>
    </row>
    <row r="25" spans="3:23" x14ac:dyDescent="0.2">
      <c r="C25" s="3"/>
      <c r="D25" s="3"/>
      <c r="E25" s="3"/>
      <c r="F25" s="3"/>
      <c r="G25" s="26">
        <v>142.85</v>
      </c>
      <c r="H25" s="26">
        <v>104.334</v>
      </c>
      <c r="I25" s="3"/>
      <c r="J25" s="3"/>
      <c r="K25" s="25">
        <v>71.885000000000005</v>
      </c>
      <c r="L25" s="25">
        <v>158.078</v>
      </c>
      <c r="M25" s="3"/>
      <c r="N25" s="3"/>
      <c r="O25" s="25">
        <v>198.43199999999999</v>
      </c>
      <c r="P25" s="25">
        <v>200.36199999999999</v>
      </c>
      <c r="Q25" s="3"/>
      <c r="V25" s="25"/>
      <c r="W25" s="25"/>
    </row>
    <row r="26" spans="3:23" x14ac:dyDescent="0.2">
      <c r="C26" s="3"/>
      <c r="D26" s="3"/>
      <c r="E26" s="3"/>
      <c r="F26" s="3"/>
      <c r="G26" s="26">
        <v>139.78</v>
      </c>
      <c r="H26" s="26">
        <v>71.698999999999998</v>
      </c>
      <c r="I26" s="3"/>
      <c r="J26" s="3"/>
      <c r="K26" s="25">
        <v>111.419</v>
      </c>
      <c r="L26" s="25">
        <v>102.66500000000001</v>
      </c>
      <c r="M26" s="3"/>
      <c r="N26" s="3"/>
      <c r="O26" s="25">
        <v>238.49299999999999</v>
      </c>
      <c r="P26" s="25">
        <v>237.38399999999999</v>
      </c>
      <c r="Q26" s="3"/>
      <c r="V26" s="25"/>
      <c r="W26" s="25"/>
    </row>
    <row r="27" spans="3:23" x14ac:dyDescent="0.2">
      <c r="C27" s="3"/>
      <c r="D27" s="3"/>
      <c r="E27" s="3"/>
      <c r="F27" s="3"/>
      <c r="G27" s="26">
        <v>119.42100000000001</v>
      </c>
      <c r="H27" s="26">
        <v>62.05</v>
      </c>
      <c r="I27" s="3"/>
      <c r="J27" s="3"/>
      <c r="K27" s="25">
        <v>100.765</v>
      </c>
      <c r="L27" s="25">
        <v>99.838999999999999</v>
      </c>
      <c r="M27" s="3"/>
      <c r="N27" s="3"/>
      <c r="O27" s="25">
        <v>276.42899999999997</v>
      </c>
      <c r="P27" s="25">
        <v>253.904</v>
      </c>
      <c r="Q27" s="3"/>
      <c r="V27" s="25"/>
      <c r="W27" s="25"/>
    </row>
    <row r="28" spans="3:23" x14ac:dyDescent="0.2">
      <c r="C28" s="3"/>
      <c r="D28" s="3"/>
      <c r="E28" s="3"/>
      <c r="F28" s="3"/>
      <c r="G28" s="26">
        <v>76.599000000000004</v>
      </c>
      <c r="H28" s="26">
        <v>70.171999999999997</v>
      </c>
      <c r="I28" s="3"/>
      <c r="J28" s="3"/>
      <c r="K28" s="25">
        <v>98.876000000000005</v>
      </c>
      <c r="L28" s="25">
        <v>106.889</v>
      </c>
      <c r="M28" s="3"/>
      <c r="N28" s="3"/>
      <c r="O28" s="25">
        <v>202.887</v>
      </c>
      <c r="P28" s="25">
        <v>235.517</v>
      </c>
      <c r="Q28" s="3"/>
      <c r="V28" s="25"/>
      <c r="W28" s="25"/>
    </row>
    <row r="29" spans="3:23" x14ac:dyDescent="0.2">
      <c r="C29" s="3"/>
      <c r="D29" s="3"/>
      <c r="E29" s="3"/>
      <c r="F29" s="3"/>
      <c r="G29" s="26">
        <v>84.486000000000004</v>
      </c>
      <c r="H29" s="26">
        <v>92.361999999999995</v>
      </c>
      <c r="I29" s="3"/>
      <c r="J29" s="3"/>
      <c r="K29" s="25">
        <v>121.07299999999999</v>
      </c>
      <c r="L29" s="25">
        <v>103.672</v>
      </c>
      <c r="M29" s="3"/>
      <c r="N29" s="3"/>
      <c r="O29" s="25">
        <v>253.40799999999999</v>
      </c>
      <c r="P29" s="25">
        <v>227.392</v>
      </c>
      <c r="Q29" s="3"/>
      <c r="V29" s="25"/>
      <c r="W29" s="25"/>
    </row>
    <row r="30" spans="3:23" x14ac:dyDescent="0.2">
      <c r="C30" s="3"/>
      <c r="D30" s="3"/>
      <c r="E30" s="3"/>
      <c r="F30" s="3"/>
      <c r="G30" s="26">
        <v>167.96</v>
      </c>
      <c r="H30" s="26">
        <v>69.349000000000004</v>
      </c>
      <c r="I30" s="3"/>
      <c r="J30" s="3"/>
      <c r="K30" s="25">
        <v>99.417000000000002</v>
      </c>
      <c r="L30" s="25">
        <v>89.748000000000005</v>
      </c>
      <c r="M30" s="3"/>
      <c r="N30" s="3"/>
      <c r="O30" s="25">
        <v>222.876</v>
      </c>
      <c r="P30" s="25">
        <v>285.31099999999998</v>
      </c>
      <c r="Q30" s="3"/>
      <c r="V30" s="25"/>
      <c r="W30" s="25"/>
    </row>
    <row r="31" spans="3:23" x14ac:dyDescent="0.2">
      <c r="C31" s="3"/>
      <c r="D31" s="3"/>
      <c r="E31" s="3"/>
      <c r="F31" s="3"/>
      <c r="G31" s="26">
        <v>78.819000000000003</v>
      </c>
      <c r="H31" s="26">
        <v>56.567</v>
      </c>
      <c r="I31" s="3"/>
      <c r="J31" s="3"/>
      <c r="K31" s="25">
        <v>79.683999999999997</v>
      </c>
      <c r="L31" s="25">
        <v>116.732</v>
      </c>
      <c r="M31" s="3"/>
      <c r="N31" s="3"/>
      <c r="O31" s="25">
        <v>187.476</v>
      </c>
      <c r="P31" s="25">
        <v>236.30199999999999</v>
      </c>
      <c r="Q31" s="3"/>
      <c r="V31" s="25"/>
      <c r="W31" s="25"/>
    </row>
    <row r="32" spans="3:23" x14ac:dyDescent="0.2">
      <c r="C32" s="3"/>
      <c r="D32" s="3"/>
      <c r="E32" s="3"/>
      <c r="F32" s="3"/>
      <c r="G32" s="26">
        <v>72.849999999999994</v>
      </c>
      <c r="H32" s="26">
        <v>132.45699999999999</v>
      </c>
      <c r="I32" s="3"/>
      <c r="J32" s="3"/>
      <c r="K32" s="25">
        <v>121.99</v>
      </c>
      <c r="L32" s="25">
        <v>119.746</v>
      </c>
      <c r="M32" s="3"/>
      <c r="N32" s="3"/>
      <c r="O32" s="25">
        <v>265.48500000000001</v>
      </c>
      <c r="P32" s="25">
        <v>185.327</v>
      </c>
      <c r="Q32" s="3"/>
      <c r="V32" s="25"/>
      <c r="W32" s="25"/>
    </row>
    <row r="33" spans="3:23" x14ac:dyDescent="0.2">
      <c r="C33" s="3"/>
      <c r="D33" s="3"/>
      <c r="E33" s="3"/>
      <c r="F33" s="3"/>
      <c r="G33" s="26">
        <v>55.106999999999999</v>
      </c>
      <c r="H33" s="26">
        <v>57.732999999999997</v>
      </c>
      <c r="I33" s="3"/>
      <c r="J33" s="3"/>
      <c r="K33" s="25">
        <v>87.619</v>
      </c>
      <c r="L33" s="25">
        <v>99.591999999999999</v>
      </c>
      <c r="M33" s="3"/>
      <c r="N33" s="3"/>
      <c r="O33" s="25">
        <v>216.73400000000001</v>
      </c>
      <c r="P33" s="25">
        <v>256.38099999999997</v>
      </c>
      <c r="Q33" s="3"/>
      <c r="V33" s="25"/>
      <c r="W33" s="25"/>
    </row>
    <row r="34" spans="3:23" x14ac:dyDescent="0.2">
      <c r="C34" s="3"/>
      <c r="D34" s="3"/>
      <c r="E34" s="3"/>
      <c r="F34" s="3"/>
      <c r="G34" s="26">
        <v>123.34</v>
      </c>
      <c r="H34" s="26">
        <v>89.236000000000004</v>
      </c>
      <c r="I34" s="3"/>
      <c r="J34" s="3"/>
      <c r="K34" s="25">
        <v>95.585999999999999</v>
      </c>
      <c r="L34" s="25">
        <v>145.488</v>
      </c>
      <c r="M34" s="3"/>
      <c r="N34" s="3"/>
      <c r="O34" s="25">
        <v>241.98699999999999</v>
      </c>
      <c r="P34" s="25">
        <v>205.38200000000001</v>
      </c>
      <c r="Q34" s="3"/>
      <c r="V34" s="25"/>
      <c r="W34" s="25"/>
    </row>
    <row r="35" spans="3:23" x14ac:dyDescent="0.2">
      <c r="C35" s="3"/>
      <c r="D35" s="3"/>
      <c r="E35" s="3"/>
      <c r="F35" s="3"/>
      <c r="G35" s="26">
        <v>125.88</v>
      </c>
      <c r="H35" s="26">
        <v>83.924000000000007</v>
      </c>
      <c r="I35" s="3"/>
      <c r="J35" s="3"/>
      <c r="K35" s="25">
        <v>108.476</v>
      </c>
      <c r="L35" s="25">
        <v>104.75700000000001</v>
      </c>
      <c r="M35" s="3"/>
      <c r="N35" s="3"/>
      <c r="O35" s="25">
        <v>265.488</v>
      </c>
      <c r="P35" s="25">
        <v>249.88399999999999</v>
      </c>
      <c r="Q35" s="3"/>
      <c r="V35" s="25"/>
      <c r="W35" s="25"/>
    </row>
    <row r="36" spans="3:23" x14ac:dyDescent="0.2">
      <c r="C36" s="3"/>
      <c r="D36" s="3"/>
      <c r="E36" s="3"/>
      <c r="F36" s="3"/>
      <c r="G36" s="26">
        <v>97.852999999999994</v>
      </c>
      <c r="H36" s="26">
        <v>66.391999999999996</v>
      </c>
      <c r="I36" s="3"/>
      <c r="J36" s="3"/>
      <c r="K36" s="25">
        <v>126.348</v>
      </c>
      <c r="L36" s="25">
        <v>121.047</v>
      </c>
      <c r="M36" s="3"/>
      <c r="N36" s="3"/>
      <c r="O36" s="25">
        <v>211.38</v>
      </c>
      <c r="P36" s="25">
        <v>245.31100000000001</v>
      </c>
      <c r="Q36" s="3"/>
      <c r="V36" s="25"/>
      <c r="W36" s="25"/>
    </row>
    <row r="37" spans="3:23" x14ac:dyDescent="0.2">
      <c r="C37" s="3"/>
      <c r="D37" s="3"/>
      <c r="E37" s="3"/>
      <c r="F37" s="3"/>
      <c r="G37" s="26">
        <v>107.517</v>
      </c>
      <c r="H37" s="26">
        <v>70.325999999999993</v>
      </c>
      <c r="I37" s="3"/>
      <c r="J37" s="3"/>
      <c r="K37" s="25">
        <v>99.554000000000002</v>
      </c>
      <c r="L37" s="25">
        <v>104.462</v>
      </c>
      <c r="M37" s="3"/>
      <c r="N37" s="3"/>
      <c r="O37" s="25">
        <v>239.94300000000001</v>
      </c>
      <c r="P37" s="25">
        <v>204.46600000000001</v>
      </c>
      <c r="Q37" s="3"/>
      <c r="V37" s="25"/>
      <c r="W37" s="25"/>
    </row>
    <row r="38" spans="3:23" x14ac:dyDescent="0.2">
      <c r="C38" s="3"/>
      <c r="D38" s="3"/>
      <c r="E38" s="3"/>
      <c r="F38" s="3"/>
      <c r="G38" s="26">
        <v>121.197</v>
      </c>
      <c r="H38" s="26">
        <v>79.430999999999997</v>
      </c>
      <c r="I38" s="3"/>
      <c r="J38" s="3"/>
      <c r="K38" s="25">
        <v>100.31699999999999</v>
      </c>
      <c r="L38" s="25">
        <v>125.375</v>
      </c>
      <c r="M38" s="3"/>
      <c r="N38" s="3"/>
      <c r="O38" s="25">
        <v>208.33600000000001</v>
      </c>
      <c r="P38" s="25">
        <v>199.37100000000001</v>
      </c>
      <c r="Q38" s="3"/>
      <c r="V38" s="25"/>
      <c r="W38" s="25"/>
    </row>
    <row r="39" spans="3:23" x14ac:dyDescent="0.2">
      <c r="C39" s="3"/>
      <c r="D39" s="3"/>
      <c r="E39" s="3"/>
      <c r="F39" s="3"/>
      <c r="G39" s="26">
        <v>164.63399999999999</v>
      </c>
      <c r="H39" s="26">
        <v>84.686999999999998</v>
      </c>
      <c r="I39" s="3"/>
      <c r="J39" s="3"/>
      <c r="K39" s="25">
        <v>143.59700000000001</v>
      </c>
      <c r="L39" s="25">
        <v>116.304</v>
      </c>
      <c r="M39" s="3"/>
      <c r="N39" s="3"/>
      <c r="O39" s="25">
        <v>245.43799999999999</v>
      </c>
      <c r="P39" s="25">
        <v>225.614</v>
      </c>
      <c r="Q39" s="3"/>
      <c r="V39" s="25"/>
      <c r="W39" s="25"/>
    </row>
    <row r="40" spans="3:23" x14ac:dyDescent="0.2">
      <c r="C40" s="3"/>
      <c r="D40" s="3"/>
      <c r="E40" s="3"/>
      <c r="F40" s="3"/>
      <c r="G40" s="26">
        <v>119.928</v>
      </c>
      <c r="H40" s="26">
        <v>63.962000000000003</v>
      </c>
      <c r="I40" s="3"/>
      <c r="J40" s="3"/>
      <c r="K40" s="25">
        <v>121.386</v>
      </c>
      <c r="L40" s="25">
        <v>110.467</v>
      </c>
      <c r="M40" s="3"/>
      <c r="N40" s="3"/>
      <c r="O40" s="25">
        <v>213.48500000000001</v>
      </c>
      <c r="P40" s="25">
        <v>218.36600000000001</v>
      </c>
      <c r="Q40" s="3"/>
      <c r="V40" s="25"/>
      <c r="W40" s="25"/>
    </row>
    <row r="41" spans="3:23" x14ac:dyDescent="0.2">
      <c r="C41" s="3"/>
      <c r="D41" s="3"/>
      <c r="E41" s="3"/>
      <c r="F41" s="3"/>
      <c r="G41" s="26">
        <v>87.965000000000003</v>
      </c>
      <c r="H41" s="26">
        <v>73.001999999999995</v>
      </c>
      <c r="I41" s="3"/>
      <c r="J41" s="3"/>
      <c r="K41" s="25">
        <v>97.484999999999999</v>
      </c>
      <c r="L41" s="25">
        <v>112.27500000000001</v>
      </c>
      <c r="M41" s="3"/>
      <c r="N41" s="3"/>
      <c r="O41" s="25">
        <v>194.19499999999999</v>
      </c>
      <c r="P41" s="25">
        <v>269.38200000000001</v>
      </c>
      <c r="Q41" s="3"/>
      <c r="V41" s="25"/>
      <c r="W41" s="25"/>
    </row>
    <row r="42" spans="3:23" x14ac:dyDescent="0.2">
      <c r="C42" s="3"/>
      <c r="D42" s="3"/>
      <c r="E42" s="3"/>
      <c r="F42" s="3"/>
      <c r="G42" s="26">
        <v>72.453000000000003</v>
      </c>
      <c r="H42" s="26">
        <v>126.018</v>
      </c>
      <c r="I42" s="3"/>
      <c r="J42" s="3"/>
      <c r="K42" s="25">
        <v>68.441000000000003</v>
      </c>
      <c r="L42" s="25">
        <v>106.593</v>
      </c>
      <c r="M42" s="3"/>
      <c r="N42" s="3"/>
      <c r="O42" s="25">
        <v>256.71100000000001</v>
      </c>
      <c r="P42" s="25">
        <v>250.274</v>
      </c>
      <c r="Q42" s="3"/>
      <c r="V42" s="25"/>
      <c r="W42" s="25"/>
    </row>
    <row r="43" spans="3:23" x14ac:dyDescent="0.2">
      <c r="C43" s="3"/>
      <c r="D43" s="3"/>
      <c r="E43" s="3"/>
      <c r="F43" s="3"/>
      <c r="G43" s="26">
        <v>62.216000000000001</v>
      </c>
      <c r="H43" s="26">
        <v>52.960999999999999</v>
      </c>
      <c r="I43" s="3"/>
      <c r="J43" s="3"/>
      <c r="K43" s="25">
        <v>94.522999999999996</v>
      </c>
      <c r="L43" s="25">
        <v>78.495000000000005</v>
      </c>
      <c r="M43" s="3"/>
      <c r="N43" s="3"/>
      <c r="O43" s="25">
        <v>227.47200000000001</v>
      </c>
      <c r="P43" s="25">
        <v>183.37700000000001</v>
      </c>
      <c r="Q43" s="3"/>
      <c r="V43" s="25"/>
      <c r="W43" s="25"/>
    </row>
    <row r="44" spans="3:23" x14ac:dyDescent="0.2">
      <c r="C44" s="3"/>
      <c r="D44" s="3"/>
      <c r="E44" s="3"/>
      <c r="F44" s="3"/>
      <c r="G44" s="26">
        <v>55.945</v>
      </c>
      <c r="H44" s="26">
        <v>89.12</v>
      </c>
      <c r="I44" s="3"/>
      <c r="J44" s="3"/>
      <c r="K44" s="25">
        <v>115.384</v>
      </c>
      <c r="L44" s="25">
        <v>84.683000000000007</v>
      </c>
      <c r="M44" s="3"/>
      <c r="N44" s="3"/>
      <c r="O44" s="25">
        <v>210.34200000000001</v>
      </c>
      <c r="P44" s="25">
        <v>222.34100000000001</v>
      </c>
      <c r="Q44" s="3"/>
      <c r="V44" s="25"/>
      <c r="W44" s="25"/>
    </row>
    <row r="45" spans="3:23" x14ac:dyDescent="0.2">
      <c r="C45" s="3"/>
      <c r="D45" s="3"/>
      <c r="E45" s="3"/>
      <c r="F45" s="3"/>
      <c r="G45" s="26">
        <v>78.997</v>
      </c>
      <c r="H45" s="26">
        <v>70.346000000000004</v>
      </c>
      <c r="I45" s="3"/>
      <c r="J45" s="3"/>
      <c r="K45" s="25">
        <v>83.210999999999999</v>
      </c>
      <c r="L45" s="25">
        <v>95.491</v>
      </c>
      <c r="M45" s="3"/>
      <c r="N45" s="3"/>
      <c r="O45" s="25">
        <v>249.04499999999999</v>
      </c>
      <c r="P45" s="25">
        <v>227.81200000000001</v>
      </c>
      <c r="Q45" s="3"/>
      <c r="V45" s="25"/>
      <c r="W45" s="25"/>
    </row>
    <row r="46" spans="3:23" x14ac:dyDescent="0.2">
      <c r="C46" s="3"/>
      <c r="D46" s="3"/>
      <c r="E46" s="3"/>
      <c r="F46" s="3"/>
      <c r="G46" s="26">
        <v>57.548000000000002</v>
      </c>
      <c r="H46" s="26">
        <v>127.756</v>
      </c>
      <c r="I46" s="3"/>
      <c r="J46" s="3"/>
      <c r="K46" s="25">
        <v>106.316</v>
      </c>
      <c r="L46" s="25">
        <v>82.198999999999998</v>
      </c>
      <c r="M46" s="3"/>
      <c r="N46" s="3"/>
      <c r="O46" s="25">
        <v>199.34100000000001</v>
      </c>
      <c r="P46" s="25">
        <v>261.10700000000003</v>
      </c>
      <c r="Q46" s="3"/>
      <c r="V46" s="25"/>
      <c r="W46" s="25"/>
    </row>
    <row r="47" spans="3:23" x14ac:dyDescent="0.2">
      <c r="C47" s="3"/>
      <c r="D47" s="3"/>
      <c r="E47" s="3"/>
      <c r="F47" s="3"/>
      <c r="G47" s="26">
        <v>57.811999999999998</v>
      </c>
      <c r="H47" s="26">
        <v>165.875</v>
      </c>
      <c r="I47" s="3"/>
      <c r="J47" s="3"/>
      <c r="K47" s="25">
        <v>102.884</v>
      </c>
      <c r="L47" s="25">
        <v>105.389</v>
      </c>
      <c r="M47" s="3"/>
      <c r="N47" s="3"/>
      <c r="O47" s="25">
        <v>227.73599999999999</v>
      </c>
      <c r="P47" s="25">
        <v>135.202</v>
      </c>
      <c r="Q47" s="3"/>
      <c r="V47" s="25"/>
      <c r="W47" s="25"/>
    </row>
    <row r="48" spans="3:23" x14ac:dyDescent="0.2">
      <c r="C48" s="3"/>
      <c r="D48" s="3"/>
      <c r="E48" s="3"/>
      <c r="F48" s="3"/>
      <c r="G48" s="26">
        <v>65.844999999999999</v>
      </c>
      <c r="H48" s="26">
        <v>98.76</v>
      </c>
      <c r="I48" s="3"/>
      <c r="J48" s="3"/>
      <c r="K48" s="25">
        <v>132.74799999999999</v>
      </c>
      <c r="L48" s="25">
        <v>111.375</v>
      </c>
      <c r="M48" s="3"/>
      <c r="N48" s="3"/>
      <c r="O48" s="25">
        <v>276.34699999999998</v>
      </c>
      <c r="P48" s="25">
        <v>279.43200000000002</v>
      </c>
      <c r="Q48" s="3"/>
      <c r="V48" s="25"/>
      <c r="W48" s="25"/>
    </row>
    <row r="49" spans="3:23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V49" s="25"/>
      <c r="W49" s="25"/>
    </row>
    <row r="50" spans="3:23" x14ac:dyDescent="0.2">
      <c r="C50" s="3"/>
      <c r="D50" s="3"/>
      <c r="E50" s="3"/>
      <c r="F50" s="3"/>
      <c r="G50" s="103" t="s">
        <v>20</v>
      </c>
      <c r="H50" s="103"/>
      <c r="I50" s="3"/>
      <c r="J50" s="3"/>
      <c r="K50" s="3"/>
      <c r="L50" s="3"/>
      <c r="M50" s="3"/>
      <c r="N50" s="3"/>
      <c r="O50" s="3"/>
      <c r="P50" s="3"/>
      <c r="Q50" s="3"/>
      <c r="V50" s="25"/>
      <c r="W50" s="25"/>
    </row>
    <row r="51" spans="3:23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V51" s="25"/>
      <c r="W51" s="25"/>
    </row>
    <row r="52" spans="3:23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V52" s="25"/>
      <c r="W52" s="25"/>
    </row>
    <row r="53" spans="3:23" x14ac:dyDescent="0.2">
      <c r="C53" s="3"/>
      <c r="D53" s="3"/>
      <c r="E53" s="3"/>
      <c r="F53" s="3"/>
      <c r="G53" s="107" t="s">
        <v>111</v>
      </c>
      <c r="H53" s="107"/>
      <c r="I53" s="3"/>
      <c r="J53" s="3"/>
      <c r="K53" s="107" t="s">
        <v>112</v>
      </c>
      <c r="L53" s="107"/>
      <c r="M53" s="3"/>
      <c r="N53" s="3"/>
      <c r="O53" s="120" t="s">
        <v>113</v>
      </c>
      <c r="P53" s="120"/>
      <c r="V53" s="25"/>
      <c r="W53" s="25"/>
    </row>
    <row r="54" spans="3:23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V54" s="25"/>
      <c r="W54" s="25"/>
    </row>
    <row r="55" spans="3:23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V55" s="25"/>
      <c r="W55" s="25"/>
    </row>
    <row r="56" spans="3:23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V56" s="25"/>
      <c r="W56" s="25"/>
    </row>
    <row r="57" spans="3:23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V57" s="25"/>
      <c r="W57" s="25"/>
    </row>
    <row r="58" spans="3:23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V58" s="25"/>
      <c r="W58" s="25"/>
    </row>
    <row r="59" spans="3:23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V59" s="25"/>
      <c r="W59" s="25"/>
    </row>
    <row r="60" spans="3:23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V60" s="25"/>
      <c r="W60" s="25"/>
    </row>
    <row r="61" spans="3:23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V61" s="25"/>
      <c r="W61" s="25"/>
    </row>
    <row r="62" spans="3:23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V62" s="25"/>
      <c r="W62" s="25"/>
    </row>
    <row r="63" spans="3:23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V63" s="25"/>
      <c r="W63" s="25"/>
    </row>
    <row r="64" spans="3:23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V64" s="25"/>
      <c r="W64" s="25"/>
    </row>
    <row r="65" spans="3:23" x14ac:dyDescent="0.2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V65" s="25"/>
      <c r="W65" s="25"/>
    </row>
    <row r="66" spans="3:23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V66" s="25"/>
      <c r="W66" s="25"/>
    </row>
    <row r="67" spans="3:23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V67" s="25"/>
      <c r="W67" s="25"/>
    </row>
    <row r="68" spans="3:23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V68" s="25"/>
      <c r="W68" s="25"/>
    </row>
    <row r="69" spans="3:23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V69" s="25"/>
      <c r="W69" s="25"/>
    </row>
    <row r="70" spans="3:23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V70" s="25"/>
      <c r="W70" s="25"/>
    </row>
    <row r="71" spans="3:23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V71" s="25"/>
      <c r="W71" s="25"/>
    </row>
    <row r="72" spans="3:23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V72" s="25"/>
      <c r="W72" s="25"/>
    </row>
    <row r="73" spans="3:23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V73" s="25"/>
      <c r="W73" s="25"/>
    </row>
    <row r="74" spans="3:23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V74" s="25"/>
      <c r="W74" s="25"/>
    </row>
    <row r="75" spans="3:23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V75" s="25"/>
      <c r="W75" s="25"/>
    </row>
    <row r="76" spans="3:23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V76" s="25"/>
      <c r="W76" s="25"/>
    </row>
    <row r="77" spans="3:23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V77" s="25"/>
      <c r="W77" s="25"/>
    </row>
    <row r="78" spans="3:23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V78" s="25"/>
      <c r="W78" s="25"/>
    </row>
    <row r="79" spans="3:23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V79" s="25"/>
      <c r="W79" s="25"/>
    </row>
    <row r="80" spans="3:23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V80" s="25"/>
      <c r="W80" s="25"/>
    </row>
    <row r="81" spans="3:23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V81" s="25"/>
      <c r="W81" s="25"/>
    </row>
    <row r="82" spans="3:23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V82" s="25"/>
      <c r="W82" s="25"/>
    </row>
    <row r="83" spans="3:23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V83" s="25"/>
      <c r="W83" s="25"/>
    </row>
    <row r="84" spans="3:23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V84" s="25"/>
      <c r="W84" s="25"/>
    </row>
    <row r="85" spans="3:23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V85" s="25"/>
      <c r="W85" s="25"/>
    </row>
    <row r="86" spans="3:23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V86" s="25"/>
      <c r="W86" s="25"/>
    </row>
    <row r="87" spans="3:23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V87" s="25"/>
      <c r="W87" s="25"/>
    </row>
    <row r="88" spans="3:23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V88" s="25"/>
      <c r="W88" s="25"/>
    </row>
    <row r="89" spans="3:23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V89" s="25"/>
      <c r="W89" s="25"/>
    </row>
    <row r="90" spans="3:23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V90" s="25"/>
      <c r="W90" s="25"/>
    </row>
    <row r="91" spans="3:23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V91" s="25"/>
      <c r="W91" s="25"/>
    </row>
    <row r="92" spans="3:23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V92" s="25"/>
      <c r="W92" s="25"/>
    </row>
    <row r="93" spans="3:23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V93" s="25"/>
      <c r="W93" s="25"/>
    </row>
    <row r="94" spans="3:23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V94" s="25"/>
      <c r="W94" s="25"/>
    </row>
    <row r="95" spans="3:23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V95" s="25"/>
      <c r="W95" s="25"/>
    </row>
    <row r="96" spans="3:23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V96" s="25"/>
      <c r="W96" s="25"/>
    </row>
    <row r="97" spans="3:23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V97" s="25"/>
      <c r="W97" s="25"/>
    </row>
    <row r="98" spans="3:23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V98" s="25"/>
      <c r="W98" s="25"/>
    </row>
    <row r="99" spans="3:23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V99" s="25"/>
      <c r="W99" s="25"/>
    </row>
    <row r="100" spans="3:23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V100" s="25"/>
      <c r="W100" s="25"/>
    </row>
    <row r="101" spans="3:23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V101" s="25"/>
      <c r="W101" s="25"/>
    </row>
    <row r="102" spans="3:23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V102" s="25"/>
      <c r="W102" s="25"/>
    </row>
    <row r="103" spans="3:23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V103" s="25"/>
      <c r="W103" s="25"/>
    </row>
    <row r="104" spans="3:23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V104" s="25"/>
      <c r="W104" s="25"/>
    </row>
    <row r="105" spans="3:23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V105" s="25"/>
      <c r="W105" s="25"/>
    </row>
    <row r="106" spans="3:23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V106" s="25"/>
      <c r="W106" s="25"/>
    </row>
    <row r="107" spans="3:23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V107" s="25"/>
      <c r="W107" s="25"/>
    </row>
    <row r="108" spans="3:23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V108" s="25"/>
      <c r="W108" s="25"/>
    </row>
    <row r="109" spans="3:23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V109" s="25"/>
      <c r="W109" s="25"/>
    </row>
    <row r="110" spans="3:23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V110" s="25"/>
      <c r="W110" s="25"/>
    </row>
    <row r="111" spans="3:23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V111" s="25"/>
      <c r="W111" s="25"/>
    </row>
    <row r="112" spans="3:23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V112" s="25"/>
      <c r="W112" s="25"/>
    </row>
    <row r="113" spans="22:23" x14ac:dyDescent="0.2">
      <c r="V113" s="25"/>
      <c r="W113" s="25"/>
    </row>
    <row r="114" spans="22:23" x14ac:dyDescent="0.2">
      <c r="V114" s="25"/>
      <c r="W114" s="25"/>
    </row>
    <row r="115" spans="22:23" x14ac:dyDescent="0.2">
      <c r="V115" s="25"/>
      <c r="W115" s="25"/>
    </row>
    <row r="116" spans="22:23" x14ac:dyDescent="0.2">
      <c r="V116" s="25"/>
      <c r="W116" s="25"/>
    </row>
    <row r="117" spans="22:23" x14ac:dyDescent="0.2">
      <c r="V117" s="25"/>
      <c r="W117" s="25"/>
    </row>
    <row r="118" spans="22:23" x14ac:dyDescent="0.2">
      <c r="V118" s="25"/>
      <c r="W118" s="25"/>
    </row>
    <row r="119" spans="22:23" x14ac:dyDescent="0.2">
      <c r="V119" s="25"/>
      <c r="W119" s="25"/>
    </row>
    <row r="120" spans="22:23" x14ac:dyDescent="0.2">
      <c r="V120" s="25"/>
      <c r="W120" s="25"/>
    </row>
    <row r="121" spans="22:23" x14ac:dyDescent="0.2">
      <c r="V121" s="25"/>
      <c r="W121" s="25"/>
    </row>
    <row r="122" spans="22:23" x14ac:dyDescent="0.2">
      <c r="V122" s="25"/>
      <c r="W122" s="25"/>
    </row>
    <row r="123" spans="22:23" x14ac:dyDescent="0.2">
      <c r="V123" s="25"/>
      <c r="W123" s="25"/>
    </row>
    <row r="124" spans="22:23" x14ac:dyDescent="0.2">
      <c r="V124" s="25"/>
      <c r="W124" s="25"/>
    </row>
    <row r="125" spans="22:23" x14ac:dyDescent="0.2">
      <c r="V125" s="25"/>
      <c r="W125" s="25"/>
    </row>
    <row r="126" spans="22:23" x14ac:dyDescent="0.2">
      <c r="V126" s="25"/>
      <c r="W126" s="25"/>
    </row>
    <row r="127" spans="22:23" x14ac:dyDescent="0.2">
      <c r="V127" s="25"/>
      <c r="W127" s="25"/>
    </row>
    <row r="128" spans="22:23" x14ac:dyDescent="0.2">
      <c r="V128" s="25"/>
      <c r="W128" s="25"/>
    </row>
  </sheetData>
  <mergeCells count="4">
    <mergeCell ref="G50:H50"/>
    <mergeCell ref="G53:H53"/>
    <mergeCell ref="K53:L53"/>
    <mergeCell ref="O53:P5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2D63-A154-4147-B077-1516674D6DB6}">
  <dimension ref="D7:W63"/>
  <sheetViews>
    <sheetView topLeftCell="A4" workbookViewId="0">
      <selection activeCell="D7" sqref="D7"/>
    </sheetView>
  </sheetViews>
  <sheetFormatPr baseColWidth="10" defaultRowHeight="16" x14ac:dyDescent="0.2"/>
  <cols>
    <col min="4" max="4" width="16.5" customWidth="1"/>
    <col min="7" max="7" width="16" customWidth="1"/>
    <col min="8" max="8" width="17.33203125" customWidth="1"/>
    <col min="9" max="9" width="17.6640625" customWidth="1"/>
    <col min="10" max="10" width="16.83203125" customWidth="1"/>
    <col min="13" max="13" width="16.33203125" customWidth="1"/>
    <col min="14" max="14" width="15.83203125" customWidth="1"/>
    <col min="15" max="15" width="17.5" customWidth="1"/>
    <col min="16" max="16" width="16" customWidth="1"/>
    <col min="19" max="19" width="17.1640625" customWidth="1"/>
    <col min="20" max="20" width="15.83203125" customWidth="1"/>
    <col min="21" max="21" width="17.1640625" customWidth="1"/>
    <col min="22" max="22" width="15.83203125" customWidth="1"/>
  </cols>
  <sheetData>
    <row r="7" spans="4:23" x14ac:dyDescent="0.2">
      <c r="D7" s="6" t="s">
        <v>415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4:23" x14ac:dyDescent="0.2">
      <c r="F8" s="33" t="s">
        <v>15</v>
      </c>
      <c r="G8" s="24" t="s">
        <v>114</v>
      </c>
      <c r="H8" s="24" t="s">
        <v>115</v>
      </c>
      <c r="I8" s="24" t="s">
        <v>116</v>
      </c>
      <c r="J8" s="24" t="s">
        <v>117</v>
      </c>
      <c r="K8" s="3"/>
      <c r="L8" s="33" t="s">
        <v>18</v>
      </c>
      <c r="M8" s="24" t="s">
        <v>114</v>
      </c>
      <c r="N8" s="24" t="s">
        <v>115</v>
      </c>
      <c r="O8" s="24" t="s">
        <v>116</v>
      </c>
      <c r="P8" s="24" t="s">
        <v>117</v>
      </c>
      <c r="Q8" s="3"/>
      <c r="R8" s="33" t="s">
        <v>19</v>
      </c>
      <c r="S8" s="24" t="s">
        <v>114</v>
      </c>
      <c r="T8" s="24" t="s">
        <v>115</v>
      </c>
      <c r="U8" s="24" t="s">
        <v>116</v>
      </c>
      <c r="V8" s="24" t="s">
        <v>117</v>
      </c>
      <c r="W8" s="3"/>
    </row>
    <row r="9" spans="4:23" x14ac:dyDescent="0.2">
      <c r="F9" s="3"/>
      <c r="G9" s="26">
        <v>52.542999999999999</v>
      </c>
      <c r="H9" s="26">
        <v>90.242000000000004</v>
      </c>
      <c r="I9" s="26">
        <v>127.557</v>
      </c>
      <c r="J9" s="26">
        <v>146.33799999999999</v>
      </c>
      <c r="K9" s="3"/>
      <c r="L9" s="3"/>
      <c r="M9" s="25">
        <v>73.472999999999999</v>
      </c>
      <c r="N9" s="25">
        <v>126.721</v>
      </c>
      <c r="O9" s="25">
        <v>145.667</v>
      </c>
      <c r="P9" s="25">
        <v>155.42699999999999</v>
      </c>
      <c r="Q9" s="3"/>
      <c r="R9" s="3"/>
      <c r="S9" s="25">
        <v>87.412999999999997</v>
      </c>
      <c r="T9" s="25">
        <v>154.36600000000001</v>
      </c>
      <c r="U9" s="25">
        <v>199.46299999999999</v>
      </c>
      <c r="V9" s="25">
        <v>188.352</v>
      </c>
      <c r="W9" s="3"/>
    </row>
    <row r="10" spans="4:23" x14ac:dyDescent="0.2">
      <c r="F10" s="3"/>
      <c r="G10" s="26">
        <v>42.564999999999998</v>
      </c>
      <c r="H10" s="26">
        <v>50.423000000000002</v>
      </c>
      <c r="I10" s="26">
        <v>72.212000000000003</v>
      </c>
      <c r="J10" s="26">
        <v>93.454999999999998</v>
      </c>
      <c r="K10" s="3"/>
      <c r="L10" s="3"/>
      <c r="M10" s="25">
        <v>63.551000000000002</v>
      </c>
      <c r="N10" s="25">
        <v>113.736</v>
      </c>
      <c r="O10" s="25">
        <v>127.90600000000001</v>
      </c>
      <c r="P10" s="25">
        <v>132.863</v>
      </c>
      <c r="Q10" s="3"/>
      <c r="R10" s="3"/>
      <c r="S10" s="25">
        <v>79.531999999999996</v>
      </c>
      <c r="T10" s="25">
        <v>168.732</v>
      </c>
      <c r="U10" s="25">
        <v>173.06700000000001</v>
      </c>
      <c r="V10" s="25">
        <v>178.054</v>
      </c>
      <c r="W10" s="3"/>
    </row>
    <row r="11" spans="4:23" x14ac:dyDescent="0.2">
      <c r="F11" s="3"/>
      <c r="G11" s="26">
        <v>35.344999999999999</v>
      </c>
      <c r="H11" s="26">
        <v>44.905999999999999</v>
      </c>
      <c r="I11" s="26">
        <v>60.186</v>
      </c>
      <c r="J11" s="26">
        <v>92.837000000000003</v>
      </c>
      <c r="K11" s="3"/>
      <c r="L11" s="3"/>
      <c r="M11" s="25">
        <v>45.145000000000003</v>
      </c>
      <c r="N11" s="25">
        <v>103.245</v>
      </c>
      <c r="O11" s="25">
        <v>136.416</v>
      </c>
      <c r="P11" s="25">
        <v>139.40700000000001</v>
      </c>
      <c r="Q11" s="3"/>
      <c r="R11" s="3"/>
      <c r="S11" s="25">
        <v>89.022999999999996</v>
      </c>
      <c r="T11" s="25">
        <v>179.905</v>
      </c>
      <c r="U11" s="25">
        <v>159.346</v>
      </c>
      <c r="V11" s="25">
        <v>169.23500000000001</v>
      </c>
      <c r="W11" s="3"/>
    </row>
    <row r="12" spans="4:23" x14ac:dyDescent="0.2">
      <c r="F12" s="3"/>
      <c r="G12" s="26">
        <v>43.122999999999998</v>
      </c>
      <c r="H12" s="26">
        <v>73.882000000000005</v>
      </c>
      <c r="I12" s="26">
        <v>66.114000000000004</v>
      </c>
      <c r="J12" s="26">
        <v>115.477</v>
      </c>
      <c r="K12" s="3"/>
      <c r="L12" s="3"/>
      <c r="M12" s="25">
        <v>57.366999999999997</v>
      </c>
      <c r="N12" s="25">
        <v>109.672</v>
      </c>
      <c r="O12" s="25">
        <v>119.23</v>
      </c>
      <c r="P12" s="25">
        <v>129.994</v>
      </c>
      <c r="Q12" s="3"/>
      <c r="R12" s="3"/>
      <c r="S12" s="25">
        <v>68.316000000000003</v>
      </c>
      <c r="T12" s="25">
        <v>149.91999999999999</v>
      </c>
      <c r="U12" s="25">
        <v>179.84100000000001</v>
      </c>
      <c r="V12" s="25">
        <v>182.88900000000001</v>
      </c>
      <c r="W12" s="3"/>
    </row>
    <row r="13" spans="4:23" x14ac:dyDescent="0.2">
      <c r="F13" s="3"/>
      <c r="G13" s="26">
        <v>36.83</v>
      </c>
      <c r="H13" s="26">
        <v>64.138999999999996</v>
      </c>
      <c r="I13" s="26">
        <v>156.67500000000001</v>
      </c>
      <c r="J13" s="26">
        <v>39.057000000000002</v>
      </c>
      <c r="K13" s="3"/>
      <c r="L13" s="3"/>
      <c r="M13" s="25">
        <v>48.095999999999997</v>
      </c>
      <c r="N13" s="25">
        <v>114.95099999999999</v>
      </c>
      <c r="O13" s="25">
        <v>106.443</v>
      </c>
      <c r="P13" s="25">
        <v>141.15700000000001</v>
      </c>
      <c r="Q13" s="3"/>
      <c r="R13" s="3"/>
      <c r="S13" s="25">
        <v>88.031000000000006</v>
      </c>
      <c r="T13" s="25">
        <v>144.863</v>
      </c>
      <c r="U13" s="25">
        <v>185.32599999999999</v>
      </c>
      <c r="V13" s="25">
        <v>163.733</v>
      </c>
      <c r="W13" s="3"/>
    </row>
    <row r="14" spans="4:23" x14ac:dyDescent="0.2">
      <c r="F14" s="3"/>
      <c r="G14" s="26">
        <v>27.305</v>
      </c>
      <c r="H14" s="26">
        <v>61.37</v>
      </c>
      <c r="I14" s="26">
        <v>88.488</v>
      </c>
      <c r="J14" s="26">
        <v>41.767000000000003</v>
      </c>
      <c r="K14" s="3"/>
      <c r="L14" s="3"/>
      <c r="M14" s="25">
        <v>39.963999999999999</v>
      </c>
      <c r="N14" s="25">
        <v>99.369</v>
      </c>
      <c r="O14" s="25">
        <v>126.883</v>
      </c>
      <c r="P14" s="25">
        <v>150.66399999999999</v>
      </c>
      <c r="Q14" s="3"/>
      <c r="R14" s="3"/>
      <c r="S14" s="25">
        <v>68.433000000000007</v>
      </c>
      <c r="T14" s="25">
        <v>167.624</v>
      </c>
      <c r="U14" s="25">
        <v>169.09899999999999</v>
      </c>
      <c r="V14" s="25">
        <v>152.114</v>
      </c>
      <c r="W14" s="3"/>
    </row>
    <row r="15" spans="4:23" x14ac:dyDescent="0.2">
      <c r="F15" s="3"/>
      <c r="G15" s="26">
        <v>36.72</v>
      </c>
      <c r="H15" s="26">
        <v>76.570999999999998</v>
      </c>
      <c r="I15" s="26">
        <v>66.013000000000005</v>
      </c>
      <c r="J15" s="26">
        <v>64.373999999999995</v>
      </c>
      <c r="K15" s="3"/>
      <c r="L15" s="3"/>
      <c r="M15" s="25">
        <v>52.128999999999998</v>
      </c>
      <c r="N15" s="25">
        <v>111.824</v>
      </c>
      <c r="O15" s="25">
        <v>126.875</v>
      </c>
      <c r="P15" s="25">
        <v>137.721</v>
      </c>
      <c r="Q15" s="3"/>
      <c r="R15" s="3"/>
      <c r="S15" s="25">
        <v>92.846999999999994</v>
      </c>
      <c r="T15" s="25">
        <v>189.066</v>
      </c>
      <c r="U15" s="25">
        <v>172.642</v>
      </c>
      <c r="V15" s="25">
        <v>176.43199999999999</v>
      </c>
      <c r="W15" s="3"/>
    </row>
    <row r="16" spans="4:23" x14ac:dyDescent="0.2">
      <c r="F16" s="3"/>
      <c r="G16" s="26">
        <v>31.244</v>
      </c>
      <c r="H16" s="26">
        <v>81.751999999999995</v>
      </c>
      <c r="I16" s="26">
        <v>81.209999999999994</v>
      </c>
      <c r="J16" s="26">
        <v>175.74600000000001</v>
      </c>
      <c r="K16" s="3"/>
      <c r="L16" s="3"/>
      <c r="M16" s="25">
        <v>51.277000000000001</v>
      </c>
      <c r="N16" s="25">
        <v>106.955</v>
      </c>
      <c r="O16" s="25">
        <v>119.452</v>
      </c>
      <c r="P16" s="25">
        <v>156.328</v>
      </c>
      <c r="Q16" s="3"/>
      <c r="R16" s="3"/>
      <c r="S16" s="25">
        <v>77.992000000000004</v>
      </c>
      <c r="T16" s="25">
        <v>141.27699999999999</v>
      </c>
      <c r="U16" s="25">
        <v>176.80199999999999</v>
      </c>
      <c r="V16" s="25">
        <v>186.36199999999999</v>
      </c>
      <c r="W16" s="3"/>
    </row>
    <row r="17" spans="6:23" x14ac:dyDescent="0.2">
      <c r="F17" s="3"/>
      <c r="G17" s="26">
        <v>47.765999999999998</v>
      </c>
      <c r="H17" s="26">
        <v>87.031000000000006</v>
      </c>
      <c r="I17" s="26">
        <v>70.653000000000006</v>
      </c>
      <c r="J17" s="26">
        <v>142.71600000000001</v>
      </c>
      <c r="K17" s="3"/>
      <c r="L17" s="3"/>
      <c r="M17" s="25">
        <v>59.475000000000001</v>
      </c>
      <c r="N17" s="25">
        <v>119.432</v>
      </c>
      <c r="O17" s="25">
        <v>137.93600000000001</v>
      </c>
      <c r="P17" s="25">
        <v>169.02099999999999</v>
      </c>
      <c r="Q17" s="3"/>
      <c r="R17" s="3"/>
      <c r="S17" s="25">
        <v>68.436000000000007</v>
      </c>
      <c r="T17" s="25">
        <v>143.452</v>
      </c>
      <c r="U17" s="25">
        <v>202.81299999999999</v>
      </c>
      <c r="V17" s="25">
        <v>189.411</v>
      </c>
      <c r="W17" s="3"/>
    </row>
    <row r="18" spans="6:23" x14ac:dyDescent="0.2">
      <c r="F18" s="3"/>
      <c r="G18" s="26">
        <v>23.361999999999998</v>
      </c>
      <c r="H18" s="26">
        <v>68.180000000000007</v>
      </c>
      <c r="I18" s="26">
        <v>64.629000000000005</v>
      </c>
      <c r="J18" s="26">
        <v>179.76499999999999</v>
      </c>
      <c r="K18" s="3"/>
      <c r="L18" s="3"/>
      <c r="M18" s="25">
        <v>67.63</v>
      </c>
      <c r="N18" s="25">
        <v>129.673</v>
      </c>
      <c r="O18" s="25">
        <v>119.822</v>
      </c>
      <c r="P18" s="25">
        <v>145.452</v>
      </c>
      <c r="Q18" s="3"/>
      <c r="R18" s="3"/>
      <c r="S18" s="25">
        <v>95.974000000000004</v>
      </c>
      <c r="T18" s="25">
        <v>137.51400000000001</v>
      </c>
      <c r="U18" s="25">
        <v>173.21</v>
      </c>
      <c r="V18" s="25">
        <v>198.55699999999999</v>
      </c>
      <c r="W18" s="3"/>
    </row>
    <row r="19" spans="6:23" x14ac:dyDescent="0.2">
      <c r="F19" s="3"/>
      <c r="G19" s="26">
        <v>23.387</v>
      </c>
      <c r="H19" s="26">
        <v>59.369</v>
      </c>
      <c r="I19" s="26">
        <v>52.869</v>
      </c>
      <c r="J19" s="26">
        <v>115.38200000000001</v>
      </c>
      <c r="K19" s="3"/>
      <c r="L19" s="3"/>
      <c r="M19" s="25">
        <v>33.475999999999999</v>
      </c>
      <c r="N19" s="25">
        <v>145.04300000000001</v>
      </c>
      <c r="O19" s="25">
        <v>128.411</v>
      </c>
      <c r="P19" s="25">
        <v>137.76900000000001</v>
      </c>
      <c r="Q19" s="3"/>
      <c r="R19" s="3"/>
      <c r="S19" s="25">
        <v>79.932000000000002</v>
      </c>
      <c r="T19" s="25">
        <v>140.09800000000001</v>
      </c>
      <c r="U19" s="25">
        <v>163.54499999999999</v>
      </c>
      <c r="V19" s="25">
        <v>205.422</v>
      </c>
      <c r="W19" s="3"/>
    </row>
    <row r="20" spans="6:23" x14ac:dyDescent="0.2">
      <c r="F20" s="3"/>
      <c r="G20" s="26">
        <v>26.158999999999999</v>
      </c>
      <c r="H20" s="26">
        <v>62.012999999999998</v>
      </c>
      <c r="I20" s="26">
        <v>73.527000000000001</v>
      </c>
      <c r="J20" s="26">
        <v>143.24100000000001</v>
      </c>
      <c r="K20" s="3"/>
      <c r="L20" s="3"/>
      <c r="M20" s="25">
        <v>42.247</v>
      </c>
      <c r="N20" s="25">
        <v>102.55</v>
      </c>
      <c r="O20" s="25">
        <v>137.505</v>
      </c>
      <c r="P20" s="25">
        <v>139.416</v>
      </c>
      <c r="Q20" s="3"/>
      <c r="R20" s="3"/>
      <c r="S20" s="25">
        <v>90.436000000000007</v>
      </c>
      <c r="T20" s="25">
        <v>142.66499999999999</v>
      </c>
      <c r="U20" s="25">
        <v>195.71100000000001</v>
      </c>
      <c r="V20" s="25">
        <v>178.04300000000001</v>
      </c>
      <c r="W20" s="3"/>
    </row>
    <row r="21" spans="6:23" x14ac:dyDescent="0.2">
      <c r="F21" s="3"/>
      <c r="G21" s="26">
        <v>35.014000000000003</v>
      </c>
      <c r="H21" s="26">
        <v>50.625999999999998</v>
      </c>
      <c r="I21" s="26">
        <v>118.32899999999999</v>
      </c>
      <c r="J21" s="26">
        <v>60.915999999999997</v>
      </c>
      <c r="K21" s="3"/>
      <c r="L21" s="3"/>
      <c r="M21" s="25">
        <v>53.218000000000004</v>
      </c>
      <c r="N21" s="25">
        <v>94.840999999999994</v>
      </c>
      <c r="O21" s="25">
        <v>139.99</v>
      </c>
      <c r="P21" s="25">
        <v>166.935</v>
      </c>
      <c r="Q21" s="3"/>
      <c r="R21" s="3"/>
      <c r="S21" s="25">
        <v>83.034999999999997</v>
      </c>
      <c r="T21" s="25">
        <v>159.423</v>
      </c>
      <c r="U21" s="25">
        <v>173.244</v>
      </c>
      <c r="V21" s="25">
        <v>183.35499999999999</v>
      </c>
      <c r="W21" s="3"/>
    </row>
    <row r="22" spans="6:23" x14ac:dyDescent="0.2">
      <c r="F22" s="3"/>
      <c r="G22" s="26">
        <v>38.923000000000002</v>
      </c>
      <c r="H22" s="26">
        <v>70.209999999999994</v>
      </c>
      <c r="I22" s="26">
        <v>104.739</v>
      </c>
      <c r="J22" s="26">
        <v>66.251000000000005</v>
      </c>
      <c r="K22" s="3"/>
      <c r="L22" s="3"/>
      <c r="M22" s="25">
        <v>59.356000000000002</v>
      </c>
      <c r="N22" s="25">
        <v>89.923000000000002</v>
      </c>
      <c r="O22" s="25">
        <v>130.173</v>
      </c>
      <c r="P22" s="25">
        <v>130.36699999999999</v>
      </c>
      <c r="Q22" s="3"/>
      <c r="R22" s="3"/>
      <c r="S22" s="25">
        <v>91.326999999999998</v>
      </c>
      <c r="T22" s="25">
        <v>152.47</v>
      </c>
      <c r="U22" s="25">
        <v>150.667</v>
      </c>
      <c r="V22" s="25">
        <v>172.44800000000001</v>
      </c>
      <c r="W22" s="3"/>
    </row>
    <row r="23" spans="6:23" x14ac:dyDescent="0.2">
      <c r="F23" s="3"/>
      <c r="G23" s="26">
        <v>43.735999999999997</v>
      </c>
      <c r="H23" s="26">
        <v>86.864999999999995</v>
      </c>
      <c r="I23" s="26">
        <v>88.207999999999998</v>
      </c>
      <c r="J23" s="26">
        <v>73.668000000000006</v>
      </c>
      <c r="K23" s="3"/>
      <c r="L23" s="3"/>
      <c r="M23" s="25">
        <v>62.725000000000001</v>
      </c>
      <c r="N23" s="25">
        <v>100.066</v>
      </c>
      <c r="O23" s="25">
        <v>140.428</v>
      </c>
      <c r="P23" s="25">
        <v>139.44900000000001</v>
      </c>
      <c r="Q23" s="3"/>
      <c r="R23" s="3"/>
      <c r="S23" s="25">
        <v>67.724999999999994</v>
      </c>
      <c r="T23" s="25">
        <v>161.38499999999999</v>
      </c>
      <c r="U23" s="25">
        <v>169.57300000000001</v>
      </c>
      <c r="V23" s="25">
        <v>193.357</v>
      </c>
      <c r="W23" s="3"/>
    </row>
    <row r="24" spans="6:23" x14ac:dyDescent="0.2">
      <c r="F24" s="3"/>
      <c r="G24" s="26">
        <v>38.668999999999997</v>
      </c>
      <c r="H24" s="26">
        <v>78.200999999999993</v>
      </c>
      <c r="I24" s="26">
        <v>99.628</v>
      </c>
      <c r="J24" s="26">
        <v>79.533000000000001</v>
      </c>
      <c r="K24" s="3"/>
      <c r="L24" s="3"/>
      <c r="M24" s="25">
        <v>63.658999999999999</v>
      </c>
      <c r="N24" s="25">
        <v>111.455</v>
      </c>
      <c r="O24" s="25">
        <v>139.53100000000001</v>
      </c>
      <c r="P24" s="25">
        <v>157.33099999999999</v>
      </c>
      <c r="Q24" s="3"/>
      <c r="R24" s="3"/>
      <c r="S24" s="25">
        <v>90.522999999999996</v>
      </c>
      <c r="T24" s="25">
        <v>142.499</v>
      </c>
      <c r="U24" s="25">
        <v>178.37799999999999</v>
      </c>
      <c r="V24" s="25">
        <v>184.416</v>
      </c>
      <c r="W24" s="3"/>
    </row>
    <row r="25" spans="6:23" x14ac:dyDescent="0.2">
      <c r="F25" s="3"/>
      <c r="G25" s="26">
        <v>29.326000000000001</v>
      </c>
      <c r="H25" s="26">
        <v>42.378</v>
      </c>
      <c r="I25" s="26">
        <v>87.671999999999997</v>
      </c>
      <c r="J25" s="26">
        <v>101.81399999999999</v>
      </c>
      <c r="K25" s="3"/>
      <c r="L25" s="3"/>
      <c r="M25" s="25">
        <v>59.451999999999998</v>
      </c>
      <c r="N25" s="25">
        <v>107.708</v>
      </c>
      <c r="O25" s="25">
        <v>122.90600000000001</v>
      </c>
      <c r="P25" s="25">
        <v>140.035</v>
      </c>
      <c r="Q25" s="3"/>
      <c r="R25" s="3"/>
      <c r="S25" s="25">
        <v>73.893000000000001</v>
      </c>
      <c r="T25" s="25">
        <v>172.262</v>
      </c>
      <c r="U25" s="25">
        <v>163.05500000000001</v>
      </c>
      <c r="V25" s="25">
        <v>167.36600000000001</v>
      </c>
      <c r="W25" s="3"/>
    </row>
    <row r="26" spans="6:23" x14ac:dyDescent="0.2">
      <c r="F26" s="3"/>
      <c r="G26" s="26">
        <v>43.38</v>
      </c>
      <c r="H26" s="26">
        <v>66.370999999999995</v>
      </c>
      <c r="I26" s="26">
        <v>52.734000000000002</v>
      </c>
      <c r="J26" s="26">
        <v>113.178</v>
      </c>
      <c r="K26" s="3"/>
      <c r="L26" s="3"/>
      <c r="M26" s="25">
        <v>47.158000000000001</v>
      </c>
      <c r="N26" s="25">
        <v>95.614000000000004</v>
      </c>
      <c r="O26" s="25">
        <v>141.559</v>
      </c>
      <c r="P26" s="25">
        <v>133.983</v>
      </c>
      <c r="Q26" s="3"/>
      <c r="R26" s="3"/>
      <c r="S26" s="25">
        <v>93.238</v>
      </c>
      <c r="T26" s="25">
        <v>167.54400000000001</v>
      </c>
      <c r="U26" s="25">
        <v>140.251</v>
      </c>
      <c r="V26" s="25">
        <v>173.90299999999999</v>
      </c>
      <c r="W26" s="3"/>
    </row>
    <row r="27" spans="6:23" x14ac:dyDescent="0.2">
      <c r="F27" s="3"/>
      <c r="G27" s="26">
        <v>17.826000000000001</v>
      </c>
      <c r="H27" s="26">
        <v>60.265999999999998</v>
      </c>
      <c r="I27" s="26">
        <v>49.338999999999999</v>
      </c>
      <c r="J27" s="26">
        <v>70.516999999999996</v>
      </c>
      <c r="K27" s="3"/>
      <c r="L27" s="3"/>
      <c r="M27" s="25">
        <v>61.055999999999997</v>
      </c>
      <c r="N27" s="25">
        <v>103.56100000000001</v>
      </c>
      <c r="O27" s="25">
        <v>132.72300000000001</v>
      </c>
      <c r="P27" s="25">
        <v>130.256</v>
      </c>
      <c r="Q27" s="3"/>
      <c r="R27" s="3"/>
      <c r="S27" s="25">
        <v>52.436999999999998</v>
      </c>
      <c r="T27" s="25">
        <v>156.042</v>
      </c>
      <c r="U27" s="25">
        <v>167.411</v>
      </c>
      <c r="V27" s="25">
        <v>179.89400000000001</v>
      </c>
      <c r="W27" s="3"/>
    </row>
    <row r="28" spans="6:23" x14ac:dyDescent="0.2">
      <c r="F28" s="3"/>
      <c r="G28" s="26">
        <v>51.249000000000002</v>
      </c>
      <c r="H28" s="26">
        <v>63.887999999999998</v>
      </c>
      <c r="I28" s="26">
        <v>62.259</v>
      </c>
      <c r="J28" s="26">
        <v>104.637</v>
      </c>
      <c r="K28" s="3"/>
      <c r="L28" s="3"/>
      <c r="M28" s="25">
        <v>52.792000000000002</v>
      </c>
      <c r="N28" s="25">
        <v>122.486</v>
      </c>
      <c r="O28" s="25">
        <v>116.798</v>
      </c>
      <c r="P28" s="25">
        <v>139.23400000000001</v>
      </c>
      <c r="Q28" s="3"/>
      <c r="R28" s="3"/>
      <c r="S28" s="25">
        <v>89.903000000000006</v>
      </c>
      <c r="T28" s="25">
        <v>132.517</v>
      </c>
      <c r="U28" s="25">
        <v>172.64400000000001</v>
      </c>
      <c r="V28" s="25">
        <v>170.99199999999999</v>
      </c>
      <c r="W28" s="3"/>
    </row>
    <row r="29" spans="6:23" x14ac:dyDescent="0.2">
      <c r="F29" s="3"/>
      <c r="G29" s="26">
        <v>21.056000000000001</v>
      </c>
      <c r="H29" s="26">
        <v>42.052999999999997</v>
      </c>
      <c r="I29" s="26">
        <v>105.551</v>
      </c>
      <c r="J29" s="26">
        <v>102.04600000000001</v>
      </c>
      <c r="K29" s="3"/>
      <c r="L29" s="3"/>
      <c r="M29" s="25">
        <v>45.537999999999997</v>
      </c>
      <c r="N29" s="25">
        <v>104.672</v>
      </c>
      <c r="O29" s="25">
        <v>122.452</v>
      </c>
      <c r="P29" s="25">
        <v>142.477</v>
      </c>
      <c r="Q29" s="3"/>
      <c r="R29" s="3"/>
      <c r="S29" s="25">
        <v>72.325000000000003</v>
      </c>
      <c r="T29" s="25">
        <v>159.459</v>
      </c>
      <c r="U29" s="25">
        <v>168.25200000000001</v>
      </c>
      <c r="V29" s="25">
        <v>161.476</v>
      </c>
      <c r="W29" s="3"/>
    </row>
    <row r="30" spans="6:23" x14ac:dyDescent="0.2">
      <c r="F30" s="3"/>
      <c r="G30" s="26">
        <v>16.742999999999999</v>
      </c>
      <c r="H30" s="26">
        <v>73.316000000000003</v>
      </c>
      <c r="I30" s="26">
        <v>82.495999999999995</v>
      </c>
      <c r="J30" s="26">
        <v>43.213000000000001</v>
      </c>
      <c r="K30" s="3"/>
      <c r="L30" s="3"/>
      <c r="M30" s="25">
        <v>55.27</v>
      </c>
      <c r="N30" s="25">
        <v>97.629000000000005</v>
      </c>
      <c r="O30" s="25">
        <v>130.012</v>
      </c>
      <c r="P30" s="25">
        <v>156.91499999999999</v>
      </c>
      <c r="Q30" s="3"/>
      <c r="R30" s="3"/>
      <c r="S30" s="25">
        <v>85.429000000000002</v>
      </c>
      <c r="T30" s="25">
        <v>172.83699999999999</v>
      </c>
      <c r="U30" s="25">
        <v>159.66999999999999</v>
      </c>
      <c r="V30" s="25">
        <v>180.011</v>
      </c>
      <c r="W30" s="3"/>
    </row>
    <row r="31" spans="6:23" x14ac:dyDescent="0.2">
      <c r="F31" s="3"/>
      <c r="G31" s="26">
        <v>29.792000000000002</v>
      </c>
      <c r="H31" s="26">
        <v>93.534999999999997</v>
      </c>
      <c r="I31" s="26">
        <v>81.024000000000001</v>
      </c>
      <c r="J31" s="26">
        <v>39.774999999999999</v>
      </c>
      <c r="K31" s="3"/>
      <c r="L31" s="3"/>
      <c r="M31" s="25">
        <v>60.152999999999999</v>
      </c>
      <c r="N31" s="25">
        <v>93.772999999999996</v>
      </c>
      <c r="O31" s="25">
        <v>126.904</v>
      </c>
      <c r="P31" s="25">
        <v>142.178</v>
      </c>
      <c r="Q31" s="3"/>
      <c r="R31" s="3"/>
      <c r="S31" s="25">
        <v>69.370999999999995</v>
      </c>
      <c r="T31" s="25">
        <v>149.125</v>
      </c>
      <c r="U31" s="25">
        <v>158.93299999999999</v>
      </c>
      <c r="V31" s="25">
        <v>190.72399999999999</v>
      </c>
      <c r="W31" s="3"/>
    </row>
    <row r="32" spans="6:23" x14ac:dyDescent="0.2">
      <c r="F32" s="3"/>
      <c r="G32" s="26">
        <v>27.033000000000001</v>
      </c>
      <c r="H32" s="26">
        <v>53.061</v>
      </c>
      <c r="I32" s="26">
        <v>62.947000000000003</v>
      </c>
      <c r="J32" s="26">
        <v>65.67</v>
      </c>
      <c r="K32" s="3"/>
      <c r="L32" s="3"/>
      <c r="M32" s="25">
        <v>43.906999999999996</v>
      </c>
      <c r="N32" s="25">
        <v>108.831</v>
      </c>
      <c r="O32" s="25">
        <v>128.56299999999999</v>
      </c>
      <c r="P32" s="25">
        <v>160.16399999999999</v>
      </c>
      <c r="Q32" s="3"/>
      <c r="R32" s="3"/>
      <c r="S32" s="25">
        <v>75.563000000000002</v>
      </c>
      <c r="T32" s="25">
        <v>119.845</v>
      </c>
      <c r="U32" s="25">
        <v>160.423</v>
      </c>
      <c r="V32" s="25">
        <v>176.459</v>
      </c>
      <c r="W32" s="3"/>
    </row>
    <row r="33" spans="6:23" x14ac:dyDescent="0.2">
      <c r="F33" s="3"/>
      <c r="G33" s="26">
        <v>42.829000000000001</v>
      </c>
      <c r="H33" s="26">
        <v>97.254999999999995</v>
      </c>
      <c r="I33" s="26">
        <v>130.91</v>
      </c>
      <c r="J33" s="26">
        <v>51.36</v>
      </c>
      <c r="K33" s="3"/>
      <c r="L33" s="3"/>
      <c r="M33" s="25">
        <v>65.034000000000006</v>
      </c>
      <c r="N33" s="25">
        <v>101.71599999999999</v>
      </c>
      <c r="O33" s="25">
        <v>127.91</v>
      </c>
      <c r="P33" s="25">
        <v>151.881</v>
      </c>
      <c r="Q33" s="3"/>
      <c r="R33" s="3"/>
      <c r="S33" s="25">
        <v>82.438999999999993</v>
      </c>
      <c r="T33" s="25">
        <v>146.76300000000001</v>
      </c>
      <c r="U33" s="25">
        <v>155.74600000000001</v>
      </c>
      <c r="V33" s="25">
        <v>200.12899999999999</v>
      </c>
      <c r="W33" s="3"/>
    </row>
    <row r="34" spans="6:23" x14ac:dyDescent="0.2">
      <c r="F34" s="3"/>
      <c r="G34" s="26">
        <v>44.11</v>
      </c>
      <c r="H34" s="26">
        <v>76.477999999999994</v>
      </c>
      <c r="I34" s="26">
        <v>54.384999999999998</v>
      </c>
      <c r="J34" s="26">
        <v>162.68600000000001</v>
      </c>
      <c r="K34" s="3"/>
      <c r="L34" s="3"/>
      <c r="M34" s="25">
        <v>40.125</v>
      </c>
      <c r="N34" s="25">
        <v>105.67400000000001</v>
      </c>
      <c r="O34" s="25">
        <v>126.51900000000001</v>
      </c>
      <c r="P34" s="25">
        <v>145.21700000000001</v>
      </c>
      <c r="Q34" s="3"/>
      <c r="R34" s="3"/>
      <c r="S34" s="25">
        <v>83.554000000000002</v>
      </c>
      <c r="T34" s="25">
        <v>137.06100000000001</v>
      </c>
      <c r="U34" s="25">
        <v>171.15199999999999</v>
      </c>
      <c r="V34" s="25">
        <v>199.58699999999999</v>
      </c>
      <c r="W34" s="3"/>
    </row>
    <row r="35" spans="6:23" x14ac:dyDescent="0.2">
      <c r="F35" s="3"/>
      <c r="G35" s="26">
        <v>30.867999999999999</v>
      </c>
      <c r="H35" s="26">
        <v>98.978999999999999</v>
      </c>
      <c r="I35" s="26">
        <v>68.585999999999999</v>
      </c>
      <c r="J35" s="26">
        <v>106.04300000000001</v>
      </c>
      <c r="K35" s="3"/>
      <c r="L35" s="3"/>
      <c r="M35" s="25">
        <v>45.972999999999999</v>
      </c>
      <c r="N35" s="25">
        <v>90.48</v>
      </c>
      <c r="O35" s="25">
        <v>143.261</v>
      </c>
      <c r="P35" s="25">
        <v>145.673</v>
      </c>
      <c r="Q35" s="3"/>
      <c r="R35" s="3"/>
      <c r="S35" s="25">
        <v>86.335999999999999</v>
      </c>
      <c r="T35" s="25">
        <v>140.012</v>
      </c>
      <c r="U35" s="25">
        <v>168.08799999999999</v>
      </c>
      <c r="V35" s="25">
        <v>183.90799999999999</v>
      </c>
      <c r="W35" s="3"/>
    </row>
    <row r="36" spans="6:23" x14ac:dyDescent="0.2">
      <c r="F36" s="3"/>
      <c r="G36" s="26">
        <v>17.975000000000001</v>
      </c>
      <c r="H36" s="26">
        <v>76.766000000000005</v>
      </c>
      <c r="I36" s="26">
        <v>99.055000000000007</v>
      </c>
      <c r="J36" s="26">
        <v>109.432</v>
      </c>
      <c r="K36" s="3"/>
      <c r="L36" s="3"/>
      <c r="M36" s="25">
        <v>47.651000000000003</v>
      </c>
      <c r="N36" s="25">
        <v>88.596999999999994</v>
      </c>
      <c r="O36" s="25">
        <v>129.72300000000001</v>
      </c>
      <c r="P36" s="25">
        <v>131.267</v>
      </c>
      <c r="Q36" s="3"/>
      <c r="R36" s="3"/>
      <c r="S36" s="25">
        <v>81.224999999999994</v>
      </c>
      <c r="T36" s="25">
        <v>137.619</v>
      </c>
      <c r="U36" s="25">
        <v>170.32499999999999</v>
      </c>
      <c r="V36" s="25">
        <v>177.863</v>
      </c>
      <c r="W36" s="3"/>
    </row>
    <row r="37" spans="6:23" x14ac:dyDescent="0.2">
      <c r="F37" s="3"/>
      <c r="G37" s="26">
        <v>33.6</v>
      </c>
      <c r="H37" s="26">
        <v>71.704999999999998</v>
      </c>
      <c r="I37" s="26">
        <v>121.13800000000001</v>
      </c>
      <c r="J37" s="26">
        <v>51.296999999999997</v>
      </c>
      <c r="K37" s="3"/>
      <c r="L37" s="3"/>
      <c r="M37" s="25">
        <v>63.776000000000003</v>
      </c>
      <c r="N37" s="25">
        <v>115.68300000000001</v>
      </c>
      <c r="O37" s="25">
        <v>141.88399999999999</v>
      </c>
      <c r="P37" s="25">
        <v>161.84399999999999</v>
      </c>
      <c r="Q37" s="3"/>
      <c r="R37" s="3"/>
      <c r="S37" s="25">
        <v>93.043999999999997</v>
      </c>
      <c r="T37" s="25">
        <v>161.892</v>
      </c>
      <c r="U37" s="25">
        <v>153.863</v>
      </c>
      <c r="V37" s="25">
        <v>180.55500000000001</v>
      </c>
      <c r="W37" s="3"/>
    </row>
    <row r="38" spans="6:23" x14ac:dyDescent="0.2">
      <c r="F38" s="3"/>
      <c r="G38" s="26">
        <v>19.123999999999999</v>
      </c>
      <c r="H38" s="26">
        <v>69.096999999999994</v>
      </c>
      <c r="I38" s="26">
        <v>89.878</v>
      </c>
      <c r="J38" s="26">
        <v>68.822000000000003</v>
      </c>
      <c r="K38" s="3"/>
      <c r="L38" s="3"/>
      <c r="M38" s="25">
        <v>59.442</v>
      </c>
      <c r="N38" s="25">
        <v>103.53700000000001</v>
      </c>
      <c r="O38" s="25">
        <v>132.613</v>
      </c>
      <c r="P38" s="25">
        <v>129.374</v>
      </c>
      <c r="Q38" s="3"/>
      <c r="R38" s="3"/>
      <c r="S38" s="25">
        <v>62.115000000000002</v>
      </c>
      <c r="T38" s="25">
        <v>128.95500000000001</v>
      </c>
      <c r="U38" s="25">
        <v>136.34</v>
      </c>
      <c r="V38" s="25">
        <v>198.23099999999999</v>
      </c>
      <c r="W38" s="3"/>
    </row>
    <row r="39" spans="6:23" x14ac:dyDescent="0.2">
      <c r="F39" s="3"/>
      <c r="G39" s="26">
        <v>43.453000000000003</v>
      </c>
      <c r="H39" s="26"/>
      <c r="I39" s="26">
        <v>66.866</v>
      </c>
      <c r="J39" s="26">
        <v>46.826000000000001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6:23" x14ac:dyDescent="0.2">
      <c r="F40" s="3"/>
      <c r="G40" s="26"/>
      <c r="H40" s="26"/>
      <c r="I40" s="26">
        <v>77.843999999999994</v>
      </c>
      <c r="J40" s="26">
        <v>164.976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6:23" x14ac:dyDescent="0.2">
      <c r="F41" s="3"/>
      <c r="G41" s="26"/>
      <c r="H41" s="26"/>
      <c r="I41" s="26">
        <v>117.922</v>
      </c>
      <c r="J41" s="26">
        <v>179.137</v>
      </c>
      <c r="K41" s="3"/>
      <c r="L41" s="3"/>
      <c r="M41" s="107" t="s">
        <v>118</v>
      </c>
      <c r="N41" s="107"/>
      <c r="O41" s="107"/>
      <c r="P41" s="107"/>
      <c r="Q41" s="3"/>
      <c r="R41" s="3"/>
      <c r="S41" s="120" t="s">
        <v>119</v>
      </c>
      <c r="T41" s="120"/>
      <c r="U41" s="120"/>
      <c r="V41" s="120"/>
      <c r="W41" s="3"/>
    </row>
    <row r="42" spans="6:23" x14ac:dyDescent="0.2">
      <c r="F42" s="3"/>
      <c r="G42" s="26"/>
      <c r="H42" s="26"/>
      <c r="I42" s="26">
        <v>70.718000000000004</v>
      </c>
      <c r="J42" s="26">
        <v>165.31800000000001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6:23" x14ac:dyDescent="0.2">
      <c r="F43" s="3"/>
      <c r="G43" s="26"/>
      <c r="H43" s="26"/>
      <c r="I43" s="26">
        <v>89.872</v>
      </c>
      <c r="J43" s="26">
        <v>62.591000000000001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6:23" x14ac:dyDescent="0.2">
      <c r="F44" s="3"/>
      <c r="G44" s="26"/>
      <c r="H44" s="26"/>
      <c r="I44" s="26">
        <v>68.816999999999993</v>
      </c>
      <c r="J44" s="26">
        <v>137.26900000000001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6:23" x14ac:dyDescent="0.2">
      <c r="F45" s="3"/>
      <c r="G45" s="26"/>
      <c r="H45" s="26"/>
      <c r="I45" s="26">
        <v>63.106999999999999</v>
      </c>
      <c r="J45" s="26">
        <v>106.88200000000001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6:23" x14ac:dyDescent="0.2">
      <c r="F46" s="3"/>
      <c r="G46" s="26"/>
      <c r="H46" s="26"/>
      <c r="I46" s="26">
        <v>75.167000000000002</v>
      </c>
      <c r="J46" s="26">
        <v>100.414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6:23" x14ac:dyDescent="0.2">
      <c r="F47" s="3"/>
      <c r="G47" s="26"/>
      <c r="H47" s="26"/>
      <c r="I47" s="26">
        <v>60.566000000000003</v>
      </c>
      <c r="J47" s="26">
        <v>69.037000000000006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6:23" x14ac:dyDescent="0.2">
      <c r="F48" s="3"/>
      <c r="G48" s="26"/>
      <c r="H48" s="26"/>
      <c r="I48" s="26">
        <v>77.364999999999995</v>
      </c>
      <c r="J48" s="26">
        <v>83.971000000000004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6:23" x14ac:dyDescent="0.2">
      <c r="F49" s="3"/>
      <c r="G49" s="26"/>
      <c r="H49" s="26"/>
      <c r="I49" s="26">
        <v>74.355999999999995</v>
      </c>
      <c r="J49" s="2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6:23" x14ac:dyDescent="0.2">
      <c r="F50" s="3"/>
      <c r="G50" s="26"/>
      <c r="H50" s="26"/>
      <c r="I50" s="26">
        <v>61.079000000000001</v>
      </c>
      <c r="J50" s="2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6:23" x14ac:dyDescent="0.2">
      <c r="F51" s="3"/>
      <c r="G51" s="26"/>
      <c r="H51" s="26"/>
      <c r="I51" s="26">
        <v>70.521000000000001</v>
      </c>
      <c r="J51" s="2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6:23" x14ac:dyDescent="0.2">
      <c r="F52" s="3"/>
      <c r="G52" s="26"/>
      <c r="H52" s="26"/>
      <c r="I52" s="26">
        <v>57.078000000000003</v>
      </c>
      <c r="J52" s="26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6:23" x14ac:dyDescent="0.2">
      <c r="F53" s="3"/>
      <c r="G53" s="26"/>
      <c r="H53" s="26"/>
      <c r="I53" s="26">
        <v>70.438000000000002</v>
      </c>
      <c r="J53" s="26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6:23" x14ac:dyDescent="0.2">
      <c r="F54" s="3"/>
      <c r="G54" s="26"/>
      <c r="H54" s="26"/>
      <c r="I54" s="26">
        <v>43.253</v>
      </c>
      <c r="J54" s="2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6:23" x14ac:dyDescent="0.2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6:23" x14ac:dyDescent="0.2">
      <c r="F56" s="3"/>
      <c r="G56" s="103" t="s">
        <v>20</v>
      </c>
      <c r="H56" s="103"/>
      <c r="I56" s="103"/>
      <c r="J56" s="10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6:23" x14ac:dyDescent="0.2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6:23" x14ac:dyDescent="0.2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6:23" x14ac:dyDescent="0.2">
      <c r="F59" s="3"/>
      <c r="G59" s="107" t="s">
        <v>120</v>
      </c>
      <c r="H59" s="107"/>
      <c r="I59" s="107"/>
      <c r="J59" s="107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6:23" x14ac:dyDescent="0.2"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6:23" x14ac:dyDescent="0.2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6:23" x14ac:dyDescent="0.2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6:23" x14ac:dyDescent="0.2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</sheetData>
  <mergeCells count="4">
    <mergeCell ref="M41:P41"/>
    <mergeCell ref="S41:V41"/>
    <mergeCell ref="G56:J56"/>
    <mergeCell ref="G59:J5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0F49-B7DA-8140-AF78-BB23EE5ECB8B}">
  <dimension ref="D7:X62"/>
  <sheetViews>
    <sheetView workbookViewId="0">
      <selection activeCell="D7" sqref="D7"/>
    </sheetView>
  </sheetViews>
  <sheetFormatPr baseColWidth="10" defaultRowHeight="16" x14ac:dyDescent="0.2"/>
  <cols>
    <col min="4" max="4" width="16.83203125" customWidth="1"/>
    <col min="7" max="7" width="18.6640625" customWidth="1"/>
    <col min="8" max="8" width="17.5" customWidth="1"/>
    <col min="9" max="9" width="18" customWidth="1"/>
    <col min="10" max="10" width="19" customWidth="1"/>
    <col min="13" max="13" width="19.1640625" customWidth="1"/>
    <col min="14" max="14" width="16" customWidth="1"/>
    <col min="15" max="16" width="17.6640625" customWidth="1"/>
    <col min="19" max="19" width="16.5" customWidth="1"/>
    <col min="20" max="20" width="16.83203125" customWidth="1"/>
    <col min="21" max="21" width="16.1640625" customWidth="1"/>
    <col min="22" max="22" width="18.33203125" customWidth="1"/>
  </cols>
  <sheetData>
    <row r="7" spans="4:24" x14ac:dyDescent="0.2">
      <c r="D7" s="6" t="s">
        <v>416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4:24" x14ac:dyDescent="0.2">
      <c r="F8" s="33" t="s">
        <v>15</v>
      </c>
      <c r="G8" s="24" t="s">
        <v>114</v>
      </c>
      <c r="H8" s="24" t="s">
        <v>115</v>
      </c>
      <c r="I8" s="24" t="s">
        <v>116</v>
      </c>
      <c r="J8" s="24" t="s">
        <v>117</v>
      </c>
      <c r="K8" s="3"/>
      <c r="L8" s="33" t="s">
        <v>18</v>
      </c>
      <c r="M8" s="24" t="s">
        <v>114</v>
      </c>
      <c r="N8" s="24" t="s">
        <v>115</v>
      </c>
      <c r="O8" s="24" t="s">
        <v>116</v>
      </c>
      <c r="P8" s="24" t="s">
        <v>117</v>
      </c>
      <c r="Q8" s="3"/>
      <c r="R8" s="33" t="s">
        <v>19</v>
      </c>
      <c r="S8" s="24" t="s">
        <v>114</v>
      </c>
      <c r="T8" s="24" t="s">
        <v>115</v>
      </c>
      <c r="U8" s="24" t="s">
        <v>116</v>
      </c>
      <c r="V8" s="24" t="s">
        <v>117</v>
      </c>
      <c r="W8" s="3"/>
      <c r="X8" s="3"/>
    </row>
    <row r="9" spans="4:24" x14ac:dyDescent="0.2">
      <c r="F9" s="3"/>
      <c r="G9" s="26">
        <v>13.231</v>
      </c>
      <c r="H9" s="26">
        <v>13.949</v>
      </c>
      <c r="I9" s="26">
        <v>13.298999999999999</v>
      </c>
      <c r="J9" s="26">
        <v>25.311</v>
      </c>
      <c r="K9" s="3"/>
      <c r="L9" s="3"/>
      <c r="M9" s="25">
        <v>25.734000000000002</v>
      </c>
      <c r="N9" s="25">
        <v>23.629000000000001</v>
      </c>
      <c r="O9" s="25">
        <v>27.875</v>
      </c>
      <c r="P9" s="25">
        <v>24.536999999999999</v>
      </c>
      <c r="Q9" s="3"/>
      <c r="R9" s="3"/>
      <c r="S9" s="25">
        <v>36.673999999999999</v>
      </c>
      <c r="T9" s="25">
        <v>33.872999999999998</v>
      </c>
      <c r="U9" s="25">
        <v>35.683999999999997</v>
      </c>
      <c r="V9" s="25">
        <v>37.728999999999999</v>
      </c>
      <c r="W9" s="3"/>
      <c r="X9" s="3"/>
    </row>
    <row r="10" spans="4:24" x14ac:dyDescent="0.2">
      <c r="F10" s="3"/>
      <c r="G10" s="26">
        <v>11.811999999999999</v>
      </c>
      <c r="H10" s="26">
        <v>16.984000000000002</v>
      </c>
      <c r="I10" s="26">
        <v>12.817</v>
      </c>
      <c r="J10" s="26">
        <v>26.661999999999999</v>
      </c>
      <c r="K10" s="3"/>
      <c r="L10" s="3"/>
      <c r="M10" s="25">
        <v>28.045999999999999</v>
      </c>
      <c r="N10" s="25">
        <v>27.376000000000001</v>
      </c>
      <c r="O10" s="25">
        <v>25.885999999999999</v>
      </c>
      <c r="P10" s="25">
        <v>28.928000000000001</v>
      </c>
      <c r="Q10" s="3"/>
      <c r="R10" s="3"/>
      <c r="S10" s="25">
        <v>30.547000000000001</v>
      </c>
      <c r="T10" s="25">
        <v>37.823</v>
      </c>
      <c r="U10" s="25">
        <v>36.362000000000002</v>
      </c>
      <c r="V10" s="25">
        <v>35.286000000000001</v>
      </c>
      <c r="W10" s="3"/>
      <c r="X10" s="3"/>
    </row>
    <row r="11" spans="4:24" x14ac:dyDescent="0.2">
      <c r="F11" s="3"/>
      <c r="G11" s="26">
        <v>21.844999999999999</v>
      </c>
      <c r="H11" s="26">
        <v>23.503</v>
      </c>
      <c r="I11" s="26">
        <v>17.303999999999998</v>
      </c>
      <c r="J11" s="26">
        <v>17.347999999999999</v>
      </c>
      <c r="K11" s="3"/>
      <c r="L11" s="3"/>
      <c r="M11" s="25">
        <v>23.933</v>
      </c>
      <c r="N11" s="25">
        <v>25.358000000000001</v>
      </c>
      <c r="O11" s="25">
        <v>23.908999999999999</v>
      </c>
      <c r="P11" s="25">
        <v>26.414999999999999</v>
      </c>
      <c r="Q11" s="3"/>
      <c r="R11" s="3"/>
      <c r="S11" s="25">
        <v>32.798000000000002</v>
      </c>
      <c r="T11" s="25">
        <v>35.920999999999999</v>
      </c>
      <c r="U11" s="25">
        <v>41.246000000000002</v>
      </c>
      <c r="V11" s="25">
        <v>31.632000000000001</v>
      </c>
      <c r="W11" s="3"/>
      <c r="X11" s="3"/>
    </row>
    <row r="12" spans="4:24" x14ac:dyDescent="0.2">
      <c r="F12" s="3"/>
      <c r="G12" s="26">
        <v>18.858000000000001</v>
      </c>
      <c r="H12" s="26">
        <v>14.507</v>
      </c>
      <c r="I12" s="26">
        <v>14.433</v>
      </c>
      <c r="J12" s="26">
        <v>17.446000000000002</v>
      </c>
      <c r="K12" s="3"/>
      <c r="L12" s="3"/>
      <c r="M12" s="25">
        <v>25.021999999999998</v>
      </c>
      <c r="N12" s="25">
        <v>20.672000000000001</v>
      </c>
      <c r="O12" s="25">
        <v>24.613</v>
      </c>
      <c r="P12" s="25">
        <v>25.567</v>
      </c>
      <c r="Q12" s="3"/>
      <c r="R12" s="3"/>
      <c r="S12" s="25">
        <v>28.552</v>
      </c>
      <c r="T12" s="25">
        <v>34.765999999999998</v>
      </c>
      <c r="U12" s="25">
        <v>39.487000000000002</v>
      </c>
      <c r="V12" s="25">
        <v>35.372</v>
      </c>
      <c r="W12" s="3"/>
      <c r="X12" s="3"/>
    </row>
    <row r="13" spans="4:24" x14ac:dyDescent="0.2">
      <c r="F13" s="3"/>
      <c r="G13" s="26">
        <v>14.56</v>
      </c>
      <c r="H13" s="26">
        <v>21.009</v>
      </c>
      <c r="I13" s="26">
        <v>14.35</v>
      </c>
      <c r="J13" s="26">
        <v>27.469000000000001</v>
      </c>
      <c r="K13" s="3"/>
      <c r="L13" s="3"/>
      <c r="M13" s="25">
        <v>19.457000000000001</v>
      </c>
      <c r="N13" s="25">
        <v>19.065999999999999</v>
      </c>
      <c r="O13" s="25">
        <v>20.663</v>
      </c>
      <c r="P13" s="25">
        <v>23.436</v>
      </c>
      <c r="Q13" s="3"/>
      <c r="R13" s="3"/>
      <c r="S13" s="25">
        <v>22.940999999999999</v>
      </c>
      <c r="T13" s="25">
        <v>35.409999999999997</v>
      </c>
      <c r="U13" s="25">
        <v>35.351999999999997</v>
      </c>
      <c r="V13" s="25">
        <v>36.896000000000001</v>
      </c>
      <c r="W13" s="3"/>
      <c r="X13" s="3"/>
    </row>
    <row r="14" spans="4:24" x14ac:dyDescent="0.2">
      <c r="F14" s="3"/>
      <c r="G14" s="26">
        <v>25.190999999999999</v>
      </c>
      <c r="H14" s="26">
        <v>12.493</v>
      </c>
      <c r="I14" s="26">
        <v>16.021000000000001</v>
      </c>
      <c r="J14" s="26">
        <v>18.946999999999999</v>
      </c>
      <c r="K14" s="3"/>
      <c r="L14" s="3"/>
      <c r="M14" s="25">
        <v>32.488999999999997</v>
      </c>
      <c r="N14" s="25">
        <v>31.893999999999998</v>
      </c>
      <c r="O14" s="25">
        <v>25.891999999999999</v>
      </c>
      <c r="P14" s="25">
        <v>20.765999999999998</v>
      </c>
      <c r="Q14" s="3"/>
      <c r="R14" s="3"/>
      <c r="S14" s="25">
        <v>29.591000000000001</v>
      </c>
      <c r="T14" s="25">
        <v>37.551000000000002</v>
      </c>
      <c r="U14" s="25">
        <v>29.925999999999998</v>
      </c>
      <c r="V14" s="25">
        <v>27.521000000000001</v>
      </c>
      <c r="W14" s="3"/>
      <c r="X14" s="3"/>
    </row>
    <row r="15" spans="4:24" x14ac:dyDescent="0.2">
      <c r="F15" s="3"/>
      <c r="G15" s="26">
        <v>18.372</v>
      </c>
      <c r="H15" s="26">
        <v>31.890999999999998</v>
      </c>
      <c r="I15" s="26">
        <v>33.908999999999999</v>
      </c>
      <c r="J15" s="26">
        <v>17.565000000000001</v>
      </c>
      <c r="K15" s="3"/>
      <c r="L15" s="3"/>
      <c r="M15" s="25">
        <v>26.661000000000001</v>
      </c>
      <c r="N15" s="25">
        <v>26.443000000000001</v>
      </c>
      <c r="O15" s="25">
        <v>27.143999999999998</v>
      </c>
      <c r="P15" s="25">
        <v>17.992999999999999</v>
      </c>
      <c r="Q15" s="3"/>
      <c r="R15" s="3"/>
      <c r="S15" s="25">
        <v>34.238</v>
      </c>
      <c r="T15" s="25">
        <v>29.917000000000002</v>
      </c>
      <c r="U15" s="25">
        <v>25.550999999999998</v>
      </c>
      <c r="V15" s="25">
        <v>25.212</v>
      </c>
      <c r="W15" s="3"/>
      <c r="X15" s="3"/>
    </row>
    <row r="16" spans="4:24" x14ac:dyDescent="0.2">
      <c r="F16" s="3"/>
      <c r="G16" s="26">
        <v>17.776</v>
      </c>
      <c r="H16" s="26">
        <v>22.594999999999999</v>
      </c>
      <c r="I16" s="26">
        <v>15.247999999999999</v>
      </c>
      <c r="J16" s="26">
        <v>28.135999999999999</v>
      </c>
      <c r="K16" s="3"/>
      <c r="L16" s="3"/>
      <c r="M16" s="25">
        <v>22.146000000000001</v>
      </c>
      <c r="N16" s="25">
        <v>22.917000000000002</v>
      </c>
      <c r="O16" s="25">
        <v>19.425999999999998</v>
      </c>
      <c r="P16" s="25">
        <v>19.475999999999999</v>
      </c>
      <c r="Q16" s="3"/>
      <c r="R16" s="3"/>
      <c r="S16" s="25">
        <v>32.988</v>
      </c>
      <c r="T16" s="25">
        <v>30.634</v>
      </c>
      <c r="U16" s="25">
        <v>39.99</v>
      </c>
      <c r="V16" s="25">
        <v>30.731000000000002</v>
      </c>
      <c r="W16" s="3"/>
      <c r="X16" s="3"/>
    </row>
    <row r="17" spans="6:24" x14ac:dyDescent="0.2">
      <c r="F17" s="3"/>
      <c r="G17" s="26">
        <v>22.431999999999999</v>
      </c>
      <c r="H17" s="26">
        <v>23.809000000000001</v>
      </c>
      <c r="I17" s="26">
        <v>36.146000000000001</v>
      </c>
      <c r="J17" s="26">
        <v>19.077999999999999</v>
      </c>
      <c r="K17" s="3"/>
      <c r="L17" s="3"/>
      <c r="M17" s="25">
        <v>20.936</v>
      </c>
      <c r="N17" s="25">
        <v>25.536000000000001</v>
      </c>
      <c r="O17" s="25">
        <v>24.863</v>
      </c>
      <c r="P17" s="25">
        <v>25.934999999999999</v>
      </c>
      <c r="Q17" s="3"/>
      <c r="R17" s="3"/>
      <c r="S17" s="25">
        <v>40.561999999999998</v>
      </c>
      <c r="T17" s="25">
        <v>33.582000000000001</v>
      </c>
      <c r="U17" s="25">
        <v>36.890999999999998</v>
      </c>
      <c r="V17" s="25">
        <v>36.945</v>
      </c>
      <c r="W17" s="3"/>
      <c r="X17" s="3"/>
    </row>
    <row r="18" spans="6:24" x14ac:dyDescent="0.2">
      <c r="F18" s="3"/>
      <c r="G18" s="26">
        <v>23.504000000000001</v>
      </c>
      <c r="H18" s="26">
        <v>31.891999999999999</v>
      </c>
      <c r="I18" s="26">
        <v>30.835000000000001</v>
      </c>
      <c r="J18" s="26">
        <v>31.042000000000002</v>
      </c>
      <c r="K18" s="3"/>
      <c r="L18" s="3"/>
      <c r="M18" s="25">
        <v>29.364999999999998</v>
      </c>
      <c r="N18" s="25">
        <v>28.902000000000001</v>
      </c>
      <c r="O18" s="25">
        <v>25.471</v>
      </c>
      <c r="P18" s="25">
        <v>32.680999999999997</v>
      </c>
      <c r="Q18" s="3"/>
      <c r="R18" s="3"/>
      <c r="S18" s="25">
        <v>35.188000000000002</v>
      </c>
      <c r="T18" s="25">
        <v>26.614000000000001</v>
      </c>
      <c r="U18" s="25">
        <v>33.256</v>
      </c>
      <c r="V18" s="25">
        <v>32.920999999999999</v>
      </c>
      <c r="W18" s="3"/>
      <c r="X18" s="3"/>
    </row>
    <row r="19" spans="6:24" x14ac:dyDescent="0.2">
      <c r="F19" s="3"/>
      <c r="G19" s="26">
        <v>18.169</v>
      </c>
      <c r="H19" s="26">
        <v>11.212999999999999</v>
      </c>
      <c r="I19" s="26">
        <v>21.977</v>
      </c>
      <c r="J19" s="26">
        <v>17.829999999999998</v>
      </c>
      <c r="K19" s="3"/>
      <c r="L19" s="3"/>
      <c r="M19" s="25">
        <v>20.541</v>
      </c>
      <c r="N19" s="25">
        <v>21.748000000000001</v>
      </c>
      <c r="O19" s="25">
        <v>19.042999999999999</v>
      </c>
      <c r="P19" s="25">
        <v>27.327000000000002</v>
      </c>
      <c r="Q19" s="3"/>
      <c r="R19" s="3"/>
      <c r="S19" s="25">
        <v>33.402999999999999</v>
      </c>
      <c r="T19" s="25">
        <v>30.692</v>
      </c>
      <c r="U19" s="25">
        <v>30.167000000000002</v>
      </c>
      <c r="V19" s="25">
        <v>42.944000000000003</v>
      </c>
      <c r="W19" s="3"/>
      <c r="X19" s="3"/>
    </row>
    <row r="20" spans="6:24" x14ac:dyDescent="0.2">
      <c r="F20" s="3"/>
      <c r="G20" s="26">
        <v>11.244</v>
      </c>
      <c r="H20" s="26">
        <v>15.835000000000001</v>
      </c>
      <c r="I20" s="26">
        <v>19.312000000000001</v>
      </c>
      <c r="J20" s="26">
        <v>14.438000000000001</v>
      </c>
      <c r="K20" s="3"/>
      <c r="L20" s="3"/>
      <c r="M20" s="25">
        <v>23.212</v>
      </c>
      <c r="N20" s="25">
        <v>23.587</v>
      </c>
      <c r="O20" s="25">
        <v>31.664999999999999</v>
      </c>
      <c r="P20" s="25">
        <v>25.114000000000001</v>
      </c>
      <c r="Q20" s="3"/>
      <c r="R20" s="3"/>
      <c r="S20" s="25">
        <v>26.637</v>
      </c>
      <c r="T20" s="25">
        <v>35.223999999999997</v>
      </c>
      <c r="U20" s="25">
        <v>25.809000000000001</v>
      </c>
      <c r="V20" s="25">
        <v>38.552999999999997</v>
      </c>
      <c r="W20" s="3"/>
      <c r="X20" s="3"/>
    </row>
    <row r="21" spans="6:24" x14ac:dyDescent="0.2">
      <c r="F21" s="3"/>
      <c r="G21" s="26">
        <v>17.029</v>
      </c>
      <c r="H21" s="26">
        <v>19.582999999999998</v>
      </c>
      <c r="I21" s="26">
        <v>20.568000000000001</v>
      </c>
      <c r="J21" s="26">
        <v>10.162000000000001</v>
      </c>
      <c r="K21" s="3"/>
      <c r="L21" s="3"/>
      <c r="M21" s="25">
        <v>26.446999999999999</v>
      </c>
      <c r="N21" s="25">
        <v>18.419</v>
      </c>
      <c r="O21" s="25">
        <v>25.759</v>
      </c>
      <c r="P21" s="25">
        <v>23.690999999999999</v>
      </c>
      <c r="Q21" s="3"/>
      <c r="R21" s="3"/>
      <c r="S21" s="25">
        <v>29.872</v>
      </c>
      <c r="T21" s="25">
        <v>28.547999999999998</v>
      </c>
      <c r="U21" s="25">
        <v>26.341000000000001</v>
      </c>
      <c r="V21" s="25">
        <v>32.93</v>
      </c>
      <c r="W21" s="3"/>
      <c r="X21" s="3"/>
    </row>
    <row r="22" spans="6:24" x14ac:dyDescent="0.2">
      <c r="F22" s="3"/>
      <c r="G22" s="26">
        <v>11.477</v>
      </c>
      <c r="H22" s="26">
        <v>15.294</v>
      </c>
      <c r="I22" s="26">
        <v>16.079000000000001</v>
      </c>
      <c r="J22" s="26">
        <v>9.4030000000000005</v>
      </c>
      <c r="K22" s="3"/>
      <c r="L22" s="3"/>
      <c r="M22" s="25">
        <v>31.785</v>
      </c>
      <c r="N22" s="25">
        <v>25.576000000000001</v>
      </c>
      <c r="O22" s="25">
        <v>28.946000000000002</v>
      </c>
      <c r="P22" s="25">
        <v>24.716000000000001</v>
      </c>
      <c r="Q22" s="3"/>
      <c r="R22" s="3"/>
      <c r="S22" s="25">
        <v>35.771999999999998</v>
      </c>
      <c r="T22" s="25">
        <v>23.065999999999999</v>
      </c>
      <c r="U22" s="25">
        <v>32.773000000000003</v>
      </c>
      <c r="V22" s="25">
        <v>30.413</v>
      </c>
      <c r="W22" s="3"/>
      <c r="X22" s="3"/>
    </row>
    <row r="23" spans="6:24" x14ac:dyDescent="0.2">
      <c r="F23" s="3"/>
      <c r="G23" s="26">
        <v>11.698</v>
      </c>
      <c r="H23" s="26">
        <v>29.61</v>
      </c>
      <c r="I23" s="26">
        <v>17.047999999999998</v>
      </c>
      <c r="J23" s="26">
        <v>13.824999999999999</v>
      </c>
      <c r="K23" s="3"/>
      <c r="L23" s="3"/>
      <c r="M23" s="25">
        <v>28.315000000000001</v>
      </c>
      <c r="N23" s="25">
        <v>23.599</v>
      </c>
      <c r="O23" s="25">
        <v>22.385999999999999</v>
      </c>
      <c r="P23" s="25">
        <v>19.734999999999999</v>
      </c>
      <c r="Q23" s="3"/>
      <c r="R23" s="3"/>
      <c r="S23" s="25">
        <v>36.311999999999998</v>
      </c>
      <c r="T23" s="25">
        <v>29.335000000000001</v>
      </c>
      <c r="U23" s="25">
        <v>35.765000000000001</v>
      </c>
      <c r="V23" s="25">
        <v>29.420999999999999</v>
      </c>
      <c r="W23" s="3"/>
      <c r="X23" s="3"/>
    </row>
    <row r="24" spans="6:24" x14ac:dyDescent="0.2">
      <c r="F24" s="3"/>
      <c r="G24" s="26">
        <v>11.307</v>
      </c>
      <c r="H24" s="26">
        <v>15.141999999999999</v>
      </c>
      <c r="I24" s="26">
        <v>13.958</v>
      </c>
      <c r="J24" s="26">
        <v>10.489000000000001</v>
      </c>
      <c r="K24" s="3"/>
      <c r="L24" s="3"/>
      <c r="M24" s="25">
        <v>17.844999999999999</v>
      </c>
      <c r="N24" s="25">
        <v>20.853000000000002</v>
      </c>
      <c r="O24" s="25">
        <v>26.667000000000002</v>
      </c>
      <c r="P24" s="25">
        <v>25.134</v>
      </c>
      <c r="Q24" s="3"/>
      <c r="R24" s="3"/>
      <c r="S24" s="25">
        <v>39.764000000000003</v>
      </c>
      <c r="T24" s="25">
        <v>35.671999999999997</v>
      </c>
      <c r="U24" s="25">
        <v>36.344999999999999</v>
      </c>
      <c r="V24" s="25">
        <v>39.732999999999997</v>
      </c>
      <c r="W24" s="3"/>
      <c r="X24" s="3"/>
    </row>
    <row r="25" spans="6:24" x14ac:dyDescent="0.2">
      <c r="F25" s="3"/>
      <c r="G25" s="26">
        <v>13.116</v>
      </c>
      <c r="H25" s="26">
        <v>22.077000000000002</v>
      </c>
      <c r="I25" s="26">
        <v>17.361000000000001</v>
      </c>
      <c r="J25" s="26">
        <v>13.32</v>
      </c>
      <c r="K25" s="3"/>
      <c r="L25" s="3"/>
      <c r="M25" s="25">
        <v>19.995000000000001</v>
      </c>
      <c r="N25" s="25">
        <v>28.58</v>
      </c>
      <c r="O25" s="25">
        <v>25.911999999999999</v>
      </c>
      <c r="P25" s="25">
        <v>30.015999999999998</v>
      </c>
      <c r="Q25" s="3"/>
      <c r="R25" s="3"/>
      <c r="S25" s="25">
        <v>37.618000000000002</v>
      </c>
      <c r="T25" s="25">
        <v>40.430999999999997</v>
      </c>
      <c r="U25" s="25">
        <v>38.228000000000002</v>
      </c>
      <c r="V25" s="25">
        <v>36.128</v>
      </c>
      <c r="W25" s="3"/>
      <c r="X25" s="3"/>
    </row>
    <row r="26" spans="6:24" x14ac:dyDescent="0.2">
      <c r="F26" s="3"/>
      <c r="G26" s="26">
        <v>20.574999999999999</v>
      </c>
      <c r="H26" s="26">
        <v>19.04</v>
      </c>
      <c r="I26" s="26">
        <v>15.634</v>
      </c>
      <c r="J26" s="26">
        <v>16.678000000000001</v>
      </c>
      <c r="K26" s="3"/>
      <c r="L26" s="3"/>
      <c r="M26" s="25">
        <v>27.234999999999999</v>
      </c>
      <c r="N26" s="25">
        <v>25.776</v>
      </c>
      <c r="O26" s="25">
        <v>21.033999999999999</v>
      </c>
      <c r="P26" s="25">
        <v>27.672999999999998</v>
      </c>
      <c r="Q26" s="3"/>
      <c r="R26" s="3"/>
      <c r="S26" s="25">
        <v>31.669</v>
      </c>
      <c r="T26" s="25">
        <v>38.524999999999999</v>
      </c>
      <c r="U26" s="25">
        <v>40.820999999999998</v>
      </c>
      <c r="V26" s="25">
        <v>35.993000000000002</v>
      </c>
      <c r="W26" s="3"/>
      <c r="X26" s="3"/>
    </row>
    <row r="27" spans="6:24" x14ac:dyDescent="0.2">
      <c r="F27" s="3"/>
      <c r="G27" s="26">
        <v>22.385000000000002</v>
      </c>
      <c r="H27" s="26">
        <v>9.2409999999999997</v>
      </c>
      <c r="I27" s="26">
        <v>22.271999999999998</v>
      </c>
      <c r="J27" s="26">
        <v>18.806999999999999</v>
      </c>
      <c r="K27" s="3"/>
      <c r="L27" s="3"/>
      <c r="M27" s="25">
        <v>26.841999999999999</v>
      </c>
      <c r="N27" s="25">
        <v>24.359000000000002</v>
      </c>
      <c r="O27" s="25">
        <v>25.632999999999999</v>
      </c>
      <c r="P27" s="25">
        <v>24.774000000000001</v>
      </c>
      <c r="Q27" s="3"/>
      <c r="R27" s="3"/>
      <c r="S27" s="25">
        <v>29.425999999999998</v>
      </c>
      <c r="T27" s="25">
        <v>33.771000000000001</v>
      </c>
      <c r="U27" s="25">
        <v>37.326999999999998</v>
      </c>
      <c r="V27" s="25">
        <v>29.902000000000001</v>
      </c>
      <c r="W27" s="3"/>
      <c r="X27" s="3"/>
    </row>
    <row r="28" spans="6:24" x14ac:dyDescent="0.2">
      <c r="F28" s="3"/>
      <c r="G28" s="26">
        <v>28.867999999999999</v>
      </c>
      <c r="H28" s="26">
        <v>10.598000000000001</v>
      </c>
      <c r="I28" s="26">
        <v>15.651999999999999</v>
      </c>
      <c r="J28" s="26">
        <v>24.524000000000001</v>
      </c>
      <c r="K28" s="3"/>
      <c r="L28" s="3"/>
      <c r="M28" s="25">
        <v>17.466000000000001</v>
      </c>
      <c r="N28" s="25">
        <v>29.645</v>
      </c>
      <c r="O28" s="25">
        <v>18.655000000000001</v>
      </c>
      <c r="P28" s="25">
        <v>22.95</v>
      </c>
      <c r="Q28" s="3"/>
      <c r="R28" s="3"/>
      <c r="S28" s="25">
        <v>25.141999999999999</v>
      </c>
      <c r="T28" s="25">
        <v>38.909999999999997</v>
      </c>
      <c r="U28" s="25">
        <v>36.090000000000003</v>
      </c>
      <c r="V28" s="25">
        <v>39.578000000000003</v>
      </c>
      <c r="W28" s="3"/>
      <c r="X28" s="3"/>
    </row>
    <row r="29" spans="6:24" x14ac:dyDescent="0.2">
      <c r="F29" s="3"/>
      <c r="G29" s="26">
        <v>21.097000000000001</v>
      </c>
      <c r="H29" s="26">
        <v>9.2070000000000007</v>
      </c>
      <c r="I29" s="26">
        <v>21.657</v>
      </c>
      <c r="J29" s="26">
        <v>18.678999999999998</v>
      </c>
      <c r="K29" s="3"/>
      <c r="L29" s="3"/>
      <c r="M29" s="25">
        <v>24.734999999999999</v>
      </c>
      <c r="N29" s="25">
        <v>25.515000000000001</v>
      </c>
      <c r="O29" s="25">
        <v>24.922000000000001</v>
      </c>
      <c r="P29" s="25">
        <v>19.425999999999998</v>
      </c>
      <c r="Q29" s="3"/>
      <c r="R29" s="3"/>
      <c r="S29" s="25">
        <v>33.76</v>
      </c>
      <c r="T29" s="25">
        <v>41.524000000000001</v>
      </c>
      <c r="U29" s="25">
        <v>31.518999999999998</v>
      </c>
      <c r="V29" s="25">
        <v>25.846</v>
      </c>
      <c r="W29" s="3"/>
      <c r="X29" s="3"/>
    </row>
    <row r="30" spans="6:24" x14ac:dyDescent="0.2">
      <c r="F30" s="3"/>
      <c r="G30" s="26">
        <v>30.882999999999999</v>
      </c>
      <c r="H30" s="26">
        <v>33.436</v>
      </c>
      <c r="I30" s="26">
        <v>27.207000000000001</v>
      </c>
      <c r="J30" s="26">
        <v>17.055</v>
      </c>
      <c r="K30" s="3"/>
      <c r="L30" s="3"/>
      <c r="M30" s="25">
        <v>27.23</v>
      </c>
      <c r="N30" s="25">
        <v>17.780999999999999</v>
      </c>
      <c r="O30" s="25">
        <v>28.465</v>
      </c>
      <c r="P30" s="25">
        <v>20.466999999999999</v>
      </c>
      <c r="Q30" s="3"/>
      <c r="R30" s="3"/>
      <c r="S30" s="25">
        <v>36.753</v>
      </c>
      <c r="T30" s="25">
        <v>30.007000000000001</v>
      </c>
      <c r="U30" s="25">
        <v>27.216999999999999</v>
      </c>
      <c r="V30" s="25">
        <v>28.989000000000001</v>
      </c>
      <c r="W30" s="3"/>
      <c r="X30" s="3"/>
    </row>
    <row r="31" spans="6:24" x14ac:dyDescent="0.2">
      <c r="F31" s="3"/>
      <c r="G31" s="26">
        <v>29.789000000000001</v>
      </c>
      <c r="H31" s="26">
        <v>23.82</v>
      </c>
      <c r="I31" s="26">
        <v>18.524000000000001</v>
      </c>
      <c r="J31" s="26">
        <v>19.437999999999999</v>
      </c>
      <c r="K31" s="3"/>
      <c r="L31" s="3"/>
      <c r="M31" s="25">
        <v>25.821999999999999</v>
      </c>
      <c r="N31" s="25">
        <v>22.468</v>
      </c>
      <c r="O31" s="25">
        <v>21.399000000000001</v>
      </c>
      <c r="P31" s="25">
        <v>25.248000000000001</v>
      </c>
      <c r="Q31" s="3"/>
      <c r="R31" s="3"/>
      <c r="S31" s="25">
        <v>34.253999999999998</v>
      </c>
      <c r="T31" s="25">
        <v>32.781999999999996</v>
      </c>
      <c r="U31" s="25">
        <v>40.247999999999998</v>
      </c>
      <c r="V31" s="25">
        <v>32.536999999999999</v>
      </c>
      <c r="W31" s="3"/>
      <c r="X31" s="3"/>
    </row>
    <row r="32" spans="6:24" x14ac:dyDescent="0.2">
      <c r="F32" s="3"/>
      <c r="G32" s="26">
        <v>18.890999999999998</v>
      </c>
      <c r="H32" s="26">
        <v>22.363</v>
      </c>
      <c r="I32" s="26">
        <v>25.114000000000001</v>
      </c>
      <c r="J32" s="26">
        <v>19.995999999999999</v>
      </c>
      <c r="K32" s="3"/>
      <c r="L32" s="3"/>
      <c r="M32" s="25">
        <v>21.259</v>
      </c>
      <c r="N32" s="25">
        <v>28.669</v>
      </c>
      <c r="O32" s="25">
        <v>26.715</v>
      </c>
      <c r="P32" s="25">
        <v>24.562999999999999</v>
      </c>
      <c r="Q32" s="3"/>
      <c r="R32" s="3"/>
      <c r="S32" s="25">
        <v>38.881999999999998</v>
      </c>
      <c r="T32" s="25">
        <v>34.031999999999996</v>
      </c>
      <c r="U32" s="25">
        <v>35.551000000000002</v>
      </c>
      <c r="V32" s="25">
        <v>38.661999999999999</v>
      </c>
      <c r="W32" s="3"/>
      <c r="X32" s="3"/>
    </row>
    <row r="33" spans="6:24" x14ac:dyDescent="0.2">
      <c r="F33" s="3"/>
      <c r="G33" s="26">
        <v>30.126000000000001</v>
      </c>
      <c r="H33" s="26">
        <v>24.077000000000002</v>
      </c>
      <c r="I33" s="26">
        <v>17.021000000000001</v>
      </c>
      <c r="J33" s="26">
        <v>17.062000000000001</v>
      </c>
      <c r="K33" s="3"/>
      <c r="L33" s="3"/>
      <c r="M33" s="25">
        <v>28.172999999999998</v>
      </c>
      <c r="N33" s="25">
        <v>28.425000000000001</v>
      </c>
      <c r="O33" s="25">
        <v>23.449000000000002</v>
      </c>
      <c r="P33" s="25">
        <v>30.199000000000002</v>
      </c>
      <c r="Q33" s="3"/>
      <c r="R33" s="3"/>
      <c r="S33" s="25">
        <v>37.479999999999997</v>
      </c>
      <c r="T33" s="25">
        <v>28.238</v>
      </c>
      <c r="U33" s="25">
        <v>35.902000000000001</v>
      </c>
      <c r="V33" s="25">
        <v>35.901000000000003</v>
      </c>
      <c r="W33" s="3"/>
      <c r="X33" s="3"/>
    </row>
    <row r="34" spans="6:24" x14ac:dyDescent="0.2">
      <c r="F34" s="3"/>
      <c r="G34" s="26">
        <v>19.451000000000001</v>
      </c>
      <c r="H34" s="26">
        <v>16.414000000000001</v>
      </c>
      <c r="I34" s="26">
        <v>13.137</v>
      </c>
      <c r="J34" s="26">
        <v>17.808</v>
      </c>
      <c r="K34" s="3"/>
      <c r="L34" s="3"/>
      <c r="M34" s="25">
        <v>26.067</v>
      </c>
      <c r="N34" s="25">
        <v>27.312999999999999</v>
      </c>
      <c r="O34" s="25">
        <v>29.012</v>
      </c>
      <c r="P34" s="25">
        <v>28.425000000000001</v>
      </c>
      <c r="Q34" s="3"/>
      <c r="R34" s="3"/>
      <c r="S34" s="25">
        <v>41.621000000000002</v>
      </c>
      <c r="T34" s="25">
        <v>35.478000000000002</v>
      </c>
      <c r="U34" s="25">
        <v>25.628</v>
      </c>
      <c r="V34" s="25">
        <v>40.116</v>
      </c>
      <c r="W34" s="3"/>
      <c r="X34" s="3"/>
    </row>
    <row r="35" spans="6:24" x14ac:dyDescent="0.2">
      <c r="F35" s="3"/>
      <c r="G35" s="26">
        <v>24.064</v>
      </c>
      <c r="H35" s="26">
        <v>11.378</v>
      </c>
      <c r="I35" s="26">
        <v>19.026</v>
      </c>
      <c r="J35" s="26">
        <v>19.693000000000001</v>
      </c>
      <c r="K35" s="3"/>
      <c r="L35" s="3"/>
      <c r="M35" s="25">
        <v>21.905999999999999</v>
      </c>
      <c r="N35" s="25">
        <v>22.882000000000001</v>
      </c>
      <c r="O35" s="25">
        <v>30.582999999999998</v>
      </c>
      <c r="P35" s="25">
        <v>27.433</v>
      </c>
      <c r="Q35" s="3"/>
      <c r="R35" s="3"/>
      <c r="S35" s="25">
        <v>29.164999999999999</v>
      </c>
      <c r="T35" s="25">
        <v>38.731999999999999</v>
      </c>
      <c r="U35" s="25">
        <v>31.786000000000001</v>
      </c>
      <c r="V35" s="25">
        <v>42.688000000000002</v>
      </c>
      <c r="W35" s="3"/>
      <c r="X35" s="3"/>
    </row>
    <row r="36" spans="6:24" x14ac:dyDescent="0.2">
      <c r="F36" s="3"/>
      <c r="G36" s="26">
        <v>27.593</v>
      </c>
      <c r="H36" s="26">
        <v>16.001999999999999</v>
      </c>
      <c r="I36" s="26">
        <v>19.68</v>
      </c>
      <c r="J36" s="26">
        <v>19.629000000000001</v>
      </c>
      <c r="K36" s="3"/>
      <c r="L36" s="3"/>
      <c r="M36" s="25">
        <v>25.247</v>
      </c>
      <c r="N36" s="25">
        <v>26.850999999999999</v>
      </c>
      <c r="O36" s="25">
        <v>26.881</v>
      </c>
      <c r="P36" s="25">
        <v>23.786000000000001</v>
      </c>
      <c r="Q36" s="3"/>
      <c r="R36" s="3"/>
      <c r="S36" s="25">
        <v>33.591999999999999</v>
      </c>
      <c r="T36" s="25">
        <v>30.236999999999998</v>
      </c>
      <c r="U36" s="25">
        <v>29.856999999999999</v>
      </c>
      <c r="V36" s="25">
        <v>35.601999999999997</v>
      </c>
      <c r="W36" s="3"/>
      <c r="X36" s="3"/>
    </row>
    <row r="37" spans="6:24" x14ac:dyDescent="0.2">
      <c r="F37" s="3"/>
      <c r="G37" s="26">
        <v>13.151</v>
      </c>
      <c r="H37" s="26">
        <v>17.779</v>
      </c>
      <c r="I37" s="26">
        <v>20.788</v>
      </c>
      <c r="J37" s="26">
        <v>16.946000000000002</v>
      </c>
      <c r="K37" s="3"/>
      <c r="L37" s="3"/>
      <c r="M37" s="25">
        <v>28.507999999999999</v>
      </c>
      <c r="N37" s="25">
        <v>20.684000000000001</v>
      </c>
      <c r="O37" s="25">
        <v>26.449000000000002</v>
      </c>
      <c r="P37" s="25">
        <v>25.422000000000001</v>
      </c>
      <c r="Q37" s="3"/>
      <c r="R37" s="3"/>
      <c r="S37" s="25">
        <v>33.773000000000003</v>
      </c>
      <c r="T37" s="25">
        <v>26.678000000000001</v>
      </c>
      <c r="U37" s="25">
        <v>36.872</v>
      </c>
      <c r="V37" s="25">
        <v>27.442</v>
      </c>
      <c r="W37" s="3"/>
      <c r="X37" s="3"/>
    </row>
    <row r="38" spans="6:24" x14ac:dyDescent="0.2">
      <c r="F38" s="3"/>
      <c r="G38" s="26">
        <v>33.892000000000003</v>
      </c>
      <c r="H38" s="26">
        <v>17.077000000000002</v>
      </c>
      <c r="I38" s="26">
        <v>15.987</v>
      </c>
      <c r="J38" s="26">
        <v>30.039000000000001</v>
      </c>
      <c r="K38" s="3"/>
      <c r="L38" s="3"/>
      <c r="M38" s="25">
        <v>26.247</v>
      </c>
      <c r="N38" s="25">
        <v>24.13</v>
      </c>
      <c r="O38" s="25">
        <v>24.016999999999999</v>
      </c>
      <c r="P38" s="25">
        <v>21.23</v>
      </c>
      <c r="Q38" s="3"/>
      <c r="R38" s="3"/>
      <c r="S38" s="25">
        <v>35.720999999999997</v>
      </c>
      <c r="T38" s="25">
        <v>31.367999999999999</v>
      </c>
      <c r="U38" s="25">
        <v>37.881</v>
      </c>
      <c r="V38" s="25">
        <v>31.015000000000001</v>
      </c>
      <c r="W38" s="3"/>
      <c r="X38" s="3"/>
    </row>
    <row r="39" spans="6:24" x14ac:dyDescent="0.2">
      <c r="F39" s="3"/>
      <c r="G39" s="26">
        <v>31.808</v>
      </c>
      <c r="H39" s="26">
        <v>16.308</v>
      </c>
      <c r="I39" s="26">
        <v>28.367000000000001</v>
      </c>
      <c r="J39" s="26">
        <v>20.91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6:24" x14ac:dyDescent="0.2">
      <c r="F40" s="3"/>
      <c r="G40" s="26">
        <v>34.89</v>
      </c>
      <c r="H40" s="26">
        <v>19.263999999999999</v>
      </c>
      <c r="I40" s="26">
        <v>19.484999999999999</v>
      </c>
      <c r="J40" s="26">
        <v>19.233000000000001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6:24" x14ac:dyDescent="0.2">
      <c r="F41" s="3"/>
      <c r="G41" s="26">
        <v>20.001000000000001</v>
      </c>
      <c r="H41" s="26">
        <v>13.664999999999999</v>
      </c>
      <c r="I41" s="26">
        <v>32.177</v>
      </c>
      <c r="J41" s="26">
        <v>10.242000000000001</v>
      </c>
      <c r="K41" s="3"/>
      <c r="L41" s="3"/>
      <c r="M41" s="107" t="s">
        <v>121</v>
      </c>
      <c r="N41" s="107"/>
      <c r="O41" s="107"/>
      <c r="P41" s="107"/>
      <c r="Q41" s="3"/>
      <c r="R41" s="3"/>
      <c r="S41" s="120" t="s">
        <v>122</v>
      </c>
      <c r="T41" s="120"/>
      <c r="U41" s="120"/>
      <c r="V41" s="120"/>
      <c r="W41" s="3"/>
      <c r="X41" s="3"/>
    </row>
    <row r="42" spans="6:24" x14ac:dyDescent="0.2">
      <c r="F42" s="3"/>
      <c r="G42" s="26">
        <v>33.448999999999998</v>
      </c>
      <c r="H42" s="26">
        <v>17.963999999999999</v>
      </c>
      <c r="I42" s="26">
        <v>27.8</v>
      </c>
      <c r="J42" s="26">
        <v>10.33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6:24" x14ac:dyDescent="0.2">
      <c r="F43" s="3"/>
      <c r="G43" s="26">
        <v>35.695</v>
      </c>
      <c r="H43" s="26">
        <v>20.898</v>
      </c>
      <c r="I43" s="26">
        <v>30.76</v>
      </c>
      <c r="J43" s="26">
        <v>31.920999999999999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6:24" x14ac:dyDescent="0.2">
      <c r="F44" s="3"/>
      <c r="G44" s="26"/>
      <c r="H44" s="26">
        <v>13.319000000000001</v>
      </c>
      <c r="I44" s="26">
        <v>15.33</v>
      </c>
      <c r="J44" s="26">
        <v>30.483000000000001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6:24" x14ac:dyDescent="0.2">
      <c r="F45" s="3"/>
      <c r="G45" s="26"/>
      <c r="H45" s="26">
        <v>24.878</v>
      </c>
      <c r="I45" s="26">
        <v>12.348000000000001</v>
      </c>
      <c r="J45" s="26">
        <v>37.576000000000001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6:24" x14ac:dyDescent="0.2">
      <c r="F46" s="3"/>
      <c r="G46" s="26"/>
      <c r="H46" s="26">
        <v>13.021000000000001</v>
      </c>
      <c r="I46" s="26"/>
      <c r="J46" s="26">
        <v>17.699000000000002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6:24" x14ac:dyDescent="0.2">
      <c r="F47" s="3"/>
      <c r="G47" s="26"/>
      <c r="H47" s="26"/>
      <c r="I47" s="26"/>
      <c r="J47" s="26">
        <v>15.859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6:24" x14ac:dyDescent="0.2">
      <c r="F48" s="3"/>
      <c r="G48" s="26"/>
      <c r="H48" s="26"/>
      <c r="I48" s="26"/>
      <c r="J48" s="26">
        <v>21.094999999999999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6:24" x14ac:dyDescent="0.2">
      <c r="F49" s="3"/>
      <c r="G49" s="26"/>
      <c r="H49" s="26"/>
      <c r="I49" s="26"/>
      <c r="J49" s="26">
        <v>16.042000000000002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6:24" x14ac:dyDescent="0.2">
      <c r="F50" s="3"/>
      <c r="G50" s="26"/>
      <c r="H50" s="26"/>
      <c r="I50" s="26"/>
      <c r="J50" s="26">
        <v>17.347000000000001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6:24" x14ac:dyDescent="0.2">
      <c r="F51" s="3"/>
      <c r="G51" s="26"/>
      <c r="H51" s="26"/>
      <c r="I51" s="26"/>
      <c r="J51" s="26">
        <v>12.984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6:24" x14ac:dyDescent="0.2">
      <c r="F52" s="3"/>
      <c r="G52" s="26"/>
      <c r="H52" s="26"/>
      <c r="I52" s="26"/>
      <c r="J52" s="26">
        <v>24.33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6:24" x14ac:dyDescent="0.2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6:24" x14ac:dyDescent="0.2">
      <c r="F54" s="3"/>
      <c r="G54" s="103" t="s">
        <v>20</v>
      </c>
      <c r="H54" s="103"/>
      <c r="I54" s="103"/>
      <c r="J54" s="10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6:24" x14ac:dyDescent="0.2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6:24" x14ac:dyDescent="0.2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6:24" x14ac:dyDescent="0.2">
      <c r="F57" s="3"/>
      <c r="G57" s="107" t="s">
        <v>123</v>
      </c>
      <c r="H57" s="107"/>
      <c r="I57" s="107"/>
      <c r="J57" s="10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6:24" x14ac:dyDescent="0.2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6:24" x14ac:dyDescent="0.2"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6:24" x14ac:dyDescent="0.2"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6:24" x14ac:dyDescent="0.2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6:24" x14ac:dyDescent="0.2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</sheetData>
  <mergeCells count="4">
    <mergeCell ref="M41:P41"/>
    <mergeCell ref="S41:V41"/>
    <mergeCell ref="G54:J54"/>
    <mergeCell ref="G57:J5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2D21-31E5-504F-AA91-FE13B679E179}">
  <dimension ref="B2:AH55"/>
  <sheetViews>
    <sheetView topLeftCell="D4" zoomScale="83" workbookViewId="0">
      <selection activeCell="D7" sqref="D7"/>
    </sheetView>
  </sheetViews>
  <sheetFormatPr baseColWidth="10" defaultRowHeight="16" x14ac:dyDescent="0.2"/>
  <cols>
    <col min="4" max="4" width="17.5" customWidth="1"/>
  </cols>
  <sheetData>
    <row r="2" spans="2:34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3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34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34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34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34" x14ac:dyDescent="0.2">
      <c r="B7" s="3"/>
      <c r="C7" s="3"/>
      <c r="D7" s="6" t="s">
        <v>418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x14ac:dyDescent="0.2">
      <c r="B8" s="3"/>
      <c r="C8" s="3"/>
      <c r="D8" s="3"/>
      <c r="E8" s="3"/>
      <c r="F8" s="33" t="s">
        <v>15</v>
      </c>
      <c r="G8" s="1" t="s">
        <v>1</v>
      </c>
      <c r="H8" s="1" t="s">
        <v>125</v>
      </c>
      <c r="I8" s="4"/>
      <c r="J8" s="33" t="s">
        <v>18</v>
      </c>
      <c r="K8" s="1" t="s">
        <v>124</v>
      </c>
      <c r="L8" s="1" t="s">
        <v>125</v>
      </c>
      <c r="M8" s="4"/>
      <c r="N8" s="33" t="s">
        <v>19</v>
      </c>
      <c r="O8" s="1" t="s">
        <v>1</v>
      </c>
      <c r="P8" s="1" t="s">
        <v>125</v>
      </c>
      <c r="Q8" s="3"/>
      <c r="R8" s="3"/>
      <c r="S8" s="3"/>
      <c r="T8" s="4"/>
      <c r="U8" s="1"/>
      <c r="V8" s="1"/>
      <c r="W8" s="1"/>
      <c r="X8" s="4"/>
      <c r="Y8" s="1"/>
      <c r="Z8" s="1"/>
      <c r="AA8" s="4"/>
      <c r="AB8" s="4"/>
      <c r="AC8" s="1"/>
      <c r="AD8" s="1"/>
      <c r="AE8" s="4"/>
      <c r="AF8" s="4"/>
      <c r="AG8" s="1"/>
      <c r="AH8" s="1"/>
    </row>
    <row r="9" spans="2:34" x14ac:dyDescent="0.2">
      <c r="B9" s="3"/>
      <c r="C9" s="3"/>
      <c r="D9" s="3"/>
      <c r="E9" s="3"/>
      <c r="F9" s="3"/>
      <c r="G9" s="26">
        <v>263.59899999999999</v>
      </c>
      <c r="H9" s="26">
        <v>84.277000000000001</v>
      </c>
      <c r="I9" s="3"/>
      <c r="J9" s="3"/>
      <c r="K9" s="25">
        <v>242.11699999999999</v>
      </c>
      <c r="L9" s="25">
        <v>49.32</v>
      </c>
      <c r="M9" s="3"/>
      <c r="N9" s="3"/>
      <c r="O9" s="25">
        <v>273.79700000000003</v>
      </c>
      <c r="P9" s="25">
        <v>69.459000000000003</v>
      </c>
      <c r="Q9" s="3"/>
      <c r="R9" s="3"/>
      <c r="S9" s="3"/>
      <c r="T9" s="3"/>
      <c r="U9" s="25"/>
      <c r="V9" s="25"/>
      <c r="W9" s="25"/>
      <c r="X9" s="3"/>
      <c r="Y9" s="25"/>
      <c r="Z9" s="25"/>
      <c r="AA9" s="3"/>
      <c r="AB9" s="3"/>
      <c r="AC9" s="25"/>
      <c r="AD9" s="25"/>
      <c r="AE9" s="3"/>
      <c r="AF9" s="3"/>
      <c r="AG9" s="25"/>
      <c r="AH9" s="25"/>
    </row>
    <row r="10" spans="2:34" x14ac:dyDescent="0.2">
      <c r="B10" s="3"/>
      <c r="C10" s="3"/>
      <c r="D10" s="3"/>
      <c r="E10" s="3"/>
      <c r="F10" s="3"/>
      <c r="G10" s="26">
        <v>259.00099999999998</v>
      </c>
      <c r="H10" s="26">
        <v>97.534000000000006</v>
      </c>
      <c r="I10" s="3"/>
      <c r="J10" s="3"/>
      <c r="K10" s="25">
        <v>241.476</v>
      </c>
      <c r="L10" s="25">
        <v>65.988</v>
      </c>
      <c r="M10" s="3"/>
      <c r="N10" s="3"/>
      <c r="O10" s="25">
        <v>373.18900000000002</v>
      </c>
      <c r="P10" s="25">
        <v>99.712999999999994</v>
      </c>
      <c r="Q10" s="3"/>
      <c r="R10" s="3"/>
      <c r="S10" s="3"/>
      <c r="T10" s="3"/>
      <c r="U10" s="25"/>
      <c r="V10" s="25"/>
      <c r="W10" s="25"/>
      <c r="X10" s="3"/>
      <c r="Y10" s="25"/>
      <c r="Z10" s="25"/>
      <c r="AA10" s="3"/>
      <c r="AB10" s="3"/>
      <c r="AC10" s="25"/>
      <c r="AD10" s="25"/>
      <c r="AE10" s="3"/>
      <c r="AF10" s="3"/>
      <c r="AG10" s="25"/>
      <c r="AH10" s="25"/>
    </row>
    <row r="11" spans="2:34" x14ac:dyDescent="0.2">
      <c r="B11" s="3"/>
      <c r="C11" s="3"/>
      <c r="D11" s="3"/>
      <c r="E11" s="3"/>
      <c r="F11" s="3"/>
      <c r="G11" s="26">
        <v>245.31899999999999</v>
      </c>
      <c r="H11" s="26">
        <v>71.694999999999993</v>
      </c>
      <c r="I11" s="3"/>
      <c r="J11" s="3"/>
      <c r="K11" s="25">
        <v>290.84699999999998</v>
      </c>
      <c r="L11" s="25">
        <v>114.916</v>
      </c>
      <c r="M11" s="3"/>
      <c r="N11" s="3"/>
      <c r="O11" s="25">
        <v>447.00700000000001</v>
      </c>
      <c r="P11" s="25">
        <v>118.745</v>
      </c>
      <c r="Q11" s="3"/>
      <c r="R11" s="3"/>
      <c r="S11" s="3"/>
      <c r="T11" s="3"/>
      <c r="U11" s="25"/>
      <c r="V11" s="25"/>
      <c r="W11" s="25"/>
      <c r="X11" s="3"/>
      <c r="Y11" s="25"/>
      <c r="Z11" s="25"/>
      <c r="AA11" s="3"/>
      <c r="AB11" s="3"/>
      <c r="AC11" s="25"/>
      <c r="AD11" s="25"/>
      <c r="AE11" s="3"/>
      <c r="AF11" s="3"/>
      <c r="AG11" s="25"/>
      <c r="AH11" s="25"/>
    </row>
    <row r="12" spans="2:34" x14ac:dyDescent="0.2">
      <c r="B12" s="3"/>
      <c r="C12" s="3"/>
      <c r="D12" s="3"/>
      <c r="E12" s="3"/>
      <c r="F12" s="3"/>
      <c r="G12" s="26">
        <v>234.964</v>
      </c>
      <c r="H12" s="26">
        <v>65.872</v>
      </c>
      <c r="I12" s="3"/>
      <c r="J12" s="3"/>
      <c r="K12" s="25">
        <v>172.60599999999999</v>
      </c>
      <c r="L12" s="25">
        <v>74.682000000000002</v>
      </c>
      <c r="M12" s="3"/>
      <c r="N12" s="3"/>
      <c r="O12" s="25">
        <v>239.727</v>
      </c>
      <c r="P12" s="25">
        <v>74.206000000000003</v>
      </c>
      <c r="Q12" s="3"/>
      <c r="R12" s="3"/>
      <c r="S12" s="3"/>
      <c r="T12" s="3"/>
      <c r="U12" s="25"/>
      <c r="V12" s="25"/>
      <c r="W12" s="25"/>
      <c r="X12" s="3"/>
      <c r="Y12" s="25"/>
      <c r="Z12" s="25"/>
      <c r="AA12" s="3"/>
      <c r="AB12" s="3"/>
      <c r="AC12" s="25"/>
      <c r="AD12" s="25"/>
      <c r="AE12" s="3"/>
      <c r="AF12" s="3"/>
      <c r="AG12" s="25"/>
      <c r="AH12" s="25"/>
    </row>
    <row r="13" spans="2:34" x14ac:dyDescent="0.2">
      <c r="B13" s="3"/>
      <c r="C13" s="3"/>
      <c r="D13" s="3"/>
      <c r="E13" s="3"/>
      <c r="F13" s="3"/>
      <c r="G13" s="26">
        <v>204.24199999999999</v>
      </c>
      <c r="H13" s="26">
        <v>76.183000000000007</v>
      </c>
      <c r="I13" s="3"/>
      <c r="J13" s="3"/>
      <c r="K13" s="25">
        <v>315.99599999999998</v>
      </c>
      <c r="L13" s="25">
        <v>73.552000000000007</v>
      </c>
      <c r="M13" s="3"/>
      <c r="N13" s="3"/>
      <c r="O13" s="25">
        <v>257.923</v>
      </c>
      <c r="P13" s="25">
        <v>96.932000000000002</v>
      </c>
      <c r="Q13" s="3"/>
      <c r="R13" s="3"/>
      <c r="S13" s="3"/>
      <c r="T13" s="3"/>
      <c r="U13" s="25"/>
      <c r="V13" s="25"/>
      <c r="W13" s="25"/>
      <c r="X13" s="3"/>
      <c r="Y13" s="25"/>
      <c r="Z13" s="25"/>
      <c r="AA13" s="3"/>
      <c r="AB13" s="3"/>
      <c r="AC13" s="25"/>
      <c r="AD13" s="25"/>
      <c r="AE13" s="3"/>
      <c r="AF13" s="3"/>
      <c r="AG13" s="25"/>
      <c r="AH13" s="25"/>
    </row>
    <row r="14" spans="2:34" x14ac:dyDescent="0.2">
      <c r="B14" s="3"/>
      <c r="C14" s="3"/>
      <c r="D14" s="3"/>
      <c r="E14" s="3"/>
      <c r="F14" s="3"/>
      <c r="G14" s="26">
        <v>234.244</v>
      </c>
      <c r="H14" s="26">
        <v>168.19</v>
      </c>
      <c r="I14" s="3"/>
      <c r="J14" s="3"/>
      <c r="K14" s="25">
        <v>240.46</v>
      </c>
      <c r="L14" s="25">
        <v>113.961</v>
      </c>
      <c r="M14" s="3"/>
      <c r="N14" s="3"/>
      <c r="O14" s="25">
        <v>326.66300000000001</v>
      </c>
      <c r="P14" s="25">
        <v>91.466999999999999</v>
      </c>
      <c r="Q14" s="3"/>
      <c r="R14" s="3"/>
      <c r="S14" s="3"/>
      <c r="T14" s="3"/>
      <c r="U14" s="25"/>
      <c r="V14" s="25"/>
      <c r="W14" s="25"/>
      <c r="X14" s="3"/>
      <c r="Y14" s="25"/>
      <c r="Z14" s="25"/>
      <c r="AA14" s="3"/>
      <c r="AB14" s="3"/>
      <c r="AC14" s="25"/>
      <c r="AD14" s="25"/>
      <c r="AE14" s="3"/>
      <c r="AF14" s="3"/>
      <c r="AG14" s="25"/>
      <c r="AH14" s="25"/>
    </row>
    <row r="15" spans="2:34" x14ac:dyDescent="0.2">
      <c r="B15" s="3"/>
      <c r="C15" s="3"/>
      <c r="D15" s="3"/>
      <c r="E15" s="3"/>
      <c r="F15" s="3"/>
      <c r="G15" s="26">
        <v>263.24200000000002</v>
      </c>
      <c r="H15" s="26">
        <v>141.685</v>
      </c>
      <c r="I15" s="3"/>
      <c r="J15" s="3"/>
      <c r="K15" s="25">
        <v>233.12899999999999</v>
      </c>
      <c r="L15" s="25">
        <v>80.584999999999994</v>
      </c>
      <c r="M15" s="3"/>
      <c r="N15" s="3"/>
      <c r="O15" s="25">
        <v>283.36200000000002</v>
      </c>
      <c r="P15" s="25">
        <v>101.536</v>
      </c>
      <c r="Q15" s="3"/>
      <c r="R15" s="3"/>
      <c r="S15" s="3"/>
      <c r="T15" s="3"/>
      <c r="U15" s="25"/>
      <c r="V15" s="25"/>
      <c r="W15" s="25"/>
      <c r="X15" s="3"/>
      <c r="Y15" s="25"/>
      <c r="Z15" s="25"/>
      <c r="AA15" s="3"/>
      <c r="AB15" s="3"/>
      <c r="AC15" s="25"/>
      <c r="AD15" s="25"/>
      <c r="AE15" s="3"/>
      <c r="AF15" s="3"/>
      <c r="AG15" s="25"/>
      <c r="AH15" s="25"/>
    </row>
    <row r="16" spans="2:34" x14ac:dyDescent="0.2">
      <c r="B16" s="3"/>
      <c r="C16" s="3"/>
      <c r="D16" s="3"/>
      <c r="E16" s="3"/>
      <c r="F16" s="3"/>
      <c r="G16" s="26">
        <v>264.75299999999999</v>
      </c>
      <c r="H16" s="26">
        <v>73.510000000000005</v>
      </c>
      <c r="I16" s="3"/>
      <c r="J16" s="3"/>
      <c r="K16" s="25">
        <v>149.952</v>
      </c>
      <c r="L16" s="25">
        <v>55.991999999999997</v>
      </c>
      <c r="M16" s="3"/>
      <c r="N16" s="3"/>
      <c r="O16" s="25">
        <v>262.46899999999999</v>
      </c>
      <c r="P16" s="25">
        <v>86.950999999999993</v>
      </c>
      <c r="Q16" s="3"/>
      <c r="R16" s="3"/>
      <c r="S16" s="3"/>
      <c r="T16" s="3"/>
      <c r="U16" s="25"/>
      <c r="V16" s="25"/>
      <c r="W16" s="25"/>
      <c r="X16" s="3"/>
      <c r="Y16" s="25"/>
      <c r="Z16" s="25"/>
      <c r="AA16" s="3"/>
      <c r="AB16" s="3"/>
      <c r="AC16" s="25"/>
      <c r="AD16" s="25"/>
      <c r="AE16" s="3"/>
      <c r="AF16" s="3"/>
      <c r="AG16" s="25"/>
      <c r="AH16" s="25"/>
    </row>
    <row r="17" spans="2:34" x14ac:dyDescent="0.2">
      <c r="B17" s="3"/>
      <c r="C17" s="3"/>
      <c r="D17" s="3"/>
      <c r="E17" s="3"/>
      <c r="F17" s="3"/>
      <c r="G17" s="26">
        <v>271.76299999999998</v>
      </c>
      <c r="H17" s="26">
        <v>114.679</v>
      </c>
      <c r="I17" s="3"/>
      <c r="J17" s="3"/>
      <c r="K17" s="25">
        <v>157.06100000000001</v>
      </c>
      <c r="L17" s="25">
        <v>46.488999999999997</v>
      </c>
      <c r="M17" s="3"/>
      <c r="N17" s="3"/>
      <c r="O17" s="25">
        <v>277.18299999999999</v>
      </c>
      <c r="P17" s="25">
        <v>135.48699999999999</v>
      </c>
      <c r="Q17" s="3"/>
      <c r="R17" s="3"/>
      <c r="S17" s="3"/>
      <c r="T17" s="3"/>
      <c r="U17" s="25"/>
      <c r="V17" s="25"/>
      <c r="W17" s="25"/>
      <c r="X17" s="3"/>
      <c r="Y17" s="25"/>
      <c r="Z17" s="25"/>
      <c r="AA17" s="3"/>
      <c r="AB17" s="3"/>
      <c r="AC17" s="25"/>
      <c r="AD17" s="25"/>
      <c r="AE17" s="3"/>
      <c r="AF17" s="3"/>
      <c r="AG17" s="25"/>
      <c r="AH17" s="25"/>
    </row>
    <row r="18" spans="2:34" x14ac:dyDescent="0.2">
      <c r="B18" s="3"/>
      <c r="C18" s="3"/>
      <c r="D18" s="3"/>
      <c r="E18" s="3"/>
      <c r="F18" s="3"/>
      <c r="G18" s="26">
        <v>227.71899999999999</v>
      </c>
      <c r="H18" s="26">
        <v>71.302999999999997</v>
      </c>
      <c r="I18" s="3"/>
      <c r="J18" s="3"/>
      <c r="K18" s="25">
        <v>234.43</v>
      </c>
      <c r="L18" s="25">
        <v>60.04</v>
      </c>
      <c r="M18" s="3"/>
      <c r="N18" s="3"/>
      <c r="O18" s="25">
        <v>238.994</v>
      </c>
      <c r="P18" s="25">
        <v>88.971000000000004</v>
      </c>
      <c r="Q18" s="3"/>
      <c r="R18" s="3"/>
      <c r="S18" s="3"/>
      <c r="T18" s="3"/>
      <c r="U18" s="25"/>
      <c r="V18" s="25"/>
      <c r="W18" s="25"/>
      <c r="X18" s="3"/>
      <c r="Y18" s="25"/>
      <c r="Z18" s="25"/>
      <c r="AA18" s="3"/>
      <c r="AB18" s="3"/>
      <c r="AC18" s="25"/>
      <c r="AD18" s="25"/>
      <c r="AE18" s="3"/>
      <c r="AF18" s="3"/>
      <c r="AG18" s="25"/>
      <c r="AH18" s="25"/>
    </row>
    <row r="19" spans="2:34" x14ac:dyDescent="0.2">
      <c r="B19" s="3"/>
      <c r="C19" s="3"/>
      <c r="D19" s="3"/>
      <c r="E19" s="3"/>
      <c r="F19" s="3"/>
      <c r="G19" s="26">
        <v>573.51099999999997</v>
      </c>
      <c r="H19" s="26">
        <v>130.81899999999999</v>
      </c>
      <c r="I19" s="3"/>
      <c r="J19" s="3"/>
      <c r="K19" s="25">
        <v>305.65100000000001</v>
      </c>
      <c r="L19" s="25">
        <v>51.064999999999998</v>
      </c>
      <c r="M19" s="3"/>
      <c r="N19" s="3"/>
      <c r="O19" s="25">
        <v>399.11</v>
      </c>
      <c r="P19" s="25">
        <v>73.397999999999996</v>
      </c>
      <c r="Q19" s="3"/>
      <c r="R19" s="3"/>
      <c r="S19" s="3"/>
      <c r="T19" s="3"/>
      <c r="U19" s="25"/>
      <c r="V19" s="25"/>
      <c r="W19" s="25"/>
      <c r="X19" s="3"/>
      <c r="Y19" s="25"/>
      <c r="Z19" s="25"/>
      <c r="AA19" s="3"/>
      <c r="AB19" s="3"/>
      <c r="AC19" s="25"/>
      <c r="AD19" s="25"/>
      <c r="AE19" s="3"/>
      <c r="AF19" s="3"/>
      <c r="AG19" s="25"/>
      <c r="AH19" s="25"/>
    </row>
    <row r="20" spans="2:34" x14ac:dyDescent="0.2">
      <c r="B20" s="3"/>
      <c r="C20" s="3"/>
      <c r="D20" s="3"/>
      <c r="E20" s="3"/>
      <c r="F20" s="3"/>
      <c r="G20" s="26">
        <v>495.27</v>
      </c>
      <c r="H20" s="26">
        <v>116.86</v>
      </c>
      <c r="I20" s="3"/>
      <c r="J20" s="3"/>
      <c r="K20" s="25">
        <v>415.44600000000003</v>
      </c>
      <c r="L20" s="25">
        <v>69.936000000000007</v>
      </c>
      <c r="M20" s="3"/>
      <c r="N20" s="3"/>
      <c r="O20" s="25">
        <v>278.36</v>
      </c>
      <c r="P20" s="25">
        <v>103.361</v>
      </c>
      <c r="Q20" s="3"/>
      <c r="R20" s="3"/>
      <c r="S20" s="3"/>
      <c r="T20" s="3"/>
      <c r="U20" s="25"/>
      <c r="V20" s="25"/>
      <c r="W20" s="25"/>
      <c r="X20" s="3"/>
      <c r="Y20" s="25"/>
      <c r="Z20" s="25"/>
      <c r="AA20" s="3"/>
      <c r="AB20" s="3"/>
      <c r="AC20" s="25"/>
      <c r="AD20" s="25"/>
      <c r="AE20" s="3"/>
      <c r="AF20" s="3"/>
      <c r="AG20" s="25"/>
      <c r="AH20" s="25"/>
    </row>
    <row r="21" spans="2:34" x14ac:dyDescent="0.2">
      <c r="B21" s="3"/>
      <c r="C21" s="3"/>
      <c r="D21" s="3"/>
      <c r="E21" s="3"/>
      <c r="F21" s="3"/>
      <c r="G21" s="26">
        <v>279.70999999999998</v>
      </c>
      <c r="H21" s="26">
        <v>98.2</v>
      </c>
      <c r="I21" s="3"/>
      <c r="J21" s="3"/>
      <c r="K21" s="25">
        <v>416.64699999999999</v>
      </c>
      <c r="L21" s="25">
        <v>86.411000000000001</v>
      </c>
      <c r="M21" s="3"/>
      <c r="N21" s="3"/>
      <c r="O21" s="25">
        <v>262.19400000000002</v>
      </c>
      <c r="P21" s="25">
        <v>128.952</v>
      </c>
      <c r="Q21" s="3"/>
      <c r="R21" s="3"/>
      <c r="S21" s="3"/>
      <c r="T21" s="3"/>
      <c r="U21" s="25"/>
      <c r="V21" s="25"/>
      <c r="W21" s="25"/>
      <c r="X21" s="3"/>
      <c r="Y21" s="25"/>
      <c r="Z21" s="25"/>
      <c r="AA21" s="3"/>
      <c r="AB21" s="3"/>
      <c r="AC21" s="25"/>
      <c r="AD21" s="25"/>
      <c r="AE21" s="3"/>
      <c r="AF21" s="3"/>
      <c r="AG21" s="25"/>
      <c r="AH21" s="25"/>
    </row>
    <row r="22" spans="2:34" x14ac:dyDescent="0.2">
      <c r="B22" s="3"/>
      <c r="C22" s="3"/>
      <c r="D22" s="3"/>
      <c r="E22" s="3"/>
      <c r="F22" s="3"/>
      <c r="G22" s="26">
        <v>364.63400000000001</v>
      </c>
      <c r="H22" s="26">
        <v>66.619</v>
      </c>
      <c r="I22" s="3"/>
      <c r="J22" s="3"/>
      <c r="K22" s="25">
        <v>172.339</v>
      </c>
      <c r="L22" s="25">
        <v>96.569000000000003</v>
      </c>
      <c r="M22" s="3"/>
      <c r="N22" s="3"/>
      <c r="O22" s="25">
        <v>223.393</v>
      </c>
      <c r="P22" s="25">
        <v>86.238</v>
      </c>
      <c r="Q22" s="3"/>
      <c r="R22" s="3"/>
      <c r="S22" s="3"/>
      <c r="T22" s="3"/>
      <c r="U22" s="25"/>
      <c r="V22" s="25"/>
      <c r="W22" s="25"/>
      <c r="X22" s="3"/>
      <c r="Y22" s="25"/>
      <c r="Z22" s="25"/>
      <c r="AA22" s="3"/>
      <c r="AB22" s="3"/>
      <c r="AC22" s="25"/>
      <c r="AD22" s="25"/>
      <c r="AE22" s="3"/>
      <c r="AF22" s="3"/>
      <c r="AG22" s="25"/>
      <c r="AH22" s="25"/>
    </row>
    <row r="23" spans="2:34" x14ac:dyDescent="0.2">
      <c r="B23" s="3"/>
      <c r="C23" s="3"/>
      <c r="D23" s="3"/>
      <c r="E23" s="3"/>
      <c r="F23" s="3"/>
      <c r="G23" s="26">
        <v>293.02800000000002</v>
      </c>
      <c r="H23" s="26">
        <v>117.90900000000001</v>
      </c>
      <c r="I23" s="3"/>
      <c r="J23" s="3"/>
      <c r="K23" s="25">
        <v>382.08499999999998</v>
      </c>
      <c r="L23" s="25">
        <v>71.977000000000004</v>
      </c>
      <c r="M23" s="3"/>
      <c r="N23" s="3"/>
      <c r="O23" s="25">
        <v>186.06100000000001</v>
      </c>
      <c r="P23" s="25">
        <v>103.776</v>
      </c>
      <c r="Q23" s="3"/>
      <c r="R23" s="3"/>
      <c r="S23" s="3"/>
      <c r="T23" s="3"/>
      <c r="U23" s="25"/>
      <c r="V23" s="25"/>
      <c r="W23" s="25"/>
      <c r="X23" s="3"/>
      <c r="Y23" s="25"/>
      <c r="Z23" s="25"/>
      <c r="AA23" s="3"/>
      <c r="AB23" s="3"/>
      <c r="AC23" s="25"/>
      <c r="AD23" s="25"/>
      <c r="AE23" s="3"/>
      <c r="AF23" s="3"/>
      <c r="AG23" s="25"/>
      <c r="AH23" s="25"/>
    </row>
    <row r="24" spans="2:34" x14ac:dyDescent="0.2">
      <c r="B24" s="3"/>
      <c r="C24" s="3"/>
      <c r="D24" s="3"/>
      <c r="E24" s="3"/>
      <c r="F24" s="3"/>
      <c r="G24" s="26">
        <v>516.95399999999995</v>
      </c>
      <c r="H24" s="26">
        <v>102.075</v>
      </c>
      <c r="I24" s="3"/>
      <c r="J24" s="3"/>
      <c r="K24" s="25">
        <v>440.42899999999997</v>
      </c>
      <c r="L24" s="25">
        <v>45.454999999999998</v>
      </c>
      <c r="M24" s="3"/>
      <c r="N24" s="3"/>
      <c r="O24" s="25">
        <v>284.58499999999998</v>
      </c>
      <c r="P24" s="25">
        <v>49.365000000000002</v>
      </c>
      <c r="Q24" s="3"/>
      <c r="R24" s="3"/>
      <c r="S24" s="3"/>
      <c r="T24" s="3"/>
      <c r="U24" s="25"/>
      <c r="V24" s="25"/>
      <c r="W24" s="25"/>
      <c r="X24" s="3"/>
      <c r="Y24" s="25"/>
      <c r="Z24" s="25"/>
      <c r="AA24" s="3"/>
      <c r="AB24" s="3"/>
      <c r="AC24" s="25"/>
      <c r="AD24" s="25"/>
      <c r="AE24" s="3"/>
      <c r="AF24" s="3"/>
      <c r="AG24" s="25"/>
      <c r="AH24" s="25"/>
    </row>
    <row r="25" spans="2:34" x14ac:dyDescent="0.2">
      <c r="B25" s="3"/>
      <c r="C25" s="3"/>
      <c r="D25" s="3"/>
      <c r="E25" s="3"/>
      <c r="F25" s="3"/>
      <c r="G25" s="26">
        <v>314.92899999999997</v>
      </c>
      <c r="H25" s="26">
        <v>93.965999999999994</v>
      </c>
      <c r="I25" s="3"/>
      <c r="J25" s="3"/>
      <c r="K25" s="25">
        <v>457.92200000000003</v>
      </c>
      <c r="L25" s="25">
        <v>55.665999999999997</v>
      </c>
      <c r="M25" s="3"/>
      <c r="N25" s="3"/>
      <c r="O25" s="25">
        <v>286.45699999999999</v>
      </c>
      <c r="P25" s="25">
        <v>109.65</v>
      </c>
      <c r="Q25" s="3"/>
      <c r="R25" s="3"/>
      <c r="S25" s="3"/>
      <c r="T25" s="3"/>
      <c r="U25" s="25"/>
      <c r="V25" s="25"/>
      <c r="W25" s="25"/>
      <c r="X25" s="3"/>
      <c r="Y25" s="25"/>
      <c r="Z25" s="25"/>
      <c r="AA25" s="3"/>
      <c r="AB25" s="3"/>
      <c r="AC25" s="25"/>
      <c r="AD25" s="25"/>
      <c r="AE25" s="3"/>
      <c r="AF25" s="3"/>
      <c r="AG25" s="25"/>
      <c r="AH25" s="25"/>
    </row>
    <row r="26" spans="2:34" x14ac:dyDescent="0.2">
      <c r="B26" s="3"/>
      <c r="C26" s="3"/>
      <c r="D26" s="3"/>
      <c r="E26" s="3"/>
      <c r="F26" s="3"/>
      <c r="G26" s="26">
        <v>355.464</v>
      </c>
      <c r="H26" s="26">
        <v>73.406999999999996</v>
      </c>
      <c r="I26" s="3"/>
      <c r="J26" s="3"/>
      <c r="K26" s="25">
        <v>274.875</v>
      </c>
      <c r="L26" s="25">
        <v>40.76</v>
      </c>
      <c r="M26" s="3"/>
      <c r="N26" s="3"/>
      <c r="O26" s="25">
        <v>354.65499999999997</v>
      </c>
      <c r="P26" s="25">
        <v>90.105000000000004</v>
      </c>
      <c r="Q26" s="3"/>
      <c r="R26" s="3"/>
      <c r="S26" s="3"/>
      <c r="T26" s="3"/>
      <c r="U26" s="25"/>
      <c r="V26" s="25"/>
      <c r="W26" s="25"/>
      <c r="X26" s="3"/>
      <c r="Y26" s="25"/>
      <c r="Z26" s="25"/>
      <c r="AA26" s="3"/>
      <c r="AB26" s="3"/>
      <c r="AC26" s="25"/>
      <c r="AD26" s="25"/>
      <c r="AE26" s="3"/>
      <c r="AF26" s="3"/>
      <c r="AG26" s="25"/>
      <c r="AH26" s="25"/>
    </row>
    <row r="27" spans="2:34" x14ac:dyDescent="0.2">
      <c r="B27" s="3"/>
      <c r="C27" s="3"/>
      <c r="D27" s="3"/>
      <c r="E27" s="3"/>
      <c r="F27" s="3"/>
      <c r="G27" s="26">
        <v>293.05799999999999</v>
      </c>
      <c r="H27" s="26">
        <v>32.844000000000001</v>
      </c>
      <c r="I27" s="3"/>
      <c r="J27" s="3"/>
      <c r="K27" s="25">
        <v>356.25400000000002</v>
      </c>
      <c r="L27" s="25">
        <v>94.87</v>
      </c>
      <c r="M27" s="3"/>
      <c r="N27" s="3"/>
      <c r="O27" s="25">
        <v>532.98599999999999</v>
      </c>
      <c r="P27" s="25">
        <v>184.79300000000001</v>
      </c>
      <c r="Q27" s="3"/>
      <c r="R27" s="3"/>
      <c r="S27" s="3"/>
      <c r="T27" s="3"/>
      <c r="U27" s="25"/>
      <c r="V27" s="25"/>
      <c r="W27" s="25"/>
      <c r="X27" s="3"/>
      <c r="Y27" s="25"/>
      <c r="Z27" s="25"/>
      <c r="AA27" s="3"/>
      <c r="AB27" s="3"/>
      <c r="AC27" s="25"/>
      <c r="AD27" s="25"/>
      <c r="AE27" s="3"/>
      <c r="AF27" s="3"/>
      <c r="AG27" s="25"/>
      <c r="AH27" s="25"/>
    </row>
    <row r="28" spans="2:34" x14ac:dyDescent="0.2">
      <c r="B28" s="3"/>
      <c r="C28" s="3"/>
      <c r="D28" s="3"/>
      <c r="E28" s="3"/>
      <c r="F28" s="3"/>
      <c r="G28" s="26">
        <v>275.10199999999998</v>
      </c>
      <c r="H28" s="26">
        <v>108.102</v>
      </c>
      <c r="I28" s="3"/>
      <c r="J28" s="3"/>
      <c r="K28" s="25">
        <v>298.78699999999998</v>
      </c>
      <c r="L28" s="25">
        <v>86.096000000000004</v>
      </c>
      <c r="M28" s="3"/>
      <c r="N28" s="3"/>
      <c r="O28" s="25">
        <v>255.14599999999999</v>
      </c>
      <c r="P28" s="25">
        <v>92.831999999999994</v>
      </c>
      <c r="Q28" s="3"/>
      <c r="R28" s="3"/>
      <c r="S28" s="3"/>
      <c r="T28" s="3"/>
      <c r="U28" s="25"/>
      <c r="V28" s="25"/>
      <c r="W28" s="25"/>
      <c r="X28" s="3"/>
      <c r="Y28" s="25"/>
      <c r="Z28" s="25"/>
      <c r="AA28" s="3"/>
      <c r="AB28" s="3"/>
      <c r="AC28" s="25"/>
      <c r="AD28" s="25"/>
      <c r="AE28" s="3"/>
      <c r="AF28" s="3"/>
      <c r="AG28" s="25"/>
      <c r="AH28" s="25"/>
    </row>
    <row r="29" spans="2:34" x14ac:dyDescent="0.2">
      <c r="B29" s="3"/>
      <c r="C29" s="3"/>
      <c r="D29" s="3"/>
      <c r="E29" s="3"/>
      <c r="F29" s="3"/>
      <c r="G29" s="26">
        <v>318.72500000000002</v>
      </c>
      <c r="H29" s="26">
        <v>56.244999999999997</v>
      </c>
      <c r="I29" s="3"/>
      <c r="J29" s="3"/>
      <c r="K29" s="25">
        <v>435.64</v>
      </c>
      <c r="L29" s="25">
        <v>142.941</v>
      </c>
      <c r="M29" s="3"/>
      <c r="N29" s="3"/>
      <c r="O29" s="25">
        <v>238.70500000000001</v>
      </c>
      <c r="P29" s="25">
        <v>66.350999999999999</v>
      </c>
      <c r="Q29" s="3"/>
      <c r="R29" s="3"/>
      <c r="S29" s="3"/>
      <c r="T29" s="3"/>
      <c r="U29" s="25"/>
      <c r="V29" s="25"/>
      <c r="W29" s="25"/>
      <c r="X29" s="3"/>
      <c r="Y29" s="25"/>
      <c r="Z29" s="25"/>
      <c r="AA29" s="3"/>
      <c r="AB29" s="3"/>
      <c r="AC29" s="25"/>
      <c r="AD29" s="25"/>
      <c r="AE29" s="3"/>
      <c r="AF29" s="3"/>
      <c r="AG29" s="25"/>
      <c r="AH29" s="25"/>
    </row>
    <row r="30" spans="2:34" x14ac:dyDescent="0.2">
      <c r="B30" s="3"/>
      <c r="C30" s="3"/>
      <c r="D30" s="3"/>
      <c r="E30" s="3"/>
      <c r="F30" s="3"/>
      <c r="G30" s="26">
        <v>306.41899999999998</v>
      </c>
      <c r="H30" s="26">
        <v>86.245000000000005</v>
      </c>
      <c r="I30" s="3"/>
      <c r="J30" s="3"/>
      <c r="K30" s="25">
        <v>282.27999999999997</v>
      </c>
      <c r="L30" s="25">
        <v>120.913</v>
      </c>
      <c r="M30" s="3"/>
      <c r="N30" s="3"/>
      <c r="O30" s="25">
        <v>341.459</v>
      </c>
      <c r="P30" s="25">
        <v>111.04300000000001</v>
      </c>
      <c r="Q30" s="3"/>
      <c r="R30" s="3"/>
      <c r="S30" s="3"/>
      <c r="T30" s="3"/>
      <c r="U30" s="25"/>
      <c r="V30" s="25"/>
      <c r="W30" s="25"/>
      <c r="X30" s="3"/>
      <c r="Y30" s="25"/>
      <c r="Z30" s="25"/>
      <c r="AA30" s="3"/>
      <c r="AB30" s="3"/>
      <c r="AC30" s="25"/>
      <c r="AD30" s="25"/>
      <c r="AE30" s="3"/>
      <c r="AF30" s="3"/>
      <c r="AG30" s="25"/>
      <c r="AH30" s="25"/>
    </row>
    <row r="31" spans="2:34" x14ac:dyDescent="0.2">
      <c r="B31" s="3"/>
      <c r="C31" s="3"/>
      <c r="D31" s="3"/>
      <c r="E31" s="3"/>
      <c r="F31" s="3"/>
      <c r="G31" s="26">
        <v>216.55199999999999</v>
      </c>
      <c r="H31" s="26">
        <v>97.519000000000005</v>
      </c>
      <c r="I31" s="3"/>
      <c r="J31" s="3"/>
      <c r="K31" s="25">
        <v>340.6</v>
      </c>
      <c r="L31" s="25">
        <v>158.69900000000001</v>
      </c>
      <c r="M31" s="3"/>
      <c r="N31" s="3"/>
      <c r="O31" s="25">
        <v>311.875</v>
      </c>
      <c r="P31" s="25">
        <v>128.99600000000001</v>
      </c>
      <c r="Q31" s="3"/>
      <c r="R31" s="3"/>
      <c r="S31" s="3"/>
      <c r="T31" s="3"/>
      <c r="U31" s="25"/>
      <c r="V31" s="25"/>
      <c r="W31" s="25"/>
      <c r="X31" s="3"/>
      <c r="Y31" s="25"/>
      <c r="Z31" s="25"/>
      <c r="AA31" s="3"/>
      <c r="AB31" s="3"/>
      <c r="AC31" s="25"/>
      <c r="AD31" s="25"/>
      <c r="AE31" s="3"/>
      <c r="AF31" s="3"/>
      <c r="AG31" s="25"/>
      <c r="AH31" s="25"/>
    </row>
    <row r="32" spans="2:34" x14ac:dyDescent="0.2">
      <c r="B32" s="3"/>
      <c r="C32" s="3"/>
      <c r="D32" s="3"/>
      <c r="E32" s="3"/>
      <c r="F32" s="3"/>
      <c r="G32" s="26">
        <v>188.10599999999999</v>
      </c>
      <c r="H32" s="26">
        <v>83.01</v>
      </c>
      <c r="I32" s="3"/>
      <c r="J32" s="3"/>
      <c r="K32" s="25">
        <v>394.31599999999997</v>
      </c>
      <c r="L32" s="25">
        <v>45.554000000000002</v>
      </c>
      <c r="M32" s="3"/>
      <c r="N32" s="3"/>
      <c r="O32" s="25">
        <v>274.56299999999999</v>
      </c>
      <c r="P32" s="25">
        <v>83.721999999999994</v>
      </c>
      <c r="Q32" s="3"/>
      <c r="R32" s="3"/>
      <c r="S32" s="3"/>
      <c r="T32" s="3"/>
      <c r="U32" s="25"/>
      <c r="V32" s="25"/>
      <c r="W32" s="25"/>
      <c r="X32" s="3"/>
      <c r="Y32" s="25"/>
      <c r="Z32" s="25"/>
      <c r="AA32" s="3"/>
      <c r="AB32" s="3"/>
      <c r="AC32" s="25"/>
      <c r="AD32" s="25"/>
      <c r="AE32" s="3"/>
      <c r="AF32" s="3"/>
      <c r="AG32" s="25"/>
      <c r="AH32" s="25"/>
    </row>
    <row r="33" spans="2:34" x14ac:dyDescent="0.2">
      <c r="B33" s="3"/>
      <c r="C33" s="3"/>
      <c r="D33" s="3"/>
      <c r="E33" s="3"/>
      <c r="F33" s="3"/>
      <c r="G33" s="26">
        <v>263.09399999999999</v>
      </c>
      <c r="H33" s="26">
        <v>48.94</v>
      </c>
      <c r="I33" s="3"/>
      <c r="J33" s="3"/>
      <c r="K33" s="25">
        <v>401.29500000000002</v>
      </c>
      <c r="L33" s="25">
        <v>45.356000000000002</v>
      </c>
      <c r="M33" s="3"/>
      <c r="N33" s="3"/>
      <c r="O33" s="25">
        <v>256.096</v>
      </c>
      <c r="P33" s="25">
        <v>100.05500000000001</v>
      </c>
      <c r="Q33" s="3"/>
      <c r="R33" s="3"/>
      <c r="S33" s="3"/>
      <c r="T33" s="3"/>
      <c r="U33" s="25"/>
      <c r="V33" s="25"/>
      <c r="W33" s="25"/>
      <c r="X33" s="3"/>
      <c r="Y33" s="25"/>
      <c r="Z33" s="25"/>
      <c r="AA33" s="3"/>
      <c r="AB33" s="3"/>
      <c r="AC33" s="25"/>
      <c r="AD33" s="25"/>
      <c r="AE33" s="3"/>
      <c r="AF33" s="3"/>
      <c r="AG33" s="25"/>
      <c r="AH33" s="25"/>
    </row>
    <row r="34" spans="2:34" x14ac:dyDescent="0.2">
      <c r="B34" s="3"/>
      <c r="C34" s="3"/>
      <c r="D34" s="3"/>
      <c r="E34" s="3"/>
      <c r="F34" s="3"/>
      <c r="G34" s="26">
        <v>161.22800000000001</v>
      </c>
      <c r="H34" s="26">
        <v>62.774999999999999</v>
      </c>
      <c r="I34" s="3"/>
      <c r="J34" s="3"/>
      <c r="K34" s="25">
        <v>285.87900000000002</v>
      </c>
      <c r="L34" s="25">
        <v>100.72499999999999</v>
      </c>
      <c r="M34" s="3"/>
      <c r="N34" s="3"/>
      <c r="O34" s="25">
        <v>278.14600000000002</v>
      </c>
      <c r="P34" s="25">
        <v>99.266999999999996</v>
      </c>
      <c r="Q34" s="3"/>
      <c r="R34" s="3"/>
      <c r="S34" s="3"/>
      <c r="T34" s="3"/>
      <c r="U34" s="25"/>
      <c r="V34" s="25"/>
      <c r="W34" s="25"/>
      <c r="X34" s="3"/>
      <c r="Y34" s="25"/>
      <c r="Z34" s="25"/>
      <c r="AA34" s="3"/>
      <c r="AB34" s="3"/>
      <c r="AC34" s="25"/>
      <c r="AD34" s="25"/>
      <c r="AE34" s="3"/>
      <c r="AF34" s="3"/>
      <c r="AG34" s="25"/>
      <c r="AH34" s="25"/>
    </row>
    <row r="35" spans="2:34" x14ac:dyDescent="0.2">
      <c r="B35" s="3"/>
      <c r="C35" s="3"/>
      <c r="D35" s="3"/>
      <c r="E35" s="3"/>
      <c r="F35" s="3"/>
      <c r="G35" s="26">
        <v>280.22399999999999</v>
      </c>
      <c r="H35" s="26">
        <v>67.108000000000004</v>
      </c>
      <c r="I35" s="3"/>
      <c r="J35" s="3"/>
      <c r="K35" s="25">
        <v>265.64400000000001</v>
      </c>
      <c r="L35" s="25">
        <v>84.805000000000007</v>
      </c>
      <c r="M35" s="3"/>
      <c r="N35" s="3"/>
      <c r="O35" s="25">
        <v>418.67099999999999</v>
      </c>
      <c r="P35" s="25">
        <v>169.41800000000001</v>
      </c>
      <c r="Q35" s="3"/>
      <c r="R35" s="3"/>
      <c r="S35" s="3"/>
      <c r="T35" s="3"/>
      <c r="U35" s="25"/>
      <c r="V35" s="25"/>
      <c r="W35" s="25"/>
      <c r="X35" s="3"/>
      <c r="Y35" s="25"/>
      <c r="Z35" s="25"/>
      <c r="AA35" s="3"/>
      <c r="AB35" s="3"/>
      <c r="AC35" s="25"/>
      <c r="AD35" s="25"/>
      <c r="AE35" s="3"/>
      <c r="AF35" s="3"/>
      <c r="AG35" s="25"/>
      <c r="AH35" s="25"/>
    </row>
    <row r="36" spans="2:34" x14ac:dyDescent="0.2">
      <c r="B36" s="3"/>
      <c r="C36" s="3"/>
      <c r="D36" s="3"/>
      <c r="E36" s="3"/>
      <c r="F36" s="3"/>
      <c r="G36" s="26">
        <v>251.40299999999999</v>
      </c>
      <c r="H36" s="26">
        <v>102.76</v>
      </c>
      <c r="I36" s="3"/>
      <c r="J36" s="3"/>
      <c r="K36" s="25">
        <v>408.61599999999999</v>
      </c>
      <c r="L36" s="25">
        <v>81.730999999999995</v>
      </c>
      <c r="M36" s="3"/>
      <c r="N36" s="3"/>
      <c r="O36" s="25">
        <v>290.995</v>
      </c>
      <c r="P36" s="25">
        <v>78.853999999999999</v>
      </c>
      <c r="Q36" s="3"/>
      <c r="R36" s="3"/>
      <c r="S36" s="3"/>
      <c r="T36" s="3"/>
      <c r="U36" s="25"/>
      <c r="V36" s="25"/>
      <c r="W36" s="25"/>
      <c r="X36" s="3"/>
      <c r="Y36" s="25"/>
      <c r="Z36" s="25"/>
      <c r="AA36" s="3"/>
      <c r="AB36" s="3"/>
      <c r="AC36" s="25"/>
      <c r="AD36" s="25"/>
      <c r="AE36" s="3"/>
      <c r="AF36" s="3"/>
      <c r="AG36" s="25"/>
      <c r="AH36" s="25"/>
    </row>
    <row r="37" spans="2:34" x14ac:dyDescent="0.2">
      <c r="B37" s="3"/>
      <c r="C37" s="3"/>
      <c r="D37" s="3"/>
      <c r="E37" s="3"/>
      <c r="F37" s="3"/>
      <c r="G37" s="26">
        <v>239.358</v>
      </c>
      <c r="H37" s="26">
        <v>67.266999999999996</v>
      </c>
      <c r="I37" s="3"/>
      <c r="J37" s="3"/>
      <c r="K37" s="25">
        <v>292.61599999999999</v>
      </c>
      <c r="L37" s="25">
        <v>73.891999999999996</v>
      </c>
      <c r="M37" s="3"/>
      <c r="N37" s="3"/>
      <c r="O37" s="25">
        <v>302.416</v>
      </c>
      <c r="P37" s="25">
        <v>122.559</v>
      </c>
      <c r="Q37" s="3"/>
      <c r="R37" s="3"/>
      <c r="S37" s="3"/>
      <c r="T37" s="3"/>
      <c r="U37" s="25"/>
      <c r="V37" s="25"/>
      <c r="W37" s="25"/>
      <c r="X37" s="3"/>
      <c r="Y37" s="25"/>
      <c r="Z37" s="25"/>
      <c r="AA37" s="3"/>
      <c r="AB37" s="3"/>
      <c r="AC37" s="25"/>
      <c r="AD37" s="25"/>
      <c r="AE37" s="3"/>
      <c r="AF37" s="3"/>
      <c r="AG37" s="25"/>
      <c r="AH37" s="25"/>
    </row>
    <row r="38" spans="2:34" x14ac:dyDescent="0.2">
      <c r="B38" s="3"/>
      <c r="C38" s="3"/>
      <c r="D38" s="3"/>
      <c r="E38" s="3"/>
      <c r="F38" s="3"/>
      <c r="G38" s="26">
        <v>440.072</v>
      </c>
      <c r="H38" s="26">
        <v>88.188999999999993</v>
      </c>
      <c r="I38" s="3"/>
      <c r="J38" s="3"/>
      <c r="K38" s="25">
        <v>337.93700000000001</v>
      </c>
      <c r="L38" s="25">
        <v>49.311</v>
      </c>
      <c r="M38" s="3"/>
      <c r="N38" s="3"/>
      <c r="O38" s="25">
        <v>246.01400000000001</v>
      </c>
      <c r="P38" s="25">
        <v>98.893000000000001</v>
      </c>
      <c r="Q38" s="3"/>
      <c r="R38" s="3"/>
      <c r="S38" s="3"/>
      <c r="T38" s="3"/>
      <c r="U38" s="25"/>
      <c r="V38" s="25"/>
      <c r="W38" s="25"/>
      <c r="X38" s="3"/>
      <c r="Y38" s="25"/>
      <c r="Z38" s="25"/>
      <c r="AA38" s="3"/>
      <c r="AB38" s="3"/>
      <c r="AC38" s="25"/>
      <c r="AD38" s="25"/>
      <c r="AE38" s="3"/>
      <c r="AF38" s="3"/>
      <c r="AG38" s="25"/>
      <c r="AH38" s="25"/>
    </row>
    <row r="39" spans="2:34" x14ac:dyDescent="0.2">
      <c r="B39" s="3"/>
      <c r="C39" s="3"/>
      <c r="D39" s="3"/>
      <c r="E39" s="3"/>
      <c r="F39" s="3"/>
      <c r="G39" s="26">
        <v>354.16300000000001</v>
      </c>
      <c r="H39" s="26">
        <v>133.67400000000001</v>
      </c>
      <c r="I39" s="3"/>
      <c r="J39" s="3"/>
      <c r="K39" s="25">
        <v>238.21600000000001</v>
      </c>
      <c r="L39" s="25">
        <v>90.108000000000004</v>
      </c>
      <c r="M39" s="3"/>
      <c r="N39" s="3"/>
      <c r="O39" s="25">
        <v>191.27</v>
      </c>
      <c r="P39" s="25">
        <v>58.106000000000002</v>
      </c>
      <c r="Q39" s="3"/>
      <c r="R39" s="3"/>
      <c r="S39" s="3"/>
      <c r="T39" s="3"/>
      <c r="U39" s="25"/>
      <c r="V39" s="25"/>
      <c r="W39" s="25"/>
      <c r="X39" s="3"/>
      <c r="Y39" s="25"/>
      <c r="Z39" s="25"/>
      <c r="AA39" s="3"/>
      <c r="AB39" s="3"/>
      <c r="AC39" s="25"/>
      <c r="AD39" s="25"/>
      <c r="AE39" s="3"/>
      <c r="AF39" s="3"/>
      <c r="AG39" s="25"/>
      <c r="AH39" s="25"/>
    </row>
    <row r="40" spans="2:34" x14ac:dyDescent="0.2">
      <c r="B40" s="3"/>
      <c r="C40" s="3"/>
      <c r="D40" s="3"/>
      <c r="E40" s="3"/>
      <c r="F40" s="3"/>
      <c r="G40" s="26">
        <v>300.41199999999998</v>
      </c>
      <c r="H40" s="26">
        <v>127.077</v>
      </c>
      <c r="I40" s="3"/>
      <c r="J40" s="3"/>
      <c r="K40" s="25">
        <v>245.30199999999999</v>
      </c>
      <c r="L40" s="25">
        <v>102.733</v>
      </c>
      <c r="M40" s="3"/>
      <c r="N40" s="3"/>
      <c r="O40" s="25">
        <v>259.80200000000002</v>
      </c>
      <c r="P40" s="25">
        <v>113.563</v>
      </c>
      <c r="Q40" s="3"/>
      <c r="R40" s="3"/>
      <c r="S40" s="3"/>
      <c r="T40" s="3"/>
      <c r="U40" s="25"/>
      <c r="V40" s="25"/>
      <c r="W40" s="25"/>
      <c r="X40" s="3"/>
      <c r="Y40" s="25"/>
      <c r="Z40" s="25"/>
      <c r="AA40" s="3"/>
      <c r="AB40" s="3"/>
      <c r="AC40" s="25"/>
      <c r="AD40" s="25"/>
      <c r="AE40" s="3"/>
      <c r="AF40" s="3"/>
      <c r="AG40" s="25"/>
      <c r="AH40" s="25"/>
    </row>
    <row r="41" spans="2:34" x14ac:dyDescent="0.2">
      <c r="B41" s="3"/>
      <c r="C41" s="3"/>
      <c r="D41" s="3"/>
      <c r="E41" s="3"/>
      <c r="F41" s="3"/>
      <c r="G41" s="26">
        <v>498.78399999999999</v>
      </c>
      <c r="H41" s="26">
        <v>111.245</v>
      </c>
      <c r="I41" s="3"/>
      <c r="J41" s="3"/>
      <c r="K41" s="25">
        <v>169.672</v>
      </c>
      <c r="L41" s="25">
        <v>69.643000000000001</v>
      </c>
      <c r="M41" s="3"/>
      <c r="N41" s="3"/>
      <c r="O41" s="25">
        <v>244.10900000000001</v>
      </c>
      <c r="P41" s="25">
        <v>137.25200000000001</v>
      </c>
      <c r="Q41" s="3"/>
      <c r="R41" s="3"/>
      <c r="S41" s="3"/>
      <c r="T41" s="3"/>
      <c r="U41" s="25"/>
      <c r="V41" s="25"/>
      <c r="W41" s="25"/>
      <c r="X41" s="3"/>
      <c r="Y41" s="25"/>
      <c r="Z41" s="25"/>
      <c r="AA41" s="3"/>
      <c r="AB41" s="3"/>
      <c r="AC41" s="25"/>
      <c r="AD41" s="25"/>
      <c r="AE41" s="3"/>
      <c r="AF41" s="3"/>
      <c r="AG41" s="25"/>
      <c r="AH41" s="25"/>
    </row>
    <row r="42" spans="2:34" x14ac:dyDescent="0.2">
      <c r="B42" s="3"/>
      <c r="C42" s="3"/>
      <c r="D42" s="3"/>
      <c r="E42" s="3"/>
      <c r="F42" s="3"/>
      <c r="G42" s="26">
        <v>354.63900000000001</v>
      </c>
      <c r="H42" s="26">
        <v>77.653000000000006</v>
      </c>
      <c r="I42" s="3"/>
      <c r="J42" s="3"/>
      <c r="K42" s="25">
        <v>164.166</v>
      </c>
      <c r="L42" s="25">
        <v>50.923999999999999</v>
      </c>
      <c r="M42" s="3"/>
      <c r="N42" s="3"/>
      <c r="O42" s="25">
        <v>357.34699999999998</v>
      </c>
      <c r="P42" s="25">
        <v>87.09</v>
      </c>
      <c r="Q42" s="3"/>
      <c r="R42" s="3"/>
      <c r="S42" s="3"/>
      <c r="T42" s="3"/>
      <c r="U42" s="25"/>
      <c r="V42" s="25"/>
      <c r="W42" s="25"/>
      <c r="X42" s="3"/>
      <c r="Y42" s="25"/>
      <c r="Z42" s="25"/>
      <c r="AA42" s="3"/>
      <c r="AB42" s="3"/>
      <c r="AC42" s="25"/>
      <c r="AD42" s="25"/>
      <c r="AE42" s="3"/>
      <c r="AF42" s="3"/>
      <c r="AG42" s="25"/>
      <c r="AH42" s="25"/>
    </row>
    <row r="43" spans="2:34" x14ac:dyDescent="0.2">
      <c r="B43" s="3"/>
      <c r="C43" s="3"/>
      <c r="D43" s="3"/>
      <c r="E43" s="3"/>
      <c r="F43" s="3"/>
      <c r="G43" s="26">
        <v>359.46499999999997</v>
      </c>
      <c r="H43" s="26">
        <v>120.411</v>
      </c>
      <c r="I43" s="3"/>
      <c r="J43" s="3"/>
      <c r="K43" s="25">
        <v>222.65799999999999</v>
      </c>
      <c r="L43" s="25">
        <v>57.317</v>
      </c>
      <c r="M43" s="3"/>
      <c r="N43" s="3"/>
      <c r="O43" s="25">
        <v>305.56799999999998</v>
      </c>
      <c r="P43" s="25">
        <v>112.43899999999999</v>
      </c>
      <c r="Q43" s="3"/>
      <c r="R43" s="3"/>
      <c r="S43" s="3"/>
      <c r="T43" s="3"/>
      <c r="U43" s="25"/>
      <c r="V43" s="25"/>
      <c r="W43" s="25"/>
      <c r="X43" s="3"/>
      <c r="Y43" s="25"/>
      <c r="Z43" s="25"/>
      <c r="AA43" s="3"/>
      <c r="AB43" s="3"/>
      <c r="AC43" s="25"/>
      <c r="AD43" s="25"/>
      <c r="AE43" s="3"/>
      <c r="AF43" s="3"/>
      <c r="AG43" s="25"/>
      <c r="AH43" s="25"/>
    </row>
    <row r="44" spans="2:34" x14ac:dyDescent="0.2">
      <c r="B44" s="3"/>
      <c r="C44" s="3"/>
      <c r="D44" s="3"/>
      <c r="E44" s="3"/>
      <c r="F44" s="3"/>
      <c r="G44" s="26">
        <v>326.55799999999999</v>
      </c>
      <c r="H44" s="26">
        <v>98.325999999999993</v>
      </c>
      <c r="I44" s="3"/>
      <c r="J44" s="3"/>
      <c r="K44" s="25">
        <v>299.541</v>
      </c>
      <c r="L44" s="25">
        <v>42.411000000000001</v>
      </c>
      <c r="M44" s="3"/>
      <c r="N44" s="3"/>
      <c r="O44" s="25">
        <v>301.12799999999999</v>
      </c>
      <c r="P44" s="25">
        <v>88.106999999999999</v>
      </c>
      <c r="Q44" s="3"/>
      <c r="R44" s="3"/>
      <c r="S44" s="3"/>
      <c r="T44" s="3"/>
      <c r="U44" s="25"/>
      <c r="V44" s="25"/>
      <c r="W44" s="25"/>
      <c r="X44" s="3"/>
      <c r="Y44" s="25"/>
      <c r="Z44" s="25"/>
      <c r="AA44" s="3"/>
      <c r="AB44" s="3"/>
      <c r="AC44" s="25"/>
      <c r="AD44" s="25"/>
      <c r="AE44" s="3"/>
      <c r="AF44" s="3"/>
      <c r="AG44" s="25"/>
      <c r="AH44" s="25"/>
    </row>
    <row r="45" spans="2:34" x14ac:dyDescent="0.2">
      <c r="B45" s="3"/>
      <c r="C45" s="3"/>
      <c r="D45" s="3"/>
      <c r="E45" s="3"/>
      <c r="F45" s="3"/>
      <c r="G45" s="26">
        <v>290.04399999999998</v>
      </c>
      <c r="H45" s="26">
        <v>87.721999999999994</v>
      </c>
      <c r="I45" s="3"/>
      <c r="J45" s="3"/>
      <c r="K45" s="25">
        <v>408.63200000000001</v>
      </c>
      <c r="L45" s="25">
        <v>88.567999999999998</v>
      </c>
      <c r="M45" s="3"/>
      <c r="N45" s="3"/>
      <c r="O45" s="25">
        <v>258.91199999999998</v>
      </c>
      <c r="P45" s="25">
        <v>105.315</v>
      </c>
      <c r="Q45" s="3"/>
      <c r="R45" s="3"/>
      <c r="S45" s="3"/>
      <c r="T45" s="3"/>
      <c r="U45" s="25"/>
      <c r="V45" s="25"/>
      <c r="W45" s="25"/>
      <c r="X45" s="3"/>
      <c r="Y45" s="25"/>
      <c r="Z45" s="25"/>
      <c r="AA45" s="3"/>
      <c r="AB45" s="3"/>
      <c r="AC45" s="25"/>
      <c r="AD45" s="25"/>
      <c r="AE45" s="3"/>
      <c r="AF45" s="3"/>
      <c r="AG45" s="25"/>
      <c r="AH45" s="25"/>
    </row>
    <row r="46" spans="2:34" x14ac:dyDescent="0.2">
      <c r="B46" s="3"/>
      <c r="C46" s="3"/>
      <c r="D46" s="3"/>
      <c r="E46" s="3"/>
      <c r="F46" s="3"/>
      <c r="G46" s="26">
        <v>365.73200000000003</v>
      </c>
      <c r="H46" s="26">
        <v>78.525000000000006</v>
      </c>
      <c r="I46" s="3"/>
      <c r="J46" s="3"/>
      <c r="K46" s="25">
        <v>434.80500000000001</v>
      </c>
      <c r="L46" s="25">
        <v>91.734999999999999</v>
      </c>
      <c r="M46" s="3"/>
      <c r="N46" s="3"/>
      <c r="O46" s="25">
        <v>199.04300000000001</v>
      </c>
      <c r="P46" s="25">
        <v>97.774000000000001</v>
      </c>
      <c r="Q46" s="3"/>
      <c r="R46" s="3"/>
      <c r="S46" s="3"/>
      <c r="T46" s="3"/>
      <c r="U46" s="25"/>
      <c r="V46" s="25"/>
      <c r="W46" s="25"/>
      <c r="X46" s="3"/>
      <c r="Y46" s="25"/>
      <c r="Z46" s="25"/>
      <c r="AA46" s="3"/>
      <c r="AB46" s="3"/>
      <c r="AC46" s="25"/>
      <c r="AD46" s="25"/>
      <c r="AE46" s="3"/>
      <c r="AF46" s="3"/>
      <c r="AG46" s="25"/>
      <c r="AH46" s="25"/>
    </row>
    <row r="47" spans="2:34" x14ac:dyDescent="0.2">
      <c r="B47" s="3"/>
      <c r="C47" s="3"/>
      <c r="D47" s="3"/>
      <c r="E47" s="3"/>
      <c r="F47" s="3"/>
      <c r="G47" s="26">
        <v>338.10899999999998</v>
      </c>
      <c r="H47" s="26">
        <v>38.326999999999998</v>
      </c>
      <c r="I47" s="3"/>
      <c r="J47" s="3"/>
      <c r="K47" s="25">
        <v>183.22399999999999</v>
      </c>
      <c r="L47" s="25">
        <v>133.93199999999999</v>
      </c>
      <c r="M47" s="3"/>
      <c r="N47" s="3"/>
      <c r="O47" s="25">
        <v>257.63299999999998</v>
      </c>
      <c r="P47" s="25">
        <v>194.60599999999999</v>
      </c>
      <c r="Q47" s="3"/>
      <c r="R47" s="3"/>
      <c r="S47" s="3"/>
      <c r="T47" s="3"/>
      <c r="U47" s="25"/>
      <c r="V47" s="25"/>
      <c r="W47" s="25"/>
      <c r="X47" s="3"/>
      <c r="Y47" s="25"/>
      <c r="Z47" s="25"/>
      <c r="AA47" s="3"/>
      <c r="AB47" s="3"/>
      <c r="AC47" s="25"/>
      <c r="AD47" s="25"/>
      <c r="AE47" s="3"/>
      <c r="AF47" s="3"/>
      <c r="AG47" s="25"/>
      <c r="AH47" s="25"/>
    </row>
    <row r="48" spans="2:34" x14ac:dyDescent="0.2">
      <c r="B48" s="3"/>
      <c r="C48" s="3"/>
      <c r="D48" s="3"/>
      <c r="E48" s="3"/>
      <c r="F48" s="3"/>
      <c r="G48" s="26">
        <v>284.57</v>
      </c>
      <c r="H48" s="26">
        <v>110.063</v>
      </c>
      <c r="I48" s="3"/>
      <c r="J48" s="3"/>
      <c r="K48" s="25">
        <v>365.952</v>
      </c>
      <c r="L48" s="25">
        <v>126.837</v>
      </c>
      <c r="M48" s="3"/>
      <c r="N48" s="3"/>
      <c r="O48" s="25">
        <v>346.09300000000002</v>
      </c>
      <c r="P48" s="25">
        <v>102.21899999999999</v>
      </c>
      <c r="Q48" s="3"/>
      <c r="R48" s="3"/>
      <c r="S48" s="3"/>
      <c r="T48" s="3"/>
      <c r="U48" s="25"/>
      <c r="V48" s="25"/>
      <c r="W48" s="25"/>
      <c r="X48" s="3"/>
      <c r="Y48" s="25"/>
      <c r="Z48" s="25"/>
      <c r="AA48" s="3"/>
      <c r="AB48" s="3"/>
      <c r="AC48" s="25"/>
      <c r="AD48" s="25"/>
      <c r="AE48" s="3"/>
      <c r="AF48" s="3"/>
      <c r="AG48" s="25"/>
      <c r="AH48" s="25"/>
    </row>
    <row r="49" spans="2:34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x14ac:dyDescent="0.2">
      <c r="B50" s="3"/>
      <c r="C50" s="3"/>
      <c r="D50" s="3"/>
      <c r="E50" s="3"/>
      <c r="F50" s="3"/>
      <c r="G50" s="107" t="s">
        <v>109</v>
      </c>
      <c r="H50" s="107"/>
      <c r="I50" s="3"/>
      <c r="J50" s="3"/>
      <c r="K50" s="107" t="s">
        <v>108</v>
      </c>
      <c r="L50" s="107"/>
      <c r="M50" s="3"/>
      <c r="N50" s="3"/>
      <c r="O50" s="120" t="s">
        <v>110</v>
      </c>
      <c r="P50" s="120"/>
      <c r="Q50" s="3"/>
      <c r="R50" s="3"/>
      <c r="S50" s="3"/>
      <c r="T50" s="3"/>
      <c r="U50" s="115"/>
      <c r="V50" s="115"/>
      <c r="W50" s="3"/>
      <c r="X50" s="3"/>
      <c r="Y50" s="115"/>
      <c r="Z50" s="115"/>
      <c r="AA50" s="3"/>
      <c r="AB50" s="3"/>
      <c r="AC50" s="115"/>
      <c r="AD50" s="115"/>
      <c r="AE50" s="3"/>
      <c r="AF50" s="3"/>
      <c r="AG50" s="100"/>
      <c r="AH50" s="100"/>
    </row>
    <row r="51" spans="2:34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x14ac:dyDescent="0.2">
      <c r="B52" s="3"/>
      <c r="C52" s="3"/>
      <c r="D52" s="3"/>
      <c r="E52" s="3"/>
      <c r="F52" s="3"/>
      <c r="G52" s="103" t="s">
        <v>20</v>
      </c>
      <c r="H52" s="10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2:34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</sheetData>
  <mergeCells count="8">
    <mergeCell ref="AG50:AH50"/>
    <mergeCell ref="G52:H52"/>
    <mergeCell ref="G50:H50"/>
    <mergeCell ref="K50:L50"/>
    <mergeCell ref="O50:P50"/>
    <mergeCell ref="U50:V50"/>
    <mergeCell ref="Y50:Z50"/>
    <mergeCell ref="AC50:AD5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07BF-5C7A-AF48-A3D5-8F011D75452E}">
  <dimension ref="B2:AJ54"/>
  <sheetViews>
    <sheetView topLeftCell="C1" workbookViewId="0">
      <selection activeCell="D7" sqref="D7"/>
    </sheetView>
  </sheetViews>
  <sheetFormatPr baseColWidth="10" defaultRowHeight="16" x14ac:dyDescent="0.2"/>
  <sheetData>
    <row r="2" spans="2:3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3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3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3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36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36" x14ac:dyDescent="0.2">
      <c r="B7" s="3"/>
      <c r="C7" s="3"/>
      <c r="D7" s="6" t="s">
        <v>417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36" x14ac:dyDescent="0.2">
      <c r="B8" s="3"/>
      <c r="C8" s="3"/>
      <c r="D8" s="3"/>
      <c r="E8" s="3"/>
      <c r="F8" s="3"/>
      <c r="G8" s="3"/>
      <c r="H8" s="3"/>
      <c r="I8" s="4"/>
      <c r="J8" s="3"/>
      <c r="K8" s="3"/>
      <c r="L8" s="3"/>
      <c r="M8" s="4"/>
      <c r="N8" s="4"/>
      <c r="O8" s="1"/>
      <c r="P8" s="1"/>
      <c r="Q8" s="3"/>
      <c r="W8" s="6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2:36" x14ac:dyDescent="0.2">
      <c r="B9" s="3"/>
      <c r="C9" s="3"/>
      <c r="D9" s="3"/>
      <c r="E9" s="3"/>
      <c r="F9" s="33" t="s">
        <v>15</v>
      </c>
      <c r="G9" s="10" t="s">
        <v>1</v>
      </c>
      <c r="H9" s="10" t="s">
        <v>125</v>
      </c>
      <c r="I9" s="3"/>
      <c r="J9" s="33" t="s">
        <v>18</v>
      </c>
      <c r="K9" s="1" t="s">
        <v>124</v>
      </c>
      <c r="L9" s="1" t="s">
        <v>125</v>
      </c>
      <c r="M9" s="3"/>
      <c r="N9" s="33" t="s">
        <v>19</v>
      </c>
      <c r="O9" s="1" t="s">
        <v>1</v>
      </c>
      <c r="P9" s="1" t="s">
        <v>125</v>
      </c>
      <c r="Q9" s="3"/>
      <c r="Y9" s="4"/>
      <c r="Z9" s="1"/>
      <c r="AA9" s="1"/>
      <c r="AB9" s="4"/>
      <c r="AC9" s="4"/>
      <c r="AD9" s="10"/>
      <c r="AE9" s="10"/>
      <c r="AF9" s="4"/>
      <c r="AG9" s="4"/>
      <c r="AH9" s="1"/>
      <c r="AI9" s="1"/>
      <c r="AJ9" s="3"/>
    </row>
    <row r="10" spans="2:36" x14ac:dyDescent="0.2">
      <c r="B10" s="3"/>
      <c r="C10" s="3"/>
      <c r="D10" s="3"/>
      <c r="E10" s="3"/>
      <c r="F10" s="3"/>
      <c r="G10" s="26">
        <v>12.044</v>
      </c>
      <c r="H10" s="26">
        <v>5.7320000000000002</v>
      </c>
      <c r="I10" s="3"/>
      <c r="J10" s="3"/>
      <c r="K10" s="25">
        <v>13.978999999999999</v>
      </c>
      <c r="L10" s="25">
        <v>5.9930000000000003</v>
      </c>
      <c r="M10" s="3"/>
      <c r="N10" s="3"/>
      <c r="O10" s="25">
        <v>16.721</v>
      </c>
      <c r="P10" s="25">
        <v>15.867000000000001</v>
      </c>
      <c r="Q10" s="3"/>
      <c r="Y10" s="3"/>
      <c r="Z10" s="25"/>
      <c r="AA10" s="25"/>
      <c r="AB10" s="3"/>
      <c r="AC10" s="3"/>
      <c r="AD10" s="25"/>
      <c r="AE10" s="25"/>
      <c r="AF10" s="3"/>
      <c r="AG10" s="3"/>
      <c r="AH10" s="25"/>
      <c r="AI10" s="25"/>
      <c r="AJ10" s="3"/>
    </row>
    <row r="11" spans="2:36" x14ac:dyDescent="0.2">
      <c r="B11" s="3"/>
      <c r="C11" s="3"/>
      <c r="D11" s="3"/>
      <c r="E11" s="3"/>
      <c r="F11" s="3"/>
      <c r="G11" s="26">
        <v>12.173</v>
      </c>
      <c r="H11" s="26">
        <v>13.901</v>
      </c>
      <c r="I11" s="3"/>
      <c r="J11" s="3"/>
      <c r="K11" s="25">
        <v>7.2359999999999998</v>
      </c>
      <c r="L11" s="25">
        <v>8.0510000000000002</v>
      </c>
      <c r="M11" s="3"/>
      <c r="N11" s="3"/>
      <c r="O11" s="25">
        <v>14.28</v>
      </c>
      <c r="P11" s="25">
        <v>16.463999999999999</v>
      </c>
      <c r="Q11" s="3"/>
      <c r="Y11" s="3"/>
      <c r="Z11" s="25"/>
      <c r="AA11" s="25"/>
      <c r="AB11" s="3"/>
      <c r="AC11" s="3"/>
      <c r="AD11" s="25"/>
      <c r="AE11" s="25"/>
      <c r="AF11" s="3"/>
      <c r="AG11" s="3"/>
      <c r="AH11" s="25"/>
      <c r="AI11" s="25"/>
      <c r="AJ11" s="3"/>
    </row>
    <row r="12" spans="2:36" x14ac:dyDescent="0.2">
      <c r="B12" s="3"/>
      <c r="C12" s="3"/>
      <c r="D12" s="3"/>
      <c r="E12" s="3"/>
      <c r="F12" s="3"/>
      <c r="G12" s="26">
        <v>12.204000000000001</v>
      </c>
      <c r="H12" s="26">
        <v>13.212999999999999</v>
      </c>
      <c r="I12" s="3"/>
      <c r="J12" s="3"/>
      <c r="K12" s="25">
        <v>4.8380000000000001</v>
      </c>
      <c r="L12" s="25">
        <v>6.117</v>
      </c>
      <c r="M12" s="3"/>
      <c r="N12" s="3"/>
      <c r="O12" s="25">
        <v>9.7270000000000003</v>
      </c>
      <c r="P12" s="25">
        <v>16.195</v>
      </c>
      <c r="Q12" s="3"/>
      <c r="Y12" s="3"/>
      <c r="Z12" s="25"/>
      <c r="AA12" s="25"/>
      <c r="AB12" s="3"/>
      <c r="AC12" s="3"/>
      <c r="AD12" s="25"/>
      <c r="AE12" s="25"/>
      <c r="AF12" s="3"/>
      <c r="AG12" s="3"/>
      <c r="AH12" s="25"/>
      <c r="AI12" s="25"/>
      <c r="AJ12" s="3"/>
    </row>
    <row r="13" spans="2:36" x14ac:dyDescent="0.2">
      <c r="B13" s="3"/>
      <c r="C13" s="3"/>
      <c r="D13" s="3"/>
      <c r="E13" s="3"/>
      <c r="F13" s="3"/>
      <c r="G13" s="26">
        <v>18.475999999999999</v>
      </c>
      <c r="H13" s="26">
        <v>18.585000000000001</v>
      </c>
      <c r="I13" s="3"/>
      <c r="J13" s="3"/>
      <c r="K13" s="25">
        <v>13.446999999999999</v>
      </c>
      <c r="L13" s="25">
        <v>5.4770000000000003</v>
      </c>
      <c r="M13" s="3"/>
      <c r="N13" s="3"/>
      <c r="O13" s="25">
        <v>10.096</v>
      </c>
      <c r="P13" s="25">
        <v>12.683999999999999</v>
      </c>
      <c r="Q13" s="3"/>
      <c r="Y13" s="3"/>
      <c r="Z13" s="25"/>
      <c r="AA13" s="25"/>
      <c r="AB13" s="3"/>
      <c r="AC13" s="3"/>
      <c r="AD13" s="25"/>
      <c r="AE13" s="25"/>
      <c r="AF13" s="3"/>
      <c r="AG13" s="3"/>
      <c r="AH13" s="25"/>
      <c r="AI13" s="25"/>
      <c r="AJ13" s="3"/>
    </row>
    <row r="14" spans="2:36" x14ac:dyDescent="0.2">
      <c r="B14" s="3"/>
      <c r="C14" s="3"/>
      <c r="D14" s="3"/>
      <c r="E14" s="3"/>
      <c r="F14" s="3"/>
      <c r="G14" s="26">
        <v>11.106</v>
      </c>
      <c r="H14" s="26">
        <v>7.4409999999999998</v>
      </c>
      <c r="I14" s="3"/>
      <c r="J14" s="3"/>
      <c r="K14" s="25">
        <v>18.341000000000001</v>
      </c>
      <c r="L14" s="25">
        <v>9.5619999999999994</v>
      </c>
      <c r="M14" s="3"/>
      <c r="N14" s="3"/>
      <c r="O14" s="25">
        <v>13.609</v>
      </c>
      <c r="P14" s="25">
        <v>10.279</v>
      </c>
      <c r="Q14" s="3"/>
      <c r="Y14" s="3"/>
      <c r="Z14" s="25"/>
      <c r="AA14" s="25"/>
      <c r="AB14" s="3"/>
      <c r="AC14" s="3"/>
      <c r="AD14" s="25"/>
      <c r="AE14" s="25"/>
      <c r="AF14" s="3"/>
      <c r="AG14" s="3"/>
      <c r="AH14" s="25"/>
      <c r="AI14" s="25"/>
      <c r="AJ14" s="3"/>
    </row>
    <row r="15" spans="2:36" x14ac:dyDescent="0.2">
      <c r="B15" s="3"/>
      <c r="C15" s="3"/>
      <c r="D15" s="3"/>
      <c r="E15" s="3"/>
      <c r="F15" s="3"/>
      <c r="G15" s="26">
        <v>19.606999999999999</v>
      </c>
      <c r="H15" s="26">
        <v>10.981999999999999</v>
      </c>
      <c r="I15" s="3"/>
      <c r="J15" s="3"/>
      <c r="K15" s="25">
        <v>5.6509999999999998</v>
      </c>
      <c r="L15" s="25">
        <v>5.7869999999999999</v>
      </c>
      <c r="M15" s="3"/>
      <c r="N15" s="3"/>
      <c r="O15" s="25">
        <v>13.994</v>
      </c>
      <c r="P15" s="25">
        <v>17.321999999999999</v>
      </c>
      <c r="Q15" s="3"/>
      <c r="Y15" s="3"/>
      <c r="Z15" s="25"/>
      <c r="AA15" s="25"/>
      <c r="AB15" s="3"/>
      <c r="AC15" s="3"/>
      <c r="AD15" s="25"/>
      <c r="AE15" s="25"/>
      <c r="AF15" s="3"/>
      <c r="AG15" s="3"/>
      <c r="AH15" s="25"/>
      <c r="AI15" s="25"/>
      <c r="AJ15" s="3"/>
    </row>
    <row r="16" spans="2:36" x14ac:dyDescent="0.2">
      <c r="B16" s="3"/>
      <c r="C16" s="3"/>
      <c r="D16" s="3"/>
      <c r="E16" s="3"/>
      <c r="F16" s="3"/>
      <c r="G16" s="26">
        <v>20.05</v>
      </c>
      <c r="H16" s="26">
        <v>17.838000000000001</v>
      </c>
      <c r="I16" s="3"/>
      <c r="J16" s="3"/>
      <c r="K16" s="25">
        <v>3.1960000000000002</v>
      </c>
      <c r="L16" s="25">
        <v>9.859</v>
      </c>
      <c r="M16" s="3"/>
      <c r="N16" s="3"/>
      <c r="O16" s="25">
        <v>16.463000000000001</v>
      </c>
      <c r="P16" s="25">
        <v>9.6379999999999999</v>
      </c>
      <c r="Q16" s="3"/>
      <c r="Y16" s="3"/>
      <c r="Z16" s="25"/>
      <c r="AA16" s="25"/>
      <c r="AB16" s="3"/>
      <c r="AC16" s="3"/>
      <c r="AD16" s="25"/>
      <c r="AE16" s="25"/>
      <c r="AF16" s="3"/>
      <c r="AG16" s="3"/>
      <c r="AH16" s="25"/>
      <c r="AI16" s="25"/>
      <c r="AJ16" s="3"/>
    </row>
    <row r="17" spans="2:36" x14ac:dyDescent="0.2">
      <c r="B17" s="3"/>
      <c r="C17" s="3"/>
      <c r="D17" s="3"/>
      <c r="E17" s="3"/>
      <c r="F17" s="3"/>
      <c r="G17" s="26">
        <v>19.763000000000002</v>
      </c>
      <c r="H17" s="26">
        <v>18.239999999999998</v>
      </c>
      <c r="I17" s="3"/>
      <c r="J17" s="3"/>
      <c r="K17" s="25">
        <v>7.9020000000000001</v>
      </c>
      <c r="L17" s="25">
        <v>13.923</v>
      </c>
      <c r="M17" s="3"/>
      <c r="N17" s="3"/>
      <c r="O17" s="25">
        <v>15.657999999999999</v>
      </c>
      <c r="P17" s="25">
        <v>18.89</v>
      </c>
      <c r="Q17" s="3"/>
      <c r="Y17" s="3"/>
      <c r="Z17" s="25"/>
      <c r="AA17" s="25"/>
      <c r="AB17" s="3"/>
      <c r="AC17" s="3"/>
      <c r="AD17" s="25"/>
      <c r="AE17" s="25"/>
      <c r="AF17" s="3"/>
      <c r="AG17" s="3"/>
      <c r="AH17" s="25"/>
      <c r="AI17" s="25"/>
      <c r="AJ17" s="3"/>
    </row>
    <row r="18" spans="2:36" x14ac:dyDescent="0.2">
      <c r="B18" s="3"/>
      <c r="C18" s="3"/>
      <c r="D18" s="3"/>
      <c r="E18" s="3"/>
      <c r="F18" s="3"/>
      <c r="G18" s="26">
        <v>10.786</v>
      </c>
      <c r="H18" s="26">
        <v>8.5960000000000001</v>
      </c>
      <c r="I18" s="3"/>
      <c r="J18" s="3"/>
      <c r="K18" s="25">
        <v>5.8109999999999999</v>
      </c>
      <c r="L18" s="25">
        <v>4.0599999999999996</v>
      </c>
      <c r="M18" s="3"/>
      <c r="N18" s="3"/>
      <c r="O18" s="25">
        <v>13.334</v>
      </c>
      <c r="P18" s="25">
        <v>12.305</v>
      </c>
      <c r="Q18" s="3"/>
      <c r="Y18" s="3"/>
      <c r="Z18" s="25"/>
      <c r="AA18" s="25"/>
      <c r="AB18" s="3"/>
      <c r="AC18" s="3"/>
      <c r="AD18" s="25"/>
      <c r="AE18" s="25"/>
      <c r="AF18" s="3"/>
      <c r="AG18" s="3"/>
      <c r="AH18" s="25"/>
      <c r="AI18" s="25"/>
      <c r="AJ18" s="3"/>
    </row>
    <row r="19" spans="2:36" x14ac:dyDescent="0.2">
      <c r="B19" s="3"/>
      <c r="C19" s="3"/>
      <c r="D19" s="3"/>
      <c r="E19" s="3"/>
      <c r="F19" s="3"/>
      <c r="G19" s="26">
        <v>18.100999999999999</v>
      </c>
      <c r="H19" s="26">
        <v>11.739000000000001</v>
      </c>
      <c r="I19" s="3"/>
      <c r="J19" s="3"/>
      <c r="K19" s="25">
        <v>6.7220000000000004</v>
      </c>
      <c r="L19" s="25">
        <v>6.0510000000000002</v>
      </c>
      <c r="M19" s="3"/>
      <c r="N19" s="3"/>
      <c r="O19" s="25">
        <v>15.106999999999999</v>
      </c>
      <c r="P19" s="25">
        <v>9.14</v>
      </c>
      <c r="Q19" s="3"/>
      <c r="Y19" s="3"/>
      <c r="Z19" s="25"/>
      <c r="AA19" s="25"/>
      <c r="AB19" s="3"/>
      <c r="AC19" s="3"/>
      <c r="AD19" s="25"/>
      <c r="AE19" s="25"/>
      <c r="AF19" s="3"/>
      <c r="AG19" s="3"/>
      <c r="AH19" s="25"/>
      <c r="AI19" s="25"/>
      <c r="AJ19" s="3"/>
    </row>
    <row r="20" spans="2:36" x14ac:dyDescent="0.2">
      <c r="B20" s="3"/>
      <c r="C20" s="3"/>
      <c r="D20" s="3"/>
      <c r="E20" s="3"/>
      <c r="F20" s="3"/>
      <c r="G20" s="26">
        <v>11.276</v>
      </c>
      <c r="H20" s="26">
        <v>14.840999999999999</v>
      </c>
      <c r="I20" s="3"/>
      <c r="J20" s="3"/>
      <c r="K20" s="25">
        <v>3.286</v>
      </c>
      <c r="L20" s="25">
        <v>10.031000000000001</v>
      </c>
      <c r="M20" s="3"/>
      <c r="N20" s="3"/>
      <c r="O20" s="25">
        <v>13.715</v>
      </c>
      <c r="P20" s="25">
        <v>18.001999999999999</v>
      </c>
      <c r="Q20" s="3"/>
      <c r="Y20" s="3"/>
      <c r="Z20" s="25"/>
      <c r="AA20" s="25"/>
      <c r="AB20" s="3"/>
      <c r="AC20" s="3"/>
      <c r="AD20" s="25"/>
      <c r="AE20" s="25"/>
      <c r="AF20" s="3"/>
      <c r="AG20" s="3"/>
      <c r="AH20" s="25"/>
      <c r="AI20" s="25"/>
      <c r="AJ20" s="3"/>
    </row>
    <row r="21" spans="2:36" x14ac:dyDescent="0.2">
      <c r="B21" s="3"/>
      <c r="C21" s="3"/>
      <c r="D21" s="3"/>
      <c r="E21" s="3"/>
      <c r="F21" s="3"/>
      <c r="G21" s="26">
        <v>13.914</v>
      </c>
      <c r="H21" s="26">
        <v>21.407</v>
      </c>
      <c r="I21" s="3"/>
      <c r="J21" s="3"/>
      <c r="K21" s="25">
        <v>13.372</v>
      </c>
      <c r="L21" s="25">
        <v>8.8840000000000003</v>
      </c>
      <c r="M21" s="3"/>
      <c r="N21" s="3"/>
      <c r="O21" s="25">
        <v>8.6660000000000004</v>
      </c>
      <c r="P21" s="25">
        <v>15.372</v>
      </c>
      <c r="Q21" s="3"/>
      <c r="Y21" s="3"/>
      <c r="Z21" s="25"/>
      <c r="AA21" s="25"/>
      <c r="AB21" s="3"/>
      <c r="AC21" s="3"/>
      <c r="AD21" s="25"/>
      <c r="AE21" s="25"/>
      <c r="AF21" s="3"/>
      <c r="AG21" s="3"/>
      <c r="AH21" s="25"/>
      <c r="AI21" s="25"/>
      <c r="AJ21" s="3"/>
    </row>
    <row r="22" spans="2:36" x14ac:dyDescent="0.2">
      <c r="B22" s="3"/>
      <c r="C22" s="3"/>
      <c r="D22" s="3"/>
      <c r="E22" s="3"/>
      <c r="F22" s="3"/>
      <c r="G22" s="26">
        <v>8.3740000000000006</v>
      </c>
      <c r="H22" s="26">
        <v>15.843</v>
      </c>
      <c r="I22" s="3"/>
      <c r="J22" s="3"/>
      <c r="K22" s="25">
        <v>3.3250000000000002</v>
      </c>
      <c r="L22" s="25">
        <v>14.704000000000001</v>
      </c>
      <c r="M22" s="3"/>
      <c r="N22" s="3"/>
      <c r="O22" s="25">
        <v>15.007</v>
      </c>
      <c r="P22" s="25">
        <v>10.420999999999999</v>
      </c>
      <c r="Q22" s="3"/>
      <c r="Y22" s="3"/>
      <c r="Z22" s="25"/>
      <c r="AA22" s="25"/>
      <c r="AB22" s="3"/>
      <c r="AC22" s="3"/>
      <c r="AD22" s="25"/>
      <c r="AE22" s="25"/>
      <c r="AF22" s="3"/>
      <c r="AG22" s="3"/>
      <c r="AH22" s="25"/>
      <c r="AI22" s="25"/>
      <c r="AJ22" s="3"/>
    </row>
    <row r="23" spans="2:36" x14ac:dyDescent="0.2">
      <c r="B23" s="3"/>
      <c r="C23" s="3"/>
      <c r="D23" s="3"/>
      <c r="E23" s="3"/>
      <c r="F23" s="3"/>
      <c r="G23" s="26">
        <v>24.852</v>
      </c>
      <c r="H23" s="26">
        <v>7.0750000000000002</v>
      </c>
      <c r="I23" s="3"/>
      <c r="J23" s="3"/>
      <c r="K23" s="25">
        <v>4.2690000000000001</v>
      </c>
      <c r="L23" s="25">
        <v>12.885999999999999</v>
      </c>
      <c r="M23" s="3"/>
      <c r="N23" s="3"/>
      <c r="O23" s="25">
        <v>16.059999999999999</v>
      </c>
      <c r="P23" s="25">
        <v>7.766</v>
      </c>
      <c r="Q23" s="3"/>
      <c r="Y23" s="3"/>
      <c r="Z23" s="25"/>
      <c r="AA23" s="25"/>
      <c r="AB23" s="3"/>
      <c r="AC23" s="3"/>
      <c r="AD23" s="25"/>
      <c r="AE23" s="25"/>
      <c r="AF23" s="3"/>
      <c r="AG23" s="3"/>
      <c r="AH23" s="25"/>
      <c r="AI23" s="25"/>
      <c r="AJ23" s="3"/>
    </row>
    <row r="24" spans="2:36" x14ac:dyDescent="0.2">
      <c r="B24" s="3"/>
      <c r="C24" s="3"/>
      <c r="D24" s="3"/>
      <c r="E24" s="3"/>
      <c r="F24" s="3"/>
      <c r="G24" s="26">
        <v>22.919</v>
      </c>
      <c r="H24" s="26">
        <v>10.119</v>
      </c>
      <c r="I24" s="3"/>
      <c r="J24" s="3"/>
      <c r="K24" s="25">
        <v>5.2329999999999997</v>
      </c>
      <c r="L24" s="25">
        <v>7.766</v>
      </c>
      <c r="M24" s="3"/>
      <c r="N24" s="3"/>
      <c r="O24" s="25">
        <v>12.667</v>
      </c>
      <c r="P24" s="25">
        <v>11.731</v>
      </c>
      <c r="Q24" s="3"/>
      <c r="Y24" s="3"/>
      <c r="Z24" s="25"/>
      <c r="AA24" s="25"/>
      <c r="AB24" s="3"/>
      <c r="AC24" s="3"/>
      <c r="AD24" s="25"/>
      <c r="AE24" s="25"/>
      <c r="AF24" s="3"/>
      <c r="AG24" s="3"/>
      <c r="AH24" s="25"/>
      <c r="AI24" s="25"/>
      <c r="AJ24" s="3"/>
    </row>
    <row r="25" spans="2:36" x14ac:dyDescent="0.2">
      <c r="B25" s="3"/>
      <c r="C25" s="3"/>
      <c r="D25" s="3"/>
      <c r="E25" s="3"/>
      <c r="F25" s="3"/>
      <c r="G25" s="26">
        <v>5.39</v>
      </c>
      <c r="H25" s="26">
        <v>13.106</v>
      </c>
      <c r="I25" s="3"/>
      <c r="J25" s="3"/>
      <c r="K25" s="25">
        <v>10.9</v>
      </c>
      <c r="L25" s="25">
        <v>12.648999999999999</v>
      </c>
      <c r="M25" s="3"/>
      <c r="N25" s="3"/>
      <c r="O25" s="25">
        <v>17.448</v>
      </c>
      <c r="P25" s="25">
        <v>19.722999999999999</v>
      </c>
      <c r="Q25" s="3"/>
      <c r="Y25" s="3"/>
      <c r="Z25" s="25"/>
      <c r="AA25" s="25"/>
      <c r="AB25" s="3"/>
      <c r="AC25" s="3"/>
      <c r="AD25" s="25"/>
      <c r="AE25" s="25"/>
      <c r="AF25" s="3"/>
      <c r="AG25" s="3"/>
      <c r="AH25" s="25"/>
      <c r="AI25" s="25"/>
      <c r="AJ25" s="3"/>
    </row>
    <row r="26" spans="2:36" x14ac:dyDescent="0.2">
      <c r="B26" s="3"/>
      <c r="C26" s="3"/>
      <c r="D26" s="3"/>
      <c r="E26" s="3"/>
      <c r="F26" s="3"/>
      <c r="G26" s="26">
        <v>11.656000000000001</v>
      </c>
      <c r="H26" s="26">
        <v>12.72</v>
      </c>
      <c r="I26" s="3"/>
      <c r="J26" s="3"/>
      <c r="K26" s="25">
        <v>6.7160000000000002</v>
      </c>
      <c r="L26" s="25">
        <v>8.4789999999999992</v>
      </c>
      <c r="M26" s="3"/>
      <c r="N26" s="3"/>
      <c r="O26" s="25">
        <v>14.840999999999999</v>
      </c>
      <c r="P26" s="25">
        <v>13.808</v>
      </c>
      <c r="Q26" s="3"/>
      <c r="Y26" s="3"/>
      <c r="Z26" s="25"/>
      <c r="AA26" s="25"/>
      <c r="AB26" s="3"/>
      <c r="AC26" s="3"/>
      <c r="AD26" s="25"/>
      <c r="AE26" s="25"/>
      <c r="AF26" s="3"/>
      <c r="AG26" s="3"/>
      <c r="AH26" s="25"/>
      <c r="AI26" s="25"/>
      <c r="AJ26" s="3"/>
    </row>
    <row r="27" spans="2:36" x14ac:dyDescent="0.2">
      <c r="B27" s="3"/>
      <c r="C27" s="3"/>
      <c r="D27" s="3"/>
      <c r="E27" s="3"/>
      <c r="F27" s="3"/>
      <c r="G27" s="26">
        <v>6.85</v>
      </c>
      <c r="H27" s="26">
        <v>6.08</v>
      </c>
      <c r="I27" s="3"/>
      <c r="J27" s="3"/>
      <c r="K27" s="25">
        <v>6.0270000000000001</v>
      </c>
      <c r="L27" s="25">
        <v>10.021000000000001</v>
      </c>
      <c r="M27" s="3"/>
      <c r="N27" s="3"/>
      <c r="O27" s="25">
        <v>15.614000000000001</v>
      </c>
      <c r="P27" s="25">
        <v>17.541</v>
      </c>
      <c r="Q27" s="3"/>
      <c r="Y27" s="3"/>
      <c r="Z27" s="25"/>
      <c r="AA27" s="25"/>
      <c r="AB27" s="3"/>
      <c r="AC27" s="3"/>
      <c r="AD27" s="25"/>
      <c r="AE27" s="25"/>
      <c r="AF27" s="3"/>
      <c r="AG27" s="3"/>
      <c r="AH27" s="25"/>
      <c r="AI27" s="25"/>
      <c r="AJ27" s="3"/>
    </row>
    <row r="28" spans="2:36" x14ac:dyDescent="0.2">
      <c r="B28" s="3"/>
      <c r="C28" s="3"/>
      <c r="D28" s="3"/>
      <c r="E28" s="3"/>
      <c r="F28" s="3"/>
      <c r="G28" s="26">
        <v>6.3090000000000002</v>
      </c>
      <c r="H28" s="26">
        <v>9.5440000000000005</v>
      </c>
      <c r="I28" s="3"/>
      <c r="J28" s="3"/>
      <c r="K28" s="25">
        <v>5.3339999999999996</v>
      </c>
      <c r="L28" s="25">
        <v>6.9459999999999997</v>
      </c>
      <c r="M28" s="3"/>
      <c r="N28" s="3"/>
      <c r="O28" s="25">
        <v>7.8250000000000002</v>
      </c>
      <c r="P28" s="25">
        <v>14.961</v>
      </c>
      <c r="Q28" s="3"/>
      <c r="Y28" s="3"/>
      <c r="Z28" s="25"/>
      <c r="AA28" s="25"/>
      <c r="AB28" s="3"/>
      <c r="AC28" s="3"/>
      <c r="AD28" s="25"/>
      <c r="AE28" s="25"/>
      <c r="AF28" s="3"/>
      <c r="AG28" s="3"/>
      <c r="AH28" s="25"/>
      <c r="AI28" s="25"/>
      <c r="AJ28" s="3"/>
    </row>
    <row r="29" spans="2:36" x14ac:dyDescent="0.2">
      <c r="B29" s="3"/>
      <c r="C29" s="3"/>
      <c r="D29" s="3"/>
      <c r="E29" s="3"/>
      <c r="F29" s="3"/>
      <c r="G29" s="26">
        <v>6.6360000000000001</v>
      </c>
      <c r="H29" s="26">
        <v>5.4390000000000001</v>
      </c>
      <c r="I29" s="3"/>
      <c r="J29" s="3"/>
      <c r="K29" s="25">
        <v>4.6779999999999999</v>
      </c>
      <c r="L29" s="25">
        <v>11.154999999999999</v>
      </c>
      <c r="M29" s="3"/>
      <c r="N29" s="3"/>
      <c r="O29" s="25">
        <v>7.8380000000000001</v>
      </c>
      <c r="P29" s="25">
        <v>16.026</v>
      </c>
      <c r="Q29" s="3"/>
      <c r="Y29" s="3"/>
      <c r="Z29" s="25"/>
      <c r="AA29" s="25"/>
      <c r="AB29" s="3"/>
      <c r="AC29" s="3"/>
      <c r="AD29" s="25"/>
      <c r="AE29" s="25"/>
      <c r="AF29" s="3"/>
      <c r="AG29" s="3"/>
      <c r="AH29" s="25"/>
      <c r="AI29" s="25"/>
      <c r="AJ29" s="3"/>
    </row>
    <row r="30" spans="2:36" x14ac:dyDescent="0.2">
      <c r="B30" s="3"/>
      <c r="C30" s="3"/>
      <c r="D30" s="3"/>
      <c r="E30" s="3"/>
      <c r="F30" s="3"/>
      <c r="G30" s="26">
        <v>7.008</v>
      </c>
      <c r="H30" s="26">
        <v>12.84</v>
      </c>
      <c r="I30" s="3"/>
      <c r="J30" s="3"/>
      <c r="K30" s="25">
        <v>8.2490000000000006</v>
      </c>
      <c r="L30" s="25">
        <v>11.221</v>
      </c>
      <c r="M30" s="3"/>
      <c r="N30" s="3"/>
      <c r="O30" s="25">
        <v>11.704000000000001</v>
      </c>
      <c r="P30" s="25">
        <v>14.715</v>
      </c>
      <c r="Q30" s="3"/>
      <c r="Y30" s="3"/>
      <c r="Z30" s="25"/>
      <c r="AA30" s="25"/>
      <c r="AB30" s="3"/>
      <c r="AC30" s="3"/>
      <c r="AD30" s="25"/>
      <c r="AE30" s="25"/>
      <c r="AF30" s="3"/>
      <c r="AG30" s="3"/>
      <c r="AH30" s="25"/>
      <c r="AI30" s="25"/>
      <c r="AJ30" s="3"/>
    </row>
    <row r="31" spans="2:36" x14ac:dyDescent="0.2">
      <c r="B31" s="3"/>
      <c r="C31" s="3"/>
      <c r="D31" s="3"/>
      <c r="E31" s="3"/>
      <c r="F31" s="3"/>
      <c r="G31" s="26">
        <v>12.574999999999999</v>
      </c>
      <c r="H31" s="26">
        <v>5.1989999999999998</v>
      </c>
      <c r="I31" s="3"/>
      <c r="J31" s="3"/>
      <c r="K31" s="25">
        <v>6.71</v>
      </c>
      <c r="L31" s="25">
        <v>7.5279999999999996</v>
      </c>
      <c r="M31" s="3"/>
      <c r="N31" s="3"/>
      <c r="O31" s="25">
        <v>12.566000000000001</v>
      </c>
      <c r="P31" s="25">
        <v>9.3710000000000004</v>
      </c>
      <c r="Q31" s="3"/>
      <c r="Y31" s="3"/>
      <c r="Z31" s="25"/>
      <c r="AA31" s="25"/>
      <c r="AB31" s="3"/>
      <c r="AC31" s="3"/>
      <c r="AD31" s="25"/>
      <c r="AE31" s="25"/>
      <c r="AF31" s="3"/>
      <c r="AG31" s="3"/>
      <c r="AH31" s="25"/>
      <c r="AI31" s="25"/>
      <c r="AJ31" s="3"/>
    </row>
    <row r="32" spans="2:36" x14ac:dyDescent="0.2">
      <c r="B32" s="3"/>
      <c r="C32" s="3"/>
      <c r="D32" s="3"/>
      <c r="E32" s="3"/>
      <c r="F32" s="3"/>
      <c r="G32" s="26">
        <v>4.032</v>
      </c>
      <c r="H32" s="26">
        <v>12.263999999999999</v>
      </c>
      <c r="I32" s="3"/>
      <c r="J32" s="3"/>
      <c r="K32" s="25">
        <v>4.1879999999999997</v>
      </c>
      <c r="L32" s="25">
        <v>9.5540000000000003</v>
      </c>
      <c r="M32" s="3"/>
      <c r="N32" s="3"/>
      <c r="O32" s="25">
        <v>16.722999999999999</v>
      </c>
      <c r="P32" s="25">
        <v>14.749000000000001</v>
      </c>
      <c r="Q32" s="3"/>
      <c r="Y32" s="3"/>
      <c r="Z32" s="25"/>
      <c r="AA32" s="25"/>
      <c r="AB32" s="3"/>
      <c r="AC32" s="3"/>
      <c r="AD32" s="25"/>
      <c r="AE32" s="25"/>
      <c r="AF32" s="3"/>
      <c r="AG32" s="3"/>
      <c r="AH32" s="25"/>
      <c r="AI32" s="25"/>
      <c r="AJ32" s="3"/>
    </row>
    <row r="33" spans="2:36" x14ac:dyDescent="0.2">
      <c r="B33" s="3"/>
      <c r="C33" s="3"/>
      <c r="D33" s="3"/>
      <c r="E33" s="3"/>
      <c r="F33" s="3"/>
      <c r="G33" s="26">
        <v>19.452999999999999</v>
      </c>
      <c r="H33" s="26">
        <v>4.9989999999999997</v>
      </c>
      <c r="I33" s="3"/>
      <c r="J33" s="3"/>
      <c r="K33" s="25">
        <v>8.6140000000000008</v>
      </c>
      <c r="L33" s="25">
        <v>21.263000000000002</v>
      </c>
      <c r="M33" s="3"/>
      <c r="N33" s="3"/>
      <c r="O33" s="25">
        <v>11.895</v>
      </c>
      <c r="P33" s="25">
        <v>18.594000000000001</v>
      </c>
      <c r="Q33" s="3"/>
      <c r="Y33" s="3"/>
      <c r="Z33" s="25"/>
      <c r="AA33" s="25"/>
      <c r="AB33" s="3"/>
      <c r="AC33" s="3"/>
      <c r="AD33" s="25"/>
      <c r="AE33" s="25"/>
      <c r="AF33" s="3"/>
      <c r="AG33" s="3"/>
      <c r="AH33" s="25"/>
      <c r="AI33" s="25"/>
      <c r="AJ33" s="3"/>
    </row>
    <row r="34" spans="2:36" x14ac:dyDescent="0.2">
      <c r="B34" s="3"/>
      <c r="C34" s="3"/>
      <c r="D34" s="3"/>
      <c r="E34" s="3"/>
      <c r="F34" s="3"/>
      <c r="G34" s="26">
        <v>11.613</v>
      </c>
      <c r="H34" s="26">
        <v>6.6790000000000003</v>
      </c>
      <c r="I34" s="3"/>
      <c r="J34" s="3"/>
      <c r="K34" s="25">
        <v>8.8680000000000003</v>
      </c>
      <c r="L34" s="25">
        <v>13.436999999999999</v>
      </c>
      <c r="M34" s="3"/>
      <c r="N34" s="3"/>
      <c r="O34" s="25">
        <v>8.657</v>
      </c>
      <c r="P34" s="25">
        <v>17.452999999999999</v>
      </c>
      <c r="Q34" s="3"/>
      <c r="Y34" s="3"/>
      <c r="Z34" s="25"/>
      <c r="AA34" s="25"/>
      <c r="AB34" s="3"/>
      <c r="AC34" s="3"/>
      <c r="AD34" s="25"/>
      <c r="AE34" s="25"/>
      <c r="AF34" s="3"/>
      <c r="AG34" s="3"/>
      <c r="AH34" s="25"/>
      <c r="AI34" s="25"/>
      <c r="AJ34" s="3"/>
    </row>
    <row r="35" spans="2:36" x14ac:dyDescent="0.2">
      <c r="B35" s="3"/>
      <c r="C35" s="3"/>
      <c r="D35" s="3"/>
      <c r="E35" s="3"/>
      <c r="F35" s="3"/>
      <c r="G35" s="26">
        <v>4.6399999999999997</v>
      </c>
      <c r="H35" s="26">
        <v>12.154999999999999</v>
      </c>
      <c r="I35" s="3"/>
      <c r="J35" s="3"/>
      <c r="K35" s="25">
        <v>4.9880000000000004</v>
      </c>
      <c r="L35" s="25">
        <v>10.624000000000001</v>
      </c>
      <c r="M35" s="3"/>
      <c r="N35" s="3"/>
      <c r="O35" s="25">
        <v>13.664</v>
      </c>
      <c r="P35" s="25">
        <v>15.878</v>
      </c>
      <c r="Q35" s="3"/>
      <c r="Y35" s="3"/>
      <c r="Z35" s="25"/>
      <c r="AA35" s="25"/>
      <c r="AB35" s="3"/>
      <c r="AC35" s="3"/>
      <c r="AD35" s="25"/>
      <c r="AE35" s="25"/>
      <c r="AF35" s="3"/>
      <c r="AG35" s="3"/>
      <c r="AH35" s="25"/>
      <c r="AI35" s="25"/>
      <c r="AJ35" s="3"/>
    </row>
    <row r="36" spans="2:36" x14ac:dyDescent="0.2">
      <c r="B36" s="3"/>
      <c r="C36" s="3"/>
      <c r="D36" s="3"/>
      <c r="E36" s="3"/>
      <c r="F36" s="3"/>
      <c r="G36" s="26">
        <v>18.463000000000001</v>
      </c>
      <c r="H36" s="26">
        <v>23.427</v>
      </c>
      <c r="I36" s="3"/>
      <c r="J36" s="3"/>
      <c r="K36" s="25">
        <v>4.3419999999999996</v>
      </c>
      <c r="L36" s="25">
        <v>5.57</v>
      </c>
      <c r="M36" s="3"/>
      <c r="N36" s="3"/>
      <c r="O36" s="25">
        <v>11.73</v>
      </c>
      <c r="P36" s="25">
        <v>18.486999999999998</v>
      </c>
      <c r="Q36" s="3"/>
      <c r="Y36" s="3"/>
      <c r="Z36" s="25"/>
      <c r="AA36" s="25"/>
      <c r="AB36" s="3"/>
      <c r="AC36" s="3"/>
      <c r="AD36" s="25"/>
      <c r="AE36" s="25"/>
      <c r="AF36" s="3"/>
      <c r="AG36" s="3"/>
      <c r="AH36" s="25"/>
      <c r="AI36" s="25"/>
      <c r="AJ36" s="3"/>
    </row>
    <row r="37" spans="2:36" x14ac:dyDescent="0.2">
      <c r="B37" s="3"/>
      <c r="C37" s="3"/>
      <c r="D37" s="3"/>
      <c r="E37" s="3"/>
      <c r="F37" s="3"/>
      <c r="G37" s="26">
        <v>5.3170000000000002</v>
      </c>
      <c r="H37" s="26">
        <v>14.189</v>
      </c>
      <c r="I37" s="3"/>
      <c r="J37" s="3"/>
      <c r="K37" s="25">
        <v>15.23</v>
      </c>
      <c r="L37" s="25">
        <v>7.7039999999999997</v>
      </c>
      <c r="M37" s="3"/>
      <c r="N37" s="3"/>
      <c r="O37" s="25">
        <v>17.298999999999999</v>
      </c>
      <c r="P37" s="25">
        <v>17.445</v>
      </c>
      <c r="Q37" s="3"/>
      <c r="Y37" s="3"/>
      <c r="Z37" s="25"/>
      <c r="AA37" s="25"/>
      <c r="AB37" s="3"/>
      <c r="AC37" s="3"/>
      <c r="AD37" s="25"/>
      <c r="AE37" s="25"/>
      <c r="AF37" s="3"/>
      <c r="AG37" s="3"/>
      <c r="AH37" s="25"/>
      <c r="AI37" s="25"/>
      <c r="AJ37" s="3"/>
    </row>
    <row r="38" spans="2:36" x14ac:dyDescent="0.2">
      <c r="B38" s="3"/>
      <c r="C38" s="3"/>
      <c r="D38" s="3"/>
      <c r="E38" s="3"/>
      <c r="F38" s="3"/>
      <c r="G38" s="26">
        <v>13.752000000000001</v>
      </c>
      <c r="H38" s="26">
        <v>11.516</v>
      </c>
      <c r="I38" s="3"/>
      <c r="J38" s="3"/>
      <c r="K38" s="25">
        <v>13.888</v>
      </c>
      <c r="L38" s="25">
        <v>5.6340000000000003</v>
      </c>
      <c r="M38" s="3"/>
      <c r="N38" s="3"/>
      <c r="O38" s="25">
        <v>20.007999999999999</v>
      </c>
      <c r="P38" s="25">
        <v>9.5640000000000001</v>
      </c>
      <c r="Q38" s="3"/>
      <c r="Y38" s="3"/>
      <c r="Z38" s="25"/>
      <c r="AA38" s="25"/>
      <c r="AB38" s="3"/>
      <c r="AC38" s="3"/>
      <c r="AD38" s="25"/>
      <c r="AE38" s="25"/>
      <c r="AF38" s="3"/>
      <c r="AG38" s="3"/>
      <c r="AH38" s="25"/>
      <c r="AI38" s="25"/>
      <c r="AJ38" s="3"/>
    </row>
    <row r="39" spans="2:36" x14ac:dyDescent="0.2">
      <c r="B39" s="3"/>
      <c r="C39" s="3"/>
      <c r="D39" s="3"/>
      <c r="E39" s="3"/>
      <c r="F39" s="3"/>
      <c r="G39" s="26">
        <v>9.68</v>
      </c>
      <c r="H39" s="26">
        <v>12.936</v>
      </c>
      <c r="I39" s="3"/>
      <c r="J39" s="3"/>
      <c r="K39" s="25">
        <v>11.632</v>
      </c>
      <c r="L39" s="25">
        <v>8.3610000000000007</v>
      </c>
      <c r="M39" s="3"/>
      <c r="N39" s="3"/>
      <c r="O39" s="25">
        <v>12.144</v>
      </c>
      <c r="P39" s="25">
        <v>14.067</v>
      </c>
      <c r="Q39" s="3"/>
      <c r="Y39" s="3"/>
      <c r="Z39" s="25"/>
      <c r="AA39" s="25"/>
      <c r="AB39" s="3"/>
      <c r="AC39" s="3"/>
      <c r="AD39" s="25"/>
      <c r="AE39" s="25"/>
      <c r="AF39" s="3"/>
      <c r="AG39" s="3"/>
      <c r="AH39" s="25"/>
      <c r="AI39" s="25"/>
      <c r="AJ39" s="3"/>
    </row>
    <row r="40" spans="2:36" x14ac:dyDescent="0.2">
      <c r="B40" s="3"/>
      <c r="C40" s="3"/>
      <c r="D40" s="3"/>
      <c r="E40" s="3"/>
      <c r="F40" s="3"/>
      <c r="G40" s="26">
        <v>10.316000000000001</v>
      </c>
      <c r="H40" s="26">
        <v>15.673999999999999</v>
      </c>
      <c r="I40" s="3"/>
      <c r="J40" s="3"/>
      <c r="K40" s="25">
        <v>5.4649999999999999</v>
      </c>
      <c r="L40" s="25">
        <v>12.645</v>
      </c>
      <c r="M40" s="3"/>
      <c r="N40" s="3"/>
      <c r="O40" s="25">
        <v>16.631</v>
      </c>
      <c r="P40" s="25">
        <v>8.3350000000000009</v>
      </c>
      <c r="Q40" s="3"/>
      <c r="Y40" s="3"/>
      <c r="Z40" s="25"/>
      <c r="AA40" s="25"/>
      <c r="AB40" s="3"/>
      <c r="AC40" s="3"/>
      <c r="AD40" s="25"/>
      <c r="AE40" s="25"/>
      <c r="AF40" s="3"/>
      <c r="AG40" s="3"/>
      <c r="AH40" s="25"/>
      <c r="AI40" s="25"/>
      <c r="AJ40" s="3"/>
    </row>
    <row r="41" spans="2:36" x14ac:dyDescent="0.2">
      <c r="B41" s="3"/>
      <c r="C41" s="3"/>
      <c r="D41" s="3"/>
      <c r="E41" s="3"/>
      <c r="F41" s="3"/>
      <c r="G41" s="26">
        <v>12.147</v>
      </c>
      <c r="H41" s="26">
        <v>7.8639999999999999</v>
      </c>
      <c r="I41" s="3"/>
      <c r="J41" s="3"/>
      <c r="K41" s="25">
        <v>4.9080000000000004</v>
      </c>
      <c r="L41" s="25">
        <v>4.7130000000000001</v>
      </c>
      <c r="M41" s="3"/>
      <c r="N41" s="3"/>
      <c r="O41" s="25">
        <v>16.882000000000001</v>
      </c>
      <c r="P41" s="25">
        <v>12.651999999999999</v>
      </c>
      <c r="Q41" s="3"/>
      <c r="Y41" s="3"/>
      <c r="Z41" s="25"/>
      <c r="AA41" s="25"/>
      <c r="AB41" s="3"/>
      <c r="AC41" s="3"/>
      <c r="AD41" s="25"/>
      <c r="AE41" s="25"/>
      <c r="AF41" s="3"/>
      <c r="AG41" s="3"/>
      <c r="AH41" s="25"/>
      <c r="AI41" s="25"/>
      <c r="AJ41" s="3"/>
    </row>
    <row r="42" spans="2:36" x14ac:dyDescent="0.2">
      <c r="B42" s="3"/>
      <c r="C42" s="3"/>
      <c r="D42" s="3"/>
      <c r="E42" s="3"/>
      <c r="F42" s="3"/>
      <c r="G42" s="26">
        <v>10.769</v>
      </c>
      <c r="H42" s="26">
        <v>15.439</v>
      </c>
      <c r="I42" s="3"/>
      <c r="J42" s="3"/>
      <c r="K42" s="25">
        <v>11.430999999999999</v>
      </c>
      <c r="L42" s="25">
        <v>5.0979999999999999</v>
      </c>
      <c r="M42" s="3"/>
      <c r="N42" s="3"/>
      <c r="O42" s="25">
        <v>15.711</v>
      </c>
      <c r="P42" s="25">
        <v>16.077999999999999</v>
      </c>
      <c r="Q42" s="3"/>
      <c r="Y42" s="3"/>
      <c r="Z42" s="25"/>
      <c r="AA42" s="25"/>
      <c r="AB42" s="3"/>
      <c r="AC42" s="3"/>
      <c r="AD42" s="25"/>
      <c r="AE42" s="25"/>
      <c r="AF42" s="3"/>
      <c r="AG42" s="3"/>
      <c r="AH42" s="25"/>
      <c r="AI42" s="25"/>
      <c r="AJ42" s="3"/>
    </row>
    <row r="43" spans="2:36" x14ac:dyDescent="0.2">
      <c r="B43" s="3"/>
      <c r="C43" s="3"/>
      <c r="D43" s="3"/>
      <c r="E43" s="3"/>
      <c r="F43" s="3"/>
      <c r="G43" s="26">
        <v>21.463000000000001</v>
      </c>
      <c r="H43" s="26">
        <v>6.1269999999999998</v>
      </c>
      <c r="I43" s="3"/>
      <c r="J43" s="3"/>
      <c r="K43" s="25">
        <v>4.2450000000000001</v>
      </c>
      <c r="L43" s="25">
        <v>11.427</v>
      </c>
      <c r="M43" s="3"/>
      <c r="N43" s="3"/>
      <c r="O43" s="25">
        <v>18.885000000000002</v>
      </c>
      <c r="P43" s="25">
        <v>16.376999999999999</v>
      </c>
      <c r="Q43" s="3"/>
      <c r="Y43" s="3"/>
      <c r="Z43" s="25"/>
      <c r="AA43" s="25"/>
      <c r="AB43" s="3"/>
      <c r="AC43" s="3"/>
      <c r="AD43" s="25"/>
      <c r="AE43" s="25"/>
      <c r="AF43" s="3"/>
      <c r="AG43" s="3"/>
      <c r="AH43" s="25"/>
      <c r="AI43" s="25"/>
      <c r="AJ43" s="3"/>
    </row>
    <row r="44" spans="2:36" x14ac:dyDescent="0.2">
      <c r="B44" s="3"/>
      <c r="C44" s="3"/>
      <c r="D44" s="3"/>
      <c r="E44" s="3"/>
      <c r="F44" s="3"/>
      <c r="G44" s="26">
        <v>19.361000000000001</v>
      </c>
      <c r="H44" s="26">
        <v>8.9030000000000005</v>
      </c>
      <c r="I44" s="3"/>
      <c r="J44" s="3"/>
      <c r="K44" s="25">
        <v>3.8740000000000001</v>
      </c>
      <c r="L44" s="25">
        <v>6.2549999999999999</v>
      </c>
      <c r="M44" s="3"/>
      <c r="N44" s="3"/>
      <c r="O44" s="25">
        <v>17.956</v>
      </c>
      <c r="P44" s="25">
        <v>10.145</v>
      </c>
      <c r="Q44" s="3"/>
      <c r="Y44" s="3"/>
      <c r="Z44" s="25"/>
      <c r="AA44" s="25"/>
      <c r="AB44" s="3"/>
      <c r="AC44" s="3"/>
      <c r="AD44" s="25"/>
      <c r="AE44" s="25"/>
      <c r="AF44" s="3"/>
      <c r="AG44" s="3"/>
      <c r="AH44" s="25"/>
      <c r="AI44" s="25"/>
      <c r="AJ44" s="3"/>
    </row>
    <row r="45" spans="2:36" x14ac:dyDescent="0.2">
      <c r="B45" s="3"/>
      <c r="C45" s="3"/>
      <c r="D45" s="3"/>
      <c r="E45" s="3"/>
      <c r="F45" s="3"/>
      <c r="G45" s="26">
        <v>7.85</v>
      </c>
      <c r="H45" s="26">
        <v>10.276999999999999</v>
      </c>
      <c r="I45" s="3"/>
      <c r="J45" s="3"/>
      <c r="K45" s="25">
        <v>3.9980000000000002</v>
      </c>
      <c r="L45" s="25">
        <v>13.21</v>
      </c>
      <c r="M45" s="3"/>
      <c r="N45" s="3"/>
      <c r="O45" s="25">
        <v>10.316000000000001</v>
      </c>
      <c r="P45" s="25">
        <v>13.804</v>
      </c>
      <c r="Q45" s="3"/>
      <c r="Y45" s="3"/>
      <c r="Z45" s="25"/>
      <c r="AA45" s="25"/>
      <c r="AB45" s="3"/>
      <c r="AC45" s="3"/>
      <c r="AD45" s="25"/>
      <c r="AE45" s="25"/>
      <c r="AF45" s="3"/>
      <c r="AG45" s="3"/>
      <c r="AH45" s="25"/>
      <c r="AI45" s="25"/>
      <c r="AJ45" s="3"/>
    </row>
    <row r="46" spans="2:36" x14ac:dyDescent="0.2">
      <c r="B46" s="3"/>
      <c r="C46" s="3"/>
      <c r="D46" s="3"/>
      <c r="E46" s="3"/>
      <c r="F46" s="3"/>
      <c r="G46" s="26">
        <v>14.26</v>
      </c>
      <c r="H46" s="26">
        <v>17.867000000000001</v>
      </c>
      <c r="I46" s="3"/>
      <c r="J46" s="3"/>
      <c r="K46" s="25">
        <v>11.103999999999999</v>
      </c>
      <c r="L46" s="25">
        <v>11.984</v>
      </c>
      <c r="M46" s="3"/>
      <c r="N46" s="3"/>
      <c r="O46" s="25">
        <v>15.648</v>
      </c>
      <c r="P46" s="25">
        <v>18.896000000000001</v>
      </c>
      <c r="Q46" s="3"/>
      <c r="Y46" s="3"/>
      <c r="Z46" s="25"/>
      <c r="AA46" s="25"/>
      <c r="AB46" s="3"/>
      <c r="AC46" s="3"/>
      <c r="AD46" s="25"/>
      <c r="AE46" s="25"/>
      <c r="AF46" s="3"/>
      <c r="AG46" s="3"/>
      <c r="AH46" s="25"/>
      <c r="AI46" s="25"/>
      <c r="AJ46" s="3"/>
    </row>
    <row r="47" spans="2:36" x14ac:dyDescent="0.2">
      <c r="B47" s="3"/>
      <c r="C47" s="3"/>
      <c r="D47" s="3"/>
      <c r="E47" s="3"/>
      <c r="F47" s="3"/>
      <c r="G47" s="26">
        <v>8.1649999999999991</v>
      </c>
      <c r="H47" s="26">
        <v>22.978000000000002</v>
      </c>
      <c r="I47" s="3"/>
      <c r="J47" s="3"/>
      <c r="K47" s="25">
        <v>7.35</v>
      </c>
      <c r="L47" s="25">
        <v>8.4510000000000005</v>
      </c>
      <c r="M47" s="3"/>
      <c r="N47" s="3"/>
      <c r="O47" s="25">
        <v>16.663</v>
      </c>
      <c r="P47" s="25">
        <v>14.369</v>
      </c>
      <c r="Q47" s="3"/>
      <c r="Y47" s="3"/>
      <c r="Z47" s="25"/>
      <c r="AA47" s="25"/>
      <c r="AB47" s="3"/>
      <c r="AC47" s="3"/>
      <c r="AD47" s="25"/>
      <c r="AE47" s="25"/>
      <c r="AF47" s="3"/>
      <c r="AG47" s="3"/>
      <c r="AH47" s="25"/>
      <c r="AI47" s="25"/>
      <c r="AJ47" s="3"/>
    </row>
    <row r="48" spans="2:36" x14ac:dyDescent="0.2">
      <c r="B48" s="3"/>
      <c r="C48" s="3"/>
      <c r="D48" s="3"/>
      <c r="E48" s="3"/>
      <c r="F48" s="3"/>
      <c r="G48" s="26">
        <v>8.9160000000000004</v>
      </c>
      <c r="H48" s="26">
        <v>15.302</v>
      </c>
      <c r="I48" s="3"/>
      <c r="J48" s="3"/>
      <c r="K48" s="25">
        <v>5.8730000000000002</v>
      </c>
      <c r="L48" s="25">
        <v>13.066000000000001</v>
      </c>
      <c r="M48" s="3"/>
      <c r="N48" s="3"/>
      <c r="O48" s="25">
        <v>17.408999999999999</v>
      </c>
      <c r="P48" s="25">
        <v>16.652999999999999</v>
      </c>
      <c r="Q48" s="3"/>
      <c r="Y48" s="3"/>
      <c r="Z48" s="25"/>
      <c r="AA48" s="25"/>
      <c r="AB48" s="3"/>
      <c r="AC48" s="3"/>
      <c r="AD48" s="25"/>
      <c r="AE48" s="25"/>
      <c r="AF48" s="3"/>
      <c r="AG48" s="3"/>
      <c r="AH48" s="25"/>
      <c r="AI48" s="25"/>
      <c r="AJ48" s="3"/>
    </row>
    <row r="49" spans="2:36" x14ac:dyDescent="0.2">
      <c r="B49" s="3"/>
      <c r="C49" s="3"/>
      <c r="D49" s="3"/>
      <c r="E49" s="3"/>
      <c r="F49" s="3"/>
      <c r="G49" s="26">
        <v>7.3419999999999996</v>
      </c>
      <c r="H49" s="26">
        <v>18.193000000000001</v>
      </c>
      <c r="I49" s="3"/>
      <c r="J49" s="3"/>
      <c r="K49" s="25">
        <v>5.6449999999999996</v>
      </c>
      <c r="L49" s="25">
        <v>6.7759999999999998</v>
      </c>
      <c r="M49" s="3"/>
      <c r="N49" s="3"/>
      <c r="O49" s="25">
        <v>12.452</v>
      </c>
      <c r="P49" s="25">
        <v>12.287000000000001</v>
      </c>
      <c r="Q49" s="3"/>
      <c r="Y49" s="3"/>
      <c r="Z49" s="25"/>
      <c r="AA49" s="25"/>
      <c r="AB49" s="3"/>
      <c r="AC49" s="3"/>
      <c r="AD49" s="25"/>
      <c r="AE49" s="25"/>
      <c r="AF49" s="3"/>
      <c r="AG49" s="3"/>
      <c r="AH49" s="25"/>
      <c r="AI49" s="25"/>
      <c r="AJ49" s="3"/>
    </row>
    <row r="50" spans="2:36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2:36" x14ac:dyDescent="0.2">
      <c r="B51" s="3"/>
      <c r="C51" s="3"/>
      <c r="D51" s="3"/>
      <c r="E51" s="3"/>
      <c r="F51" s="3"/>
      <c r="G51" s="103" t="s">
        <v>20</v>
      </c>
      <c r="H51" s="103"/>
      <c r="I51" s="3"/>
      <c r="J51" s="3"/>
      <c r="K51" s="115"/>
      <c r="L51" s="115"/>
      <c r="M51" s="3"/>
      <c r="N51" s="3"/>
      <c r="O51" s="3"/>
      <c r="P51" s="3"/>
      <c r="Q51" s="3"/>
      <c r="Y51" s="3"/>
      <c r="Z51" s="115"/>
      <c r="AA51" s="115"/>
      <c r="AB51" s="3"/>
      <c r="AC51" s="3"/>
      <c r="AD51" s="115"/>
      <c r="AE51" s="115"/>
      <c r="AF51" s="3"/>
      <c r="AG51" s="3"/>
      <c r="AH51" s="3"/>
      <c r="AI51" s="3"/>
      <c r="AJ51" s="3"/>
    </row>
    <row r="52" spans="2:36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2:36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36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</sheetData>
  <mergeCells count="4">
    <mergeCell ref="Z51:AA51"/>
    <mergeCell ref="AD51:AE51"/>
    <mergeCell ref="G51:H51"/>
    <mergeCell ref="K51:L5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C295-5EF4-FA4B-94B8-0C1D587A7600}">
  <dimension ref="C2:AL41"/>
  <sheetViews>
    <sheetView zoomScale="86" workbookViewId="0">
      <selection activeCell="D7" sqref="D7"/>
    </sheetView>
  </sheetViews>
  <sheetFormatPr baseColWidth="10" defaultRowHeight="16" x14ac:dyDescent="0.2"/>
  <cols>
    <col min="4" max="4" width="14.83203125" customWidth="1"/>
    <col min="7" max="7" width="23.33203125" customWidth="1"/>
    <col min="8" max="8" width="38.83203125" customWidth="1"/>
    <col min="11" max="11" width="24.6640625" customWidth="1"/>
    <col min="12" max="12" width="26.6640625" customWidth="1"/>
    <col min="16" max="16" width="20.1640625" customWidth="1"/>
    <col min="19" max="19" width="20" customWidth="1"/>
    <col min="20" max="20" width="20.5" customWidth="1"/>
    <col min="21" max="21" width="27.33203125" customWidth="1"/>
    <col min="23" max="23" width="17.33203125" customWidth="1"/>
    <col min="24" max="24" width="19.5" customWidth="1"/>
    <col min="27" max="27" width="14" customWidth="1"/>
    <col min="30" max="30" width="17.83203125" customWidth="1"/>
    <col min="31" max="31" width="17.33203125" customWidth="1"/>
    <col min="32" max="32" width="27" customWidth="1"/>
    <col min="34" max="34" width="20.6640625" customWidth="1"/>
    <col min="35" max="35" width="16.83203125" customWidth="1"/>
  </cols>
  <sheetData>
    <row r="2" spans="3:38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3:38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3:38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3:3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3:38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3:38" x14ac:dyDescent="0.2">
      <c r="C7" s="3"/>
      <c r="D7" s="6" t="s">
        <v>419</v>
      </c>
      <c r="E7" s="8"/>
      <c r="F7" s="8"/>
      <c r="G7" s="100" t="s">
        <v>126</v>
      </c>
      <c r="H7" s="100"/>
      <c r="I7" s="113"/>
      <c r="J7" s="113"/>
      <c r="K7" s="100" t="s">
        <v>126</v>
      </c>
      <c r="L7" s="100"/>
      <c r="M7" s="8"/>
      <c r="N7" s="8"/>
      <c r="O7" s="8"/>
      <c r="P7" s="6" t="s">
        <v>127</v>
      </c>
      <c r="Q7" s="8"/>
      <c r="R7" s="8"/>
      <c r="S7" s="8"/>
      <c r="T7" s="8"/>
      <c r="U7" s="8"/>
      <c r="V7" s="8"/>
      <c r="W7" s="8"/>
      <c r="X7" s="8"/>
      <c r="Y7" s="113"/>
      <c r="Z7" s="113"/>
      <c r="AA7" s="6" t="s">
        <v>128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3"/>
    </row>
    <row r="8" spans="3:38" x14ac:dyDescent="0.2">
      <c r="C8" s="3"/>
      <c r="D8" s="8"/>
      <c r="E8" s="8"/>
      <c r="F8" s="8"/>
      <c r="G8" s="24"/>
      <c r="H8" s="24"/>
      <c r="I8" s="113"/>
      <c r="J8" s="113"/>
      <c r="K8" s="8"/>
      <c r="L8" s="8"/>
      <c r="M8" s="8"/>
      <c r="N8" s="8"/>
      <c r="O8" s="8"/>
      <c r="P8" s="8"/>
      <c r="Q8" s="8"/>
      <c r="R8" s="8"/>
      <c r="S8" s="6" t="s">
        <v>129</v>
      </c>
      <c r="T8" s="6" t="s">
        <v>130</v>
      </c>
      <c r="U8" s="6" t="s">
        <v>131</v>
      </c>
      <c r="V8" s="8"/>
      <c r="W8" s="6" t="s">
        <v>132</v>
      </c>
      <c r="X8" s="6" t="s">
        <v>133</v>
      </c>
      <c r="Y8" s="113"/>
      <c r="Z8" s="113"/>
      <c r="AA8" s="8"/>
      <c r="AB8" s="8"/>
      <c r="AC8" s="8"/>
      <c r="AD8" s="6" t="s">
        <v>129</v>
      </c>
      <c r="AE8" s="6" t="s">
        <v>130</v>
      </c>
      <c r="AF8" s="6" t="s">
        <v>131</v>
      </c>
      <c r="AG8" s="8"/>
      <c r="AH8" s="6" t="s">
        <v>132</v>
      </c>
      <c r="AI8" s="6" t="s">
        <v>133</v>
      </c>
      <c r="AJ8" s="8"/>
      <c r="AK8" s="8"/>
      <c r="AL8" s="3"/>
    </row>
    <row r="9" spans="3:38" x14ac:dyDescent="0.2">
      <c r="C9" s="3"/>
      <c r="D9" s="8"/>
      <c r="E9" s="8"/>
      <c r="F9" s="8"/>
      <c r="G9" s="24" t="s">
        <v>134</v>
      </c>
      <c r="H9" s="24" t="s">
        <v>135</v>
      </c>
      <c r="I9" s="113"/>
      <c r="J9" s="113"/>
      <c r="K9" s="24" t="s">
        <v>136</v>
      </c>
      <c r="L9" s="24" t="s">
        <v>137</v>
      </c>
      <c r="M9" s="8"/>
      <c r="N9" s="8"/>
      <c r="O9" s="8"/>
      <c r="P9" s="32" t="s">
        <v>15</v>
      </c>
      <c r="Q9" s="8"/>
      <c r="R9" s="8"/>
      <c r="S9" s="8">
        <v>21</v>
      </c>
      <c r="T9" s="8">
        <v>66</v>
      </c>
      <c r="U9" s="8">
        <v>87</v>
      </c>
      <c r="V9" s="8"/>
      <c r="W9" s="8">
        <v>24.137931030000001</v>
      </c>
      <c r="X9" s="8">
        <v>75.862069000000005</v>
      </c>
      <c r="Y9" s="113"/>
      <c r="Z9" s="113"/>
      <c r="AA9" s="32" t="s">
        <v>15</v>
      </c>
      <c r="AB9" s="8"/>
      <c r="AC9" s="8"/>
      <c r="AD9" s="8">
        <v>20</v>
      </c>
      <c r="AE9" s="8">
        <v>19</v>
      </c>
      <c r="AF9" s="8">
        <v>39</v>
      </c>
      <c r="AG9" s="8"/>
      <c r="AH9" s="8">
        <v>51.282051279999997</v>
      </c>
      <c r="AI9" s="8">
        <v>48.717948700000001</v>
      </c>
      <c r="AJ9" s="8"/>
      <c r="AK9" s="8"/>
      <c r="AL9" s="3"/>
    </row>
    <row r="10" spans="3:38" x14ac:dyDescent="0.2">
      <c r="C10" s="3"/>
      <c r="D10" s="8"/>
      <c r="E10" s="8"/>
      <c r="F10" s="32" t="s">
        <v>15</v>
      </c>
      <c r="G10" s="25">
        <v>75.862069000000005</v>
      </c>
      <c r="H10" s="25">
        <v>24.137930999999998</v>
      </c>
      <c r="I10" s="113"/>
      <c r="J10" s="113"/>
      <c r="K10" s="25">
        <v>48.717948700000001</v>
      </c>
      <c r="L10" s="25">
        <v>51.282051299999999</v>
      </c>
      <c r="M10" s="8"/>
      <c r="N10" s="8"/>
      <c r="O10" s="8"/>
      <c r="P10" s="32" t="s">
        <v>18</v>
      </c>
      <c r="Q10" s="8"/>
      <c r="R10" s="8"/>
      <c r="S10" s="8">
        <v>27</v>
      </c>
      <c r="T10" s="8">
        <v>88</v>
      </c>
      <c r="U10" s="8">
        <v>115</v>
      </c>
      <c r="V10" s="8"/>
      <c r="W10" s="8">
        <v>23.47826087</v>
      </c>
      <c r="X10" s="8">
        <v>76.521739100000005</v>
      </c>
      <c r="Y10" s="113"/>
      <c r="Z10" s="113"/>
      <c r="AA10" s="32" t="s">
        <v>18</v>
      </c>
      <c r="AB10" s="8"/>
      <c r="AC10" s="8"/>
      <c r="AD10" s="8">
        <v>18</v>
      </c>
      <c r="AE10" s="8">
        <v>12</v>
      </c>
      <c r="AF10" s="8">
        <v>30</v>
      </c>
      <c r="AG10" s="8"/>
      <c r="AH10" s="8">
        <v>60</v>
      </c>
      <c r="AI10" s="8">
        <v>40</v>
      </c>
      <c r="AJ10" s="8"/>
      <c r="AK10" s="8"/>
      <c r="AL10" s="3"/>
    </row>
    <row r="11" spans="3:38" x14ac:dyDescent="0.2">
      <c r="C11" s="3"/>
      <c r="D11" s="8"/>
      <c r="E11" s="8"/>
      <c r="F11" s="32" t="s">
        <v>18</v>
      </c>
      <c r="G11" s="25">
        <v>76.521739100000005</v>
      </c>
      <c r="H11" s="25">
        <v>23.478260899999999</v>
      </c>
      <c r="I11" s="113"/>
      <c r="J11" s="113"/>
      <c r="K11" s="25">
        <v>40</v>
      </c>
      <c r="L11" s="25">
        <v>60</v>
      </c>
      <c r="M11" s="24"/>
      <c r="N11" s="8"/>
      <c r="O11" s="8"/>
      <c r="P11" s="32" t="s">
        <v>19</v>
      </c>
      <c r="Q11" s="8"/>
      <c r="R11" s="8"/>
      <c r="S11" s="8">
        <v>36</v>
      </c>
      <c r="T11" s="8">
        <v>71</v>
      </c>
      <c r="U11" s="8">
        <v>107</v>
      </c>
      <c r="V11" s="8"/>
      <c r="W11" s="8">
        <v>33.64485981</v>
      </c>
      <c r="X11" s="8">
        <v>66.355140199999994</v>
      </c>
      <c r="Y11" s="113"/>
      <c r="Z11" s="113"/>
      <c r="AA11" s="32" t="s">
        <v>19</v>
      </c>
      <c r="AB11" s="8"/>
      <c r="AC11" s="8"/>
      <c r="AD11" s="8">
        <v>29</v>
      </c>
      <c r="AE11" s="8">
        <v>32</v>
      </c>
      <c r="AF11" s="8">
        <v>61</v>
      </c>
      <c r="AG11" s="8"/>
      <c r="AH11" s="8">
        <v>47.540983609999998</v>
      </c>
      <c r="AI11" s="8">
        <v>52.459016400000003</v>
      </c>
      <c r="AJ11" s="8"/>
      <c r="AK11" s="8"/>
      <c r="AL11" s="3"/>
    </row>
    <row r="12" spans="3:38" x14ac:dyDescent="0.2">
      <c r="C12" s="3"/>
      <c r="D12" s="8"/>
      <c r="E12" s="8"/>
      <c r="F12" s="32" t="s">
        <v>19</v>
      </c>
      <c r="G12" s="25">
        <v>66.355140199999994</v>
      </c>
      <c r="H12" s="25">
        <v>33.644859799999999</v>
      </c>
      <c r="I12" s="113"/>
      <c r="J12" s="113"/>
      <c r="K12" s="25">
        <v>52.459016400000003</v>
      </c>
      <c r="L12" s="25">
        <v>47.540983599999997</v>
      </c>
      <c r="M12" s="25"/>
      <c r="N12" s="8"/>
      <c r="O12" s="8"/>
      <c r="P12" s="32" t="s">
        <v>138</v>
      </c>
      <c r="Q12" s="8"/>
      <c r="R12" s="8"/>
      <c r="S12" s="8">
        <v>26</v>
      </c>
      <c r="T12" s="8">
        <v>56</v>
      </c>
      <c r="U12" s="8">
        <v>82</v>
      </c>
      <c r="V12" s="8"/>
      <c r="W12" s="8">
        <v>31.707317069999998</v>
      </c>
      <c r="X12" s="8">
        <v>68.292682900000003</v>
      </c>
      <c r="Y12" s="113"/>
      <c r="Z12" s="113"/>
      <c r="AA12" s="32" t="s">
        <v>138</v>
      </c>
      <c r="AB12" s="8"/>
      <c r="AC12" s="8"/>
      <c r="AD12" s="8">
        <v>66</v>
      </c>
      <c r="AE12" s="8">
        <v>41</v>
      </c>
      <c r="AF12" s="8">
        <v>107</v>
      </c>
      <c r="AG12" s="8"/>
      <c r="AH12" s="8">
        <v>61.682242989999999</v>
      </c>
      <c r="AI12" s="8">
        <v>38.317757</v>
      </c>
      <c r="AJ12" s="8"/>
      <c r="AK12" s="8"/>
      <c r="AL12" s="3"/>
    </row>
    <row r="13" spans="3:38" x14ac:dyDescent="0.2">
      <c r="C13" s="3"/>
      <c r="D13" s="8"/>
      <c r="E13" s="8"/>
      <c r="F13" s="32" t="s">
        <v>138</v>
      </c>
      <c r="G13" s="25">
        <v>68.292682900000003</v>
      </c>
      <c r="H13" s="25">
        <v>31.707317100000001</v>
      </c>
      <c r="I13" s="113"/>
      <c r="J13" s="113"/>
      <c r="K13" s="25">
        <v>38.317757</v>
      </c>
      <c r="L13" s="25">
        <v>61.682243</v>
      </c>
      <c r="M13" s="25"/>
      <c r="N13" s="8"/>
      <c r="O13" s="8"/>
      <c r="P13" s="8"/>
      <c r="Q13" s="8"/>
      <c r="R13" s="8"/>
      <c r="S13" s="8"/>
      <c r="T13" s="8"/>
      <c r="U13" s="9">
        <v>97.75</v>
      </c>
      <c r="V13" s="8"/>
      <c r="W13" s="8"/>
      <c r="X13" s="8"/>
      <c r="Y13" s="113"/>
      <c r="Z13" s="113"/>
      <c r="AA13" s="8"/>
      <c r="AB13" s="8"/>
      <c r="AC13" s="8"/>
      <c r="AD13" s="8"/>
      <c r="AE13" s="8"/>
      <c r="AF13" s="9">
        <v>59.25</v>
      </c>
      <c r="AG13" s="8"/>
      <c r="AH13" s="8"/>
      <c r="AI13" s="8"/>
      <c r="AJ13" s="8"/>
      <c r="AK13" s="8"/>
      <c r="AL13" s="3"/>
    </row>
    <row r="14" spans="3:38" x14ac:dyDescent="0.2">
      <c r="C14" s="3"/>
      <c r="D14" s="8"/>
      <c r="E14" s="8"/>
      <c r="F14" s="8"/>
      <c r="G14" s="8"/>
      <c r="H14" s="8"/>
      <c r="I14" s="113"/>
      <c r="J14" s="113"/>
      <c r="K14" s="8"/>
      <c r="L14" s="25"/>
      <c r="M14" s="2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13"/>
      <c r="Z14" s="113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3"/>
    </row>
    <row r="15" spans="3:38" x14ac:dyDescent="0.2">
      <c r="C15" s="3"/>
      <c r="D15" s="8"/>
      <c r="E15" s="8"/>
      <c r="F15" s="8"/>
      <c r="G15" s="8"/>
      <c r="H15" s="8"/>
      <c r="I15" s="113"/>
      <c r="J15" s="113"/>
      <c r="K15" s="8"/>
      <c r="L15" s="25"/>
      <c r="M15" s="25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13"/>
      <c r="Z15" s="113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3"/>
    </row>
    <row r="16" spans="3:38" x14ac:dyDescent="0.2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3:38" x14ac:dyDescent="0.2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3:38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3:38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3:38" x14ac:dyDescent="0.2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3:38" x14ac:dyDescent="0.2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3:38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3:3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3:38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3:38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3:38" x14ac:dyDescent="0.2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3:38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3:38" x14ac:dyDescent="0.2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3:38" x14ac:dyDescent="0.2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3:38" x14ac:dyDescent="0.2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3:38" x14ac:dyDescent="0.2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3:38" x14ac:dyDescent="0.2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3:38" x14ac:dyDescent="0.2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3:38" x14ac:dyDescent="0.2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3:38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3:38" x14ac:dyDescent="0.2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3:38" x14ac:dyDescent="0.2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3:38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3:38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3:38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3:38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</sheetData>
  <mergeCells count="4">
    <mergeCell ref="G7:H7"/>
    <mergeCell ref="I7:J15"/>
    <mergeCell ref="K7:L7"/>
    <mergeCell ref="Y7:Z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C6E8-8892-314F-B654-4FEE075ABEB2}">
  <dimension ref="C3:R77"/>
  <sheetViews>
    <sheetView topLeftCell="G28" workbookViewId="0">
      <selection activeCell="D7" sqref="D7"/>
    </sheetView>
  </sheetViews>
  <sheetFormatPr baseColWidth="10" defaultRowHeight="16" x14ac:dyDescent="0.2"/>
  <cols>
    <col min="4" max="4" width="18.83203125" customWidth="1"/>
  </cols>
  <sheetData>
    <row r="3" spans="3:18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3:18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3:1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3:18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3:18" x14ac:dyDescent="0.2">
      <c r="C7" s="3"/>
      <c r="D7" s="1" t="s">
        <v>420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3:18" x14ac:dyDescent="0.2">
      <c r="C8" s="3"/>
      <c r="D8" s="3"/>
      <c r="E8" s="3"/>
      <c r="F8" s="33" t="s">
        <v>15</v>
      </c>
      <c r="G8" s="24" t="s">
        <v>1</v>
      </c>
      <c r="H8" s="24" t="s">
        <v>139</v>
      </c>
      <c r="I8" s="3"/>
      <c r="J8" s="33" t="s">
        <v>18</v>
      </c>
      <c r="K8" s="24" t="s">
        <v>1</v>
      </c>
      <c r="L8" s="24" t="s">
        <v>139</v>
      </c>
      <c r="M8" s="3"/>
      <c r="N8" s="33" t="s">
        <v>19</v>
      </c>
      <c r="O8" s="24" t="s">
        <v>1</v>
      </c>
      <c r="P8" s="24" t="s">
        <v>139</v>
      </c>
      <c r="Q8" s="3"/>
      <c r="R8" s="3"/>
    </row>
    <row r="9" spans="3:18" x14ac:dyDescent="0.2">
      <c r="C9" s="3"/>
      <c r="D9" s="3"/>
      <c r="E9" s="3"/>
      <c r="F9" s="3"/>
      <c r="G9" s="26">
        <v>580.66</v>
      </c>
      <c r="H9" s="26">
        <v>153.87700000000001</v>
      </c>
      <c r="I9" s="3"/>
      <c r="J9" s="3"/>
      <c r="K9" s="25">
        <v>745.24</v>
      </c>
      <c r="L9" s="25">
        <v>432.608</v>
      </c>
      <c r="M9" s="3"/>
      <c r="N9" s="3"/>
      <c r="O9" s="25">
        <v>456.233</v>
      </c>
      <c r="P9" s="25">
        <v>178.46700000000001</v>
      </c>
      <c r="Q9" s="3"/>
      <c r="R9" s="3"/>
    </row>
    <row r="10" spans="3:18" x14ac:dyDescent="0.2">
      <c r="C10" s="3"/>
      <c r="D10" s="3"/>
      <c r="E10" s="3"/>
      <c r="F10" s="3"/>
      <c r="G10" s="26">
        <v>526.76599999999996</v>
      </c>
      <c r="H10" s="26">
        <v>211.23099999999999</v>
      </c>
      <c r="I10" s="3"/>
      <c r="J10" s="3"/>
      <c r="K10" s="25">
        <v>635.90800000000002</v>
      </c>
      <c r="L10" s="25">
        <v>378.96499999999997</v>
      </c>
      <c r="M10" s="3"/>
      <c r="N10" s="3"/>
      <c r="O10" s="25">
        <v>412.233</v>
      </c>
      <c r="P10" s="25">
        <v>223.548</v>
      </c>
      <c r="Q10" s="3"/>
      <c r="R10" s="3"/>
    </row>
    <row r="11" spans="3:18" x14ac:dyDescent="0.2">
      <c r="C11" s="3"/>
      <c r="D11" s="3"/>
      <c r="E11" s="3"/>
      <c r="F11" s="3"/>
      <c r="G11" s="26">
        <v>375.536</v>
      </c>
      <c r="H11" s="26">
        <v>143.83699999999999</v>
      </c>
      <c r="I11" s="3"/>
      <c r="J11" s="3"/>
      <c r="K11" s="25">
        <v>633.91200000000003</v>
      </c>
      <c r="L11" s="25">
        <v>557.89099999999996</v>
      </c>
      <c r="M11" s="3"/>
      <c r="N11" s="3"/>
      <c r="O11" s="25">
        <v>352.76600000000002</v>
      </c>
      <c r="P11" s="25">
        <v>256.87099999999998</v>
      </c>
      <c r="Q11" s="3"/>
      <c r="R11" s="3"/>
    </row>
    <row r="12" spans="3:18" x14ac:dyDescent="0.2">
      <c r="C12" s="3"/>
      <c r="D12" s="3"/>
      <c r="E12" s="3"/>
      <c r="F12" s="3"/>
      <c r="G12" s="26">
        <v>351.45800000000003</v>
      </c>
      <c r="H12" s="26">
        <v>225.654</v>
      </c>
      <c r="I12" s="3"/>
      <c r="J12" s="3"/>
      <c r="K12" s="25">
        <v>849.41600000000005</v>
      </c>
      <c r="L12" s="25">
        <v>289.642</v>
      </c>
      <c r="M12" s="3"/>
      <c r="N12" s="3"/>
      <c r="O12" s="25">
        <v>312.77800000000002</v>
      </c>
      <c r="P12" s="25">
        <v>198.417</v>
      </c>
      <c r="Q12" s="3"/>
      <c r="R12" s="3"/>
    </row>
    <row r="13" spans="3:18" x14ac:dyDescent="0.2">
      <c r="C13" s="3"/>
      <c r="D13" s="3"/>
      <c r="E13" s="3"/>
      <c r="F13" s="3"/>
      <c r="G13" s="26">
        <v>322.2</v>
      </c>
      <c r="H13" s="26">
        <v>116.708</v>
      </c>
      <c r="I13" s="3"/>
      <c r="J13" s="3"/>
      <c r="K13" s="25">
        <v>731.35500000000002</v>
      </c>
      <c r="L13" s="25">
        <v>344.15800000000002</v>
      </c>
      <c r="M13" s="3"/>
      <c r="N13" s="3"/>
      <c r="O13" s="25">
        <v>557.84500000000003</v>
      </c>
      <c r="P13" s="25">
        <v>231.46700000000001</v>
      </c>
      <c r="Q13" s="3"/>
      <c r="R13" s="3"/>
    </row>
    <row r="14" spans="3:18" x14ac:dyDescent="0.2">
      <c r="C14" s="3"/>
      <c r="D14" s="3"/>
      <c r="E14" s="3"/>
      <c r="F14" s="3"/>
      <c r="G14" s="26">
        <v>243.40199999999999</v>
      </c>
      <c r="H14" s="26">
        <v>154.489</v>
      </c>
      <c r="I14" s="3"/>
      <c r="J14" s="3"/>
      <c r="K14" s="25">
        <v>543.76199999999994</v>
      </c>
      <c r="L14" s="25">
        <v>329.81700000000001</v>
      </c>
      <c r="M14" s="3"/>
      <c r="N14" s="3"/>
      <c r="O14" s="25">
        <v>427.36700000000002</v>
      </c>
      <c r="P14" s="25">
        <v>205.36600000000001</v>
      </c>
      <c r="Q14" s="3"/>
      <c r="R14" s="3"/>
    </row>
    <row r="15" spans="3:18" x14ac:dyDescent="0.2">
      <c r="C15" s="3"/>
      <c r="D15" s="3"/>
      <c r="E15" s="3"/>
      <c r="F15" s="3"/>
      <c r="G15" s="26">
        <v>291.94499999999999</v>
      </c>
      <c r="H15" s="26">
        <v>130.328</v>
      </c>
      <c r="I15" s="3"/>
      <c r="J15" s="3"/>
      <c r="K15" s="25">
        <v>698.05399999999997</v>
      </c>
      <c r="L15" s="25">
        <v>251.119</v>
      </c>
      <c r="M15" s="3"/>
      <c r="N15" s="3"/>
      <c r="O15" s="25">
        <v>395.61700000000002</v>
      </c>
      <c r="P15" s="25">
        <v>200.124</v>
      </c>
      <c r="Q15" s="3"/>
      <c r="R15" s="3"/>
    </row>
    <row r="16" spans="3:18" x14ac:dyDescent="0.2">
      <c r="C16" s="3"/>
      <c r="D16" s="3"/>
      <c r="E16" s="3"/>
      <c r="F16" s="3"/>
      <c r="G16" s="26">
        <v>451.00299999999999</v>
      </c>
      <c r="H16" s="26">
        <v>187.44</v>
      </c>
      <c r="I16" s="3"/>
      <c r="J16" s="3"/>
      <c r="K16" s="25">
        <v>854.56</v>
      </c>
      <c r="L16" s="25">
        <v>340.94499999999999</v>
      </c>
      <c r="M16" s="3"/>
      <c r="N16" s="3"/>
      <c r="O16" s="25">
        <v>367.23599999999999</v>
      </c>
      <c r="P16" s="25">
        <v>211.73599999999999</v>
      </c>
      <c r="Q16" s="3"/>
      <c r="R16" s="3"/>
    </row>
    <row r="17" spans="3:18" x14ac:dyDescent="0.2">
      <c r="C17" s="3"/>
      <c r="D17" s="3"/>
      <c r="E17" s="3"/>
      <c r="F17" s="3"/>
      <c r="G17" s="26">
        <v>353.00900000000001</v>
      </c>
      <c r="H17" s="26">
        <v>166.33799999999999</v>
      </c>
      <c r="I17" s="3"/>
      <c r="J17" s="3"/>
      <c r="K17" s="25">
        <v>711.971</v>
      </c>
      <c r="L17" s="25">
        <v>321.60700000000003</v>
      </c>
      <c r="M17" s="3"/>
      <c r="N17" s="3"/>
      <c r="O17" s="25">
        <v>552.08699999999999</v>
      </c>
      <c r="P17" s="25">
        <v>187.90299999999999</v>
      </c>
      <c r="Q17" s="3"/>
      <c r="R17" s="3"/>
    </row>
    <row r="18" spans="3:18" x14ac:dyDescent="0.2">
      <c r="C18" s="3"/>
      <c r="D18" s="3"/>
      <c r="E18" s="3"/>
      <c r="F18" s="3"/>
      <c r="G18" s="26">
        <v>257.68900000000002</v>
      </c>
      <c r="H18" s="26">
        <v>168.857</v>
      </c>
      <c r="I18" s="3"/>
      <c r="J18" s="3"/>
      <c r="K18" s="25">
        <v>677.84400000000005</v>
      </c>
      <c r="L18" s="25">
        <v>284.12</v>
      </c>
      <c r="M18" s="3"/>
      <c r="N18" s="3"/>
      <c r="O18" s="25">
        <v>452.334</v>
      </c>
      <c r="P18" s="25">
        <v>155.72300000000001</v>
      </c>
      <c r="Q18" s="3"/>
      <c r="R18" s="3"/>
    </row>
    <row r="19" spans="3:18" x14ac:dyDescent="0.2">
      <c r="C19" s="3"/>
      <c r="D19" s="3"/>
      <c r="E19" s="3"/>
      <c r="F19" s="3"/>
      <c r="G19" s="26">
        <v>305.13400000000001</v>
      </c>
      <c r="H19" s="26">
        <v>228.98500000000001</v>
      </c>
      <c r="I19" s="3"/>
      <c r="J19" s="3"/>
      <c r="K19" s="25">
        <v>736.476</v>
      </c>
      <c r="L19" s="25">
        <v>351.78300000000002</v>
      </c>
      <c r="M19" s="3"/>
      <c r="N19" s="3"/>
      <c r="O19" s="25">
        <v>413.76400000000001</v>
      </c>
      <c r="P19" s="25">
        <v>202.458</v>
      </c>
      <c r="Q19" s="3"/>
      <c r="R19" s="3"/>
    </row>
    <row r="20" spans="3:18" x14ac:dyDescent="0.2">
      <c r="C20" s="3"/>
      <c r="D20" s="3"/>
      <c r="E20" s="3"/>
      <c r="F20" s="3"/>
      <c r="G20" s="26">
        <v>339.20100000000002</v>
      </c>
      <c r="H20" s="26">
        <v>265.49200000000002</v>
      </c>
      <c r="I20" s="3"/>
      <c r="J20" s="3"/>
      <c r="K20" s="25">
        <v>693.56299999999999</v>
      </c>
      <c r="L20" s="25">
        <v>451.18599999999998</v>
      </c>
      <c r="M20" s="3"/>
      <c r="N20" s="3"/>
      <c r="O20" s="25">
        <v>367.23599999999999</v>
      </c>
      <c r="P20" s="25">
        <v>247.386</v>
      </c>
      <c r="Q20" s="3"/>
      <c r="R20" s="3"/>
    </row>
    <row r="21" spans="3:18" x14ac:dyDescent="0.2">
      <c r="C21" s="3"/>
      <c r="D21" s="3"/>
      <c r="E21" s="3"/>
      <c r="F21" s="3"/>
      <c r="G21" s="26">
        <v>523.40899999999999</v>
      </c>
      <c r="H21" s="26">
        <v>166.77199999999999</v>
      </c>
      <c r="I21" s="3"/>
      <c r="J21" s="3"/>
      <c r="K21" s="25">
        <v>740.60299999999995</v>
      </c>
      <c r="L21" s="25">
        <v>336.41199999999998</v>
      </c>
      <c r="M21" s="3"/>
      <c r="N21" s="3"/>
      <c r="O21" s="25">
        <v>458.21699999999998</v>
      </c>
      <c r="P21" s="25">
        <v>209.11</v>
      </c>
      <c r="Q21" s="3"/>
      <c r="R21" s="3"/>
    </row>
    <row r="22" spans="3:18" x14ac:dyDescent="0.2">
      <c r="C22" s="3"/>
      <c r="D22" s="3"/>
      <c r="E22" s="3"/>
      <c r="F22" s="3"/>
      <c r="G22" s="26">
        <v>279.75299999999999</v>
      </c>
      <c r="H22" s="26">
        <v>170.565</v>
      </c>
      <c r="I22" s="3"/>
      <c r="J22" s="3"/>
      <c r="K22" s="25">
        <v>767.87699999999995</v>
      </c>
      <c r="L22" s="25">
        <v>278.54599999999999</v>
      </c>
      <c r="M22" s="3"/>
      <c r="N22" s="3"/>
      <c r="O22" s="25">
        <v>399.43599999999998</v>
      </c>
      <c r="P22" s="25">
        <v>203.267</v>
      </c>
      <c r="Q22" s="3"/>
      <c r="R22" s="3"/>
    </row>
    <row r="23" spans="3:18" x14ac:dyDescent="0.2">
      <c r="C23" s="3"/>
      <c r="D23" s="3"/>
      <c r="E23" s="3"/>
      <c r="F23" s="3"/>
      <c r="G23" s="26">
        <v>294.589</v>
      </c>
      <c r="H23" s="26">
        <v>232.06200000000001</v>
      </c>
      <c r="I23" s="3"/>
      <c r="J23" s="3"/>
      <c r="K23" s="25">
        <v>494.17399999999998</v>
      </c>
      <c r="L23" s="25">
        <v>311.52600000000001</v>
      </c>
      <c r="M23" s="3"/>
      <c r="N23" s="3"/>
      <c r="O23" s="25">
        <v>411.89</v>
      </c>
      <c r="P23" s="25">
        <v>205.14699999999999</v>
      </c>
      <c r="Q23" s="3"/>
      <c r="R23" s="3"/>
    </row>
    <row r="24" spans="3:18" x14ac:dyDescent="0.2">
      <c r="C24" s="3"/>
      <c r="D24" s="3"/>
      <c r="E24" s="3"/>
      <c r="F24" s="3"/>
      <c r="G24" s="26">
        <v>274.26299999999998</v>
      </c>
      <c r="H24" s="26">
        <v>127.107</v>
      </c>
      <c r="I24" s="3"/>
      <c r="J24" s="3"/>
      <c r="K24" s="25">
        <v>878.63499999999999</v>
      </c>
      <c r="L24" s="25">
        <v>412.07600000000002</v>
      </c>
      <c r="M24" s="3"/>
      <c r="N24" s="3"/>
      <c r="O24" s="25">
        <v>366.72199999999998</v>
      </c>
      <c r="P24" s="25">
        <v>187.77600000000001</v>
      </c>
      <c r="Q24" s="3"/>
      <c r="R24" s="3"/>
    </row>
    <row r="25" spans="3:18" x14ac:dyDescent="0.2">
      <c r="C25" s="3"/>
      <c r="D25" s="3"/>
      <c r="E25" s="3"/>
      <c r="F25" s="3"/>
      <c r="G25" s="26">
        <v>266.88200000000001</v>
      </c>
      <c r="H25" s="26">
        <v>169.91300000000001</v>
      </c>
      <c r="I25" s="3"/>
      <c r="J25" s="3"/>
      <c r="K25" s="25">
        <v>664.78300000000002</v>
      </c>
      <c r="L25" s="25">
        <v>376.541</v>
      </c>
      <c r="M25" s="3"/>
      <c r="N25" s="3"/>
      <c r="O25" s="25">
        <v>423.78300000000002</v>
      </c>
      <c r="P25" s="25">
        <v>239.11799999999999</v>
      </c>
      <c r="Q25" s="3"/>
      <c r="R25" s="3"/>
    </row>
    <row r="26" spans="3:18" x14ac:dyDescent="0.2">
      <c r="C26" s="3"/>
      <c r="D26" s="3"/>
      <c r="E26" s="3"/>
      <c r="F26" s="3"/>
      <c r="G26" s="26">
        <v>274.90199999999999</v>
      </c>
      <c r="H26" s="26">
        <v>222.149</v>
      </c>
      <c r="I26" s="3"/>
      <c r="J26" s="3"/>
      <c r="K26" s="25">
        <v>534.072</v>
      </c>
      <c r="L26" s="25">
        <v>213.375</v>
      </c>
      <c r="M26" s="3"/>
      <c r="N26" s="3"/>
      <c r="O26" s="25">
        <v>417.95600000000002</v>
      </c>
      <c r="P26" s="25">
        <v>215.69499999999999</v>
      </c>
      <c r="Q26" s="3"/>
      <c r="R26" s="3"/>
    </row>
    <row r="27" spans="3:18" x14ac:dyDescent="0.2">
      <c r="C27" s="3"/>
      <c r="D27" s="3"/>
      <c r="E27" s="3"/>
      <c r="F27" s="3"/>
      <c r="G27" s="26">
        <v>313.68200000000002</v>
      </c>
      <c r="H27" s="26">
        <v>210.977</v>
      </c>
      <c r="I27" s="3"/>
      <c r="J27" s="3"/>
      <c r="K27" s="25">
        <v>711.846</v>
      </c>
      <c r="L27" s="25">
        <v>245.511</v>
      </c>
      <c r="M27" s="3"/>
      <c r="N27" s="3"/>
      <c r="O27" s="25">
        <v>213.791</v>
      </c>
      <c r="P27" s="25">
        <v>208.23099999999999</v>
      </c>
      <c r="Q27" s="3"/>
      <c r="R27" s="3"/>
    </row>
    <row r="28" spans="3:18" x14ac:dyDescent="0.2">
      <c r="C28" s="3"/>
      <c r="D28" s="3"/>
      <c r="E28" s="3"/>
      <c r="F28" s="3"/>
      <c r="G28" s="26">
        <v>326.988</v>
      </c>
      <c r="H28" s="26">
        <v>143.29900000000001</v>
      </c>
      <c r="I28" s="3"/>
      <c r="J28" s="3"/>
      <c r="K28" s="25">
        <v>593.25800000000004</v>
      </c>
      <c r="L28" s="25">
        <v>369.41699999999997</v>
      </c>
      <c r="M28" s="3"/>
      <c r="N28" s="3"/>
      <c r="O28" s="25">
        <v>365.78500000000003</v>
      </c>
      <c r="P28" s="25">
        <v>199.119</v>
      </c>
      <c r="Q28" s="3"/>
      <c r="R28" s="3"/>
    </row>
    <row r="29" spans="3:18" x14ac:dyDescent="0.2">
      <c r="C29" s="3"/>
      <c r="D29" s="3"/>
      <c r="E29" s="3"/>
      <c r="F29" s="3"/>
      <c r="G29" s="26">
        <v>385.35899999999998</v>
      </c>
      <c r="H29" s="26">
        <v>157.84899999999999</v>
      </c>
      <c r="I29" s="3"/>
      <c r="J29" s="3"/>
      <c r="K29" s="25">
        <v>550.66499999999996</v>
      </c>
      <c r="L29" s="25">
        <v>356.12299999999999</v>
      </c>
      <c r="M29" s="3"/>
      <c r="N29" s="3"/>
      <c r="O29" s="25">
        <v>466.98399999999998</v>
      </c>
      <c r="P29" s="25">
        <v>200.09200000000001</v>
      </c>
      <c r="Q29" s="3"/>
      <c r="R29" s="3"/>
    </row>
    <row r="30" spans="3:18" x14ac:dyDescent="0.2">
      <c r="C30" s="3"/>
      <c r="D30" s="3"/>
      <c r="E30" s="3"/>
      <c r="F30" s="3"/>
      <c r="G30" s="26">
        <v>401.30700000000002</v>
      </c>
      <c r="H30" s="26">
        <v>202.017</v>
      </c>
      <c r="I30" s="3"/>
      <c r="J30" s="3"/>
      <c r="K30" s="25">
        <v>687.45100000000002</v>
      </c>
      <c r="L30" s="25">
        <v>404.23399999999998</v>
      </c>
      <c r="M30" s="3"/>
      <c r="N30" s="3"/>
      <c r="O30" s="25">
        <v>376.41199999999998</v>
      </c>
      <c r="P30" s="25">
        <v>167.417</v>
      </c>
      <c r="Q30" s="3"/>
      <c r="R30" s="3"/>
    </row>
    <row r="31" spans="3:18" x14ac:dyDescent="0.2">
      <c r="C31" s="3"/>
      <c r="D31" s="3"/>
      <c r="E31" s="3"/>
      <c r="F31" s="3"/>
      <c r="G31" s="26">
        <v>376.02300000000002</v>
      </c>
      <c r="H31" s="26">
        <v>221.48</v>
      </c>
      <c r="I31" s="3"/>
      <c r="J31" s="3"/>
      <c r="K31" s="25">
        <v>858.72</v>
      </c>
      <c r="L31" s="25">
        <v>354.61900000000003</v>
      </c>
      <c r="M31" s="3"/>
      <c r="N31" s="3"/>
      <c r="O31" s="25">
        <v>423.64499999999998</v>
      </c>
      <c r="P31" s="25">
        <v>211.108</v>
      </c>
      <c r="Q31" s="3"/>
      <c r="R31" s="3"/>
    </row>
    <row r="32" spans="3:18" x14ac:dyDescent="0.2">
      <c r="C32" s="3"/>
      <c r="D32" s="3"/>
      <c r="E32" s="3"/>
      <c r="F32" s="3"/>
      <c r="G32" s="26">
        <v>276.71699999999998</v>
      </c>
      <c r="H32" s="26">
        <v>224.38399999999999</v>
      </c>
      <c r="I32" s="3"/>
      <c r="J32" s="3"/>
      <c r="K32" s="25">
        <v>965.41099999999994</v>
      </c>
      <c r="L32" s="25">
        <v>388.14800000000002</v>
      </c>
      <c r="M32" s="3"/>
      <c r="N32" s="3"/>
      <c r="O32" s="25">
        <v>379.05599999999998</v>
      </c>
      <c r="P32" s="25">
        <v>296.64800000000002</v>
      </c>
      <c r="Q32" s="3"/>
      <c r="R32" s="3"/>
    </row>
    <row r="33" spans="3:18" x14ac:dyDescent="0.2">
      <c r="C33" s="3"/>
      <c r="D33" s="3"/>
      <c r="E33" s="3"/>
      <c r="F33" s="3"/>
      <c r="G33" s="26">
        <v>433.178</v>
      </c>
      <c r="H33" s="26">
        <v>160.613</v>
      </c>
      <c r="I33" s="3"/>
      <c r="J33" s="3"/>
      <c r="K33" s="25">
        <v>687.45799999999997</v>
      </c>
      <c r="L33" s="25">
        <v>353.25599999999997</v>
      </c>
      <c r="M33" s="3"/>
      <c r="N33" s="3"/>
      <c r="O33" s="25">
        <v>588.76300000000003</v>
      </c>
      <c r="P33" s="25">
        <v>201.12299999999999</v>
      </c>
      <c r="Q33" s="3"/>
      <c r="R33" s="3"/>
    </row>
    <row r="34" spans="3:18" x14ac:dyDescent="0.2">
      <c r="C34" s="3"/>
      <c r="D34" s="3"/>
      <c r="E34" s="3"/>
      <c r="F34" s="3"/>
      <c r="G34" s="26">
        <v>441.33300000000003</v>
      </c>
      <c r="H34" s="26">
        <v>245.24700000000001</v>
      </c>
      <c r="I34" s="3"/>
      <c r="J34" s="3"/>
      <c r="K34" s="25">
        <v>744.51599999999996</v>
      </c>
      <c r="L34" s="25">
        <v>219.667</v>
      </c>
      <c r="M34" s="3"/>
      <c r="N34" s="3"/>
      <c r="O34" s="25">
        <v>476.23099999999999</v>
      </c>
      <c r="P34" s="25">
        <v>177.233</v>
      </c>
      <c r="Q34" s="3"/>
      <c r="R34" s="3"/>
    </row>
    <row r="35" spans="3:18" x14ac:dyDescent="0.2">
      <c r="C35" s="3"/>
      <c r="D35" s="3"/>
      <c r="E35" s="3"/>
      <c r="F35" s="3"/>
      <c r="G35" s="26">
        <v>319.06</v>
      </c>
      <c r="H35" s="26">
        <v>304.69299999999998</v>
      </c>
      <c r="I35" s="3"/>
      <c r="J35" s="3"/>
      <c r="K35" s="25">
        <v>854.673</v>
      </c>
      <c r="L35" s="25">
        <v>318.93200000000002</v>
      </c>
      <c r="M35" s="3"/>
      <c r="N35" s="3"/>
      <c r="O35" s="25">
        <v>398.46100000000001</v>
      </c>
      <c r="P35" s="25">
        <v>186.23099999999999</v>
      </c>
      <c r="Q35" s="3"/>
      <c r="R35" s="3"/>
    </row>
    <row r="36" spans="3:18" x14ac:dyDescent="0.2">
      <c r="C36" s="3"/>
      <c r="D36" s="3"/>
      <c r="E36" s="3"/>
      <c r="F36" s="3"/>
      <c r="G36" s="26">
        <v>451.52499999999998</v>
      </c>
      <c r="H36" s="26">
        <v>146.78299999999999</v>
      </c>
      <c r="I36" s="3"/>
      <c r="J36" s="3"/>
      <c r="K36" s="25">
        <v>769.11</v>
      </c>
      <c r="L36" s="25">
        <v>401.67399999999998</v>
      </c>
      <c r="M36" s="3"/>
      <c r="N36" s="3"/>
      <c r="O36" s="25">
        <v>343.24700000000001</v>
      </c>
      <c r="P36" s="25">
        <v>209.06700000000001</v>
      </c>
      <c r="Q36" s="3"/>
      <c r="R36" s="3"/>
    </row>
    <row r="37" spans="3:18" x14ac:dyDescent="0.2">
      <c r="C37" s="3"/>
      <c r="D37" s="3"/>
      <c r="E37" s="3"/>
      <c r="F37" s="3"/>
      <c r="G37" s="26">
        <v>272.76400000000001</v>
      </c>
      <c r="H37" s="26">
        <v>175.92500000000001</v>
      </c>
      <c r="I37" s="3"/>
      <c r="J37" s="3"/>
      <c r="K37" s="25">
        <v>674.99300000000005</v>
      </c>
      <c r="L37" s="25">
        <v>347.84500000000003</v>
      </c>
      <c r="M37" s="3"/>
      <c r="N37" s="3"/>
      <c r="O37" s="25">
        <v>501.65600000000001</v>
      </c>
      <c r="P37" s="25">
        <v>231.15899999999999</v>
      </c>
      <c r="Q37" s="3"/>
      <c r="R37" s="3"/>
    </row>
    <row r="38" spans="3:18" x14ac:dyDescent="0.2">
      <c r="C38" s="3"/>
      <c r="D38" s="3"/>
      <c r="E38" s="3"/>
      <c r="F38" s="3"/>
      <c r="G38" s="26">
        <v>258.88400000000001</v>
      </c>
      <c r="H38" s="26">
        <v>139.09299999999999</v>
      </c>
      <c r="I38" s="3"/>
      <c r="J38" s="3"/>
      <c r="K38" s="25">
        <v>771.95399999999995</v>
      </c>
      <c r="L38" s="25">
        <v>355.45100000000002</v>
      </c>
      <c r="M38" s="3"/>
      <c r="N38" s="3"/>
      <c r="O38" s="25">
        <v>462.16399999999999</v>
      </c>
      <c r="P38" s="25">
        <v>199.54599999999999</v>
      </c>
      <c r="Q38" s="3"/>
      <c r="R38" s="3"/>
    </row>
    <row r="39" spans="3:18" x14ac:dyDescent="0.2">
      <c r="C39" s="3"/>
      <c r="D39" s="3"/>
      <c r="E39" s="3"/>
      <c r="F39" s="3"/>
      <c r="G39" s="26">
        <v>316.68700000000001</v>
      </c>
      <c r="H39" s="26">
        <v>94.483999999999995</v>
      </c>
      <c r="I39" s="3"/>
      <c r="J39" s="3"/>
      <c r="K39" s="25">
        <v>688.04100000000005</v>
      </c>
      <c r="L39" s="25">
        <v>247.71299999999999</v>
      </c>
      <c r="M39" s="3"/>
      <c r="N39" s="3"/>
      <c r="O39" s="25">
        <v>366.57499999999999</v>
      </c>
      <c r="P39" s="25">
        <v>201.56299999999999</v>
      </c>
      <c r="Q39" s="3"/>
      <c r="R39" s="3"/>
    </row>
    <row r="40" spans="3:18" x14ac:dyDescent="0.2">
      <c r="C40" s="3"/>
      <c r="D40" s="3"/>
      <c r="E40" s="3"/>
      <c r="F40" s="3"/>
      <c r="G40" s="26">
        <v>288.32</v>
      </c>
      <c r="H40" s="26">
        <v>98.984999999999999</v>
      </c>
      <c r="I40" s="3"/>
      <c r="J40" s="3"/>
      <c r="K40" s="25">
        <v>713.90499999999997</v>
      </c>
      <c r="L40" s="25">
        <v>362.75599999999997</v>
      </c>
      <c r="M40" s="3"/>
      <c r="N40" s="3"/>
      <c r="O40" s="25">
        <v>461.50599999999997</v>
      </c>
      <c r="P40" s="25">
        <v>211.488</v>
      </c>
      <c r="Q40" s="3"/>
      <c r="R40" s="3"/>
    </row>
    <row r="41" spans="3:18" x14ac:dyDescent="0.2">
      <c r="C41" s="3"/>
      <c r="D41" s="3"/>
      <c r="E41" s="3"/>
      <c r="F41" s="3"/>
      <c r="G41" s="26">
        <v>458.911</v>
      </c>
      <c r="H41" s="26">
        <v>92.801000000000002</v>
      </c>
      <c r="I41" s="3"/>
      <c r="J41" s="3"/>
      <c r="K41" s="25">
        <v>674.64800000000002</v>
      </c>
      <c r="L41" s="25">
        <v>412.65800000000002</v>
      </c>
      <c r="M41" s="3"/>
      <c r="N41" s="3"/>
      <c r="O41" s="25">
        <v>367.71300000000002</v>
      </c>
      <c r="P41" s="25">
        <v>223.10900000000001</v>
      </c>
      <c r="Q41" s="3"/>
      <c r="R41" s="3"/>
    </row>
    <row r="42" spans="3:18" x14ac:dyDescent="0.2">
      <c r="C42" s="3"/>
      <c r="D42" s="3"/>
      <c r="E42" s="3"/>
      <c r="F42" s="3"/>
      <c r="G42" s="26">
        <v>385.80399999999997</v>
      </c>
      <c r="H42" s="26">
        <v>156.69399999999999</v>
      </c>
      <c r="I42" s="3"/>
      <c r="J42" s="3"/>
      <c r="K42" s="25">
        <v>768.63699999999994</v>
      </c>
      <c r="L42" s="25">
        <v>313.07600000000002</v>
      </c>
      <c r="M42" s="3"/>
      <c r="N42" s="3"/>
      <c r="O42" s="25">
        <v>401.46699999999998</v>
      </c>
      <c r="P42" s="25">
        <v>161.24600000000001</v>
      </c>
      <c r="Q42" s="3"/>
      <c r="R42" s="3"/>
    </row>
    <row r="43" spans="3:18" x14ac:dyDescent="0.2">
      <c r="C43" s="3"/>
      <c r="D43" s="3"/>
      <c r="E43" s="3"/>
      <c r="F43" s="3"/>
      <c r="G43" s="26">
        <v>312.50200000000001</v>
      </c>
      <c r="H43" s="26">
        <v>174.57300000000001</v>
      </c>
      <c r="I43" s="3"/>
      <c r="J43" s="3"/>
      <c r="K43" s="25">
        <v>549.85500000000002</v>
      </c>
      <c r="L43" s="25">
        <v>422.67399999999998</v>
      </c>
      <c r="M43" s="3"/>
      <c r="N43" s="3"/>
      <c r="O43" s="25">
        <v>396.47699999999998</v>
      </c>
      <c r="P43" s="25">
        <v>217.46700000000001</v>
      </c>
      <c r="Q43" s="3"/>
      <c r="R43" s="3"/>
    </row>
    <row r="44" spans="3:18" x14ac:dyDescent="0.2">
      <c r="C44" s="3"/>
      <c r="D44" s="3"/>
      <c r="E44" s="3"/>
      <c r="F44" s="3"/>
      <c r="G44" s="26">
        <v>387.62400000000002</v>
      </c>
      <c r="H44" s="26">
        <v>102.691</v>
      </c>
      <c r="I44" s="3"/>
      <c r="J44" s="3"/>
      <c r="K44" s="25">
        <v>817.93399999999997</v>
      </c>
      <c r="L44" s="25">
        <v>365.78399999999999</v>
      </c>
      <c r="M44" s="3"/>
      <c r="N44" s="3"/>
      <c r="O44" s="25">
        <v>442.16</v>
      </c>
      <c r="P44" s="25">
        <v>195.351</v>
      </c>
      <c r="Q44" s="3"/>
      <c r="R44" s="3"/>
    </row>
    <row r="45" spans="3:18" x14ac:dyDescent="0.2">
      <c r="C45" s="3"/>
      <c r="D45" s="3"/>
      <c r="E45" s="3"/>
      <c r="F45" s="3"/>
      <c r="G45" s="26">
        <v>438.07</v>
      </c>
      <c r="H45" s="26">
        <v>164.09</v>
      </c>
      <c r="I45" s="3"/>
      <c r="J45" s="3"/>
      <c r="K45" s="25">
        <v>856.73199999999997</v>
      </c>
      <c r="L45" s="25">
        <v>427.411</v>
      </c>
      <c r="M45" s="3"/>
      <c r="N45" s="3"/>
      <c r="O45" s="25">
        <v>531.71600000000001</v>
      </c>
      <c r="P45" s="25">
        <v>190.011</v>
      </c>
      <c r="Q45" s="3"/>
      <c r="R45" s="3"/>
    </row>
    <row r="46" spans="3:18" x14ac:dyDescent="0.2">
      <c r="C46" s="3"/>
      <c r="D46" s="3"/>
      <c r="E46" s="3"/>
      <c r="F46" s="3"/>
      <c r="G46" s="26">
        <v>393.20499999999998</v>
      </c>
      <c r="H46" s="26">
        <v>198.76599999999999</v>
      </c>
      <c r="I46" s="3"/>
      <c r="J46" s="3"/>
      <c r="K46" s="25">
        <v>669.02300000000002</v>
      </c>
      <c r="L46" s="25">
        <v>321.48399999999998</v>
      </c>
      <c r="M46" s="3"/>
      <c r="N46" s="3"/>
      <c r="O46" s="25">
        <v>491.452</v>
      </c>
      <c r="P46" s="25">
        <v>202.16300000000001</v>
      </c>
      <c r="Q46" s="3"/>
      <c r="R46" s="3"/>
    </row>
    <row r="47" spans="3:18" x14ac:dyDescent="0.2">
      <c r="C47" s="3"/>
      <c r="D47" s="3"/>
      <c r="E47" s="3"/>
      <c r="F47" s="3"/>
      <c r="G47" s="26">
        <v>438.11099999999999</v>
      </c>
      <c r="H47" s="26">
        <v>129.70099999999999</v>
      </c>
      <c r="I47" s="3"/>
      <c r="J47" s="3"/>
      <c r="K47" s="25">
        <v>445.68200000000002</v>
      </c>
      <c r="L47" s="25">
        <v>299.67500000000001</v>
      </c>
      <c r="M47" s="3"/>
      <c r="N47" s="3"/>
      <c r="O47" s="25">
        <v>358.20600000000002</v>
      </c>
      <c r="P47" s="25">
        <v>222.607</v>
      </c>
      <c r="Q47" s="3"/>
      <c r="R47" s="3"/>
    </row>
    <row r="48" spans="3:18" x14ac:dyDescent="0.2">
      <c r="C48" s="3"/>
      <c r="D48" s="3"/>
      <c r="E48" s="3"/>
      <c r="F48" s="3"/>
      <c r="G48" s="26">
        <v>162.81700000000001</v>
      </c>
      <c r="H48" s="26">
        <v>154.06200000000001</v>
      </c>
      <c r="I48" s="3"/>
      <c r="J48" s="3"/>
      <c r="K48" s="25">
        <v>723.76900000000001</v>
      </c>
      <c r="L48" s="25">
        <v>323.14400000000001</v>
      </c>
      <c r="M48" s="3"/>
      <c r="N48" s="3"/>
      <c r="O48" s="25">
        <v>411.93599999999998</v>
      </c>
      <c r="P48" s="25">
        <v>200.994</v>
      </c>
      <c r="Q48" s="3"/>
      <c r="R48" s="3"/>
    </row>
    <row r="49" spans="3:18" x14ac:dyDescent="0.2">
      <c r="C49" s="3"/>
      <c r="D49" s="3"/>
      <c r="E49" s="3"/>
      <c r="F49" s="3"/>
      <c r="G49" s="26">
        <v>316.89100000000002</v>
      </c>
      <c r="H49" s="26">
        <v>95.346999999999994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3:18" x14ac:dyDescent="0.2">
      <c r="C50" s="3"/>
      <c r="D50" s="3"/>
      <c r="E50" s="3"/>
      <c r="F50" s="3"/>
      <c r="G50" s="26">
        <v>205.06100000000001</v>
      </c>
      <c r="H50" s="26">
        <v>87.521000000000001</v>
      </c>
      <c r="I50" s="3"/>
      <c r="J50" s="3"/>
      <c r="K50" s="107" t="s">
        <v>109</v>
      </c>
      <c r="L50" s="107"/>
      <c r="M50" s="3"/>
      <c r="N50" s="3"/>
      <c r="O50" s="107" t="s">
        <v>110</v>
      </c>
      <c r="P50" s="107"/>
      <c r="Q50" s="3"/>
      <c r="R50" s="3"/>
    </row>
    <row r="51" spans="3:18" x14ac:dyDescent="0.2">
      <c r="C51" s="3"/>
      <c r="D51" s="3"/>
      <c r="E51" s="3"/>
      <c r="F51" s="3"/>
      <c r="G51" s="26">
        <v>245.08</v>
      </c>
      <c r="H51" s="26">
        <v>173.23599999999999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3:18" x14ac:dyDescent="0.2">
      <c r="C52" s="3"/>
      <c r="D52" s="3"/>
      <c r="E52" s="3"/>
      <c r="F52" s="3"/>
      <c r="G52" s="26">
        <v>209.24</v>
      </c>
      <c r="H52" s="26">
        <v>122.276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3:18" x14ac:dyDescent="0.2">
      <c r="C53" s="3"/>
      <c r="D53" s="3"/>
      <c r="E53" s="3"/>
      <c r="F53" s="3"/>
      <c r="G53" s="26">
        <v>256.351</v>
      </c>
      <c r="H53" s="26">
        <v>206.774</v>
      </c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3:18" x14ac:dyDescent="0.2">
      <c r="C54" s="3"/>
      <c r="D54" s="3"/>
      <c r="E54" s="3"/>
      <c r="F54" s="3"/>
      <c r="G54" s="26">
        <v>322.822</v>
      </c>
      <c r="H54" s="26">
        <v>190.00399999999999</v>
      </c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3:18" x14ac:dyDescent="0.2">
      <c r="C55" s="3"/>
      <c r="D55" s="3"/>
      <c r="E55" s="3"/>
      <c r="F55" s="3"/>
      <c r="G55" s="26">
        <v>209.69499999999999</v>
      </c>
      <c r="H55" s="26">
        <v>263.33699999999999</v>
      </c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3:18" x14ac:dyDescent="0.2">
      <c r="C56" s="3"/>
      <c r="D56" s="3"/>
      <c r="E56" s="3"/>
      <c r="F56" s="3"/>
      <c r="G56" s="26">
        <v>216.03800000000001</v>
      </c>
      <c r="H56" s="26">
        <v>153.078</v>
      </c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3:18" x14ac:dyDescent="0.2">
      <c r="C57" s="3"/>
      <c r="D57" s="3"/>
      <c r="E57" s="3"/>
      <c r="F57" s="3"/>
      <c r="G57" s="26"/>
      <c r="H57" s="26">
        <v>174.30699999999999</v>
      </c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3:18" x14ac:dyDescent="0.2">
      <c r="C58" s="3"/>
      <c r="D58" s="3"/>
      <c r="E58" s="3"/>
      <c r="F58" s="3"/>
      <c r="G58" s="26"/>
      <c r="H58" s="26">
        <v>201.173</v>
      </c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3:18" x14ac:dyDescent="0.2">
      <c r="C59" s="3"/>
      <c r="D59" s="3"/>
      <c r="E59" s="3"/>
      <c r="F59" s="3"/>
      <c r="G59" s="26"/>
      <c r="H59" s="26">
        <v>159.79</v>
      </c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3:18" x14ac:dyDescent="0.2">
      <c r="C60" s="3"/>
      <c r="D60" s="3"/>
      <c r="E60" s="3"/>
      <c r="F60" s="3"/>
      <c r="G60" s="26"/>
      <c r="H60" s="26">
        <v>140.71899999999999</v>
      </c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3:18" x14ac:dyDescent="0.2">
      <c r="C61" s="3"/>
      <c r="D61" s="3"/>
      <c r="E61" s="3"/>
      <c r="F61" s="3"/>
      <c r="G61" s="26"/>
      <c r="H61" s="26">
        <v>130.779</v>
      </c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3:18" x14ac:dyDescent="0.2">
      <c r="C62" s="3"/>
      <c r="D62" s="3"/>
      <c r="E62" s="3"/>
      <c r="F62" s="3"/>
      <c r="G62" s="26"/>
      <c r="H62" s="26">
        <v>143.07400000000001</v>
      </c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3:18" x14ac:dyDescent="0.2">
      <c r="C63" s="3"/>
      <c r="D63" s="3"/>
      <c r="E63" s="3"/>
      <c r="F63" s="3"/>
      <c r="G63" s="26"/>
      <c r="H63" s="26">
        <v>114.041</v>
      </c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3:18" x14ac:dyDescent="0.2">
      <c r="C64" s="3"/>
      <c r="D64" s="3"/>
      <c r="E64" s="3"/>
      <c r="F64" s="3"/>
      <c r="G64" s="26"/>
      <c r="H64" s="26">
        <v>188.16900000000001</v>
      </c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3:18" x14ac:dyDescent="0.2">
      <c r="C65" s="3"/>
      <c r="D65" s="3"/>
      <c r="E65" s="3"/>
      <c r="F65" s="3"/>
      <c r="G65" s="26"/>
      <c r="H65" s="26">
        <v>197.56399999999999</v>
      </c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3:18" x14ac:dyDescent="0.2">
      <c r="C66" s="3"/>
      <c r="D66" s="3"/>
      <c r="E66" s="3"/>
      <c r="F66" s="3"/>
      <c r="G66" s="26"/>
      <c r="H66" s="26">
        <v>177.38399999999999</v>
      </c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3:18" x14ac:dyDescent="0.2">
      <c r="C67" s="3"/>
      <c r="D67" s="3"/>
      <c r="E67" s="3"/>
      <c r="F67" s="3"/>
      <c r="G67" s="26"/>
      <c r="H67" s="26">
        <v>116.14700000000001</v>
      </c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3:18" x14ac:dyDescent="0.2">
      <c r="C68" s="3"/>
      <c r="D68" s="3"/>
      <c r="E68" s="3"/>
      <c r="F68" s="3"/>
      <c r="G68" s="26"/>
      <c r="H68" s="26">
        <v>162.863</v>
      </c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3:18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3:18" x14ac:dyDescent="0.2">
      <c r="C70" s="3"/>
      <c r="D70" s="3"/>
      <c r="E70" s="3"/>
      <c r="F70" s="3"/>
      <c r="G70" s="103" t="s">
        <v>20</v>
      </c>
      <c r="H70" s="10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3:18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3:18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3:18" x14ac:dyDescent="0.2">
      <c r="C73" s="3"/>
      <c r="D73" s="3"/>
      <c r="E73" s="3"/>
      <c r="F73" s="3"/>
      <c r="G73" s="107" t="s">
        <v>108</v>
      </c>
      <c r="H73" s="107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3:18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3:18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3:18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3:18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</sheetData>
  <mergeCells count="4">
    <mergeCell ref="K50:L50"/>
    <mergeCell ref="O50:P50"/>
    <mergeCell ref="G70:H70"/>
    <mergeCell ref="G73:H7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B0F1-0FC0-744D-8D53-5ED5B656B3F8}">
  <dimension ref="B3:AA54"/>
  <sheetViews>
    <sheetView topLeftCell="D1" workbookViewId="0">
      <selection activeCell="D7" sqref="D7"/>
    </sheetView>
  </sheetViews>
  <sheetFormatPr baseColWidth="10" defaultRowHeight="16" x14ac:dyDescent="0.2"/>
  <cols>
    <col min="4" max="4" width="19" customWidth="1"/>
  </cols>
  <sheetData>
    <row r="3" spans="2:27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27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27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3"/>
      <c r="Q5" s="4"/>
      <c r="R5" s="1"/>
      <c r="S5" s="1"/>
      <c r="T5" s="3"/>
      <c r="U5" s="4"/>
      <c r="V5" s="1"/>
      <c r="W5" s="1"/>
      <c r="X5" s="3"/>
      <c r="Y5" s="4"/>
      <c r="Z5" s="1"/>
      <c r="AA5" s="1"/>
    </row>
    <row r="6" spans="2:27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5"/>
      <c r="S6" s="25"/>
      <c r="T6" s="3"/>
      <c r="U6" s="3"/>
      <c r="V6" s="25"/>
      <c r="W6" s="25"/>
      <c r="X6" s="3"/>
      <c r="Y6" s="3"/>
      <c r="Z6" s="25"/>
      <c r="AA6" s="25"/>
    </row>
    <row r="7" spans="2:27" x14ac:dyDescent="0.2">
      <c r="B7" s="3"/>
      <c r="C7" s="3"/>
      <c r="D7" s="4" t="s">
        <v>421</v>
      </c>
      <c r="E7" s="33" t="s">
        <v>15</v>
      </c>
      <c r="F7" s="1" t="s">
        <v>1</v>
      </c>
      <c r="G7" s="1" t="s">
        <v>139</v>
      </c>
      <c r="H7" s="3"/>
      <c r="I7" s="33" t="s">
        <v>18</v>
      </c>
      <c r="J7" s="1" t="s">
        <v>1</v>
      </c>
      <c r="K7" s="1" t="s">
        <v>139</v>
      </c>
      <c r="L7" s="3"/>
      <c r="M7" s="33" t="s">
        <v>19</v>
      </c>
      <c r="N7" s="1" t="s">
        <v>1</v>
      </c>
      <c r="O7" s="1" t="s">
        <v>139</v>
      </c>
      <c r="P7" s="3"/>
      <c r="Q7" s="3"/>
      <c r="R7" s="25"/>
      <c r="S7" s="25"/>
      <c r="T7" s="3"/>
      <c r="U7" s="3"/>
      <c r="V7" s="25"/>
      <c r="W7" s="25"/>
      <c r="X7" s="3"/>
      <c r="Y7" s="3"/>
      <c r="Z7" s="25"/>
      <c r="AA7" s="25"/>
    </row>
    <row r="8" spans="2:27" x14ac:dyDescent="0.2">
      <c r="B8" s="3"/>
      <c r="C8" s="3"/>
      <c r="D8" s="3"/>
      <c r="E8" s="3"/>
      <c r="F8" s="26">
        <v>439.255</v>
      </c>
      <c r="G8" s="26">
        <v>65.971999999999994</v>
      </c>
      <c r="H8" s="3"/>
      <c r="I8" s="3"/>
      <c r="J8" s="25">
        <v>410.29700000000003</v>
      </c>
      <c r="K8" s="25">
        <v>136.99299999999999</v>
      </c>
      <c r="L8" s="3"/>
      <c r="M8" s="3"/>
      <c r="N8" s="25">
        <v>354.80200000000002</v>
      </c>
      <c r="O8" s="25">
        <v>50.834000000000003</v>
      </c>
      <c r="P8" s="3"/>
      <c r="Q8" s="3"/>
      <c r="R8" s="25"/>
      <c r="S8" s="25"/>
      <c r="T8" s="3"/>
      <c r="U8" s="3"/>
      <c r="V8" s="25"/>
      <c r="W8" s="25"/>
      <c r="X8" s="3"/>
      <c r="Y8" s="3"/>
      <c r="Z8" s="25"/>
      <c r="AA8" s="25"/>
    </row>
    <row r="9" spans="2:27" x14ac:dyDescent="0.2">
      <c r="B9" s="3"/>
      <c r="C9" s="3"/>
      <c r="D9" s="3"/>
      <c r="E9" s="3"/>
      <c r="F9" s="26">
        <v>380.66300000000001</v>
      </c>
      <c r="G9" s="26">
        <v>52.741</v>
      </c>
      <c r="H9" s="3"/>
      <c r="I9" s="3"/>
      <c r="J9" s="25">
        <v>382.57100000000003</v>
      </c>
      <c r="K9" s="25">
        <v>111.298</v>
      </c>
      <c r="L9" s="3"/>
      <c r="M9" s="3"/>
      <c r="N9" s="25">
        <v>387.80599999999998</v>
      </c>
      <c r="O9" s="25">
        <v>128.65600000000001</v>
      </c>
      <c r="P9" s="3"/>
      <c r="Q9" s="3"/>
      <c r="R9" s="25"/>
      <c r="S9" s="25"/>
      <c r="T9" s="3"/>
      <c r="U9" s="3"/>
      <c r="V9" s="25"/>
      <c r="W9" s="25"/>
      <c r="X9" s="3"/>
      <c r="Y9" s="3"/>
      <c r="Z9" s="25"/>
      <c r="AA9" s="25"/>
    </row>
    <row r="10" spans="2:27" x14ac:dyDescent="0.2">
      <c r="B10" s="3"/>
      <c r="C10" s="3"/>
      <c r="D10" s="3"/>
      <c r="E10" s="3"/>
      <c r="F10" s="26">
        <v>373.76400000000001</v>
      </c>
      <c r="G10" s="26">
        <v>135.04900000000001</v>
      </c>
      <c r="H10" s="3"/>
      <c r="I10" s="3"/>
      <c r="J10" s="25">
        <v>481.05399999999997</v>
      </c>
      <c r="K10" s="25">
        <v>107.476</v>
      </c>
      <c r="L10" s="3"/>
      <c r="M10" s="3"/>
      <c r="N10" s="25">
        <v>236.28200000000001</v>
      </c>
      <c r="O10" s="25">
        <v>106.721</v>
      </c>
      <c r="P10" s="3"/>
      <c r="Q10" s="3"/>
      <c r="R10" s="25"/>
      <c r="S10" s="25"/>
      <c r="T10" s="3"/>
      <c r="U10" s="3"/>
      <c r="V10" s="25"/>
      <c r="W10" s="25"/>
      <c r="X10" s="3"/>
      <c r="Y10" s="3"/>
      <c r="Z10" s="25"/>
      <c r="AA10" s="25"/>
    </row>
    <row r="11" spans="2:27" x14ac:dyDescent="0.2">
      <c r="B11" s="3"/>
      <c r="C11" s="3"/>
      <c r="D11" s="3"/>
      <c r="E11" s="3"/>
      <c r="F11" s="26">
        <v>362.60899999999998</v>
      </c>
      <c r="G11" s="26">
        <v>80.290000000000006</v>
      </c>
      <c r="H11" s="3"/>
      <c r="I11" s="3"/>
      <c r="J11" s="25">
        <v>394.61599999999999</v>
      </c>
      <c r="K11" s="25">
        <v>99.003</v>
      </c>
      <c r="L11" s="3"/>
      <c r="M11" s="3"/>
      <c r="N11" s="25">
        <v>398.44900000000001</v>
      </c>
      <c r="O11" s="25">
        <v>113.063</v>
      </c>
      <c r="P11" s="3"/>
      <c r="Q11" s="3"/>
      <c r="R11" s="25"/>
      <c r="S11" s="25"/>
      <c r="T11" s="3"/>
      <c r="U11" s="3"/>
      <c r="V11" s="25"/>
      <c r="W11" s="25"/>
      <c r="X11" s="3"/>
      <c r="Y11" s="3"/>
      <c r="Z11" s="25"/>
      <c r="AA11" s="25"/>
    </row>
    <row r="12" spans="2:27" x14ac:dyDescent="0.2">
      <c r="B12" s="3"/>
      <c r="C12" s="3"/>
      <c r="D12" s="3"/>
      <c r="E12" s="3"/>
      <c r="F12" s="26">
        <v>389.32100000000003</v>
      </c>
      <c r="G12" s="26">
        <v>66.168999999999997</v>
      </c>
      <c r="H12" s="3"/>
      <c r="I12" s="3"/>
      <c r="J12" s="25">
        <v>453.53899999999999</v>
      </c>
      <c r="K12" s="25">
        <v>128.76300000000001</v>
      </c>
      <c r="L12" s="3"/>
      <c r="M12" s="3"/>
      <c r="N12" s="25">
        <v>370.75299999999999</v>
      </c>
      <c r="O12" s="25">
        <v>44.35</v>
      </c>
      <c r="P12" s="3"/>
      <c r="Q12" s="3"/>
      <c r="R12" s="25"/>
      <c r="S12" s="25"/>
      <c r="T12" s="3"/>
      <c r="U12" s="3"/>
      <c r="V12" s="25"/>
      <c r="W12" s="25"/>
      <c r="X12" s="3"/>
      <c r="Y12" s="3"/>
      <c r="Z12" s="25"/>
      <c r="AA12" s="25"/>
    </row>
    <row r="13" spans="2:27" x14ac:dyDescent="0.2">
      <c r="B13" s="3"/>
      <c r="C13" s="3"/>
      <c r="D13" s="3"/>
      <c r="E13" s="3"/>
      <c r="F13" s="26">
        <v>473.27600000000001</v>
      </c>
      <c r="G13" s="26">
        <v>48.284999999999997</v>
      </c>
      <c r="H13" s="3"/>
      <c r="I13" s="3"/>
      <c r="J13" s="25">
        <v>540.18499999999995</v>
      </c>
      <c r="K13" s="25">
        <v>90.376999999999995</v>
      </c>
      <c r="L13" s="3"/>
      <c r="M13" s="3"/>
      <c r="N13" s="25">
        <v>332.762</v>
      </c>
      <c r="O13" s="25">
        <v>59.271000000000001</v>
      </c>
      <c r="P13" s="3"/>
      <c r="Q13" s="3"/>
      <c r="R13" s="25"/>
      <c r="S13" s="25"/>
      <c r="T13" s="3"/>
      <c r="U13" s="3"/>
      <c r="V13" s="25"/>
      <c r="W13" s="25"/>
      <c r="X13" s="3"/>
      <c r="Y13" s="3"/>
      <c r="Z13" s="25"/>
      <c r="AA13" s="25"/>
    </row>
    <row r="14" spans="2:27" x14ac:dyDescent="0.2">
      <c r="B14" s="3"/>
      <c r="C14" s="3"/>
      <c r="D14" s="3"/>
      <c r="E14" s="3"/>
      <c r="F14" s="26">
        <v>575.33000000000004</v>
      </c>
      <c r="G14" s="26">
        <v>58.959000000000003</v>
      </c>
      <c r="H14" s="3"/>
      <c r="I14" s="3"/>
      <c r="J14" s="25">
        <v>521.33799999999997</v>
      </c>
      <c r="K14" s="25">
        <v>95.837999999999994</v>
      </c>
      <c r="L14" s="3"/>
      <c r="M14" s="3"/>
      <c r="N14" s="25">
        <v>336.66</v>
      </c>
      <c r="O14" s="25">
        <v>101.60599999999999</v>
      </c>
      <c r="P14" s="3"/>
      <c r="Q14" s="3"/>
      <c r="R14" s="25"/>
      <c r="S14" s="25"/>
      <c r="T14" s="3"/>
      <c r="U14" s="3"/>
      <c r="V14" s="25"/>
      <c r="W14" s="25"/>
      <c r="X14" s="3"/>
      <c r="Y14" s="3"/>
      <c r="Z14" s="25"/>
      <c r="AA14" s="25"/>
    </row>
    <row r="15" spans="2:27" x14ac:dyDescent="0.2">
      <c r="B15" s="3"/>
      <c r="C15" s="3"/>
      <c r="D15" s="3"/>
      <c r="E15" s="3"/>
      <c r="F15" s="26">
        <v>380.42099999999999</v>
      </c>
      <c r="G15" s="26">
        <v>79.331999999999994</v>
      </c>
      <c r="H15" s="3"/>
      <c r="I15" s="3"/>
      <c r="J15" s="25">
        <v>378.51499999999999</v>
      </c>
      <c r="K15" s="25">
        <v>111.458</v>
      </c>
      <c r="L15" s="3"/>
      <c r="M15" s="3"/>
      <c r="N15" s="25">
        <v>355.92700000000002</v>
      </c>
      <c r="O15" s="25">
        <v>131.72</v>
      </c>
      <c r="P15" s="3"/>
      <c r="Q15" s="3"/>
      <c r="R15" s="25"/>
      <c r="S15" s="25"/>
      <c r="T15" s="3"/>
      <c r="U15" s="3"/>
      <c r="V15" s="25"/>
      <c r="W15" s="25"/>
      <c r="X15" s="3"/>
      <c r="Y15" s="3"/>
      <c r="Z15" s="25"/>
      <c r="AA15" s="25"/>
    </row>
    <row r="16" spans="2:27" x14ac:dyDescent="0.2">
      <c r="B16" s="3"/>
      <c r="C16" s="3"/>
      <c r="D16" s="3"/>
      <c r="E16" s="3"/>
      <c r="F16" s="26">
        <v>419.00599999999997</v>
      </c>
      <c r="G16" s="26">
        <v>43.143999999999998</v>
      </c>
      <c r="H16" s="3"/>
      <c r="I16" s="3"/>
      <c r="J16" s="25">
        <v>573.71900000000005</v>
      </c>
      <c r="K16" s="25">
        <v>118.89400000000001</v>
      </c>
      <c r="L16" s="3"/>
      <c r="M16" s="3"/>
      <c r="N16" s="25">
        <v>408.46499999999997</v>
      </c>
      <c r="O16" s="25">
        <v>98.384</v>
      </c>
      <c r="P16" s="3"/>
      <c r="Q16" s="3"/>
      <c r="R16" s="25"/>
      <c r="S16" s="25"/>
      <c r="T16" s="3"/>
      <c r="U16" s="3"/>
      <c r="V16" s="25"/>
      <c r="W16" s="25"/>
      <c r="X16" s="3"/>
      <c r="Y16" s="3"/>
      <c r="Z16" s="25"/>
      <c r="AA16" s="25"/>
    </row>
    <row r="17" spans="2:27" x14ac:dyDescent="0.2">
      <c r="B17" s="3"/>
      <c r="C17" s="3"/>
      <c r="D17" s="3"/>
      <c r="E17" s="3"/>
      <c r="F17" s="26">
        <v>289.55399999999997</v>
      </c>
      <c r="G17" s="26">
        <v>85.096999999999994</v>
      </c>
      <c r="H17" s="3"/>
      <c r="I17" s="3"/>
      <c r="J17" s="25">
        <v>294.47699999999998</v>
      </c>
      <c r="K17" s="25">
        <v>145.74600000000001</v>
      </c>
      <c r="L17" s="3"/>
      <c r="M17" s="3"/>
      <c r="N17" s="25">
        <v>493.28899999999999</v>
      </c>
      <c r="O17" s="25">
        <v>57.826000000000001</v>
      </c>
      <c r="P17" s="3"/>
      <c r="Q17" s="3"/>
      <c r="R17" s="25"/>
      <c r="S17" s="25"/>
      <c r="T17" s="3"/>
      <c r="U17" s="3"/>
      <c r="V17" s="25"/>
      <c r="W17" s="25"/>
      <c r="X17" s="3"/>
      <c r="Y17" s="3"/>
      <c r="Z17" s="25"/>
      <c r="AA17" s="25"/>
    </row>
    <row r="18" spans="2:27" x14ac:dyDescent="0.2">
      <c r="B18" s="3"/>
      <c r="C18" s="3"/>
      <c r="D18" s="3"/>
      <c r="E18" s="3"/>
      <c r="F18" s="26">
        <v>400.09699999999998</v>
      </c>
      <c r="G18" s="26">
        <v>21.568000000000001</v>
      </c>
      <c r="H18" s="3"/>
      <c r="I18" s="3"/>
      <c r="J18" s="25">
        <v>558.72900000000004</v>
      </c>
      <c r="K18" s="25">
        <v>115.883</v>
      </c>
      <c r="L18" s="3"/>
      <c r="M18" s="3"/>
      <c r="N18" s="25">
        <v>346.99</v>
      </c>
      <c r="O18" s="25">
        <v>51.322000000000003</v>
      </c>
      <c r="P18" s="3"/>
      <c r="Q18" s="3"/>
      <c r="R18" s="25"/>
      <c r="S18" s="25"/>
      <c r="T18" s="3"/>
      <c r="U18" s="3"/>
      <c r="V18" s="25"/>
      <c r="W18" s="25"/>
      <c r="X18" s="3"/>
      <c r="Y18" s="3"/>
      <c r="Z18" s="25"/>
      <c r="AA18" s="25"/>
    </row>
    <row r="19" spans="2:27" x14ac:dyDescent="0.2">
      <c r="B19" s="3"/>
      <c r="C19" s="3"/>
      <c r="D19" s="3"/>
      <c r="E19" s="3"/>
      <c r="F19" s="26">
        <v>382.27100000000002</v>
      </c>
      <c r="G19" s="26">
        <v>44.819000000000003</v>
      </c>
      <c r="H19" s="3"/>
      <c r="I19" s="3"/>
      <c r="J19" s="25">
        <v>397.14400000000001</v>
      </c>
      <c r="K19" s="25">
        <v>126.31100000000001</v>
      </c>
      <c r="L19" s="3"/>
      <c r="M19" s="3"/>
      <c r="N19" s="25">
        <v>545.41099999999994</v>
      </c>
      <c r="O19" s="25">
        <v>126.154</v>
      </c>
      <c r="P19" s="3"/>
      <c r="Q19" s="3"/>
      <c r="R19" s="25"/>
      <c r="S19" s="25"/>
      <c r="T19" s="3"/>
      <c r="U19" s="3"/>
      <c r="V19" s="25"/>
      <c r="W19" s="25"/>
      <c r="X19" s="3"/>
      <c r="Y19" s="3"/>
      <c r="Z19" s="25"/>
      <c r="AA19" s="25"/>
    </row>
    <row r="20" spans="2:27" x14ac:dyDescent="0.2">
      <c r="B20" s="3"/>
      <c r="C20" s="3"/>
      <c r="D20" s="3"/>
      <c r="E20" s="3"/>
      <c r="F20" s="26">
        <v>484.05</v>
      </c>
      <c r="G20" s="26">
        <v>109.066</v>
      </c>
      <c r="H20" s="3"/>
      <c r="I20" s="3"/>
      <c r="J20" s="25">
        <v>499.34699999999998</v>
      </c>
      <c r="K20" s="25">
        <v>102.273</v>
      </c>
      <c r="L20" s="3"/>
      <c r="M20" s="3"/>
      <c r="N20" s="25">
        <v>347.113</v>
      </c>
      <c r="O20" s="25">
        <v>105.84699999999999</v>
      </c>
      <c r="P20" s="3"/>
      <c r="Q20" s="3"/>
      <c r="R20" s="25"/>
      <c r="S20" s="25"/>
      <c r="T20" s="3"/>
      <c r="U20" s="3"/>
      <c r="V20" s="25"/>
      <c r="W20" s="25"/>
      <c r="X20" s="3"/>
      <c r="Y20" s="3"/>
      <c r="Z20" s="25"/>
      <c r="AA20" s="25"/>
    </row>
    <row r="21" spans="2:27" x14ac:dyDescent="0.2">
      <c r="B21" s="3"/>
      <c r="C21" s="3"/>
      <c r="D21" s="3"/>
      <c r="E21" s="3"/>
      <c r="F21" s="26">
        <v>294.65600000000001</v>
      </c>
      <c r="G21" s="26">
        <v>44.06</v>
      </c>
      <c r="H21" s="3"/>
      <c r="I21" s="3"/>
      <c r="J21" s="25">
        <v>210.251</v>
      </c>
      <c r="K21" s="25">
        <v>97.846000000000004</v>
      </c>
      <c r="L21" s="3"/>
      <c r="M21" s="3"/>
      <c r="N21" s="25">
        <v>364.30900000000003</v>
      </c>
      <c r="O21" s="25">
        <v>101.7</v>
      </c>
      <c r="P21" s="3"/>
      <c r="Q21" s="3"/>
      <c r="R21" s="25"/>
      <c r="S21" s="25"/>
      <c r="T21" s="3"/>
      <c r="U21" s="3"/>
      <c r="V21" s="25"/>
      <c r="W21" s="25"/>
      <c r="X21" s="3"/>
      <c r="Y21" s="3"/>
      <c r="Z21" s="25"/>
      <c r="AA21" s="25"/>
    </row>
    <row r="22" spans="2:27" x14ac:dyDescent="0.2">
      <c r="B22" s="3"/>
      <c r="C22" s="3"/>
      <c r="D22" s="3"/>
      <c r="E22" s="3"/>
      <c r="F22" s="26">
        <v>493.51900000000001</v>
      </c>
      <c r="G22" s="26">
        <v>55.122999999999998</v>
      </c>
      <c r="H22" s="3"/>
      <c r="I22" s="3"/>
      <c r="J22" s="25">
        <v>426.19900000000001</v>
      </c>
      <c r="K22" s="25">
        <v>163.03800000000001</v>
      </c>
      <c r="L22" s="3"/>
      <c r="M22" s="3"/>
      <c r="N22" s="25">
        <v>305.21300000000002</v>
      </c>
      <c r="O22" s="25">
        <v>51.084000000000003</v>
      </c>
      <c r="P22" s="3"/>
      <c r="Q22" s="3"/>
      <c r="R22" s="25"/>
      <c r="S22" s="25"/>
      <c r="T22" s="3"/>
      <c r="U22" s="3"/>
      <c r="V22" s="25"/>
      <c r="W22" s="25"/>
      <c r="X22" s="3"/>
      <c r="Y22" s="3"/>
      <c r="Z22" s="25"/>
      <c r="AA22" s="25"/>
    </row>
    <row r="23" spans="2:27" x14ac:dyDescent="0.2">
      <c r="B23" s="3"/>
      <c r="C23" s="3"/>
      <c r="D23" s="3"/>
      <c r="E23" s="3"/>
      <c r="F23" s="26">
        <v>440.08499999999998</v>
      </c>
      <c r="G23" s="26">
        <v>65.132000000000005</v>
      </c>
      <c r="H23" s="3"/>
      <c r="I23" s="3"/>
      <c r="J23" s="25">
        <v>291.98599999999999</v>
      </c>
      <c r="K23" s="25">
        <v>135.55699999999999</v>
      </c>
      <c r="L23" s="3"/>
      <c r="M23" s="3"/>
      <c r="N23" s="25">
        <v>407.392</v>
      </c>
      <c r="O23" s="25">
        <v>94.403000000000006</v>
      </c>
      <c r="P23" s="3"/>
      <c r="Q23" s="3"/>
      <c r="R23" s="25"/>
      <c r="S23" s="25"/>
      <c r="T23" s="3"/>
      <c r="U23" s="3"/>
      <c r="V23" s="25"/>
      <c r="W23" s="25"/>
      <c r="X23" s="3"/>
      <c r="Y23" s="3"/>
      <c r="Z23" s="25"/>
      <c r="AA23" s="25"/>
    </row>
    <row r="24" spans="2:27" x14ac:dyDescent="0.2">
      <c r="B24" s="3"/>
      <c r="C24" s="3"/>
      <c r="D24" s="3"/>
      <c r="E24" s="3"/>
      <c r="F24" s="26">
        <v>531.36800000000005</v>
      </c>
      <c r="G24" s="26">
        <v>76.876000000000005</v>
      </c>
      <c r="H24" s="3"/>
      <c r="I24" s="3"/>
      <c r="J24" s="25">
        <v>251.92500000000001</v>
      </c>
      <c r="K24" s="25">
        <v>129.38</v>
      </c>
      <c r="L24" s="3"/>
      <c r="M24" s="3"/>
      <c r="N24" s="25">
        <v>499.80700000000002</v>
      </c>
      <c r="O24" s="25">
        <v>36.529000000000003</v>
      </c>
      <c r="P24" s="3"/>
      <c r="Q24" s="3"/>
      <c r="R24" s="25"/>
      <c r="S24" s="25"/>
      <c r="T24" s="3"/>
      <c r="U24" s="3"/>
      <c r="V24" s="25"/>
      <c r="W24" s="25"/>
      <c r="X24" s="3"/>
      <c r="Y24" s="3"/>
      <c r="Z24" s="25"/>
      <c r="AA24" s="25"/>
    </row>
    <row r="25" spans="2:27" x14ac:dyDescent="0.2">
      <c r="B25" s="3"/>
      <c r="C25" s="3"/>
      <c r="D25" s="3"/>
      <c r="E25" s="3"/>
      <c r="F25" s="26">
        <v>378.55500000000001</v>
      </c>
      <c r="G25" s="26">
        <v>65.430999999999997</v>
      </c>
      <c r="H25" s="3"/>
      <c r="I25" s="3"/>
      <c r="J25" s="25">
        <v>338.27699999999999</v>
      </c>
      <c r="K25" s="25">
        <v>117.72799999999999</v>
      </c>
      <c r="L25" s="3"/>
      <c r="M25" s="3"/>
      <c r="N25" s="25">
        <v>285.82100000000003</v>
      </c>
      <c r="O25" s="25">
        <v>61.975999999999999</v>
      </c>
      <c r="P25" s="3"/>
      <c r="Q25" s="3"/>
      <c r="R25" s="25"/>
      <c r="S25" s="25"/>
      <c r="T25" s="3"/>
      <c r="U25" s="3"/>
      <c r="V25" s="25"/>
      <c r="W25" s="25"/>
      <c r="X25" s="3"/>
      <c r="Y25" s="3"/>
      <c r="Z25" s="25"/>
      <c r="AA25" s="25"/>
    </row>
    <row r="26" spans="2:27" x14ac:dyDescent="0.2">
      <c r="B26" s="3"/>
      <c r="C26" s="3"/>
      <c r="D26" s="3"/>
      <c r="E26" s="3"/>
      <c r="F26" s="26">
        <v>583.75900000000001</v>
      </c>
      <c r="G26" s="26">
        <v>60.658000000000001</v>
      </c>
      <c r="H26" s="3"/>
      <c r="I26" s="3"/>
      <c r="J26" s="25">
        <v>390.10700000000003</v>
      </c>
      <c r="K26" s="25">
        <v>125.28400000000001</v>
      </c>
      <c r="L26" s="3"/>
      <c r="M26" s="3"/>
      <c r="N26" s="25">
        <v>357.97899999999998</v>
      </c>
      <c r="O26" s="25">
        <v>93.870999999999995</v>
      </c>
      <c r="P26" s="3"/>
      <c r="Q26" s="3"/>
      <c r="R26" s="25"/>
      <c r="S26" s="25"/>
      <c r="T26" s="3"/>
      <c r="U26" s="3"/>
      <c r="V26" s="25"/>
      <c r="W26" s="25"/>
      <c r="X26" s="3"/>
      <c r="Y26" s="3"/>
      <c r="Z26" s="25"/>
      <c r="AA26" s="25"/>
    </row>
    <row r="27" spans="2:27" x14ac:dyDescent="0.2">
      <c r="B27" s="3"/>
      <c r="C27" s="3"/>
      <c r="D27" s="3"/>
      <c r="E27" s="3"/>
      <c r="F27" s="26">
        <v>394.47699999999998</v>
      </c>
      <c r="G27" s="26">
        <v>59.988999999999997</v>
      </c>
      <c r="H27" s="3"/>
      <c r="I27" s="3"/>
      <c r="J27" s="25">
        <v>362.43599999999998</v>
      </c>
      <c r="K27" s="25">
        <v>101.36499999999999</v>
      </c>
      <c r="L27" s="3"/>
      <c r="M27" s="3"/>
      <c r="N27" s="25">
        <v>563.875</v>
      </c>
      <c r="O27" s="25">
        <v>131.26900000000001</v>
      </c>
      <c r="P27" s="3"/>
      <c r="Q27" s="3"/>
      <c r="R27" s="25"/>
      <c r="S27" s="25"/>
      <c r="T27" s="3"/>
      <c r="U27" s="3"/>
      <c r="V27" s="25"/>
      <c r="W27" s="25"/>
      <c r="X27" s="3"/>
      <c r="Y27" s="3"/>
      <c r="Z27" s="25"/>
      <c r="AA27" s="25"/>
    </row>
    <row r="28" spans="2:27" x14ac:dyDescent="0.2">
      <c r="B28" s="3"/>
      <c r="C28" s="3"/>
      <c r="D28" s="3"/>
      <c r="E28" s="3"/>
      <c r="F28" s="26">
        <v>658.029</v>
      </c>
      <c r="G28" s="26">
        <v>78.983000000000004</v>
      </c>
      <c r="H28" s="3"/>
      <c r="I28" s="3"/>
      <c r="J28" s="25">
        <v>300.255</v>
      </c>
      <c r="K28" s="25">
        <v>89.417000000000002</v>
      </c>
      <c r="L28" s="3"/>
      <c r="M28" s="3"/>
      <c r="N28" s="25">
        <v>356.78699999999998</v>
      </c>
      <c r="O28" s="25">
        <v>43.313000000000002</v>
      </c>
      <c r="P28" s="3"/>
      <c r="Q28" s="3"/>
      <c r="R28" s="25"/>
      <c r="S28" s="25"/>
      <c r="T28" s="3"/>
      <c r="U28" s="3"/>
      <c r="V28" s="25"/>
      <c r="W28" s="25"/>
      <c r="X28" s="3"/>
      <c r="Y28" s="3"/>
      <c r="Z28" s="25"/>
      <c r="AA28" s="25"/>
    </row>
    <row r="29" spans="2:27" x14ac:dyDescent="0.2">
      <c r="B29" s="3"/>
      <c r="C29" s="3"/>
      <c r="D29" s="3"/>
      <c r="E29" s="3"/>
      <c r="F29" s="26">
        <v>297.74400000000003</v>
      </c>
      <c r="G29" s="26">
        <v>97.899000000000001</v>
      </c>
      <c r="H29" s="3"/>
      <c r="I29" s="3"/>
      <c r="J29" s="25">
        <v>254.21899999999999</v>
      </c>
      <c r="K29" s="25">
        <v>155.39400000000001</v>
      </c>
      <c r="L29" s="3"/>
      <c r="M29" s="3"/>
      <c r="N29" s="25">
        <v>637.41999999999996</v>
      </c>
      <c r="O29" s="25">
        <v>111.93300000000001</v>
      </c>
      <c r="P29" s="3"/>
      <c r="Q29" s="3"/>
      <c r="R29" s="25"/>
      <c r="S29" s="25"/>
      <c r="T29" s="3"/>
      <c r="U29" s="3"/>
      <c r="V29" s="25"/>
      <c r="W29" s="25"/>
      <c r="X29" s="3"/>
      <c r="Y29" s="3"/>
      <c r="Z29" s="25"/>
      <c r="AA29" s="25"/>
    </row>
    <row r="30" spans="2:27" x14ac:dyDescent="0.2">
      <c r="B30" s="3"/>
      <c r="C30" s="3"/>
      <c r="D30" s="3"/>
      <c r="E30" s="3"/>
      <c r="F30" s="26">
        <v>599.35699999999997</v>
      </c>
      <c r="G30" s="26">
        <v>69.820999999999998</v>
      </c>
      <c r="H30" s="3"/>
      <c r="I30" s="3"/>
      <c r="J30" s="25">
        <v>320.517</v>
      </c>
      <c r="K30" s="25">
        <v>127.875</v>
      </c>
      <c r="L30" s="3"/>
      <c r="M30" s="3"/>
      <c r="N30" s="25">
        <v>359.99200000000002</v>
      </c>
      <c r="O30" s="25">
        <v>56.756</v>
      </c>
      <c r="P30" s="3"/>
      <c r="Q30" s="3"/>
      <c r="R30" s="25"/>
      <c r="S30" s="25"/>
      <c r="T30" s="3"/>
      <c r="U30" s="3"/>
      <c r="V30" s="25"/>
      <c r="W30" s="25"/>
      <c r="X30" s="3"/>
      <c r="Y30" s="3"/>
      <c r="Z30" s="25"/>
      <c r="AA30" s="25"/>
    </row>
    <row r="31" spans="2:27" x14ac:dyDescent="0.2">
      <c r="B31" s="3"/>
      <c r="C31" s="3"/>
      <c r="D31" s="3"/>
      <c r="E31" s="3"/>
      <c r="F31" s="26">
        <v>310.28100000000001</v>
      </c>
      <c r="G31" s="26">
        <v>85.289000000000001</v>
      </c>
      <c r="H31" s="3"/>
      <c r="I31" s="3"/>
      <c r="J31" s="25">
        <v>272.846</v>
      </c>
      <c r="K31" s="25">
        <v>147.88399999999999</v>
      </c>
      <c r="L31" s="3"/>
      <c r="M31" s="3"/>
      <c r="N31" s="25">
        <v>387.745</v>
      </c>
      <c r="O31" s="25">
        <v>47.366</v>
      </c>
      <c r="P31" s="3"/>
      <c r="Q31" s="3"/>
      <c r="R31" s="25"/>
      <c r="S31" s="25"/>
      <c r="T31" s="3"/>
      <c r="U31" s="3"/>
      <c r="V31" s="25"/>
      <c r="W31" s="25"/>
      <c r="X31" s="3"/>
      <c r="Y31" s="3"/>
      <c r="Z31" s="25"/>
      <c r="AA31" s="25"/>
    </row>
    <row r="32" spans="2:27" x14ac:dyDescent="0.2">
      <c r="B32" s="3"/>
      <c r="C32" s="3"/>
      <c r="D32" s="3"/>
      <c r="E32" s="3"/>
      <c r="F32" s="26">
        <v>526.99</v>
      </c>
      <c r="G32" s="26">
        <v>77.942999999999998</v>
      </c>
      <c r="H32" s="3"/>
      <c r="I32" s="3"/>
      <c r="J32" s="25">
        <v>374.43400000000003</v>
      </c>
      <c r="K32" s="25">
        <v>124.395</v>
      </c>
      <c r="L32" s="3"/>
      <c r="M32" s="3"/>
      <c r="N32" s="25">
        <v>454.62599999999998</v>
      </c>
      <c r="O32" s="25">
        <v>177.50899999999999</v>
      </c>
      <c r="P32" s="3"/>
      <c r="Q32" s="3"/>
      <c r="R32" s="25"/>
      <c r="S32" s="25"/>
      <c r="T32" s="3"/>
      <c r="U32" s="3"/>
      <c r="V32" s="25"/>
      <c r="W32" s="25"/>
      <c r="X32" s="3"/>
      <c r="Y32" s="3"/>
      <c r="Z32" s="25"/>
      <c r="AA32" s="25"/>
    </row>
    <row r="33" spans="2:27" x14ac:dyDescent="0.2">
      <c r="B33" s="3"/>
      <c r="C33" s="3"/>
      <c r="D33" s="3"/>
      <c r="E33" s="3"/>
      <c r="F33" s="26">
        <v>578.87300000000005</v>
      </c>
      <c r="G33" s="26">
        <v>80.438000000000002</v>
      </c>
      <c r="H33" s="3"/>
      <c r="I33" s="3"/>
      <c r="J33" s="25">
        <v>308.79300000000001</v>
      </c>
      <c r="K33" s="25">
        <v>109.85599999999999</v>
      </c>
      <c r="L33" s="3"/>
      <c r="M33" s="3"/>
      <c r="N33" s="25">
        <v>388.80599999999998</v>
      </c>
      <c r="O33" s="25">
        <v>121.764</v>
      </c>
      <c r="P33" s="3"/>
      <c r="Q33" s="3"/>
      <c r="R33" s="25"/>
      <c r="S33" s="25"/>
      <c r="T33" s="3"/>
      <c r="U33" s="3"/>
      <c r="V33" s="25"/>
      <c r="W33" s="25"/>
      <c r="X33" s="3"/>
      <c r="Y33" s="3"/>
      <c r="Z33" s="25"/>
      <c r="AA33" s="25"/>
    </row>
    <row r="34" spans="2:27" x14ac:dyDescent="0.2">
      <c r="B34" s="3"/>
      <c r="C34" s="3"/>
      <c r="D34" s="3"/>
      <c r="E34" s="3"/>
      <c r="F34" s="26">
        <v>500.673</v>
      </c>
      <c r="G34" s="26">
        <v>73.840999999999994</v>
      </c>
      <c r="H34" s="3"/>
      <c r="I34" s="3"/>
      <c r="J34" s="25">
        <v>331.87400000000002</v>
      </c>
      <c r="K34" s="25">
        <v>119.04600000000001</v>
      </c>
      <c r="L34" s="3"/>
      <c r="M34" s="3"/>
      <c r="N34" s="25">
        <v>336.28199999999998</v>
      </c>
      <c r="O34" s="25">
        <v>109.473</v>
      </c>
      <c r="P34" s="3"/>
      <c r="Q34" s="3"/>
      <c r="R34" s="25"/>
      <c r="S34" s="25"/>
      <c r="T34" s="3"/>
      <c r="U34" s="3"/>
      <c r="V34" s="25"/>
      <c r="W34" s="25"/>
      <c r="X34" s="3"/>
      <c r="Y34" s="3"/>
      <c r="Z34" s="25"/>
      <c r="AA34" s="25"/>
    </row>
    <row r="35" spans="2:27" x14ac:dyDescent="0.2">
      <c r="B35" s="3"/>
      <c r="C35" s="3"/>
      <c r="D35" s="3"/>
      <c r="E35" s="3"/>
      <c r="F35" s="26">
        <v>446.08699999999999</v>
      </c>
      <c r="G35" s="26">
        <v>47.904000000000003</v>
      </c>
      <c r="H35" s="3"/>
      <c r="I35" s="3"/>
      <c r="J35" s="25">
        <v>293.90100000000001</v>
      </c>
      <c r="K35" s="25">
        <v>103.334</v>
      </c>
      <c r="L35" s="3"/>
      <c r="M35" s="3"/>
      <c r="N35" s="25">
        <v>394.44900000000001</v>
      </c>
      <c r="O35" s="25">
        <v>89.046000000000006</v>
      </c>
      <c r="P35" s="3"/>
      <c r="Q35" s="3"/>
      <c r="R35" s="25"/>
      <c r="S35" s="25"/>
      <c r="T35" s="3"/>
      <c r="U35" s="3"/>
      <c r="V35" s="25"/>
      <c r="W35" s="25"/>
      <c r="X35" s="3"/>
      <c r="Y35" s="3"/>
      <c r="Z35" s="25"/>
      <c r="AA35" s="25"/>
    </row>
    <row r="36" spans="2:27" x14ac:dyDescent="0.2">
      <c r="B36" s="3"/>
      <c r="C36" s="3"/>
      <c r="D36" s="3"/>
      <c r="E36" s="3"/>
      <c r="F36" s="26">
        <v>367.74599999999998</v>
      </c>
      <c r="G36" s="26">
        <v>77.471999999999994</v>
      </c>
      <c r="H36" s="3"/>
      <c r="I36" s="3"/>
      <c r="J36" s="25">
        <v>331.911</v>
      </c>
      <c r="K36" s="25">
        <v>134.93100000000001</v>
      </c>
      <c r="L36" s="3"/>
      <c r="M36" s="3"/>
      <c r="N36" s="25">
        <v>472.75299999999999</v>
      </c>
      <c r="O36" s="25">
        <v>117.788</v>
      </c>
      <c r="P36" s="3"/>
      <c r="Q36" s="3"/>
      <c r="R36" s="25"/>
      <c r="S36" s="25"/>
      <c r="T36" s="3"/>
      <c r="U36" s="3"/>
      <c r="V36" s="25"/>
      <c r="W36" s="25"/>
      <c r="X36" s="3"/>
      <c r="Y36" s="3"/>
      <c r="Z36" s="25"/>
      <c r="AA36" s="25"/>
    </row>
    <row r="37" spans="2:27" x14ac:dyDescent="0.2">
      <c r="B37" s="3"/>
      <c r="C37" s="3"/>
      <c r="D37" s="3"/>
      <c r="E37" s="3"/>
      <c r="F37" s="26">
        <v>375.94600000000003</v>
      </c>
      <c r="G37" s="26">
        <v>63.984000000000002</v>
      </c>
      <c r="H37" s="3"/>
      <c r="I37" s="3"/>
      <c r="J37" s="25">
        <v>290.18799999999999</v>
      </c>
      <c r="K37" s="25">
        <v>94.873999999999995</v>
      </c>
      <c r="L37" s="3"/>
      <c r="M37" s="3"/>
      <c r="N37" s="25">
        <v>312.762</v>
      </c>
      <c r="O37" s="25">
        <v>69.903999999999996</v>
      </c>
      <c r="P37" s="3"/>
      <c r="Q37" s="3"/>
      <c r="R37" s="25"/>
      <c r="S37" s="25"/>
      <c r="T37" s="3"/>
      <c r="U37" s="3"/>
      <c r="V37" s="25"/>
      <c r="W37" s="25"/>
      <c r="X37" s="3"/>
      <c r="Y37" s="3"/>
      <c r="Z37" s="25"/>
      <c r="AA37" s="25"/>
    </row>
    <row r="38" spans="2:27" x14ac:dyDescent="0.2">
      <c r="B38" s="3"/>
      <c r="C38" s="3"/>
      <c r="D38" s="3"/>
      <c r="E38" s="3"/>
      <c r="F38" s="26">
        <v>484.88400000000001</v>
      </c>
      <c r="G38" s="26">
        <v>103.643</v>
      </c>
      <c r="H38" s="3"/>
      <c r="I38" s="3"/>
      <c r="J38" s="25">
        <v>372.202</v>
      </c>
      <c r="K38" s="25">
        <v>87.125</v>
      </c>
      <c r="L38" s="3"/>
      <c r="M38" s="3"/>
      <c r="N38" s="25">
        <v>446.66</v>
      </c>
      <c r="O38" s="25">
        <v>188.46199999999999</v>
      </c>
      <c r="P38" s="3"/>
      <c r="Q38" s="3"/>
      <c r="R38" s="25"/>
      <c r="S38" s="25"/>
      <c r="T38" s="3"/>
      <c r="U38" s="3"/>
      <c r="V38" s="25"/>
      <c r="W38" s="25"/>
      <c r="X38" s="3"/>
      <c r="Y38" s="3"/>
      <c r="Z38" s="25"/>
      <c r="AA38" s="25"/>
    </row>
    <row r="39" spans="2:27" x14ac:dyDescent="0.2">
      <c r="B39" s="3"/>
      <c r="C39" s="3"/>
      <c r="D39" s="3"/>
      <c r="E39" s="3"/>
      <c r="F39" s="26">
        <v>364.05900000000003</v>
      </c>
      <c r="G39" s="26">
        <v>122.331</v>
      </c>
      <c r="H39" s="3"/>
      <c r="I39" s="3"/>
      <c r="J39" s="25">
        <v>267.33999999999997</v>
      </c>
      <c r="K39" s="25">
        <v>179.04599999999999</v>
      </c>
      <c r="L39" s="3"/>
      <c r="M39" s="3"/>
      <c r="N39" s="25">
        <v>335.92700000000002</v>
      </c>
      <c r="O39" s="25">
        <v>111.374</v>
      </c>
      <c r="P39" s="3"/>
      <c r="Q39" s="3"/>
      <c r="R39" s="25"/>
      <c r="S39" s="25"/>
      <c r="T39" s="3"/>
      <c r="U39" s="3"/>
      <c r="V39" s="25"/>
      <c r="W39" s="25"/>
      <c r="X39" s="3"/>
      <c r="Y39" s="3"/>
      <c r="Z39" s="25"/>
      <c r="AA39" s="25"/>
    </row>
    <row r="40" spans="2:27" x14ac:dyDescent="0.2">
      <c r="B40" s="3"/>
      <c r="C40" s="3"/>
      <c r="D40" s="3"/>
      <c r="E40" s="3"/>
      <c r="F40" s="26">
        <v>553.09500000000003</v>
      </c>
      <c r="G40" s="26">
        <v>81.117000000000004</v>
      </c>
      <c r="H40" s="3"/>
      <c r="I40" s="3"/>
      <c r="J40" s="25">
        <v>341.71699999999998</v>
      </c>
      <c r="K40" s="25">
        <v>59.841999999999999</v>
      </c>
      <c r="L40" s="3"/>
      <c r="M40" s="3"/>
      <c r="N40" s="25">
        <v>438.435</v>
      </c>
      <c r="O40" s="25">
        <v>67.474999999999994</v>
      </c>
      <c r="P40" s="3"/>
      <c r="Q40" s="3"/>
      <c r="R40" s="25"/>
      <c r="S40" s="25"/>
      <c r="T40" s="3"/>
      <c r="U40" s="3"/>
      <c r="V40" s="25"/>
      <c r="W40" s="25"/>
      <c r="X40" s="3"/>
      <c r="Y40" s="3"/>
      <c r="Z40" s="25"/>
      <c r="AA40" s="25"/>
    </row>
    <row r="41" spans="2:27" x14ac:dyDescent="0.2">
      <c r="B41" s="3"/>
      <c r="C41" s="3"/>
      <c r="D41" s="3"/>
      <c r="E41" s="3"/>
      <c r="F41" s="26">
        <v>374.113</v>
      </c>
      <c r="G41" s="26">
        <v>55.441000000000003</v>
      </c>
      <c r="H41" s="3"/>
      <c r="I41" s="3"/>
      <c r="J41" s="25">
        <v>291.98599999999999</v>
      </c>
      <c r="K41" s="25">
        <v>107.31699999999999</v>
      </c>
      <c r="L41" s="3"/>
      <c r="M41" s="3"/>
      <c r="N41" s="25">
        <v>423.23899999999998</v>
      </c>
      <c r="O41" s="25">
        <v>84.387</v>
      </c>
      <c r="P41" s="3"/>
      <c r="Q41" s="3"/>
      <c r="R41" s="25"/>
      <c r="S41" s="25"/>
      <c r="T41" s="3"/>
      <c r="U41" s="3"/>
      <c r="V41" s="25"/>
      <c r="W41" s="25"/>
      <c r="X41" s="3"/>
      <c r="Y41" s="3"/>
      <c r="Z41" s="25"/>
      <c r="AA41" s="25"/>
    </row>
    <row r="42" spans="2:27" x14ac:dyDescent="0.2">
      <c r="B42" s="3"/>
      <c r="C42" s="3"/>
      <c r="D42" s="3"/>
      <c r="E42" s="3"/>
      <c r="F42" s="26">
        <v>377.387</v>
      </c>
      <c r="G42" s="26">
        <v>72.668999999999997</v>
      </c>
      <c r="H42" s="3"/>
      <c r="I42" s="3"/>
      <c r="J42" s="25">
        <v>359.13499999999999</v>
      </c>
      <c r="K42" s="25">
        <v>207.32900000000001</v>
      </c>
      <c r="L42" s="3"/>
      <c r="M42" s="3"/>
      <c r="N42" s="25">
        <v>346.99299999999999</v>
      </c>
      <c r="O42" s="25">
        <v>92.263999999999996</v>
      </c>
      <c r="P42" s="3"/>
      <c r="Q42" s="3"/>
      <c r="R42" s="25"/>
      <c r="S42" s="25"/>
      <c r="T42" s="3"/>
      <c r="U42" s="3"/>
      <c r="V42" s="25"/>
      <c r="W42" s="25"/>
      <c r="X42" s="3"/>
      <c r="Y42" s="3"/>
      <c r="Z42" s="25"/>
      <c r="AA42" s="25"/>
    </row>
    <row r="43" spans="2:27" x14ac:dyDescent="0.2">
      <c r="B43" s="3"/>
      <c r="C43" s="3"/>
      <c r="D43" s="3"/>
      <c r="E43" s="3"/>
      <c r="F43" s="26">
        <v>398.12799999999999</v>
      </c>
      <c r="G43" s="26">
        <v>59.46</v>
      </c>
      <c r="H43" s="3"/>
      <c r="I43" s="3"/>
      <c r="J43" s="25">
        <v>298.25700000000001</v>
      </c>
      <c r="K43" s="25">
        <v>102.26300000000001</v>
      </c>
      <c r="L43" s="3"/>
      <c r="M43" s="3"/>
      <c r="N43" s="25">
        <v>544.42100000000005</v>
      </c>
      <c r="O43" s="25">
        <v>169.488</v>
      </c>
      <c r="P43" s="3"/>
      <c r="Q43" s="3"/>
      <c r="R43" s="25"/>
      <c r="S43" s="25"/>
      <c r="T43" s="3"/>
      <c r="U43" s="3"/>
      <c r="V43" s="25"/>
      <c r="W43" s="25"/>
      <c r="X43" s="3"/>
      <c r="Y43" s="3"/>
      <c r="Z43" s="25"/>
      <c r="AA43" s="25"/>
    </row>
    <row r="44" spans="2:27" x14ac:dyDescent="0.2">
      <c r="B44" s="3"/>
      <c r="C44" s="3"/>
      <c r="D44" s="3"/>
      <c r="E44" s="3"/>
      <c r="F44" s="26">
        <v>367.03300000000002</v>
      </c>
      <c r="G44" s="26">
        <v>70.012</v>
      </c>
      <c r="H44" s="3"/>
      <c r="I44" s="3"/>
      <c r="J44" s="25">
        <v>294.50700000000001</v>
      </c>
      <c r="K44" s="25">
        <v>126.294</v>
      </c>
      <c r="L44" s="3"/>
      <c r="M44" s="3"/>
      <c r="N44" s="25">
        <v>337.13299999999998</v>
      </c>
      <c r="O44" s="25">
        <v>97.515000000000001</v>
      </c>
      <c r="P44" s="3"/>
      <c r="Q44" s="3"/>
      <c r="R44" s="25"/>
      <c r="S44" s="25"/>
      <c r="T44" s="3"/>
      <c r="U44" s="3"/>
      <c r="V44" s="25"/>
      <c r="W44" s="25"/>
      <c r="X44" s="3"/>
      <c r="Y44" s="3"/>
      <c r="Z44" s="25"/>
      <c r="AA44" s="25"/>
    </row>
    <row r="45" spans="2:27" x14ac:dyDescent="0.2">
      <c r="B45" s="3"/>
      <c r="C45" s="3"/>
      <c r="D45" s="3"/>
      <c r="E45" s="3"/>
      <c r="F45" s="26">
        <v>532.17100000000005</v>
      </c>
      <c r="G45" s="26">
        <v>102.227</v>
      </c>
      <c r="H45" s="3"/>
      <c r="I45" s="3"/>
      <c r="J45" s="25">
        <v>282.43599999999998</v>
      </c>
      <c r="K45" s="25">
        <v>59.030999999999999</v>
      </c>
      <c r="L45" s="3"/>
      <c r="M45" s="3"/>
      <c r="N45" s="25">
        <v>369.32900000000001</v>
      </c>
      <c r="O45" s="25">
        <v>59.045999999999999</v>
      </c>
      <c r="P45" s="3"/>
      <c r="Q45" s="3"/>
      <c r="R45" s="25"/>
      <c r="S45" s="25"/>
      <c r="T45" s="3"/>
      <c r="U45" s="3"/>
      <c r="V45" s="25"/>
      <c r="W45" s="25"/>
      <c r="X45" s="3"/>
      <c r="Y45" s="3"/>
      <c r="Z45" s="25"/>
      <c r="AA45" s="25"/>
    </row>
    <row r="46" spans="2:27" x14ac:dyDescent="0.2">
      <c r="B46" s="3"/>
      <c r="C46" s="3"/>
      <c r="D46" s="3"/>
      <c r="E46" s="3"/>
      <c r="F46" s="26">
        <v>420.52600000000001</v>
      </c>
      <c r="G46" s="26">
        <v>89.450999999999993</v>
      </c>
      <c r="H46" s="3"/>
      <c r="I46" s="3"/>
      <c r="J46" s="25">
        <v>447.32499999999999</v>
      </c>
      <c r="K46" s="25">
        <v>136.93700000000001</v>
      </c>
      <c r="L46" s="3"/>
      <c r="M46" s="3"/>
      <c r="N46" s="25">
        <v>325.22300000000001</v>
      </c>
      <c r="O46" s="25">
        <v>68.472999999999999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x14ac:dyDescent="0.2">
      <c r="B47" s="3"/>
      <c r="C47" s="3"/>
      <c r="D47" s="3"/>
      <c r="E47" s="3"/>
      <c r="F47" s="26">
        <v>321.61799999999999</v>
      </c>
      <c r="G47" s="26">
        <v>68.441999999999993</v>
      </c>
      <c r="H47" s="3"/>
      <c r="I47" s="3"/>
      <c r="J47" s="25">
        <v>342.149</v>
      </c>
      <c r="K47" s="25">
        <v>153.30600000000001</v>
      </c>
      <c r="L47" s="3"/>
      <c r="M47" s="3"/>
      <c r="N47" s="25">
        <v>427.33199999999999</v>
      </c>
      <c r="O47" s="25">
        <v>66.942999999999998</v>
      </c>
      <c r="P47" s="3"/>
      <c r="Q47" s="3"/>
      <c r="R47" s="100"/>
      <c r="S47" s="100"/>
      <c r="T47" s="3"/>
      <c r="U47" s="3"/>
      <c r="V47" s="100"/>
      <c r="W47" s="100"/>
      <c r="X47" s="3"/>
      <c r="Y47" s="3"/>
      <c r="Z47" s="118"/>
      <c r="AA47" s="118"/>
    </row>
    <row r="48" spans="2:27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x14ac:dyDescent="0.2">
      <c r="B49" s="3"/>
      <c r="C49" s="3"/>
      <c r="D49" s="3"/>
      <c r="E49" s="3"/>
      <c r="F49" s="103" t="s">
        <v>20</v>
      </c>
      <c r="G49" s="103"/>
      <c r="H49" s="3"/>
      <c r="I49" s="3"/>
      <c r="J49" s="120" t="s">
        <v>141</v>
      </c>
      <c r="K49" s="120"/>
      <c r="L49" s="3"/>
      <c r="M49" s="3"/>
      <c r="N49" s="120" t="s">
        <v>140</v>
      </c>
      <c r="O49" s="120"/>
      <c r="P49" s="3"/>
      <c r="Q49" s="3"/>
      <c r="Z49" s="100"/>
      <c r="AA49" s="100"/>
    </row>
    <row r="50" spans="2:27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27" x14ac:dyDescent="0.2">
      <c r="B51" s="3"/>
      <c r="C51" s="3"/>
      <c r="D51" s="3"/>
      <c r="E51" s="3"/>
      <c r="F51" s="120" t="s">
        <v>142</v>
      </c>
      <c r="G51" s="120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2:27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2:27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27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</sheetData>
  <mergeCells count="8">
    <mergeCell ref="Z47:AA47"/>
    <mergeCell ref="Z49:AA49"/>
    <mergeCell ref="F49:G49"/>
    <mergeCell ref="F51:G51"/>
    <mergeCell ref="J49:K49"/>
    <mergeCell ref="N49:O49"/>
    <mergeCell ref="R47:S47"/>
    <mergeCell ref="V47:W4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3326-830B-594B-9A73-90BFB1F45D9F}">
  <dimension ref="B3:R64"/>
  <sheetViews>
    <sheetView topLeftCell="D10" workbookViewId="0">
      <selection activeCell="D7" sqref="D7"/>
    </sheetView>
  </sheetViews>
  <sheetFormatPr baseColWidth="10" defaultRowHeight="16" x14ac:dyDescent="0.2"/>
  <cols>
    <col min="4" max="4" width="16.6640625" customWidth="1"/>
  </cols>
  <sheetData>
    <row r="3" spans="2:18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x14ac:dyDescent="0.2">
      <c r="B7" s="3"/>
      <c r="C7" s="3"/>
      <c r="D7" s="1" t="s">
        <v>422</v>
      </c>
      <c r="E7" s="3"/>
      <c r="F7" s="33" t="s">
        <v>15</v>
      </c>
      <c r="G7" s="3"/>
      <c r="H7" s="3"/>
      <c r="I7" s="3"/>
      <c r="J7" s="33" t="s">
        <v>18</v>
      </c>
      <c r="K7" s="3"/>
      <c r="L7" s="3"/>
      <c r="M7" s="3"/>
      <c r="N7" s="33" t="s">
        <v>19</v>
      </c>
      <c r="O7" s="3"/>
      <c r="P7" s="3"/>
      <c r="Q7" s="3"/>
      <c r="R7" s="3"/>
    </row>
    <row r="8" spans="2:18" x14ac:dyDescent="0.2">
      <c r="B8" s="3"/>
      <c r="C8" s="3"/>
      <c r="D8" s="3"/>
      <c r="E8" s="3"/>
      <c r="F8" s="3"/>
      <c r="G8" s="24" t="s">
        <v>1</v>
      </c>
      <c r="H8" s="24" t="s">
        <v>139</v>
      </c>
      <c r="I8" s="3"/>
      <c r="J8" s="3"/>
      <c r="K8" s="24" t="s">
        <v>1</v>
      </c>
      <c r="L8" s="24" t="s">
        <v>139</v>
      </c>
      <c r="M8" s="3"/>
      <c r="N8" s="3"/>
      <c r="O8" s="24" t="s">
        <v>1</v>
      </c>
      <c r="P8" s="24" t="s">
        <v>139</v>
      </c>
      <c r="Q8" s="3"/>
      <c r="R8" s="3"/>
    </row>
    <row r="9" spans="2:18" x14ac:dyDescent="0.2">
      <c r="B9" s="3"/>
      <c r="C9" s="3"/>
      <c r="D9" s="3"/>
      <c r="E9" s="3"/>
      <c r="F9" s="3"/>
      <c r="G9" s="26">
        <v>42.451999999999998</v>
      </c>
      <c r="H9" s="26">
        <v>69.944999999999993</v>
      </c>
      <c r="I9" s="3"/>
      <c r="J9" s="3"/>
      <c r="K9" s="25">
        <v>126.407</v>
      </c>
      <c r="L9" s="25">
        <v>108.211</v>
      </c>
      <c r="M9" s="3"/>
      <c r="N9" s="3"/>
      <c r="O9" s="25">
        <v>75.411000000000001</v>
      </c>
      <c r="P9" s="25">
        <v>73.475999999999999</v>
      </c>
      <c r="Q9" s="3"/>
      <c r="R9" s="3"/>
    </row>
    <row r="10" spans="2:18" x14ac:dyDescent="0.2">
      <c r="B10" s="3"/>
      <c r="C10" s="3"/>
      <c r="D10" s="3"/>
      <c r="E10" s="3"/>
      <c r="F10" s="3"/>
      <c r="G10" s="26">
        <v>74.989999999999995</v>
      </c>
      <c r="H10" s="26">
        <v>30.753</v>
      </c>
      <c r="I10" s="3"/>
      <c r="J10" s="3"/>
      <c r="K10" s="25">
        <v>113.57599999999999</v>
      </c>
      <c r="L10" s="25">
        <v>125.637</v>
      </c>
      <c r="M10" s="3"/>
      <c r="N10" s="3"/>
      <c r="O10" s="25">
        <v>67.311999999999998</v>
      </c>
      <c r="P10" s="25">
        <v>79.055000000000007</v>
      </c>
      <c r="Q10" s="3"/>
      <c r="R10" s="3"/>
    </row>
    <row r="11" spans="2:18" x14ac:dyDescent="0.2">
      <c r="B11" s="3"/>
      <c r="C11" s="3"/>
      <c r="D11" s="3"/>
      <c r="E11" s="3"/>
      <c r="F11" s="3"/>
      <c r="G11" s="26">
        <v>76.67</v>
      </c>
      <c r="H11" s="26">
        <v>40.929000000000002</v>
      </c>
      <c r="I11" s="3"/>
      <c r="J11" s="3"/>
      <c r="K11" s="25">
        <v>129.078</v>
      </c>
      <c r="L11" s="25">
        <v>113.875</v>
      </c>
      <c r="M11" s="3"/>
      <c r="N11" s="3"/>
      <c r="O11" s="25">
        <v>71.087000000000003</v>
      </c>
      <c r="P11" s="25">
        <v>85.561000000000007</v>
      </c>
      <c r="Q11" s="3"/>
      <c r="R11" s="3"/>
    </row>
    <row r="12" spans="2:18" x14ac:dyDescent="0.2">
      <c r="B12" s="3"/>
      <c r="C12" s="3"/>
      <c r="D12" s="3"/>
      <c r="E12" s="3"/>
      <c r="F12" s="3"/>
      <c r="G12" s="26">
        <v>62.53</v>
      </c>
      <c r="H12" s="26">
        <v>63.011000000000003</v>
      </c>
      <c r="I12" s="3"/>
      <c r="J12" s="3"/>
      <c r="K12" s="25">
        <v>137.471</v>
      </c>
      <c r="L12" s="25">
        <v>108.541</v>
      </c>
      <c r="M12" s="3"/>
      <c r="N12" s="3"/>
      <c r="O12" s="25">
        <v>85.314999999999998</v>
      </c>
      <c r="P12" s="25">
        <v>88.763000000000005</v>
      </c>
      <c r="Q12" s="3"/>
      <c r="R12" s="3"/>
    </row>
    <row r="13" spans="2:18" x14ac:dyDescent="0.2">
      <c r="B13" s="3"/>
      <c r="C13" s="3"/>
      <c r="D13" s="3"/>
      <c r="E13" s="3"/>
      <c r="F13" s="3"/>
      <c r="G13" s="26">
        <v>49.158999999999999</v>
      </c>
      <c r="H13" s="26">
        <v>34.408999999999999</v>
      </c>
      <c r="I13" s="3"/>
      <c r="J13" s="3"/>
      <c r="K13" s="25">
        <v>148.12</v>
      </c>
      <c r="L13" s="25">
        <v>111.541</v>
      </c>
      <c r="M13" s="3"/>
      <c r="N13" s="3"/>
      <c r="O13" s="25">
        <v>76.965999999999994</v>
      </c>
      <c r="P13" s="25">
        <v>66.510999999999996</v>
      </c>
      <c r="Q13" s="3"/>
      <c r="R13" s="3"/>
    </row>
    <row r="14" spans="2:18" x14ac:dyDescent="0.2">
      <c r="B14" s="3"/>
      <c r="C14" s="3"/>
      <c r="D14" s="3"/>
      <c r="E14" s="3"/>
      <c r="F14" s="3"/>
      <c r="G14" s="26">
        <v>51.835000000000001</v>
      </c>
      <c r="H14" s="26">
        <v>61.613999999999997</v>
      </c>
      <c r="I14" s="3"/>
      <c r="J14" s="3"/>
      <c r="K14" s="25">
        <v>137.715</v>
      </c>
      <c r="L14" s="25">
        <v>116.886</v>
      </c>
      <c r="M14" s="3"/>
      <c r="N14" s="3"/>
      <c r="O14" s="25">
        <v>101.523</v>
      </c>
      <c r="P14" s="25">
        <v>69.043999999999997</v>
      </c>
      <c r="Q14" s="3"/>
      <c r="R14" s="3"/>
    </row>
    <row r="15" spans="2:18" x14ac:dyDescent="0.2">
      <c r="B15" s="3"/>
      <c r="C15" s="3"/>
      <c r="D15" s="3"/>
      <c r="E15" s="3"/>
      <c r="F15" s="3"/>
      <c r="G15" s="26">
        <v>76.563999999999993</v>
      </c>
      <c r="H15" s="26">
        <v>41.188000000000002</v>
      </c>
      <c r="I15" s="3"/>
      <c r="J15" s="3"/>
      <c r="K15" s="25">
        <v>119.23099999999999</v>
      </c>
      <c r="L15" s="25">
        <v>109.994</v>
      </c>
      <c r="M15" s="3"/>
      <c r="N15" s="3"/>
      <c r="O15" s="25">
        <v>96.450999999999993</v>
      </c>
      <c r="P15" s="25">
        <v>88.475999999999999</v>
      </c>
      <c r="Q15" s="3"/>
      <c r="R15" s="3"/>
    </row>
    <row r="16" spans="2:18" x14ac:dyDescent="0.2">
      <c r="B16" s="3"/>
      <c r="C16" s="3"/>
      <c r="D16" s="3"/>
      <c r="E16" s="3"/>
      <c r="F16" s="3"/>
      <c r="G16" s="26">
        <v>78.688000000000002</v>
      </c>
      <c r="H16" s="26">
        <v>66.328999999999994</v>
      </c>
      <c r="I16" s="3"/>
      <c r="J16" s="3"/>
      <c r="K16" s="25">
        <v>127.367</v>
      </c>
      <c r="L16" s="25">
        <v>110.563</v>
      </c>
      <c r="M16" s="3"/>
      <c r="N16" s="3"/>
      <c r="O16" s="25">
        <v>82.236000000000004</v>
      </c>
      <c r="P16" s="25">
        <v>82.625</v>
      </c>
      <c r="Q16" s="3"/>
      <c r="R16" s="3"/>
    </row>
    <row r="17" spans="2:18" x14ac:dyDescent="0.2">
      <c r="B17" s="3"/>
      <c r="C17" s="3"/>
      <c r="D17" s="3"/>
      <c r="E17" s="3"/>
      <c r="F17" s="3"/>
      <c r="G17" s="26">
        <v>67.108999999999995</v>
      </c>
      <c r="H17" s="26">
        <v>57.335999999999999</v>
      </c>
      <c r="I17" s="3"/>
      <c r="J17" s="3"/>
      <c r="K17" s="25">
        <v>105.489</v>
      </c>
      <c r="L17" s="25">
        <v>113.47799999999999</v>
      </c>
      <c r="M17" s="3"/>
      <c r="N17" s="3"/>
      <c r="O17" s="25">
        <v>74.572000000000003</v>
      </c>
      <c r="P17" s="25">
        <v>90.114999999999995</v>
      </c>
      <c r="Q17" s="3"/>
      <c r="R17" s="3"/>
    </row>
    <row r="18" spans="2:18" x14ac:dyDescent="0.2">
      <c r="B18" s="3"/>
      <c r="C18" s="3"/>
      <c r="D18" s="3"/>
      <c r="E18" s="3"/>
      <c r="F18" s="3"/>
      <c r="G18" s="26">
        <v>47.186999999999998</v>
      </c>
      <c r="H18" s="26">
        <v>66.691000000000003</v>
      </c>
      <c r="I18" s="3"/>
      <c r="J18" s="3"/>
      <c r="K18" s="25">
        <v>119.312</v>
      </c>
      <c r="L18" s="25">
        <v>109.922</v>
      </c>
      <c r="M18" s="3"/>
      <c r="N18" s="3"/>
      <c r="O18" s="25">
        <v>80.320999999999998</v>
      </c>
      <c r="P18" s="25">
        <v>77.697999999999993</v>
      </c>
      <c r="Q18" s="3"/>
      <c r="R18" s="3"/>
    </row>
    <row r="19" spans="2:18" x14ac:dyDescent="0.2">
      <c r="B19" s="3"/>
      <c r="C19" s="3"/>
      <c r="D19" s="3"/>
      <c r="E19" s="3"/>
      <c r="F19" s="3"/>
      <c r="G19" s="26">
        <v>63.494</v>
      </c>
      <c r="H19" s="26">
        <v>80.616</v>
      </c>
      <c r="I19" s="3"/>
      <c r="J19" s="3"/>
      <c r="K19" s="25">
        <v>126.358</v>
      </c>
      <c r="L19" s="25">
        <v>111.63</v>
      </c>
      <c r="M19" s="3"/>
      <c r="N19" s="3"/>
      <c r="O19" s="25">
        <v>95.376999999999995</v>
      </c>
      <c r="P19" s="25">
        <v>65.355000000000004</v>
      </c>
      <c r="Q19" s="3"/>
      <c r="R19" s="3"/>
    </row>
    <row r="20" spans="2:18" x14ac:dyDescent="0.2">
      <c r="B20" s="3"/>
      <c r="C20" s="3"/>
      <c r="D20" s="3"/>
      <c r="E20" s="3"/>
      <c r="F20" s="3"/>
      <c r="G20" s="26">
        <v>60.210999999999999</v>
      </c>
      <c r="H20" s="26">
        <v>72.822000000000003</v>
      </c>
      <c r="I20" s="3"/>
      <c r="J20" s="3"/>
      <c r="K20" s="25">
        <v>131.446</v>
      </c>
      <c r="L20" s="25">
        <v>121.672</v>
      </c>
      <c r="M20" s="3"/>
      <c r="N20" s="3"/>
      <c r="O20" s="25">
        <v>79.063000000000002</v>
      </c>
      <c r="P20" s="25">
        <v>66.48</v>
      </c>
      <c r="Q20" s="3"/>
      <c r="R20" s="3"/>
    </row>
    <row r="21" spans="2:18" x14ac:dyDescent="0.2">
      <c r="B21" s="3"/>
      <c r="C21" s="3"/>
      <c r="D21" s="3"/>
      <c r="E21" s="3"/>
      <c r="F21" s="3"/>
      <c r="G21" s="26">
        <v>47.381999999999998</v>
      </c>
      <c r="H21" s="26">
        <v>28.141999999999999</v>
      </c>
      <c r="I21" s="3"/>
      <c r="J21" s="3"/>
      <c r="K21" s="25">
        <v>120.077</v>
      </c>
      <c r="L21" s="25">
        <v>119.07599999999999</v>
      </c>
      <c r="M21" s="3"/>
      <c r="N21" s="3"/>
      <c r="O21" s="25">
        <v>77.165000000000006</v>
      </c>
      <c r="P21" s="25">
        <v>69.906000000000006</v>
      </c>
      <c r="Q21" s="3"/>
      <c r="R21" s="3"/>
    </row>
    <row r="22" spans="2:18" x14ac:dyDescent="0.2">
      <c r="B22" s="3"/>
      <c r="C22" s="3"/>
      <c r="D22" s="3"/>
      <c r="E22" s="3"/>
      <c r="F22" s="3"/>
      <c r="G22" s="26">
        <v>49.911000000000001</v>
      </c>
      <c r="H22" s="26">
        <v>39.743000000000002</v>
      </c>
      <c r="I22" s="3"/>
      <c r="J22" s="3"/>
      <c r="K22" s="25">
        <v>121.411</v>
      </c>
      <c r="L22" s="25">
        <v>118.437</v>
      </c>
      <c r="M22" s="3"/>
      <c r="N22" s="3"/>
      <c r="O22" s="25">
        <v>78.09</v>
      </c>
      <c r="P22" s="25">
        <v>70.256</v>
      </c>
      <c r="Q22" s="3"/>
      <c r="R22" s="3"/>
    </row>
    <row r="23" spans="2:18" x14ac:dyDescent="0.2">
      <c r="B23" s="3"/>
      <c r="C23" s="3"/>
      <c r="D23" s="3"/>
      <c r="E23" s="3"/>
      <c r="F23" s="3"/>
      <c r="G23" s="26">
        <v>72.856999999999999</v>
      </c>
      <c r="H23" s="26">
        <v>25.218</v>
      </c>
      <c r="I23" s="3"/>
      <c r="J23" s="3"/>
      <c r="K23" s="25">
        <v>119.116</v>
      </c>
      <c r="L23" s="25">
        <v>132.65600000000001</v>
      </c>
      <c r="M23" s="3"/>
      <c r="N23" s="3"/>
      <c r="O23" s="25">
        <v>92.210999999999999</v>
      </c>
      <c r="P23" s="25">
        <v>63.774999999999999</v>
      </c>
      <c r="Q23" s="3"/>
      <c r="R23" s="3"/>
    </row>
    <row r="24" spans="2:18" x14ac:dyDescent="0.2">
      <c r="B24" s="3"/>
      <c r="C24" s="3"/>
      <c r="D24" s="3"/>
      <c r="E24" s="3"/>
      <c r="F24" s="3"/>
      <c r="G24" s="26">
        <v>51.02</v>
      </c>
      <c r="H24" s="26">
        <v>32.395000000000003</v>
      </c>
      <c r="I24" s="3"/>
      <c r="J24" s="3"/>
      <c r="K24" s="25">
        <v>117.432</v>
      </c>
      <c r="L24" s="25">
        <v>126.432</v>
      </c>
      <c r="M24" s="3"/>
      <c r="N24" s="3"/>
      <c r="O24" s="25">
        <v>60.975000000000001</v>
      </c>
      <c r="P24" s="25">
        <v>69.325999999999993</v>
      </c>
      <c r="Q24" s="3"/>
      <c r="R24" s="3"/>
    </row>
    <row r="25" spans="2:18" x14ac:dyDescent="0.2">
      <c r="B25" s="3"/>
      <c r="C25" s="3"/>
      <c r="D25" s="3"/>
      <c r="E25" s="3"/>
      <c r="F25" s="3"/>
      <c r="G25" s="26">
        <v>89.480999999999995</v>
      </c>
      <c r="H25" s="26">
        <v>66.025999999999996</v>
      </c>
      <c r="I25" s="3"/>
      <c r="J25" s="3"/>
      <c r="K25" s="25">
        <v>128.46100000000001</v>
      </c>
      <c r="L25" s="25">
        <v>119.541</v>
      </c>
      <c r="M25" s="3"/>
      <c r="N25" s="3"/>
      <c r="O25" s="25">
        <v>74.673000000000002</v>
      </c>
      <c r="P25" s="25">
        <v>61.177</v>
      </c>
      <c r="Q25" s="3"/>
      <c r="R25" s="3"/>
    </row>
    <row r="26" spans="2:18" x14ac:dyDescent="0.2">
      <c r="B26" s="3"/>
      <c r="C26" s="3"/>
      <c r="D26" s="3"/>
      <c r="E26" s="3"/>
      <c r="F26" s="3"/>
      <c r="G26" s="26">
        <v>49.82</v>
      </c>
      <c r="H26" s="26">
        <v>20.808</v>
      </c>
      <c r="I26" s="3"/>
      <c r="J26" s="3"/>
      <c r="K26" s="25">
        <v>120.648</v>
      </c>
      <c r="L26" s="25">
        <v>127.89</v>
      </c>
      <c r="M26" s="3"/>
      <c r="N26" s="3"/>
      <c r="O26" s="25">
        <v>78.902000000000001</v>
      </c>
      <c r="P26" s="25">
        <v>65.087000000000003</v>
      </c>
      <c r="Q26" s="3"/>
      <c r="R26" s="3"/>
    </row>
    <row r="27" spans="2:18" x14ac:dyDescent="0.2">
      <c r="B27" s="3"/>
      <c r="C27" s="3"/>
      <c r="D27" s="3"/>
      <c r="E27" s="3"/>
      <c r="F27" s="3"/>
      <c r="G27" s="26">
        <v>68.900999999999996</v>
      </c>
      <c r="H27" s="26">
        <v>42.082999999999998</v>
      </c>
      <c r="I27" s="3"/>
      <c r="J27" s="3"/>
      <c r="K27" s="25">
        <v>100.099</v>
      </c>
      <c r="L27" s="25">
        <v>121.31100000000001</v>
      </c>
      <c r="M27" s="3"/>
      <c r="N27" s="3"/>
      <c r="O27" s="25">
        <v>92.311000000000007</v>
      </c>
      <c r="P27" s="25">
        <v>60.353000000000002</v>
      </c>
      <c r="Q27" s="3"/>
      <c r="R27" s="3"/>
    </row>
    <row r="28" spans="2:18" x14ac:dyDescent="0.2">
      <c r="B28" s="3"/>
      <c r="C28" s="3"/>
      <c r="D28" s="3"/>
      <c r="E28" s="3"/>
      <c r="F28" s="3"/>
      <c r="G28" s="26">
        <v>42.704999999999998</v>
      </c>
      <c r="H28" s="26">
        <v>30.818000000000001</v>
      </c>
      <c r="I28" s="3"/>
      <c r="J28" s="3"/>
      <c r="K28" s="25">
        <v>109.411</v>
      </c>
      <c r="L28" s="25">
        <v>136.78800000000001</v>
      </c>
      <c r="M28" s="3"/>
      <c r="N28" s="3"/>
      <c r="O28" s="25">
        <v>68.998000000000005</v>
      </c>
      <c r="P28" s="25">
        <v>59.436999999999998</v>
      </c>
      <c r="Q28" s="3"/>
      <c r="R28" s="3"/>
    </row>
    <row r="29" spans="2:18" x14ac:dyDescent="0.2">
      <c r="B29" s="3"/>
      <c r="C29" s="3"/>
      <c r="D29" s="3"/>
      <c r="E29" s="3"/>
      <c r="F29" s="3"/>
      <c r="G29" s="26">
        <v>57.347999999999999</v>
      </c>
      <c r="H29" s="26">
        <v>20.875</v>
      </c>
      <c r="I29" s="3"/>
      <c r="J29" s="3"/>
      <c r="K29" s="25">
        <v>125.20699999999999</v>
      </c>
      <c r="L29" s="25">
        <v>119.90600000000001</v>
      </c>
      <c r="M29" s="3"/>
      <c r="N29" s="3"/>
      <c r="O29" s="25">
        <v>78.655000000000001</v>
      </c>
      <c r="P29" s="25">
        <v>61.752000000000002</v>
      </c>
      <c r="Q29" s="3"/>
      <c r="R29" s="3"/>
    </row>
    <row r="30" spans="2:18" x14ac:dyDescent="0.2">
      <c r="B30" s="3"/>
      <c r="C30" s="3"/>
      <c r="D30" s="3"/>
      <c r="E30" s="3"/>
      <c r="F30" s="3"/>
      <c r="G30" s="26">
        <v>45.167999999999999</v>
      </c>
      <c r="H30" s="26">
        <v>85.352000000000004</v>
      </c>
      <c r="I30" s="3"/>
      <c r="J30" s="3"/>
      <c r="K30" s="25">
        <v>134.16300000000001</v>
      </c>
      <c r="L30" s="25">
        <v>123.672</v>
      </c>
      <c r="M30" s="3"/>
      <c r="N30" s="3"/>
      <c r="O30" s="25">
        <v>77.123999999999995</v>
      </c>
      <c r="P30" s="25">
        <v>60.155999999999999</v>
      </c>
      <c r="Q30" s="3"/>
      <c r="R30" s="3"/>
    </row>
    <row r="31" spans="2:18" x14ac:dyDescent="0.2">
      <c r="B31" s="3"/>
      <c r="C31" s="3"/>
      <c r="D31" s="3"/>
      <c r="E31" s="3"/>
      <c r="F31" s="3"/>
      <c r="G31" s="26">
        <v>59.75</v>
      </c>
      <c r="H31" s="26">
        <v>61.768000000000001</v>
      </c>
      <c r="I31" s="3"/>
      <c r="J31" s="3"/>
      <c r="K31" s="25">
        <v>120.012</v>
      </c>
      <c r="L31" s="25">
        <v>109.41</v>
      </c>
      <c r="M31" s="3"/>
      <c r="N31" s="3"/>
      <c r="O31" s="25">
        <v>71.908000000000001</v>
      </c>
      <c r="P31" s="25">
        <v>58.11</v>
      </c>
      <c r="Q31" s="3"/>
      <c r="R31" s="3"/>
    </row>
    <row r="32" spans="2:18" x14ac:dyDescent="0.2">
      <c r="B32" s="3"/>
      <c r="C32" s="3"/>
      <c r="D32" s="3"/>
      <c r="E32" s="3"/>
      <c r="F32" s="3"/>
      <c r="G32" s="26">
        <v>58.712000000000003</v>
      </c>
      <c r="H32" s="26">
        <v>36.234999999999999</v>
      </c>
      <c r="I32" s="3"/>
      <c r="J32" s="3"/>
      <c r="K32" s="25">
        <v>104.628</v>
      </c>
      <c r="L32" s="25">
        <v>108.547</v>
      </c>
      <c r="M32" s="3"/>
      <c r="N32" s="3"/>
      <c r="O32" s="25">
        <v>69.236000000000004</v>
      </c>
      <c r="P32" s="25">
        <v>69.763000000000005</v>
      </c>
      <c r="Q32" s="3"/>
      <c r="R32" s="3"/>
    </row>
    <row r="33" spans="2:18" x14ac:dyDescent="0.2">
      <c r="B33" s="3"/>
      <c r="C33" s="3"/>
      <c r="D33" s="3"/>
      <c r="E33" s="3"/>
      <c r="F33" s="3"/>
      <c r="G33" s="26">
        <v>107.867</v>
      </c>
      <c r="H33" s="26">
        <v>63.345999999999997</v>
      </c>
      <c r="I33" s="3"/>
      <c r="J33" s="3"/>
      <c r="K33" s="25">
        <v>125.56699999999999</v>
      </c>
      <c r="L33" s="25">
        <v>131.482</v>
      </c>
      <c r="M33" s="3"/>
      <c r="N33" s="3"/>
      <c r="O33" s="25">
        <v>71.328000000000003</v>
      </c>
      <c r="P33" s="25">
        <v>75.756</v>
      </c>
      <c r="Q33" s="3"/>
      <c r="R33" s="3"/>
    </row>
    <row r="34" spans="2:18" x14ac:dyDescent="0.2">
      <c r="B34" s="3"/>
      <c r="C34" s="3"/>
      <c r="D34" s="3"/>
      <c r="E34" s="3"/>
      <c r="F34" s="3"/>
      <c r="G34" s="26">
        <v>72.603999999999999</v>
      </c>
      <c r="H34" s="26">
        <v>30.581</v>
      </c>
      <c r="I34" s="3"/>
      <c r="J34" s="3"/>
      <c r="K34" s="25">
        <v>135.554</v>
      </c>
      <c r="L34" s="25">
        <v>107.515</v>
      </c>
      <c r="M34" s="3"/>
      <c r="N34" s="3"/>
      <c r="O34" s="25">
        <v>75.516999999999996</v>
      </c>
      <c r="P34" s="25">
        <v>72.744</v>
      </c>
      <c r="Q34" s="3"/>
      <c r="R34" s="3"/>
    </row>
    <row r="35" spans="2:18" x14ac:dyDescent="0.2">
      <c r="B35" s="3"/>
      <c r="C35" s="3"/>
      <c r="D35" s="3"/>
      <c r="E35" s="3"/>
      <c r="F35" s="3"/>
      <c r="G35" s="26">
        <v>70.128</v>
      </c>
      <c r="H35" s="26">
        <v>62.509</v>
      </c>
      <c r="I35" s="3"/>
      <c r="J35" s="3"/>
      <c r="K35" s="25">
        <v>127.416</v>
      </c>
      <c r="L35" s="25">
        <v>118.783</v>
      </c>
      <c r="M35" s="3"/>
      <c r="N35" s="3"/>
      <c r="O35" s="25">
        <v>83.763999999999996</v>
      </c>
      <c r="P35" s="25">
        <v>80.013999999999996</v>
      </c>
      <c r="Q35" s="3"/>
      <c r="R35" s="3"/>
    </row>
    <row r="36" spans="2:18" x14ac:dyDescent="0.2">
      <c r="B36" s="3"/>
      <c r="C36" s="3"/>
      <c r="D36" s="3"/>
      <c r="E36" s="3"/>
      <c r="F36" s="3"/>
      <c r="G36" s="26">
        <v>54.988999999999997</v>
      </c>
      <c r="H36" s="26">
        <v>48.887999999999998</v>
      </c>
      <c r="I36" s="3"/>
      <c r="J36" s="3"/>
      <c r="K36" s="25">
        <v>120.126</v>
      </c>
      <c r="L36" s="25">
        <v>125.116</v>
      </c>
      <c r="M36" s="3"/>
      <c r="N36" s="3"/>
      <c r="O36" s="25">
        <v>82.087999999999994</v>
      </c>
      <c r="P36" s="25">
        <v>101.426</v>
      </c>
      <c r="Q36" s="3"/>
      <c r="R36" s="3"/>
    </row>
    <row r="37" spans="2:18" x14ac:dyDescent="0.2">
      <c r="B37" s="3"/>
      <c r="C37" s="3"/>
      <c r="D37" s="3"/>
      <c r="E37" s="3"/>
      <c r="F37" s="3"/>
      <c r="G37" s="26">
        <v>66.658000000000001</v>
      </c>
      <c r="H37" s="26">
        <v>61.36</v>
      </c>
      <c r="I37" s="3"/>
      <c r="J37" s="3"/>
      <c r="K37" s="25">
        <v>129.745</v>
      </c>
      <c r="L37" s="25">
        <v>120.36799999999999</v>
      </c>
      <c r="M37" s="3"/>
      <c r="N37" s="3"/>
      <c r="O37" s="25">
        <v>93.576999999999998</v>
      </c>
      <c r="P37" s="25">
        <v>62.893999999999998</v>
      </c>
      <c r="Q37" s="3"/>
      <c r="R37" s="3"/>
    </row>
    <row r="38" spans="2:18" x14ac:dyDescent="0.2">
      <c r="B38" s="3"/>
      <c r="C38" s="3"/>
      <c r="D38" s="3"/>
      <c r="E38" s="3"/>
      <c r="F38" s="3"/>
      <c r="G38" s="26">
        <v>47.17</v>
      </c>
      <c r="H38" s="26">
        <v>40.76</v>
      </c>
      <c r="I38" s="3"/>
      <c r="J38" s="3"/>
      <c r="K38" s="25">
        <v>130.41300000000001</v>
      </c>
      <c r="L38" s="25">
        <v>109.16500000000001</v>
      </c>
      <c r="M38" s="3"/>
      <c r="N38" s="3"/>
      <c r="O38" s="25">
        <v>79.043999999999997</v>
      </c>
      <c r="P38" s="25">
        <v>59.631999999999998</v>
      </c>
      <c r="Q38" s="3"/>
      <c r="R38" s="3"/>
    </row>
    <row r="39" spans="2:18" x14ac:dyDescent="0.2">
      <c r="B39" s="3"/>
      <c r="C39" s="3"/>
      <c r="D39" s="3"/>
      <c r="E39" s="3"/>
      <c r="F39" s="3"/>
      <c r="G39" s="26">
        <v>45.948999999999998</v>
      </c>
      <c r="H39" s="26">
        <v>48.802</v>
      </c>
      <c r="I39" s="3"/>
      <c r="J39" s="3"/>
      <c r="K39" s="25">
        <v>122.504</v>
      </c>
      <c r="L39" s="25">
        <v>136.79</v>
      </c>
      <c r="M39" s="3"/>
      <c r="N39" s="3"/>
      <c r="O39" s="25">
        <v>86.721000000000004</v>
      </c>
      <c r="P39" s="25">
        <v>60.784999999999997</v>
      </c>
      <c r="Q39" s="3"/>
      <c r="R39" s="3"/>
    </row>
    <row r="40" spans="2:18" x14ac:dyDescent="0.2">
      <c r="B40" s="3"/>
      <c r="C40" s="3"/>
      <c r="D40" s="3"/>
      <c r="E40" s="3"/>
      <c r="F40" s="3"/>
      <c r="G40" s="26">
        <v>70.126000000000005</v>
      </c>
      <c r="H40" s="26">
        <v>72.912999999999997</v>
      </c>
      <c r="I40" s="3"/>
      <c r="J40" s="3"/>
      <c r="K40" s="25">
        <v>128.14400000000001</v>
      </c>
      <c r="L40" s="25">
        <v>130.452</v>
      </c>
      <c r="M40" s="3"/>
      <c r="N40" s="3"/>
      <c r="O40" s="25">
        <v>67.561999999999998</v>
      </c>
      <c r="P40" s="25">
        <v>64.436999999999998</v>
      </c>
      <c r="Q40" s="3"/>
      <c r="R40" s="3"/>
    </row>
    <row r="41" spans="2:18" x14ac:dyDescent="0.2">
      <c r="B41" s="3"/>
      <c r="C41" s="3"/>
      <c r="D41" s="3"/>
      <c r="E41" s="3"/>
      <c r="F41" s="3"/>
      <c r="G41" s="26">
        <v>53.981000000000002</v>
      </c>
      <c r="H41" s="26">
        <v>63.424999999999997</v>
      </c>
      <c r="I41" s="3"/>
      <c r="J41" s="3"/>
      <c r="K41" s="25">
        <v>118.316</v>
      </c>
      <c r="L41" s="25">
        <v>124.401</v>
      </c>
      <c r="M41" s="3"/>
      <c r="N41" s="3"/>
      <c r="O41" s="25">
        <v>78.215999999999994</v>
      </c>
      <c r="P41" s="25">
        <v>52.115000000000002</v>
      </c>
      <c r="Q41" s="3"/>
      <c r="R41" s="3"/>
    </row>
    <row r="42" spans="2:18" x14ac:dyDescent="0.2">
      <c r="B42" s="3"/>
      <c r="C42" s="3"/>
      <c r="D42" s="3"/>
      <c r="E42" s="3"/>
      <c r="F42" s="3"/>
      <c r="G42" s="26">
        <v>49.701999999999998</v>
      </c>
      <c r="H42" s="26">
        <v>40.832999999999998</v>
      </c>
      <c r="I42" s="3"/>
      <c r="J42" s="3"/>
      <c r="K42" s="25">
        <v>127.098</v>
      </c>
      <c r="L42" s="25">
        <v>119.953</v>
      </c>
      <c r="M42" s="3"/>
      <c r="N42" s="3"/>
      <c r="O42" s="25">
        <v>81.375</v>
      </c>
      <c r="P42" s="25">
        <v>89.784000000000006</v>
      </c>
      <c r="Q42" s="3"/>
      <c r="R42" s="3"/>
    </row>
    <row r="43" spans="2:18" x14ac:dyDescent="0.2">
      <c r="B43" s="3"/>
      <c r="C43" s="3"/>
      <c r="D43" s="3"/>
      <c r="E43" s="3"/>
      <c r="F43" s="3"/>
      <c r="G43" s="26">
        <v>59.167000000000002</v>
      </c>
      <c r="H43" s="26">
        <v>29.31</v>
      </c>
      <c r="I43" s="3"/>
      <c r="J43" s="3"/>
      <c r="K43" s="25">
        <v>121.318</v>
      </c>
      <c r="L43" s="25">
        <v>110.76600000000001</v>
      </c>
      <c r="M43" s="3"/>
      <c r="N43" s="3"/>
      <c r="O43" s="25">
        <v>75.843999999999994</v>
      </c>
      <c r="P43" s="25">
        <v>90.421000000000006</v>
      </c>
      <c r="Q43" s="3"/>
      <c r="R43" s="3"/>
    </row>
    <row r="44" spans="2:18" x14ac:dyDescent="0.2">
      <c r="B44" s="3"/>
      <c r="C44" s="3"/>
      <c r="D44" s="3"/>
      <c r="E44" s="3"/>
      <c r="F44" s="3"/>
      <c r="G44" s="26">
        <v>41.643999999999998</v>
      </c>
      <c r="H44" s="26">
        <v>35.863999999999997</v>
      </c>
      <c r="I44" s="3"/>
      <c r="J44" s="3"/>
      <c r="K44" s="25">
        <v>125.67100000000001</v>
      </c>
      <c r="L44" s="25">
        <v>111.339</v>
      </c>
      <c r="M44" s="3"/>
      <c r="N44" s="3"/>
      <c r="O44" s="25">
        <v>71.212000000000003</v>
      </c>
      <c r="P44" s="25">
        <v>73.731999999999999</v>
      </c>
      <c r="Q44" s="3"/>
      <c r="R44" s="3"/>
    </row>
    <row r="45" spans="2:18" x14ac:dyDescent="0.2">
      <c r="B45" s="3"/>
      <c r="C45" s="3"/>
      <c r="D45" s="3"/>
      <c r="E45" s="3"/>
      <c r="F45" s="3"/>
      <c r="G45" s="26">
        <v>88.887</v>
      </c>
      <c r="H45" s="26">
        <v>53.639000000000003</v>
      </c>
      <c r="I45" s="3"/>
      <c r="J45" s="3"/>
      <c r="K45" s="25">
        <v>124.093</v>
      </c>
      <c r="L45" s="25">
        <v>100.41500000000001</v>
      </c>
      <c r="M45" s="3"/>
      <c r="N45" s="3"/>
      <c r="O45" s="25">
        <v>75.055999999999997</v>
      </c>
      <c r="P45" s="25">
        <v>70.840999999999994</v>
      </c>
      <c r="Q45" s="3"/>
      <c r="R45" s="3"/>
    </row>
    <row r="46" spans="2:18" x14ac:dyDescent="0.2">
      <c r="B46" s="3"/>
      <c r="C46" s="3"/>
      <c r="D46" s="3"/>
      <c r="E46" s="3"/>
      <c r="F46" s="3"/>
      <c r="G46" s="26">
        <v>42.32</v>
      </c>
      <c r="H46" s="26">
        <v>63.322000000000003</v>
      </c>
      <c r="I46" s="3"/>
      <c r="J46" s="3"/>
      <c r="K46" s="25">
        <v>111.276</v>
      </c>
      <c r="L46" s="25">
        <v>113.569</v>
      </c>
      <c r="M46" s="3"/>
      <c r="N46" s="3"/>
      <c r="O46" s="25">
        <v>81.402000000000001</v>
      </c>
      <c r="P46" s="25">
        <v>68.424999999999997</v>
      </c>
      <c r="Q46" s="3"/>
      <c r="R46" s="3"/>
    </row>
    <row r="47" spans="2:18" x14ac:dyDescent="0.2">
      <c r="B47" s="3"/>
      <c r="C47" s="3"/>
      <c r="D47" s="3"/>
      <c r="E47" s="3"/>
      <c r="F47" s="3"/>
      <c r="G47" s="26">
        <v>41.063000000000002</v>
      </c>
      <c r="H47" s="26">
        <v>63.933999999999997</v>
      </c>
      <c r="I47" s="3"/>
      <c r="J47" s="3"/>
      <c r="K47" s="25">
        <v>127.34099999999999</v>
      </c>
      <c r="L47" s="25">
        <v>109.636</v>
      </c>
      <c r="M47" s="3"/>
      <c r="N47" s="3"/>
      <c r="O47" s="25">
        <v>59.975000000000001</v>
      </c>
      <c r="P47" s="25">
        <v>70.36</v>
      </c>
      <c r="Q47" s="3"/>
      <c r="R47" s="3"/>
    </row>
    <row r="48" spans="2:18" x14ac:dyDescent="0.2">
      <c r="B48" s="3"/>
      <c r="C48" s="3"/>
      <c r="D48" s="3"/>
      <c r="E48" s="3"/>
      <c r="F48" s="3"/>
      <c r="G48" s="26">
        <v>91.968999999999994</v>
      </c>
      <c r="H48" s="26">
        <v>72.233999999999995</v>
      </c>
      <c r="I48" s="3"/>
      <c r="J48" s="3"/>
      <c r="K48" s="25">
        <v>134.77500000000001</v>
      </c>
      <c r="L48" s="25">
        <v>114.398</v>
      </c>
      <c r="M48" s="3"/>
      <c r="N48" s="3"/>
      <c r="O48" s="25">
        <v>77.710999999999999</v>
      </c>
      <c r="P48" s="25">
        <v>90.477999999999994</v>
      </c>
      <c r="Q48" s="3"/>
      <c r="R48" s="3"/>
    </row>
    <row r="49" spans="2:18" x14ac:dyDescent="0.2">
      <c r="B49" s="3"/>
      <c r="C49" s="3"/>
      <c r="D49" s="3"/>
      <c r="E49" s="3"/>
      <c r="F49" s="3"/>
      <c r="G49" s="26">
        <v>41.115000000000002</v>
      </c>
      <c r="H49" s="26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18" x14ac:dyDescent="0.2">
      <c r="B50" s="3"/>
      <c r="C50" s="3"/>
      <c r="D50" s="3"/>
      <c r="E50" s="3"/>
      <c r="F50" s="3"/>
      <c r="G50" s="26">
        <v>49.252000000000002</v>
      </c>
      <c r="H50" s="26"/>
      <c r="I50" s="3"/>
      <c r="J50" s="3"/>
      <c r="K50" s="107" t="s">
        <v>112</v>
      </c>
      <c r="L50" s="107"/>
      <c r="M50" s="3"/>
      <c r="N50" s="3"/>
      <c r="O50" s="120" t="s">
        <v>113</v>
      </c>
      <c r="P50" s="120"/>
      <c r="Q50" s="3"/>
      <c r="R50" s="3"/>
    </row>
    <row r="51" spans="2:18" x14ac:dyDescent="0.2">
      <c r="B51" s="3"/>
      <c r="C51" s="3"/>
      <c r="D51" s="3"/>
      <c r="E51" s="3"/>
      <c r="F51" s="3"/>
      <c r="G51" s="26">
        <v>86.138000000000005</v>
      </c>
      <c r="H51" s="26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2:18" x14ac:dyDescent="0.2">
      <c r="B52" s="3"/>
      <c r="C52" s="3"/>
      <c r="D52" s="3"/>
      <c r="E52" s="3"/>
      <c r="F52" s="3"/>
      <c r="G52" s="26">
        <v>55.616999999999997</v>
      </c>
      <c r="H52" s="26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2:18" x14ac:dyDescent="0.2">
      <c r="B53" s="3"/>
      <c r="C53" s="3"/>
      <c r="D53" s="3"/>
      <c r="E53" s="3"/>
      <c r="F53" s="3"/>
      <c r="G53" s="26">
        <v>85.819000000000003</v>
      </c>
      <c r="H53" s="26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2:18" x14ac:dyDescent="0.2">
      <c r="B54" s="3"/>
      <c r="C54" s="3"/>
      <c r="D54" s="3"/>
      <c r="E54" s="3"/>
      <c r="F54" s="3"/>
      <c r="G54" s="26">
        <v>39.978999999999999</v>
      </c>
      <c r="H54" s="26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2:18" x14ac:dyDescent="0.2">
      <c r="B55" s="3"/>
      <c r="C55" s="3"/>
      <c r="D55" s="3"/>
      <c r="E55" s="3"/>
      <c r="F55" s="3"/>
      <c r="G55" s="26">
        <v>87.83</v>
      </c>
      <c r="H55" s="26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2:18" x14ac:dyDescent="0.2">
      <c r="B56" s="3"/>
      <c r="C56" s="3"/>
      <c r="D56" s="3"/>
      <c r="E56" s="3"/>
      <c r="F56" s="3"/>
      <c r="G56" s="26">
        <v>65.16</v>
      </c>
      <c r="H56" s="26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2:18" x14ac:dyDescent="0.2">
      <c r="B57" s="3"/>
      <c r="C57" s="3"/>
      <c r="D57" s="3"/>
      <c r="E57" s="3"/>
      <c r="F57" s="3"/>
      <c r="G57" s="26">
        <v>42.643000000000001</v>
      </c>
      <c r="H57" s="26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2:18" x14ac:dyDescent="0.2">
      <c r="B58" s="3"/>
      <c r="C58" s="3"/>
      <c r="D58" s="3"/>
      <c r="E58" s="3"/>
      <c r="F58" s="3"/>
      <c r="G58" s="26">
        <v>46.804000000000002</v>
      </c>
      <c r="H58" s="26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2:18" x14ac:dyDescent="0.2">
      <c r="B59" s="3"/>
      <c r="C59" s="3"/>
      <c r="D59" s="3"/>
      <c r="E59" s="3"/>
      <c r="F59" s="3"/>
      <c r="G59" s="115"/>
      <c r="H59" s="115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2:18" x14ac:dyDescent="0.2">
      <c r="B60" s="3"/>
      <c r="C60" s="3"/>
      <c r="D60" s="3"/>
      <c r="E60" s="3"/>
      <c r="F60" s="3"/>
      <c r="G60" s="103" t="s">
        <v>20</v>
      </c>
      <c r="H60" s="10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2:18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2:18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2:18" x14ac:dyDescent="0.2">
      <c r="B63" s="3"/>
      <c r="C63" s="3"/>
      <c r="D63" s="3"/>
      <c r="E63" s="3"/>
      <c r="F63" s="3"/>
      <c r="G63" s="107" t="s">
        <v>111</v>
      </c>
      <c r="H63" s="107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2:18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</sheetData>
  <mergeCells count="5">
    <mergeCell ref="K50:L50"/>
    <mergeCell ref="O50:P50"/>
    <mergeCell ref="G59:H59"/>
    <mergeCell ref="G60:H60"/>
    <mergeCell ref="G63:H6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F87E-4E63-8745-8E0C-51975C5A6A11}">
  <dimension ref="C3:R55"/>
  <sheetViews>
    <sheetView workbookViewId="0">
      <selection activeCell="D7" sqref="D7"/>
    </sheetView>
  </sheetViews>
  <sheetFormatPr baseColWidth="10" defaultRowHeight="16" x14ac:dyDescent="0.2"/>
  <cols>
    <col min="4" max="4" width="17.33203125" customWidth="1"/>
  </cols>
  <sheetData>
    <row r="3" spans="3:18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3:18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3:1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3:18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3:18" x14ac:dyDescent="0.2">
      <c r="C7" s="3"/>
      <c r="D7" s="1" t="s">
        <v>423</v>
      </c>
      <c r="E7" s="3"/>
      <c r="F7" s="33" t="s">
        <v>15</v>
      </c>
      <c r="G7" s="1" t="s">
        <v>1</v>
      </c>
      <c r="H7" s="1" t="s">
        <v>139</v>
      </c>
      <c r="I7" s="3"/>
      <c r="J7" s="33" t="s">
        <v>18</v>
      </c>
      <c r="K7" s="1" t="s">
        <v>1</v>
      </c>
      <c r="L7" s="1" t="s">
        <v>139</v>
      </c>
      <c r="M7" s="3"/>
      <c r="N7" s="33" t="s">
        <v>19</v>
      </c>
      <c r="O7" s="1" t="s">
        <v>1</v>
      </c>
      <c r="P7" s="1" t="s">
        <v>139</v>
      </c>
      <c r="Q7" s="3"/>
      <c r="R7" s="3"/>
    </row>
    <row r="8" spans="3:18" x14ac:dyDescent="0.2">
      <c r="C8" s="3"/>
      <c r="D8" s="3"/>
      <c r="E8" s="3"/>
      <c r="F8" s="3"/>
      <c r="G8" s="26">
        <v>43.283999999999999</v>
      </c>
      <c r="H8" s="26">
        <v>28.754999999999999</v>
      </c>
      <c r="I8" s="3"/>
      <c r="J8" s="3"/>
      <c r="K8" s="25">
        <v>39.984999999999999</v>
      </c>
      <c r="L8" s="25">
        <v>32.787999999999997</v>
      </c>
      <c r="M8" s="3"/>
      <c r="N8" s="3"/>
      <c r="O8" s="25">
        <v>68.947000000000003</v>
      </c>
      <c r="P8" s="25">
        <v>65.445999999999998</v>
      </c>
      <c r="Q8" s="3"/>
      <c r="R8" s="3"/>
    </row>
    <row r="9" spans="3:18" x14ac:dyDescent="0.2">
      <c r="C9" s="3"/>
      <c r="D9" s="3"/>
      <c r="E9" s="3"/>
      <c r="F9" s="3"/>
      <c r="G9" s="26">
        <v>29.22</v>
      </c>
      <c r="H9" s="26">
        <v>44.686</v>
      </c>
      <c r="I9" s="3"/>
      <c r="J9" s="3"/>
      <c r="K9" s="25">
        <v>52.457999999999998</v>
      </c>
      <c r="L9" s="25">
        <v>49.2</v>
      </c>
      <c r="M9" s="3"/>
      <c r="N9" s="3"/>
      <c r="O9" s="25">
        <v>43.472999999999999</v>
      </c>
      <c r="P9" s="25">
        <v>55.363999999999997</v>
      </c>
      <c r="Q9" s="3"/>
      <c r="R9" s="3"/>
    </row>
    <row r="10" spans="3:18" x14ac:dyDescent="0.2">
      <c r="C10" s="3"/>
      <c r="D10" s="3"/>
      <c r="E10" s="3"/>
      <c r="F10" s="3"/>
      <c r="G10" s="26">
        <v>53.454000000000001</v>
      </c>
      <c r="H10" s="26">
        <v>36.155000000000001</v>
      </c>
      <c r="I10" s="3"/>
      <c r="J10" s="3"/>
      <c r="K10" s="25">
        <v>49.75</v>
      </c>
      <c r="L10" s="25">
        <v>37.802999999999997</v>
      </c>
      <c r="M10" s="3"/>
      <c r="N10" s="3"/>
      <c r="O10" s="25">
        <v>55.536999999999999</v>
      </c>
      <c r="P10" s="25">
        <v>48.710999999999999</v>
      </c>
      <c r="Q10" s="3"/>
      <c r="R10" s="3"/>
    </row>
    <row r="11" spans="3:18" x14ac:dyDescent="0.2">
      <c r="C11" s="3"/>
      <c r="D11" s="3"/>
      <c r="E11" s="3"/>
      <c r="F11" s="3"/>
      <c r="G11" s="26">
        <v>63.850999999999999</v>
      </c>
      <c r="H11" s="26">
        <v>40.499000000000002</v>
      </c>
      <c r="I11" s="3"/>
      <c r="J11" s="3"/>
      <c r="K11" s="25">
        <v>30.213999999999999</v>
      </c>
      <c r="L11" s="25">
        <v>49.875</v>
      </c>
      <c r="M11" s="3"/>
      <c r="N11" s="3"/>
      <c r="O11" s="25">
        <v>51.331000000000003</v>
      </c>
      <c r="P11" s="25">
        <v>45.44</v>
      </c>
      <c r="Q11" s="3"/>
      <c r="R11" s="3"/>
    </row>
    <row r="12" spans="3:18" x14ac:dyDescent="0.2">
      <c r="C12" s="3"/>
      <c r="D12" s="3"/>
      <c r="E12" s="3"/>
      <c r="F12" s="3"/>
      <c r="G12" s="26">
        <v>36.454000000000001</v>
      </c>
      <c r="H12" s="26">
        <v>46.4</v>
      </c>
      <c r="I12" s="3"/>
      <c r="J12" s="3"/>
      <c r="K12" s="25">
        <v>42.944000000000003</v>
      </c>
      <c r="L12" s="25">
        <v>39.665999999999997</v>
      </c>
      <c r="M12" s="3"/>
      <c r="N12" s="3"/>
      <c r="O12" s="25">
        <v>57.447000000000003</v>
      </c>
      <c r="P12" s="25">
        <v>50.475000000000001</v>
      </c>
      <c r="Q12" s="3"/>
      <c r="R12" s="3"/>
    </row>
    <row r="13" spans="3:18" x14ac:dyDescent="0.2">
      <c r="C13" s="3"/>
      <c r="D13" s="3"/>
      <c r="E13" s="3"/>
      <c r="F13" s="3"/>
      <c r="G13" s="26">
        <v>36.634</v>
      </c>
      <c r="H13" s="26">
        <v>33.319000000000003</v>
      </c>
      <c r="I13" s="3"/>
      <c r="J13" s="3"/>
      <c r="K13" s="25">
        <v>57.039000000000001</v>
      </c>
      <c r="L13" s="25">
        <v>41.276000000000003</v>
      </c>
      <c r="M13" s="3"/>
      <c r="N13" s="3"/>
      <c r="O13" s="25">
        <v>62.225999999999999</v>
      </c>
      <c r="P13" s="25">
        <v>49.765999999999998</v>
      </c>
      <c r="Q13" s="3"/>
      <c r="R13" s="3"/>
    </row>
    <row r="14" spans="3:18" x14ac:dyDescent="0.2">
      <c r="C14" s="3"/>
      <c r="D14" s="3"/>
      <c r="E14" s="3"/>
      <c r="F14" s="3"/>
      <c r="G14" s="26">
        <v>30.532</v>
      </c>
      <c r="H14" s="26">
        <v>37.482999999999997</v>
      </c>
      <c r="I14" s="3"/>
      <c r="J14" s="3"/>
      <c r="K14" s="25">
        <v>44.488999999999997</v>
      </c>
      <c r="L14" s="25">
        <v>31.853000000000002</v>
      </c>
      <c r="M14" s="3"/>
      <c r="N14" s="3"/>
      <c r="O14" s="25">
        <v>63.304000000000002</v>
      </c>
      <c r="P14" s="25">
        <v>49.427</v>
      </c>
      <c r="Q14" s="3"/>
      <c r="R14" s="3"/>
    </row>
    <row r="15" spans="3:18" x14ac:dyDescent="0.2">
      <c r="C15" s="3"/>
      <c r="D15" s="3"/>
      <c r="E15" s="3"/>
      <c r="F15" s="3"/>
      <c r="G15" s="26">
        <v>42.113</v>
      </c>
      <c r="H15" s="26">
        <v>72.751999999999995</v>
      </c>
      <c r="I15" s="3"/>
      <c r="J15" s="3"/>
      <c r="K15" s="25">
        <v>49.841999999999999</v>
      </c>
      <c r="L15" s="25">
        <v>37.271999999999998</v>
      </c>
      <c r="M15" s="3"/>
      <c r="N15" s="3"/>
      <c r="O15" s="25">
        <v>58.482999999999997</v>
      </c>
      <c r="P15" s="25">
        <v>65.484999999999999</v>
      </c>
      <c r="Q15" s="3"/>
      <c r="R15" s="3"/>
    </row>
    <row r="16" spans="3:18" x14ac:dyDescent="0.2">
      <c r="C16" s="3"/>
      <c r="D16" s="3"/>
      <c r="E16" s="3"/>
      <c r="F16" s="3"/>
      <c r="G16" s="26">
        <v>29.792999999999999</v>
      </c>
      <c r="H16" s="26">
        <v>24.739000000000001</v>
      </c>
      <c r="I16" s="3"/>
      <c r="J16" s="3"/>
      <c r="K16" s="25">
        <v>47.23</v>
      </c>
      <c r="L16" s="25">
        <v>52.488999999999997</v>
      </c>
      <c r="M16" s="3"/>
      <c r="N16" s="3"/>
      <c r="O16" s="25">
        <v>61.677999999999997</v>
      </c>
      <c r="P16" s="25">
        <v>58.094999999999999</v>
      </c>
      <c r="Q16" s="3"/>
      <c r="R16" s="3"/>
    </row>
    <row r="17" spans="3:18" x14ac:dyDescent="0.2">
      <c r="C17" s="3"/>
      <c r="D17" s="3"/>
      <c r="E17" s="3"/>
      <c r="F17" s="3"/>
      <c r="G17" s="26">
        <v>29.783000000000001</v>
      </c>
      <c r="H17" s="26">
        <v>31.898</v>
      </c>
      <c r="I17" s="3"/>
      <c r="J17" s="3"/>
      <c r="K17" s="25">
        <v>33.195</v>
      </c>
      <c r="L17" s="25">
        <v>26.698</v>
      </c>
      <c r="M17" s="3"/>
      <c r="N17" s="3"/>
      <c r="O17" s="25">
        <v>59.042999999999999</v>
      </c>
      <c r="P17" s="25">
        <v>51.765999999999998</v>
      </c>
      <c r="Q17" s="3"/>
      <c r="R17" s="3"/>
    </row>
    <row r="18" spans="3:18" x14ac:dyDescent="0.2">
      <c r="C18" s="3"/>
      <c r="D18" s="3"/>
      <c r="E18" s="3"/>
      <c r="F18" s="3"/>
      <c r="G18" s="26">
        <v>39.398000000000003</v>
      </c>
      <c r="H18" s="26">
        <v>30.602</v>
      </c>
      <c r="I18" s="3"/>
      <c r="J18" s="3"/>
      <c r="K18" s="25">
        <v>34.436999999999998</v>
      </c>
      <c r="L18" s="25">
        <v>39.585000000000001</v>
      </c>
      <c r="M18" s="3"/>
      <c r="N18" s="3"/>
      <c r="O18" s="25">
        <v>46.481000000000002</v>
      </c>
      <c r="P18" s="25">
        <v>53.304000000000002</v>
      </c>
      <c r="Q18" s="3"/>
      <c r="R18" s="3"/>
    </row>
    <row r="19" spans="3:18" x14ac:dyDescent="0.2">
      <c r="C19" s="3"/>
      <c r="D19" s="3"/>
      <c r="E19" s="3"/>
      <c r="F19" s="3"/>
      <c r="G19" s="26">
        <v>39.594000000000001</v>
      </c>
      <c r="H19" s="26">
        <v>39.603999999999999</v>
      </c>
      <c r="I19" s="3"/>
      <c r="J19" s="3"/>
      <c r="K19" s="25">
        <v>41.329000000000001</v>
      </c>
      <c r="L19" s="25">
        <v>38.686999999999998</v>
      </c>
      <c r="M19" s="3"/>
      <c r="N19" s="3"/>
      <c r="O19" s="25">
        <v>40.116999999999997</v>
      </c>
      <c r="P19" s="25">
        <v>54.994</v>
      </c>
      <c r="Q19" s="3"/>
      <c r="R19" s="3"/>
    </row>
    <row r="20" spans="3:18" x14ac:dyDescent="0.2">
      <c r="C20" s="3"/>
      <c r="D20" s="3"/>
      <c r="E20" s="3"/>
      <c r="F20" s="3"/>
      <c r="G20" s="26">
        <v>35.402000000000001</v>
      </c>
      <c r="H20" s="26">
        <v>44.085000000000001</v>
      </c>
      <c r="I20" s="3"/>
      <c r="J20" s="3"/>
      <c r="K20" s="25">
        <v>39.765000000000001</v>
      </c>
      <c r="L20" s="25">
        <v>37.878999999999998</v>
      </c>
      <c r="M20" s="3"/>
      <c r="N20" s="3"/>
      <c r="O20" s="25">
        <v>55.216000000000001</v>
      </c>
      <c r="P20" s="25">
        <v>37.441000000000003</v>
      </c>
      <c r="Q20" s="3"/>
      <c r="R20" s="3"/>
    </row>
    <row r="21" spans="3:18" x14ac:dyDescent="0.2">
      <c r="C21" s="3"/>
      <c r="D21" s="3"/>
      <c r="E21" s="3"/>
      <c r="F21" s="3"/>
      <c r="G21" s="26">
        <v>52.011000000000003</v>
      </c>
      <c r="H21" s="26">
        <v>40.872999999999998</v>
      </c>
      <c r="I21" s="3"/>
      <c r="J21" s="3"/>
      <c r="K21" s="25">
        <v>40.475999999999999</v>
      </c>
      <c r="L21" s="25">
        <v>39.531999999999996</v>
      </c>
      <c r="M21" s="3"/>
      <c r="N21" s="3"/>
      <c r="O21" s="25">
        <v>56.075000000000003</v>
      </c>
      <c r="P21" s="25">
        <v>46.652000000000001</v>
      </c>
      <c r="Q21" s="3"/>
      <c r="R21" s="3"/>
    </row>
    <row r="22" spans="3:18" x14ac:dyDescent="0.2">
      <c r="C22" s="3"/>
      <c r="D22" s="3"/>
      <c r="E22" s="3"/>
      <c r="F22" s="3"/>
      <c r="G22" s="26">
        <v>30.393000000000001</v>
      </c>
      <c r="H22" s="26">
        <v>27.815999999999999</v>
      </c>
      <c r="I22" s="3"/>
      <c r="J22" s="3"/>
      <c r="K22" s="25">
        <v>39.781999999999996</v>
      </c>
      <c r="L22" s="25">
        <v>36.923000000000002</v>
      </c>
      <c r="M22" s="3"/>
      <c r="N22" s="3"/>
      <c r="O22" s="25">
        <v>53.393999999999998</v>
      </c>
      <c r="P22" s="25">
        <v>40.984999999999999</v>
      </c>
      <c r="Q22" s="3"/>
      <c r="R22" s="3"/>
    </row>
    <row r="23" spans="3:18" x14ac:dyDescent="0.2">
      <c r="C23" s="3"/>
      <c r="D23" s="3"/>
      <c r="E23" s="3"/>
      <c r="F23" s="3"/>
      <c r="G23" s="26">
        <v>58.777999999999999</v>
      </c>
      <c r="H23" s="26">
        <v>19.465</v>
      </c>
      <c r="I23" s="3"/>
      <c r="J23" s="3"/>
      <c r="K23" s="25">
        <v>43.332000000000001</v>
      </c>
      <c r="L23" s="25">
        <v>43.673000000000002</v>
      </c>
      <c r="M23" s="3"/>
      <c r="N23" s="3"/>
      <c r="O23" s="25">
        <v>57.911000000000001</v>
      </c>
      <c r="P23" s="25">
        <v>50.332000000000001</v>
      </c>
      <c r="Q23" s="3"/>
      <c r="R23" s="3"/>
    </row>
    <row r="24" spans="3:18" x14ac:dyDescent="0.2">
      <c r="C24" s="3"/>
      <c r="D24" s="3"/>
      <c r="E24" s="3"/>
      <c r="F24" s="3"/>
      <c r="G24" s="26">
        <v>90.356999999999999</v>
      </c>
      <c r="H24" s="26">
        <v>41.640999999999998</v>
      </c>
      <c r="I24" s="3"/>
      <c r="J24" s="3"/>
      <c r="K24" s="25">
        <v>42.453000000000003</v>
      </c>
      <c r="L24" s="25">
        <v>38.639000000000003</v>
      </c>
      <c r="M24" s="3"/>
      <c r="N24" s="3"/>
      <c r="O24" s="25">
        <v>61.747999999999998</v>
      </c>
      <c r="P24" s="25">
        <v>56.003999999999998</v>
      </c>
      <c r="Q24" s="3"/>
      <c r="R24" s="3"/>
    </row>
    <row r="25" spans="3:18" x14ac:dyDescent="0.2">
      <c r="C25" s="3"/>
      <c r="D25" s="3"/>
      <c r="E25" s="3"/>
      <c r="F25" s="3"/>
      <c r="G25" s="26">
        <v>40.551000000000002</v>
      </c>
      <c r="H25" s="26">
        <v>25.484000000000002</v>
      </c>
      <c r="I25" s="3"/>
      <c r="J25" s="3"/>
      <c r="K25" s="25">
        <v>41.878999999999998</v>
      </c>
      <c r="L25" s="25">
        <v>40.472000000000001</v>
      </c>
      <c r="M25" s="3"/>
      <c r="N25" s="3"/>
      <c r="O25" s="25">
        <v>40.247</v>
      </c>
      <c r="P25" s="25">
        <v>46.621000000000002</v>
      </c>
      <c r="Q25" s="3"/>
      <c r="R25" s="3"/>
    </row>
    <row r="26" spans="3:18" x14ac:dyDescent="0.2">
      <c r="C26" s="3"/>
      <c r="D26" s="3"/>
      <c r="E26" s="3"/>
      <c r="F26" s="3"/>
      <c r="G26" s="26">
        <v>33.874000000000002</v>
      </c>
      <c r="H26" s="26">
        <v>44.481999999999999</v>
      </c>
      <c r="I26" s="3"/>
      <c r="J26" s="3"/>
      <c r="K26" s="25">
        <v>43.875</v>
      </c>
      <c r="L26" s="25">
        <v>37.893000000000001</v>
      </c>
      <c r="M26" s="3"/>
      <c r="N26" s="3"/>
      <c r="O26" s="25">
        <v>66.442999999999998</v>
      </c>
      <c r="P26" s="25">
        <v>57.594000000000001</v>
      </c>
      <c r="Q26" s="3"/>
      <c r="R26" s="3"/>
    </row>
    <row r="27" spans="3:18" x14ac:dyDescent="0.2">
      <c r="C27" s="3"/>
      <c r="D27" s="3"/>
      <c r="E27" s="3"/>
      <c r="F27" s="3"/>
      <c r="G27" s="26">
        <v>72.168000000000006</v>
      </c>
      <c r="H27" s="26">
        <v>21.148</v>
      </c>
      <c r="I27" s="3"/>
      <c r="J27" s="3"/>
      <c r="K27" s="25">
        <v>35.348999999999997</v>
      </c>
      <c r="L27" s="25">
        <v>40.563000000000002</v>
      </c>
      <c r="M27" s="3"/>
      <c r="N27" s="3"/>
      <c r="O27" s="25">
        <v>63.244</v>
      </c>
      <c r="P27" s="25">
        <v>54.417999999999999</v>
      </c>
      <c r="Q27" s="3"/>
      <c r="R27" s="3"/>
    </row>
    <row r="28" spans="3:18" x14ac:dyDescent="0.2">
      <c r="C28" s="3"/>
      <c r="D28" s="3"/>
      <c r="E28" s="3"/>
      <c r="F28" s="3"/>
      <c r="G28" s="26">
        <v>64.576999999999998</v>
      </c>
      <c r="H28" s="26">
        <v>32.828000000000003</v>
      </c>
      <c r="I28" s="3"/>
      <c r="J28" s="3"/>
      <c r="K28" s="25">
        <v>38.869999999999997</v>
      </c>
      <c r="L28" s="25">
        <v>35.786999999999999</v>
      </c>
      <c r="M28" s="3"/>
      <c r="N28" s="3"/>
      <c r="O28" s="25">
        <v>56.612000000000002</v>
      </c>
      <c r="P28" s="25">
        <v>65.843000000000004</v>
      </c>
      <c r="Q28" s="3"/>
      <c r="R28" s="3"/>
    </row>
    <row r="29" spans="3:18" x14ac:dyDescent="0.2">
      <c r="C29" s="3"/>
      <c r="D29" s="3"/>
      <c r="E29" s="3"/>
      <c r="F29" s="3"/>
      <c r="G29" s="26">
        <v>40.927</v>
      </c>
      <c r="H29" s="26">
        <v>25.856000000000002</v>
      </c>
      <c r="I29" s="3"/>
      <c r="J29" s="3"/>
      <c r="K29" s="25">
        <v>42.423000000000002</v>
      </c>
      <c r="L29" s="25">
        <v>38.872999999999998</v>
      </c>
      <c r="M29" s="3"/>
      <c r="N29" s="3"/>
      <c r="O29" s="25">
        <v>62.258000000000003</v>
      </c>
      <c r="P29" s="25">
        <v>39.427</v>
      </c>
      <c r="Q29" s="3"/>
      <c r="R29" s="3"/>
    </row>
    <row r="30" spans="3:18" x14ac:dyDescent="0.2">
      <c r="C30" s="3"/>
      <c r="D30" s="3"/>
      <c r="E30" s="3"/>
      <c r="F30" s="3"/>
      <c r="G30" s="26">
        <v>62.390999999999998</v>
      </c>
      <c r="H30" s="26">
        <v>43.412999999999997</v>
      </c>
      <c r="I30" s="3"/>
      <c r="J30" s="3"/>
      <c r="K30" s="25">
        <v>40.465000000000003</v>
      </c>
      <c r="L30" s="25">
        <v>43.792000000000002</v>
      </c>
      <c r="M30" s="3"/>
      <c r="N30" s="3"/>
      <c r="O30" s="25">
        <v>60.000999999999998</v>
      </c>
      <c r="P30" s="25">
        <v>52.216000000000001</v>
      </c>
      <c r="Q30" s="3"/>
      <c r="R30" s="3"/>
    </row>
    <row r="31" spans="3:18" x14ac:dyDescent="0.2">
      <c r="C31" s="3"/>
      <c r="D31" s="3"/>
      <c r="E31" s="3"/>
      <c r="F31" s="3"/>
      <c r="G31" s="26">
        <v>42.045000000000002</v>
      </c>
      <c r="H31" s="26">
        <v>20.398</v>
      </c>
      <c r="I31" s="3"/>
      <c r="J31" s="3"/>
      <c r="K31" s="25">
        <v>43.112000000000002</v>
      </c>
      <c r="L31" s="25">
        <v>40.841999999999999</v>
      </c>
      <c r="M31" s="3"/>
      <c r="N31" s="3"/>
      <c r="O31" s="25">
        <v>57.557000000000002</v>
      </c>
      <c r="P31" s="25">
        <v>52.874000000000002</v>
      </c>
      <c r="Q31" s="3"/>
      <c r="R31" s="3"/>
    </row>
    <row r="32" spans="3:18" x14ac:dyDescent="0.2">
      <c r="C32" s="3"/>
      <c r="D32" s="3"/>
      <c r="E32" s="3"/>
      <c r="F32" s="3"/>
      <c r="G32" s="26">
        <v>48.033000000000001</v>
      </c>
      <c r="H32" s="26">
        <v>22.172999999999998</v>
      </c>
      <c r="I32" s="3"/>
      <c r="J32" s="3"/>
      <c r="K32" s="25">
        <v>41.985999999999997</v>
      </c>
      <c r="L32" s="25">
        <v>37.087000000000003</v>
      </c>
      <c r="M32" s="3"/>
      <c r="N32" s="3"/>
      <c r="O32" s="25">
        <v>54.055</v>
      </c>
      <c r="P32" s="25">
        <v>55.305999999999997</v>
      </c>
      <c r="Q32" s="3"/>
      <c r="R32" s="3"/>
    </row>
    <row r="33" spans="3:18" x14ac:dyDescent="0.2">
      <c r="C33" s="3"/>
      <c r="D33" s="3"/>
      <c r="E33" s="3"/>
      <c r="F33" s="3"/>
      <c r="G33" s="26">
        <v>45.564</v>
      </c>
      <c r="H33" s="26">
        <v>37.460999999999999</v>
      </c>
      <c r="I33" s="3"/>
      <c r="J33" s="3"/>
      <c r="K33" s="25">
        <v>44.734999999999999</v>
      </c>
      <c r="L33" s="25">
        <v>36.393999999999998</v>
      </c>
      <c r="M33" s="3"/>
      <c r="N33" s="3"/>
      <c r="O33" s="25">
        <v>42.057000000000002</v>
      </c>
      <c r="P33" s="25">
        <v>49.951999999999998</v>
      </c>
      <c r="Q33" s="3"/>
      <c r="R33" s="3"/>
    </row>
    <row r="34" spans="3:18" x14ac:dyDescent="0.2">
      <c r="C34" s="3"/>
      <c r="D34" s="3"/>
      <c r="E34" s="3"/>
      <c r="F34" s="3"/>
      <c r="G34" s="26">
        <v>55.411999999999999</v>
      </c>
      <c r="H34" s="26">
        <v>45.930999999999997</v>
      </c>
      <c r="I34" s="3"/>
      <c r="J34" s="3"/>
      <c r="K34" s="25">
        <v>35.984999999999999</v>
      </c>
      <c r="L34" s="25">
        <v>37.320999999999998</v>
      </c>
      <c r="M34" s="3"/>
      <c r="N34" s="3"/>
      <c r="O34" s="25">
        <v>56.692</v>
      </c>
      <c r="P34" s="25">
        <v>52.482999999999997</v>
      </c>
      <c r="Q34" s="3"/>
      <c r="R34" s="3"/>
    </row>
    <row r="35" spans="3:18" x14ac:dyDescent="0.2">
      <c r="C35" s="3"/>
      <c r="D35" s="3"/>
      <c r="E35" s="3"/>
      <c r="F35" s="3"/>
      <c r="G35" s="26">
        <v>66.078000000000003</v>
      </c>
      <c r="H35" s="26">
        <v>72.894000000000005</v>
      </c>
      <c r="I35" s="3"/>
      <c r="J35" s="3"/>
      <c r="K35" s="25">
        <v>43.003999999999998</v>
      </c>
      <c r="L35" s="25">
        <v>41.335000000000001</v>
      </c>
      <c r="M35" s="3"/>
      <c r="N35" s="3"/>
      <c r="O35" s="25">
        <v>63.387</v>
      </c>
      <c r="P35" s="25">
        <v>52.220999999999997</v>
      </c>
      <c r="Q35" s="3"/>
      <c r="R35" s="3"/>
    </row>
    <row r="36" spans="3:18" x14ac:dyDescent="0.2">
      <c r="C36" s="3"/>
      <c r="D36" s="3"/>
      <c r="E36" s="3"/>
      <c r="F36" s="3"/>
      <c r="G36" s="26">
        <v>53.128999999999998</v>
      </c>
      <c r="H36" s="26">
        <v>70.460999999999999</v>
      </c>
      <c r="I36" s="3"/>
      <c r="J36" s="3"/>
      <c r="K36" s="25">
        <v>39.844000000000001</v>
      </c>
      <c r="L36" s="25">
        <v>37.003999999999998</v>
      </c>
      <c r="M36" s="3"/>
      <c r="N36" s="3"/>
      <c r="O36" s="25">
        <v>58.841999999999999</v>
      </c>
      <c r="P36" s="25">
        <v>36.003999999999998</v>
      </c>
      <c r="Q36" s="3"/>
      <c r="R36" s="3"/>
    </row>
    <row r="37" spans="3:18" x14ac:dyDescent="0.2">
      <c r="C37" s="3"/>
      <c r="D37" s="3"/>
      <c r="E37" s="3"/>
      <c r="F37" s="3"/>
      <c r="G37" s="26">
        <v>40.475999999999999</v>
      </c>
      <c r="H37" s="26">
        <v>33.359000000000002</v>
      </c>
      <c r="I37" s="3"/>
      <c r="J37" s="3"/>
      <c r="K37" s="25">
        <v>46.470999999999997</v>
      </c>
      <c r="L37" s="25">
        <v>40.781999999999996</v>
      </c>
      <c r="M37" s="3"/>
      <c r="N37" s="3"/>
      <c r="O37" s="25">
        <v>61.32</v>
      </c>
      <c r="P37" s="25">
        <v>57.548999999999999</v>
      </c>
      <c r="Q37" s="3"/>
      <c r="R37" s="3"/>
    </row>
    <row r="38" spans="3:18" x14ac:dyDescent="0.2">
      <c r="C38" s="3"/>
      <c r="D38" s="3"/>
      <c r="E38" s="3"/>
      <c r="F38" s="3"/>
      <c r="G38" s="26">
        <v>43.890999999999998</v>
      </c>
      <c r="H38" s="26">
        <v>29.855</v>
      </c>
      <c r="I38" s="3"/>
      <c r="J38" s="3"/>
      <c r="K38" s="25">
        <v>37.774000000000001</v>
      </c>
      <c r="L38" s="25">
        <v>38.393999999999998</v>
      </c>
      <c r="M38" s="3"/>
      <c r="N38" s="3"/>
      <c r="O38" s="25">
        <v>48.856000000000002</v>
      </c>
      <c r="P38" s="25">
        <v>55.447000000000003</v>
      </c>
      <c r="Q38" s="3"/>
      <c r="R38" s="3"/>
    </row>
    <row r="39" spans="3:18" x14ac:dyDescent="0.2">
      <c r="C39" s="3"/>
      <c r="D39" s="3"/>
      <c r="E39" s="3"/>
      <c r="F39" s="3"/>
      <c r="G39" s="26">
        <v>80.441999999999993</v>
      </c>
      <c r="H39" s="26">
        <v>25.047000000000001</v>
      </c>
      <c r="I39" s="3"/>
      <c r="J39" s="3"/>
      <c r="K39" s="25">
        <v>38.406999999999996</v>
      </c>
      <c r="L39" s="25">
        <v>43.331000000000003</v>
      </c>
      <c r="M39" s="3"/>
      <c r="N39" s="3"/>
      <c r="O39" s="25">
        <v>55.405000000000001</v>
      </c>
      <c r="P39" s="25">
        <v>49.999000000000002</v>
      </c>
      <c r="Q39" s="3"/>
      <c r="R39" s="3"/>
    </row>
    <row r="40" spans="3:18" x14ac:dyDescent="0.2">
      <c r="C40" s="3"/>
      <c r="D40" s="3"/>
      <c r="E40" s="3"/>
      <c r="F40" s="3"/>
      <c r="G40" s="26">
        <v>45.957000000000001</v>
      </c>
      <c r="H40" s="26">
        <v>30.364000000000001</v>
      </c>
      <c r="I40" s="3"/>
      <c r="J40" s="3"/>
      <c r="K40" s="25">
        <v>48.841999999999999</v>
      </c>
      <c r="L40" s="25">
        <v>39.366</v>
      </c>
      <c r="M40" s="3"/>
      <c r="N40" s="3"/>
      <c r="O40" s="25">
        <v>57.710999999999999</v>
      </c>
      <c r="P40" s="25">
        <v>51.475999999999999</v>
      </c>
      <c r="Q40" s="3"/>
      <c r="R40" s="3"/>
    </row>
    <row r="41" spans="3:18" x14ac:dyDescent="0.2">
      <c r="C41" s="3"/>
      <c r="D41" s="3"/>
      <c r="E41" s="3"/>
      <c r="F41" s="3"/>
      <c r="G41" s="26">
        <v>36.648000000000003</v>
      </c>
      <c r="H41" s="26">
        <v>27.882999999999999</v>
      </c>
      <c r="I41" s="3"/>
      <c r="J41" s="3"/>
      <c r="K41" s="25">
        <v>41.372</v>
      </c>
      <c r="L41" s="25">
        <v>41.316000000000003</v>
      </c>
      <c r="M41" s="3"/>
      <c r="N41" s="3"/>
      <c r="O41" s="25">
        <v>60.033000000000001</v>
      </c>
      <c r="P41" s="25">
        <v>52.216000000000001</v>
      </c>
      <c r="Q41" s="3"/>
      <c r="R41" s="3"/>
    </row>
    <row r="42" spans="3:18" x14ac:dyDescent="0.2">
      <c r="C42" s="3"/>
      <c r="D42" s="3"/>
      <c r="E42" s="3"/>
      <c r="F42" s="3"/>
      <c r="G42" s="26">
        <v>30.41</v>
      </c>
      <c r="H42" s="26">
        <v>40.332999999999998</v>
      </c>
      <c r="I42" s="3"/>
      <c r="J42" s="3"/>
      <c r="K42" s="25">
        <v>40.332000000000001</v>
      </c>
      <c r="L42" s="25">
        <v>34.226999999999997</v>
      </c>
      <c r="M42" s="3"/>
      <c r="N42" s="3"/>
      <c r="O42" s="25">
        <v>49.094999999999999</v>
      </c>
      <c r="P42" s="25">
        <v>46.046999999999997</v>
      </c>
      <c r="Q42" s="3"/>
      <c r="R42" s="3"/>
    </row>
    <row r="43" spans="3:18" x14ac:dyDescent="0.2">
      <c r="C43" s="3"/>
      <c r="D43" s="3"/>
      <c r="E43" s="3"/>
      <c r="F43" s="3"/>
      <c r="G43" s="26">
        <v>52.311</v>
      </c>
      <c r="H43" s="26">
        <v>30.039000000000001</v>
      </c>
      <c r="I43" s="3"/>
      <c r="J43" s="3"/>
      <c r="K43" s="25">
        <v>43.901000000000003</v>
      </c>
      <c r="L43" s="25">
        <v>36.387999999999998</v>
      </c>
      <c r="M43" s="3"/>
      <c r="N43" s="3"/>
      <c r="O43" s="25">
        <v>58.503</v>
      </c>
      <c r="P43" s="25">
        <v>59.042999999999999</v>
      </c>
      <c r="Q43" s="3"/>
      <c r="R43" s="3"/>
    </row>
    <row r="44" spans="3:18" x14ac:dyDescent="0.2">
      <c r="C44" s="3"/>
      <c r="D44" s="3"/>
      <c r="E44" s="3"/>
      <c r="F44" s="3"/>
      <c r="G44" s="26">
        <v>30.992999999999999</v>
      </c>
      <c r="H44" s="26">
        <v>45.462000000000003</v>
      </c>
      <c r="I44" s="3"/>
      <c r="J44" s="3"/>
      <c r="K44" s="25">
        <v>46.741999999999997</v>
      </c>
      <c r="L44" s="25">
        <v>44.034999999999997</v>
      </c>
      <c r="M44" s="3"/>
      <c r="N44" s="3"/>
      <c r="O44" s="25">
        <v>41.996000000000002</v>
      </c>
      <c r="P44" s="25">
        <v>55.442</v>
      </c>
      <c r="Q44" s="3"/>
      <c r="R44" s="3"/>
    </row>
    <row r="45" spans="3:18" x14ac:dyDescent="0.2">
      <c r="C45" s="3"/>
      <c r="D45" s="3"/>
      <c r="E45" s="3"/>
      <c r="F45" s="3"/>
      <c r="G45" s="26">
        <v>65.337999999999994</v>
      </c>
      <c r="H45" s="26">
        <v>37.305999999999997</v>
      </c>
      <c r="I45" s="3"/>
      <c r="J45" s="3"/>
      <c r="K45" s="25">
        <v>43.390999999999998</v>
      </c>
      <c r="L45" s="25">
        <v>36.557000000000002</v>
      </c>
      <c r="M45" s="3"/>
      <c r="N45" s="3"/>
      <c r="O45" s="25">
        <v>58.594000000000001</v>
      </c>
      <c r="P45" s="25">
        <v>56.539000000000001</v>
      </c>
      <c r="Q45" s="3"/>
      <c r="R45" s="3"/>
    </row>
    <row r="46" spans="3:18" x14ac:dyDescent="0.2">
      <c r="C46" s="3"/>
      <c r="D46" s="3"/>
      <c r="E46" s="3"/>
      <c r="F46" s="3"/>
      <c r="G46" s="26">
        <v>34.758000000000003</v>
      </c>
      <c r="H46" s="26">
        <v>44.552</v>
      </c>
      <c r="I46" s="3"/>
      <c r="J46" s="3"/>
      <c r="K46" s="25">
        <v>45.003</v>
      </c>
      <c r="L46" s="25">
        <v>43.411000000000001</v>
      </c>
      <c r="M46" s="3"/>
      <c r="N46" s="3"/>
      <c r="O46" s="25">
        <v>49.003999999999998</v>
      </c>
      <c r="P46" s="25">
        <v>56.981999999999999</v>
      </c>
      <c r="Q46" s="3"/>
      <c r="R46" s="3"/>
    </row>
    <row r="47" spans="3:18" x14ac:dyDescent="0.2">
      <c r="C47" s="3"/>
      <c r="D47" s="3"/>
      <c r="E47" s="3"/>
      <c r="F47" s="3"/>
      <c r="G47" s="26">
        <v>55.517000000000003</v>
      </c>
      <c r="H47" s="26">
        <v>33.305</v>
      </c>
      <c r="I47" s="3"/>
      <c r="J47" s="3"/>
      <c r="K47" s="25">
        <v>39.773000000000003</v>
      </c>
      <c r="L47" s="25">
        <v>35.664000000000001</v>
      </c>
      <c r="M47" s="3"/>
      <c r="N47" s="3"/>
      <c r="O47" s="25">
        <v>59.220999999999997</v>
      </c>
      <c r="P47" s="25">
        <v>50.887</v>
      </c>
      <c r="Q47" s="3"/>
      <c r="R47" s="3"/>
    </row>
    <row r="48" spans="3:18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3:18" x14ac:dyDescent="0.2">
      <c r="C49" s="3"/>
      <c r="D49" s="3"/>
      <c r="E49" s="3"/>
      <c r="F49" s="4"/>
      <c r="G49" s="103" t="s">
        <v>20</v>
      </c>
      <c r="H49" s="103"/>
      <c r="I49" s="3"/>
      <c r="J49" s="3"/>
      <c r="K49" s="120" t="s">
        <v>143</v>
      </c>
      <c r="L49" s="120"/>
      <c r="M49" s="3"/>
      <c r="N49" s="3"/>
      <c r="O49" s="120" t="s">
        <v>144</v>
      </c>
      <c r="P49" s="120"/>
      <c r="Q49" s="3"/>
      <c r="R49" s="3"/>
    </row>
    <row r="50" spans="3:18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3:18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3:18" x14ac:dyDescent="0.2">
      <c r="C52" s="3"/>
      <c r="D52" s="3"/>
      <c r="E52" s="3"/>
      <c r="F52" s="3"/>
      <c r="G52" s="120" t="s">
        <v>145</v>
      </c>
      <c r="H52" s="120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3:18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3:18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3:18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</sheetData>
  <mergeCells count="4">
    <mergeCell ref="G49:H49"/>
    <mergeCell ref="K49:L49"/>
    <mergeCell ref="O49:P49"/>
    <mergeCell ref="G52:H5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6809-34D0-0E49-81B5-328F8D5E65FD}">
  <dimension ref="C4:N28"/>
  <sheetViews>
    <sheetView topLeftCell="A2" workbookViewId="0">
      <selection activeCell="D7" sqref="D7"/>
    </sheetView>
  </sheetViews>
  <sheetFormatPr baseColWidth="10" defaultRowHeight="16" x14ac:dyDescent="0.2"/>
  <cols>
    <col min="5" max="5" width="28.1640625" customWidth="1"/>
    <col min="6" max="6" width="39.33203125" customWidth="1"/>
    <col min="9" max="9" width="37.5" customWidth="1"/>
  </cols>
  <sheetData>
    <row r="4" spans="3:14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3:14" x14ac:dyDescent="0.2">
      <c r="C7" s="3"/>
      <c r="D7" s="1" t="s">
        <v>424</v>
      </c>
      <c r="E7" s="3"/>
      <c r="F7" s="3"/>
      <c r="G7" s="3"/>
      <c r="H7" s="118"/>
      <c r="I7" s="3"/>
      <c r="J7" s="3"/>
      <c r="K7" s="3"/>
      <c r="L7" s="3"/>
      <c r="M7" s="3"/>
      <c r="N7" s="3"/>
    </row>
    <row r="8" spans="3:14" x14ac:dyDescent="0.2">
      <c r="C8" s="3"/>
      <c r="D8" s="3"/>
      <c r="E8" s="3"/>
      <c r="F8" s="1"/>
      <c r="G8" s="3"/>
      <c r="H8" s="118"/>
      <c r="I8" s="3"/>
      <c r="J8" s="3"/>
      <c r="K8" s="3"/>
      <c r="L8" s="3"/>
      <c r="M8" s="3"/>
      <c r="N8" s="3"/>
    </row>
    <row r="9" spans="3:14" x14ac:dyDescent="0.2">
      <c r="C9" s="3"/>
      <c r="D9" s="3"/>
      <c r="E9" s="24" t="s">
        <v>146</v>
      </c>
      <c r="F9" s="121" t="s">
        <v>147</v>
      </c>
      <c r="G9" s="121"/>
      <c r="H9" s="118"/>
      <c r="I9" s="121" t="s">
        <v>148</v>
      </c>
      <c r="J9" s="121"/>
      <c r="K9" s="3"/>
      <c r="L9" s="3"/>
      <c r="M9" s="3"/>
      <c r="N9" s="3"/>
    </row>
    <row r="10" spans="3:14" x14ac:dyDescent="0.2">
      <c r="C10" s="3"/>
      <c r="D10" s="3"/>
      <c r="E10" s="24"/>
      <c r="F10" s="1" t="s">
        <v>149</v>
      </c>
      <c r="G10" s="24" t="s">
        <v>150</v>
      </c>
      <c r="H10" s="118"/>
      <c r="I10" s="1" t="s">
        <v>149</v>
      </c>
      <c r="J10" s="24" t="s">
        <v>150</v>
      </c>
      <c r="K10" s="25"/>
      <c r="L10" s="3"/>
      <c r="M10" s="3"/>
      <c r="N10" s="3"/>
    </row>
    <row r="11" spans="3:14" x14ac:dyDescent="0.2">
      <c r="C11" s="3"/>
      <c r="D11" s="3"/>
      <c r="E11" s="48">
        <v>0</v>
      </c>
      <c r="F11" s="25">
        <v>0</v>
      </c>
      <c r="G11" s="25">
        <v>0</v>
      </c>
      <c r="H11" s="118"/>
      <c r="I11" s="25">
        <v>0</v>
      </c>
      <c r="J11" s="25">
        <v>0</v>
      </c>
      <c r="K11" s="25"/>
      <c r="L11" s="3"/>
      <c r="M11" s="3"/>
      <c r="N11" s="3"/>
    </row>
    <row r="12" spans="3:14" x14ac:dyDescent="0.2">
      <c r="C12" s="3"/>
      <c r="D12" s="3"/>
      <c r="E12" s="48">
        <v>0.185</v>
      </c>
      <c r="F12" s="25">
        <v>0.03</v>
      </c>
      <c r="G12" s="25">
        <v>1.7000000000000001E-2</v>
      </c>
      <c r="H12" s="118"/>
      <c r="I12" s="25">
        <v>-1E-3</v>
      </c>
      <c r="J12" s="25">
        <v>1E-3</v>
      </c>
      <c r="K12" s="25"/>
      <c r="L12" s="3"/>
      <c r="M12" s="3"/>
      <c r="N12" s="3"/>
    </row>
    <row r="13" spans="3:14" x14ac:dyDescent="0.2">
      <c r="C13" s="3"/>
      <c r="D13" s="3"/>
      <c r="E13" s="48">
        <v>0.37</v>
      </c>
      <c r="F13" s="25">
        <v>6.3E-2</v>
      </c>
      <c r="G13" s="25">
        <v>4.8000000000000001E-2</v>
      </c>
      <c r="H13" s="118"/>
      <c r="I13" s="25">
        <v>-2E-3</v>
      </c>
      <c r="J13" s="25">
        <v>2E-3</v>
      </c>
      <c r="K13" s="25"/>
      <c r="L13" s="3"/>
      <c r="M13" s="3"/>
      <c r="N13" s="3"/>
    </row>
    <row r="14" spans="3:14" x14ac:dyDescent="0.2">
      <c r="C14" s="3"/>
      <c r="D14" s="3"/>
      <c r="E14" s="48">
        <v>1.1100000000000001</v>
      </c>
      <c r="F14" s="25">
        <v>0.13200000000000001</v>
      </c>
      <c r="G14" s="25">
        <v>3.2000000000000001E-2</v>
      </c>
      <c r="H14" s="118"/>
      <c r="I14" s="25">
        <v>-3.0000000000000001E-3</v>
      </c>
      <c r="J14" s="25">
        <v>3.0000000000000001E-3</v>
      </c>
      <c r="K14" s="25"/>
      <c r="L14" s="3"/>
      <c r="M14" s="3"/>
      <c r="N14" s="3"/>
    </row>
    <row r="15" spans="3:14" x14ac:dyDescent="0.2">
      <c r="C15" s="3"/>
      <c r="D15" s="3"/>
      <c r="E15" s="48">
        <v>3.33</v>
      </c>
      <c r="F15" s="25">
        <v>0.17299999999999999</v>
      </c>
      <c r="G15" s="25">
        <v>5.3999999999999999E-2</v>
      </c>
      <c r="H15" s="118"/>
      <c r="I15" s="25">
        <v>-0.01</v>
      </c>
      <c r="J15" s="25">
        <v>0.01</v>
      </c>
      <c r="K15" s="25"/>
      <c r="L15" s="3"/>
      <c r="M15" s="3"/>
      <c r="N15" s="3"/>
    </row>
    <row r="16" spans="3:14" x14ac:dyDescent="0.2">
      <c r="C16" s="3"/>
      <c r="D16" s="3"/>
      <c r="E16" s="48">
        <v>11.11</v>
      </c>
      <c r="F16" s="25">
        <v>0.152</v>
      </c>
      <c r="G16" s="25">
        <v>3.4099999999999998E-2</v>
      </c>
      <c r="H16" s="118"/>
      <c r="I16" s="25">
        <v>-1.4E-2</v>
      </c>
      <c r="J16" s="25">
        <v>1.4E-2</v>
      </c>
      <c r="K16" s="25"/>
      <c r="L16" s="3"/>
      <c r="M16" s="3"/>
      <c r="N16" s="3"/>
    </row>
    <row r="17" spans="3:14" x14ac:dyDescent="0.2">
      <c r="C17" s="3"/>
      <c r="D17" s="3"/>
      <c r="E17" s="48">
        <v>37.04</v>
      </c>
      <c r="F17" s="25">
        <v>0.121</v>
      </c>
      <c r="G17" s="25">
        <v>2.4E-2</v>
      </c>
      <c r="H17" s="118"/>
      <c r="I17" s="25">
        <v>-2.4E-2</v>
      </c>
      <c r="J17" s="25">
        <v>2.4E-2</v>
      </c>
      <c r="K17" s="25"/>
      <c r="L17" s="3"/>
      <c r="M17" s="3"/>
      <c r="N17" s="3"/>
    </row>
    <row r="18" spans="3:14" x14ac:dyDescent="0.2">
      <c r="C18" s="3"/>
      <c r="D18" s="3"/>
      <c r="E18" s="3"/>
      <c r="F18" s="3"/>
      <c r="G18" s="3"/>
      <c r="H18" s="118"/>
      <c r="I18" s="3"/>
      <c r="J18" s="3"/>
      <c r="K18" s="3"/>
      <c r="L18" s="3"/>
      <c r="M18" s="3"/>
      <c r="N18" s="3"/>
    </row>
    <row r="19" spans="3:14" x14ac:dyDescent="0.2">
      <c r="C19" s="3"/>
      <c r="D19" s="3"/>
      <c r="E19" s="3"/>
      <c r="F19" s="3"/>
      <c r="G19" s="3"/>
      <c r="H19" s="118"/>
      <c r="I19" s="3"/>
      <c r="J19" s="3"/>
      <c r="K19" s="3"/>
      <c r="L19" s="3"/>
      <c r="M19" s="3"/>
      <c r="N19" s="3"/>
    </row>
    <row r="20" spans="3:14" x14ac:dyDescent="0.2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3:14" x14ac:dyDescent="0.2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3:14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3:14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3:14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3:14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3:14" x14ac:dyDescent="0.2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3:14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3:14" x14ac:dyDescent="0.2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3">
    <mergeCell ref="H7:H19"/>
    <mergeCell ref="F9:G9"/>
    <mergeCell ref="I9:J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89CD-3A2D-5146-BF11-7556EC9E296F}">
  <dimension ref="C4:N28"/>
  <sheetViews>
    <sheetView topLeftCell="C1" workbookViewId="0">
      <selection activeCell="L49" sqref="L49"/>
    </sheetView>
  </sheetViews>
  <sheetFormatPr baseColWidth="10" defaultRowHeight="16" x14ac:dyDescent="0.2"/>
  <cols>
    <col min="4" max="4" width="20.33203125" customWidth="1"/>
    <col min="5" max="5" width="36.6640625" customWidth="1"/>
    <col min="6" max="6" width="23.33203125" customWidth="1"/>
    <col min="9" max="9" width="20" customWidth="1"/>
    <col min="12" max="12" width="23.1640625" customWidth="1"/>
  </cols>
  <sheetData>
    <row r="4" spans="3:14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3:14" x14ac:dyDescent="0.2">
      <c r="C7" s="3"/>
      <c r="D7" s="4" t="s">
        <v>425</v>
      </c>
      <c r="E7" s="3"/>
      <c r="F7" s="114" t="s">
        <v>151</v>
      </c>
      <c r="G7" s="114"/>
      <c r="H7" s="3"/>
      <c r="I7" s="115" t="s">
        <v>152</v>
      </c>
      <c r="J7" s="115"/>
      <c r="K7" s="3"/>
      <c r="L7" s="115" t="s">
        <v>153</v>
      </c>
      <c r="M7" s="115"/>
      <c r="N7" s="3"/>
    </row>
    <row r="8" spans="3:14" x14ac:dyDescent="0.2">
      <c r="C8" s="3"/>
      <c r="D8" s="3"/>
      <c r="E8" s="1"/>
      <c r="F8" s="1" t="s">
        <v>154</v>
      </c>
      <c r="G8" s="1" t="s">
        <v>150</v>
      </c>
      <c r="H8" s="1"/>
      <c r="I8" s="1" t="s">
        <v>154</v>
      </c>
      <c r="J8" s="1" t="s">
        <v>150</v>
      </c>
      <c r="K8" s="1"/>
      <c r="L8" s="1" t="s">
        <v>154</v>
      </c>
      <c r="M8" s="1" t="s">
        <v>150</v>
      </c>
      <c r="N8" s="3"/>
    </row>
    <row r="9" spans="3:14" x14ac:dyDescent="0.2">
      <c r="C9" s="3"/>
      <c r="D9" s="3"/>
      <c r="E9" s="29" t="s">
        <v>155</v>
      </c>
      <c r="F9" s="25">
        <v>2.7759999999999998</v>
      </c>
      <c r="G9" s="25">
        <v>0.36</v>
      </c>
      <c r="H9" s="25"/>
      <c r="I9" s="25"/>
      <c r="J9" s="25"/>
      <c r="K9" s="25"/>
      <c r="L9" s="25"/>
      <c r="M9" s="25"/>
      <c r="N9" s="3"/>
    </row>
    <row r="10" spans="3:14" x14ac:dyDescent="0.2">
      <c r="C10" s="3"/>
      <c r="D10" s="3"/>
      <c r="E10" s="29" t="s">
        <v>156</v>
      </c>
      <c r="F10" s="25">
        <v>4.3099999999999996</v>
      </c>
      <c r="G10" s="25">
        <v>0.24</v>
      </c>
      <c r="H10" s="25"/>
      <c r="I10" s="25">
        <v>2.61</v>
      </c>
      <c r="J10" s="25">
        <v>0.28000000000000003</v>
      </c>
      <c r="K10" s="25"/>
      <c r="L10" s="25"/>
      <c r="M10" s="25"/>
      <c r="N10" s="3"/>
    </row>
    <row r="11" spans="3:14" x14ac:dyDescent="0.2">
      <c r="C11" s="3"/>
      <c r="D11" s="3"/>
      <c r="E11" s="29" t="s">
        <v>157</v>
      </c>
      <c r="F11" s="25">
        <v>5.1100000000000003</v>
      </c>
      <c r="G11" s="25">
        <v>0.19</v>
      </c>
      <c r="H11" s="25"/>
      <c r="I11" s="25">
        <v>3.54</v>
      </c>
      <c r="J11" s="25">
        <v>0.31</v>
      </c>
      <c r="K11" s="25"/>
      <c r="L11" s="25">
        <v>1.03</v>
      </c>
      <c r="M11" s="25">
        <v>0.25</v>
      </c>
      <c r="N11" s="3"/>
    </row>
    <row r="12" spans="3:14" x14ac:dyDescent="0.2">
      <c r="C12" s="3"/>
      <c r="D12" s="3"/>
      <c r="E12" s="29" t="s">
        <v>158</v>
      </c>
      <c r="F12" s="25">
        <v>5.46</v>
      </c>
      <c r="G12" s="25">
        <v>0.23</v>
      </c>
      <c r="H12" s="25"/>
      <c r="I12" s="25">
        <v>3.59</v>
      </c>
      <c r="J12" s="25">
        <v>0.16</v>
      </c>
      <c r="K12" s="25"/>
      <c r="L12" s="25">
        <v>0.35</v>
      </c>
      <c r="M12" s="25">
        <v>0.24</v>
      </c>
      <c r="N12" s="3"/>
    </row>
    <row r="13" spans="3:14" x14ac:dyDescent="0.2">
      <c r="C13" s="3"/>
      <c r="D13" s="3"/>
      <c r="E13" s="25"/>
      <c r="F13" s="25"/>
      <c r="G13" s="25"/>
      <c r="H13" s="25"/>
      <c r="I13" s="25"/>
      <c r="J13" s="25"/>
      <c r="K13" s="25"/>
      <c r="L13" s="25"/>
      <c r="M13" s="25"/>
      <c r="N13" s="3"/>
    </row>
    <row r="14" spans="3:14" x14ac:dyDescent="0.2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3:14" x14ac:dyDescent="0.2">
      <c r="C15" s="3"/>
      <c r="D15" s="3"/>
      <c r="E15" s="118"/>
      <c r="F15" s="118"/>
      <c r="G15" s="118"/>
      <c r="H15" s="118"/>
      <c r="I15" s="118"/>
      <c r="J15" s="118"/>
      <c r="K15" s="118"/>
      <c r="L15" s="118"/>
      <c r="M15" s="118"/>
      <c r="N15" s="3"/>
    </row>
    <row r="16" spans="3:14" x14ac:dyDescent="0.2">
      <c r="C16" s="3"/>
      <c r="D16" s="3"/>
      <c r="E16" s="118"/>
      <c r="F16" s="118"/>
      <c r="G16" s="118"/>
      <c r="H16" s="118"/>
      <c r="I16" s="118"/>
      <c r="J16" s="118"/>
      <c r="K16" s="118"/>
      <c r="L16" s="118"/>
      <c r="M16" s="118"/>
      <c r="N16" s="3"/>
    </row>
    <row r="17" spans="3:14" x14ac:dyDescent="0.2">
      <c r="C17" s="3"/>
      <c r="D17" s="4" t="s">
        <v>426</v>
      </c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 x14ac:dyDescent="0.2">
      <c r="C18" s="3"/>
      <c r="D18" s="3"/>
      <c r="E18" s="3"/>
      <c r="F18" s="114" t="s">
        <v>159</v>
      </c>
      <c r="G18" s="114"/>
      <c r="H18" s="3"/>
      <c r="I18" s="115" t="s">
        <v>160</v>
      </c>
      <c r="J18" s="115"/>
      <c r="K18" s="3"/>
      <c r="L18" s="3"/>
      <c r="M18" s="3"/>
      <c r="N18" s="3"/>
    </row>
    <row r="19" spans="3:14" x14ac:dyDescent="0.2">
      <c r="C19" s="3"/>
      <c r="D19" s="3"/>
      <c r="E19" s="3"/>
      <c r="F19" s="1" t="s">
        <v>154</v>
      </c>
      <c r="G19" s="1" t="s">
        <v>150</v>
      </c>
      <c r="H19" s="1"/>
      <c r="I19" s="1" t="s">
        <v>154</v>
      </c>
      <c r="J19" s="1" t="s">
        <v>150</v>
      </c>
      <c r="K19" s="1"/>
      <c r="L19" s="3"/>
      <c r="M19" s="3"/>
      <c r="N19" s="3"/>
    </row>
    <row r="20" spans="3:14" x14ac:dyDescent="0.2">
      <c r="C20" s="3"/>
      <c r="D20" s="3"/>
      <c r="E20" s="4" t="s">
        <v>161</v>
      </c>
      <c r="F20" s="25">
        <v>3.24</v>
      </c>
      <c r="G20" s="25">
        <v>0.37</v>
      </c>
      <c r="H20" s="25"/>
      <c r="I20" s="25"/>
      <c r="J20" s="25"/>
      <c r="K20" s="25"/>
      <c r="L20" s="3"/>
      <c r="M20" s="3"/>
      <c r="N20" s="3"/>
    </row>
    <row r="21" spans="3:14" x14ac:dyDescent="0.2">
      <c r="C21" s="3"/>
      <c r="D21" s="3"/>
      <c r="E21" s="4" t="s">
        <v>162</v>
      </c>
      <c r="F21" s="25">
        <v>3.61</v>
      </c>
      <c r="G21" s="25">
        <v>0.25</v>
      </c>
      <c r="H21" s="25"/>
      <c r="I21" s="25">
        <v>4.43</v>
      </c>
      <c r="J21" s="25">
        <v>7.0000000000000007E-2</v>
      </c>
      <c r="K21" s="25"/>
      <c r="L21" s="3"/>
      <c r="M21" s="3"/>
      <c r="N21" s="3"/>
    </row>
    <row r="22" spans="3:14" x14ac:dyDescent="0.2">
      <c r="C22" s="3"/>
      <c r="D22" s="3"/>
      <c r="E22" s="4" t="s">
        <v>163</v>
      </c>
      <c r="F22" s="25">
        <v>4.3899999999999997</v>
      </c>
      <c r="G22" s="25">
        <v>0.15</v>
      </c>
      <c r="H22" s="25"/>
      <c r="I22" s="25">
        <v>5.26</v>
      </c>
      <c r="J22" s="25">
        <v>0.12</v>
      </c>
      <c r="K22" s="25"/>
      <c r="L22" s="3"/>
      <c r="M22" s="3"/>
      <c r="N22" s="3"/>
    </row>
    <row r="23" spans="3:14" x14ac:dyDescent="0.2">
      <c r="C23" s="3"/>
      <c r="D23" s="3"/>
      <c r="E23" s="4" t="s">
        <v>164</v>
      </c>
      <c r="F23" s="25">
        <v>5.5</v>
      </c>
      <c r="G23" s="25">
        <v>0.14000000000000001</v>
      </c>
      <c r="H23" s="25"/>
      <c r="I23" s="25">
        <v>5.18</v>
      </c>
      <c r="J23" s="25">
        <v>0.16</v>
      </c>
      <c r="K23" s="25"/>
      <c r="L23" s="3"/>
      <c r="M23" s="3"/>
      <c r="N23" s="3"/>
    </row>
    <row r="24" spans="3:14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3:14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3:14" x14ac:dyDescent="0.2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3:14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3:14" x14ac:dyDescent="0.2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6">
    <mergeCell ref="F7:G7"/>
    <mergeCell ref="I7:J7"/>
    <mergeCell ref="L7:M7"/>
    <mergeCell ref="E15:M16"/>
    <mergeCell ref="F18:G18"/>
    <mergeCell ref="I18:J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AAFE-B044-3F4C-87DF-45B4904C52C6}">
  <dimension ref="C4:V36"/>
  <sheetViews>
    <sheetView topLeftCell="G6" workbookViewId="0">
      <selection activeCell="D7" sqref="D7"/>
    </sheetView>
  </sheetViews>
  <sheetFormatPr baseColWidth="10" defaultRowHeight="16" x14ac:dyDescent="0.2"/>
  <cols>
    <col min="4" max="4" width="19.83203125" customWidth="1"/>
    <col min="5" max="5" width="30.33203125" customWidth="1"/>
    <col min="6" max="6" width="27" customWidth="1"/>
    <col min="7" max="7" width="29" customWidth="1"/>
  </cols>
  <sheetData>
    <row r="4" spans="3:22" x14ac:dyDescent="0.2">
      <c r="C4" s="3"/>
      <c r="D4" s="3"/>
      <c r="E4" s="3"/>
      <c r="F4" s="3"/>
      <c r="G4" s="3"/>
      <c r="H4" s="3"/>
      <c r="I4" s="3"/>
    </row>
    <row r="5" spans="3:22" x14ac:dyDescent="0.2">
      <c r="C5" s="3"/>
      <c r="D5" s="3"/>
      <c r="E5" s="3"/>
      <c r="F5" s="3"/>
      <c r="G5" s="3"/>
      <c r="H5" s="3"/>
      <c r="I5" s="3"/>
    </row>
    <row r="6" spans="3:22" x14ac:dyDescent="0.2">
      <c r="C6" s="3"/>
      <c r="D6" s="3"/>
      <c r="E6" s="3"/>
      <c r="F6" s="3"/>
      <c r="G6" s="3"/>
      <c r="H6" s="3"/>
      <c r="I6" s="3"/>
    </row>
    <row r="7" spans="3:22" x14ac:dyDescent="0.2">
      <c r="C7" s="3"/>
      <c r="D7" s="1" t="s">
        <v>427</v>
      </c>
      <c r="E7" s="3"/>
      <c r="F7" s="3"/>
      <c r="G7" s="3"/>
      <c r="H7" s="3"/>
      <c r="I7" s="3"/>
    </row>
    <row r="8" spans="3:22" x14ac:dyDescent="0.2">
      <c r="C8" s="3"/>
      <c r="D8" s="3"/>
      <c r="E8" s="3"/>
      <c r="F8" s="3"/>
      <c r="G8" s="3"/>
      <c r="H8" s="3"/>
      <c r="I8" s="3"/>
    </row>
    <row r="9" spans="3:22" x14ac:dyDescent="0.2">
      <c r="C9" s="3"/>
      <c r="D9" s="3"/>
      <c r="E9" s="3"/>
      <c r="F9" s="3"/>
      <c r="G9" s="3"/>
      <c r="H9" s="3"/>
      <c r="I9" s="3"/>
    </row>
    <row r="10" spans="3:22" x14ac:dyDescent="0.2">
      <c r="C10" s="3"/>
      <c r="D10" s="3"/>
      <c r="E10" s="49"/>
      <c r="F10" s="49"/>
      <c r="G10" s="3"/>
      <c r="H10" s="3"/>
      <c r="I10" s="3"/>
      <c r="L10" s="49"/>
      <c r="M10" s="49"/>
    </row>
    <row r="11" spans="3:22" x14ac:dyDescent="0.2">
      <c r="C11" s="3"/>
      <c r="D11" s="3"/>
      <c r="E11" s="25"/>
      <c r="F11" s="25"/>
      <c r="G11" s="3"/>
      <c r="H11" s="3"/>
      <c r="I11" s="3"/>
      <c r="L11" s="25"/>
      <c r="M11" s="25"/>
    </row>
    <row r="12" spans="3:22" x14ac:dyDescent="0.2">
      <c r="C12" s="3"/>
      <c r="D12" s="3"/>
      <c r="E12" s="25"/>
      <c r="F12" s="47" t="s">
        <v>147</v>
      </c>
      <c r="G12" s="47" t="s">
        <v>148</v>
      </c>
      <c r="H12" s="3"/>
      <c r="I12" s="3"/>
      <c r="L12" s="122" t="e" vm="6">
        <v>#VALUE!</v>
      </c>
      <c r="M12" s="122"/>
      <c r="N12" s="122"/>
      <c r="O12" s="122"/>
      <c r="P12" s="122"/>
      <c r="Q12" s="122"/>
      <c r="R12" s="122"/>
      <c r="S12" s="122"/>
      <c r="T12" s="122"/>
      <c r="U12" s="122"/>
      <c r="V12" s="122"/>
    </row>
    <row r="13" spans="3:22" x14ac:dyDescent="0.2">
      <c r="C13" s="3"/>
      <c r="D13" s="3"/>
      <c r="E13" s="123" t="s">
        <v>165</v>
      </c>
      <c r="F13" s="25">
        <f>F21*100/G21</f>
        <v>360.99999999999994</v>
      </c>
      <c r="G13" s="25">
        <v>100</v>
      </c>
      <c r="H13" s="18" t="s">
        <v>15</v>
      </c>
      <c r="I13" s="3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</row>
    <row r="14" spans="3:22" x14ac:dyDescent="0.2">
      <c r="C14" s="3"/>
      <c r="D14" s="3"/>
      <c r="E14" s="123"/>
      <c r="F14" s="25">
        <f>F22*100/G22</f>
        <v>222</v>
      </c>
      <c r="G14" s="25">
        <v>100</v>
      </c>
      <c r="H14" s="18" t="s">
        <v>18</v>
      </c>
      <c r="I14" s="3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</row>
    <row r="15" spans="3:22" x14ac:dyDescent="0.2">
      <c r="C15" s="3"/>
      <c r="D15" s="3"/>
      <c r="E15" s="123"/>
      <c r="F15" s="25">
        <f>F23*100/G23</f>
        <v>199</v>
      </c>
      <c r="G15" s="25">
        <v>100</v>
      </c>
      <c r="H15" s="18" t="s">
        <v>19</v>
      </c>
      <c r="I15" s="3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</row>
    <row r="16" spans="3:22" x14ac:dyDescent="0.2">
      <c r="C16" s="3"/>
      <c r="D16" s="3"/>
      <c r="E16" s="123"/>
      <c r="F16" s="25">
        <f>F24*100/G24</f>
        <v>203</v>
      </c>
      <c r="G16" s="25">
        <v>100</v>
      </c>
      <c r="H16" s="18" t="s">
        <v>138</v>
      </c>
      <c r="I16" s="3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</row>
    <row r="17" spans="3:22" x14ac:dyDescent="0.2">
      <c r="C17" s="3"/>
      <c r="D17" s="3"/>
      <c r="E17" s="123"/>
      <c r="F17" s="25">
        <f>F25*100/G25</f>
        <v>347</v>
      </c>
      <c r="G17" s="25">
        <v>100</v>
      </c>
      <c r="H17" s="18" t="s">
        <v>166</v>
      </c>
      <c r="I17" s="3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</row>
    <row r="18" spans="3:22" x14ac:dyDescent="0.2">
      <c r="C18" s="3"/>
      <c r="D18" s="3"/>
      <c r="E18" s="3"/>
      <c r="F18" s="3"/>
      <c r="G18" s="3"/>
      <c r="H18" s="3"/>
      <c r="I18" s="3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</row>
    <row r="19" spans="3:22" x14ac:dyDescent="0.2">
      <c r="C19" s="3"/>
      <c r="D19" s="3"/>
      <c r="E19" s="3"/>
      <c r="F19" s="3"/>
      <c r="G19" s="3"/>
      <c r="H19" s="3"/>
      <c r="I19" s="3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</row>
    <row r="20" spans="3:22" x14ac:dyDescent="0.2">
      <c r="C20" s="3"/>
      <c r="D20" s="3"/>
      <c r="E20" s="3"/>
      <c r="F20" s="3"/>
      <c r="G20" s="3"/>
      <c r="H20" s="3"/>
      <c r="I20" s="3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</row>
    <row r="21" spans="3:22" x14ac:dyDescent="0.2">
      <c r="C21" s="3"/>
      <c r="D21" s="3"/>
      <c r="E21" s="124" t="s">
        <v>167</v>
      </c>
      <c r="F21" s="3">
        <v>78127.861869999993</v>
      </c>
      <c r="G21" s="3">
        <v>21642.066999999999</v>
      </c>
      <c r="H21" s="18" t="s">
        <v>15</v>
      </c>
      <c r="I21" s="3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</row>
    <row r="22" spans="3:22" x14ac:dyDescent="0.2">
      <c r="C22" s="3"/>
      <c r="D22" s="3"/>
      <c r="E22" s="124"/>
      <c r="F22" s="3">
        <v>28624.105019999999</v>
      </c>
      <c r="G22" s="3">
        <v>12893.741</v>
      </c>
      <c r="H22" s="18" t="s">
        <v>18</v>
      </c>
      <c r="I22" s="3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3:22" x14ac:dyDescent="0.2">
      <c r="C23" s="3"/>
      <c r="D23" s="3"/>
      <c r="E23" s="124"/>
      <c r="F23" s="3">
        <v>96761.42568</v>
      </c>
      <c r="G23" s="3">
        <v>48623.832000000002</v>
      </c>
      <c r="H23" s="18" t="s">
        <v>19</v>
      </c>
      <c r="I23" s="3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</row>
    <row r="24" spans="3:22" x14ac:dyDescent="0.2">
      <c r="C24" s="3"/>
      <c r="D24" s="3"/>
      <c r="E24" s="124"/>
      <c r="F24" s="3">
        <v>80411.024259999991</v>
      </c>
      <c r="G24" s="3">
        <v>39611.341999999997</v>
      </c>
      <c r="H24" s="18" t="s">
        <v>138</v>
      </c>
      <c r="I24" s="3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</row>
    <row r="25" spans="3:22" x14ac:dyDescent="0.2">
      <c r="C25" s="3"/>
      <c r="D25" s="3"/>
      <c r="E25" s="124"/>
      <c r="F25" s="3">
        <v>24195.34534</v>
      </c>
      <c r="G25" s="3">
        <v>6972.7219999999998</v>
      </c>
      <c r="H25" s="18" t="s">
        <v>166</v>
      </c>
      <c r="I25" s="3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</row>
    <row r="26" spans="3:22" x14ac:dyDescent="0.2">
      <c r="C26" s="3"/>
      <c r="D26" s="3"/>
      <c r="E26" s="3"/>
      <c r="F26" s="3"/>
      <c r="G26" s="3"/>
      <c r="H26" s="3"/>
      <c r="I26" s="3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</row>
    <row r="27" spans="3:22" x14ac:dyDescent="0.2">
      <c r="C27" s="3"/>
      <c r="D27" s="3"/>
      <c r="E27" s="3"/>
      <c r="F27" s="3"/>
      <c r="G27" s="3"/>
      <c r="H27" s="3"/>
      <c r="I27" s="3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</row>
    <row r="28" spans="3:22" x14ac:dyDescent="0.2">
      <c r="C28" s="3"/>
      <c r="D28" s="3"/>
      <c r="E28" s="3"/>
      <c r="F28" s="3"/>
      <c r="G28" s="3"/>
      <c r="H28" s="3"/>
      <c r="I28" s="3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</row>
    <row r="29" spans="3:22" x14ac:dyDescent="0.2">
      <c r="C29" s="3"/>
      <c r="D29" s="3"/>
      <c r="E29" s="3"/>
      <c r="F29" s="3"/>
      <c r="G29" s="3"/>
      <c r="H29" s="3"/>
      <c r="I29" s="3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</row>
    <row r="30" spans="3:22" x14ac:dyDescent="0.2">
      <c r="C30" s="3"/>
      <c r="D30" s="3"/>
      <c r="E30" s="3"/>
      <c r="F30" s="3"/>
      <c r="G30" s="3"/>
      <c r="H30" s="3"/>
      <c r="I30" s="3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</row>
    <row r="31" spans="3:22" x14ac:dyDescent="0.2">
      <c r="C31" s="3"/>
      <c r="D31" s="3"/>
      <c r="E31" s="3"/>
      <c r="F31" s="3"/>
      <c r="G31" s="3"/>
      <c r="H31" s="3"/>
      <c r="I31" s="3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</row>
    <row r="32" spans="3:22" x14ac:dyDescent="0.2">
      <c r="C32" s="3"/>
      <c r="D32" s="3"/>
      <c r="E32" s="3"/>
      <c r="F32" s="3"/>
      <c r="G32" s="3"/>
      <c r="H32" s="3"/>
      <c r="I32" s="3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</row>
    <row r="33" spans="3:22" x14ac:dyDescent="0.2">
      <c r="C33" s="3"/>
      <c r="D33" s="3"/>
      <c r="E33" s="3"/>
      <c r="F33" s="3"/>
      <c r="G33" s="3"/>
      <c r="H33" s="3"/>
      <c r="I33" s="3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</row>
    <row r="34" spans="3:22" x14ac:dyDescent="0.2">
      <c r="C34" s="3"/>
      <c r="D34" s="3"/>
      <c r="E34" s="3"/>
      <c r="F34" s="3"/>
      <c r="G34" s="3"/>
      <c r="H34" s="3"/>
      <c r="I34" s="3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</row>
    <row r="35" spans="3:22" x14ac:dyDescent="0.2">
      <c r="C35" s="3"/>
      <c r="D35" s="3"/>
      <c r="E35" s="3"/>
      <c r="F35" s="3"/>
      <c r="G35" s="3"/>
      <c r="H35" s="3"/>
      <c r="I35" s="3"/>
    </row>
    <row r="36" spans="3:22" x14ac:dyDescent="0.2">
      <c r="C36" s="3"/>
      <c r="D36" s="3"/>
      <c r="E36" s="3"/>
      <c r="F36" s="3"/>
      <c r="G36" s="3"/>
      <c r="H36" s="3"/>
      <c r="I36" s="3"/>
    </row>
  </sheetData>
  <mergeCells count="3">
    <mergeCell ref="L12:V34"/>
    <mergeCell ref="E13:E17"/>
    <mergeCell ref="E21:E2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8FCA-02AD-2543-BF83-344E1AFED50C}">
  <dimension ref="D7:T33"/>
  <sheetViews>
    <sheetView topLeftCell="G1" workbookViewId="0">
      <selection activeCell="D7" sqref="D7"/>
    </sheetView>
  </sheetViews>
  <sheetFormatPr baseColWidth="10" defaultRowHeight="16" x14ac:dyDescent="0.2"/>
  <cols>
    <col min="4" max="4" width="17.5" customWidth="1"/>
    <col min="5" max="5" width="31.83203125" customWidth="1"/>
    <col min="6" max="6" width="42.5" customWidth="1"/>
    <col min="7" max="7" width="40.5" customWidth="1"/>
  </cols>
  <sheetData>
    <row r="7" spans="4:20" x14ac:dyDescent="0.2">
      <c r="D7" s="1" t="s">
        <v>428</v>
      </c>
    </row>
    <row r="8" spans="4:20" x14ac:dyDescent="0.2">
      <c r="E8" s="49"/>
      <c r="F8" s="49"/>
    </row>
    <row r="9" spans="4:20" x14ac:dyDescent="0.2">
      <c r="E9" s="25"/>
      <c r="F9" s="112" t="s">
        <v>168</v>
      </c>
      <c r="G9" s="112"/>
      <c r="J9" s="49"/>
      <c r="K9" s="49"/>
    </row>
    <row r="10" spans="4:20" x14ac:dyDescent="0.2">
      <c r="E10" s="25"/>
      <c r="F10" s="25"/>
      <c r="J10" s="25"/>
      <c r="K10" s="25"/>
    </row>
    <row r="11" spans="4:20" x14ac:dyDescent="0.2">
      <c r="F11" s="47" t="s">
        <v>169</v>
      </c>
      <c r="G11" s="47" t="s">
        <v>170</v>
      </c>
      <c r="J11" s="25"/>
      <c r="K11" s="25"/>
    </row>
    <row r="12" spans="4:20" x14ac:dyDescent="0.2">
      <c r="E12" s="124" t="s">
        <v>171</v>
      </c>
      <c r="F12" s="25">
        <v>4.3499999999999996</v>
      </c>
      <c r="G12" s="25">
        <v>1.21</v>
      </c>
      <c r="H12" s="18" t="s">
        <v>15</v>
      </c>
      <c r="J12" s="25"/>
      <c r="K12" s="122" t="e" vm="7">
        <v>#VALUE!</v>
      </c>
      <c r="L12" s="122"/>
      <c r="M12" s="122"/>
      <c r="N12" s="122"/>
      <c r="O12" s="122"/>
      <c r="P12" s="122"/>
      <c r="Q12" s="122"/>
      <c r="R12" s="122"/>
      <c r="S12" s="122"/>
      <c r="T12" s="122"/>
    </row>
    <row r="13" spans="4:20" x14ac:dyDescent="0.2">
      <c r="E13" s="124"/>
      <c r="F13" s="25">
        <v>3.67</v>
      </c>
      <c r="G13" s="25">
        <v>0.92</v>
      </c>
      <c r="H13" s="18" t="s">
        <v>18</v>
      </c>
      <c r="K13" s="122"/>
      <c r="L13" s="122"/>
      <c r="M13" s="122"/>
      <c r="N13" s="122"/>
      <c r="O13" s="122"/>
      <c r="P13" s="122"/>
      <c r="Q13" s="122"/>
      <c r="R13" s="122"/>
      <c r="S13" s="122"/>
      <c r="T13" s="122"/>
    </row>
    <row r="14" spans="4:20" x14ac:dyDescent="0.2">
      <c r="E14" s="124"/>
      <c r="F14" s="25">
        <v>5.69</v>
      </c>
      <c r="G14" s="25">
        <v>1.06</v>
      </c>
      <c r="H14" s="18" t="s">
        <v>19</v>
      </c>
      <c r="K14" s="122"/>
      <c r="L14" s="122"/>
      <c r="M14" s="122"/>
      <c r="N14" s="122"/>
      <c r="O14" s="122"/>
      <c r="P14" s="122"/>
      <c r="Q14" s="122"/>
      <c r="R14" s="122"/>
      <c r="S14" s="122"/>
      <c r="T14" s="122"/>
    </row>
    <row r="15" spans="4:20" x14ac:dyDescent="0.2">
      <c r="K15" s="122"/>
      <c r="L15" s="122"/>
      <c r="M15" s="122"/>
      <c r="N15" s="122"/>
      <c r="O15" s="122"/>
      <c r="P15" s="122"/>
      <c r="Q15" s="122"/>
      <c r="R15" s="122"/>
      <c r="S15" s="122"/>
      <c r="T15" s="122"/>
    </row>
    <row r="16" spans="4:20" x14ac:dyDescent="0.2">
      <c r="K16" s="122"/>
      <c r="L16" s="122"/>
      <c r="M16" s="122"/>
      <c r="N16" s="122"/>
      <c r="O16" s="122"/>
      <c r="P16" s="122"/>
      <c r="Q16" s="122"/>
      <c r="R16" s="122"/>
      <c r="S16" s="122"/>
      <c r="T16" s="122"/>
    </row>
    <row r="17" spans="11:20" x14ac:dyDescent="0.2">
      <c r="K17" s="122"/>
      <c r="L17" s="122"/>
      <c r="M17" s="122"/>
      <c r="N17" s="122"/>
      <c r="O17" s="122"/>
      <c r="P17" s="122"/>
      <c r="Q17" s="122"/>
      <c r="R17" s="122"/>
      <c r="S17" s="122"/>
      <c r="T17" s="122"/>
    </row>
    <row r="18" spans="11:20" x14ac:dyDescent="0.2">
      <c r="K18" s="122"/>
      <c r="L18" s="122"/>
      <c r="M18" s="122"/>
      <c r="N18" s="122"/>
      <c r="O18" s="122"/>
      <c r="P18" s="122"/>
      <c r="Q18" s="122"/>
      <c r="R18" s="122"/>
      <c r="S18" s="122"/>
      <c r="T18" s="122"/>
    </row>
    <row r="19" spans="11:20" x14ac:dyDescent="0.2">
      <c r="K19" s="122"/>
      <c r="L19" s="122"/>
      <c r="M19" s="122"/>
      <c r="N19" s="122"/>
      <c r="O19" s="122"/>
      <c r="P19" s="122"/>
      <c r="Q19" s="122"/>
      <c r="R19" s="122"/>
      <c r="S19" s="122"/>
      <c r="T19" s="122"/>
    </row>
    <row r="20" spans="11:20" x14ac:dyDescent="0.2">
      <c r="K20" s="122"/>
      <c r="L20" s="122"/>
      <c r="M20" s="122"/>
      <c r="N20" s="122"/>
      <c r="O20" s="122"/>
      <c r="P20" s="122"/>
      <c r="Q20" s="122"/>
      <c r="R20" s="122"/>
      <c r="S20" s="122"/>
      <c r="T20" s="122"/>
    </row>
    <row r="21" spans="11:20" x14ac:dyDescent="0.2">
      <c r="K21" s="122"/>
      <c r="L21" s="122"/>
      <c r="M21" s="122"/>
      <c r="N21" s="122"/>
      <c r="O21" s="122"/>
      <c r="P21" s="122"/>
      <c r="Q21" s="122"/>
      <c r="R21" s="122"/>
      <c r="S21" s="122"/>
      <c r="T21" s="122"/>
    </row>
    <row r="22" spans="11:20" x14ac:dyDescent="0.2">
      <c r="K22" s="122"/>
      <c r="L22" s="122"/>
      <c r="M22" s="122"/>
      <c r="N22" s="122"/>
      <c r="O22" s="122"/>
      <c r="P22" s="122"/>
      <c r="Q22" s="122"/>
      <c r="R22" s="122"/>
      <c r="S22" s="122"/>
      <c r="T22" s="122"/>
    </row>
    <row r="23" spans="11:20" x14ac:dyDescent="0.2">
      <c r="K23" s="122"/>
      <c r="L23" s="122"/>
      <c r="M23" s="122"/>
      <c r="N23" s="122"/>
      <c r="O23" s="122"/>
      <c r="P23" s="122"/>
      <c r="Q23" s="122"/>
      <c r="R23" s="122"/>
      <c r="S23" s="122"/>
      <c r="T23" s="122"/>
    </row>
    <row r="24" spans="11:20" x14ac:dyDescent="0.2">
      <c r="K24" s="122"/>
      <c r="L24" s="122"/>
      <c r="M24" s="122"/>
      <c r="N24" s="122"/>
      <c r="O24" s="122"/>
      <c r="P24" s="122"/>
      <c r="Q24" s="122"/>
      <c r="R24" s="122"/>
      <c r="S24" s="122"/>
      <c r="T24" s="122"/>
    </row>
    <row r="25" spans="11:20" x14ac:dyDescent="0.2">
      <c r="K25" s="122"/>
      <c r="L25" s="122"/>
      <c r="M25" s="122"/>
      <c r="N25" s="122"/>
      <c r="O25" s="122"/>
      <c r="P25" s="122"/>
      <c r="Q25" s="122"/>
      <c r="R25" s="122"/>
      <c r="S25" s="122"/>
      <c r="T25" s="122"/>
    </row>
    <row r="26" spans="11:20" x14ac:dyDescent="0.2">
      <c r="K26" s="122"/>
      <c r="L26" s="122"/>
      <c r="M26" s="122"/>
      <c r="N26" s="122"/>
      <c r="O26" s="122"/>
      <c r="P26" s="122"/>
      <c r="Q26" s="122"/>
      <c r="R26" s="122"/>
      <c r="S26" s="122"/>
      <c r="T26" s="122"/>
    </row>
    <row r="27" spans="11:20" x14ac:dyDescent="0.2">
      <c r="K27" s="122"/>
      <c r="L27" s="122"/>
      <c r="M27" s="122"/>
      <c r="N27" s="122"/>
      <c r="O27" s="122"/>
      <c r="P27" s="122"/>
      <c r="Q27" s="122"/>
      <c r="R27" s="122"/>
      <c r="S27" s="122"/>
      <c r="T27" s="122"/>
    </row>
    <row r="28" spans="11:20" x14ac:dyDescent="0.2">
      <c r="K28" s="122"/>
      <c r="L28" s="122"/>
      <c r="M28" s="122"/>
      <c r="N28" s="122"/>
      <c r="O28" s="122"/>
      <c r="P28" s="122"/>
      <c r="Q28" s="122"/>
      <c r="R28" s="122"/>
      <c r="S28" s="122"/>
      <c r="T28" s="122"/>
    </row>
    <row r="29" spans="11:20" x14ac:dyDescent="0.2">
      <c r="K29" s="122"/>
      <c r="L29" s="122"/>
      <c r="M29" s="122"/>
      <c r="N29" s="122"/>
      <c r="O29" s="122"/>
      <c r="P29" s="122"/>
      <c r="Q29" s="122"/>
      <c r="R29" s="122"/>
      <c r="S29" s="122"/>
      <c r="T29" s="122"/>
    </row>
    <row r="30" spans="11:20" x14ac:dyDescent="0.2">
      <c r="K30" s="122"/>
      <c r="L30" s="122"/>
      <c r="M30" s="122"/>
      <c r="N30" s="122"/>
      <c r="O30" s="122"/>
      <c r="P30" s="122"/>
      <c r="Q30" s="122"/>
      <c r="R30" s="122"/>
      <c r="S30" s="122"/>
      <c r="T30" s="122"/>
    </row>
    <row r="31" spans="11:20" x14ac:dyDescent="0.2">
      <c r="K31" s="122"/>
      <c r="L31" s="122"/>
      <c r="M31" s="122"/>
      <c r="N31" s="122"/>
      <c r="O31" s="122"/>
      <c r="P31" s="122"/>
      <c r="Q31" s="122"/>
      <c r="R31" s="122"/>
      <c r="S31" s="122"/>
      <c r="T31" s="122"/>
    </row>
    <row r="32" spans="11:20" x14ac:dyDescent="0.2">
      <c r="K32" s="122"/>
      <c r="L32" s="122"/>
      <c r="M32" s="122"/>
      <c r="N32" s="122"/>
      <c r="O32" s="122"/>
      <c r="P32" s="122"/>
      <c r="Q32" s="122"/>
      <c r="R32" s="122"/>
      <c r="S32" s="122"/>
      <c r="T32" s="122"/>
    </row>
    <row r="33" spans="11:20" x14ac:dyDescent="0.2">
      <c r="K33" s="122"/>
      <c r="L33" s="122"/>
      <c r="M33" s="122"/>
      <c r="N33" s="122"/>
      <c r="O33" s="122"/>
      <c r="P33" s="122"/>
      <c r="Q33" s="122"/>
      <c r="R33" s="122"/>
      <c r="S33" s="122"/>
      <c r="T33" s="122"/>
    </row>
  </sheetData>
  <mergeCells count="3">
    <mergeCell ref="F9:G9"/>
    <mergeCell ref="E12:E14"/>
    <mergeCell ref="K12:T3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EDB6-BD1E-1A41-9373-30D69D633685}">
  <dimension ref="C3:AZ89"/>
  <sheetViews>
    <sheetView topLeftCell="A4" workbookViewId="0">
      <selection activeCell="C14" sqref="C14"/>
    </sheetView>
  </sheetViews>
  <sheetFormatPr baseColWidth="10" defaultRowHeight="16" x14ac:dyDescent="0.2"/>
  <cols>
    <col min="4" max="4" width="14.1640625" customWidth="1"/>
    <col min="6" max="6" width="35.5" customWidth="1"/>
    <col min="7" max="7" width="28.1640625" customWidth="1"/>
    <col min="8" max="8" width="23.5" customWidth="1"/>
    <col min="9" max="9" width="20.5" customWidth="1"/>
    <col min="11" max="11" width="27" customWidth="1"/>
    <col min="12" max="12" width="26.5" customWidth="1"/>
    <col min="13" max="13" width="24.1640625" customWidth="1"/>
    <col min="14" max="14" width="20.6640625" customWidth="1"/>
    <col min="16" max="16" width="34.6640625" customWidth="1"/>
    <col min="17" max="18" width="26.1640625" customWidth="1"/>
    <col min="19" max="19" width="21" customWidth="1"/>
    <col min="21" max="21" width="24.6640625" customWidth="1"/>
    <col min="22" max="22" width="23.6640625" customWidth="1"/>
    <col min="23" max="23" width="25.6640625" customWidth="1"/>
    <col min="24" max="24" width="23" customWidth="1"/>
    <col min="26" max="26" width="27.83203125" customWidth="1"/>
    <col min="27" max="27" width="23.5" customWidth="1"/>
    <col min="28" max="28" width="26.6640625" customWidth="1"/>
    <col min="29" max="29" width="22.83203125" customWidth="1"/>
    <col min="33" max="33" width="30.6640625" customWidth="1"/>
    <col min="34" max="34" width="30.83203125" customWidth="1"/>
    <col min="35" max="35" width="34.5" customWidth="1"/>
    <col min="36" max="36" width="21.1640625" customWidth="1"/>
    <col min="37" max="37" width="28.33203125" customWidth="1"/>
  </cols>
  <sheetData>
    <row r="3" spans="3:52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3:52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3:52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4" t="s">
        <v>175</v>
      </c>
      <c r="AH5" s="34" t="s">
        <v>176</v>
      </c>
      <c r="AI5" s="34" t="s">
        <v>177</v>
      </c>
      <c r="AJ5" s="34" t="s">
        <v>178</v>
      </c>
      <c r="AK5" s="34" t="s">
        <v>179</v>
      </c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3:52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3:52" x14ac:dyDescent="0.2">
      <c r="C7" s="3"/>
      <c r="D7" s="1" t="s">
        <v>429</v>
      </c>
      <c r="E7" s="3"/>
      <c r="F7" s="3"/>
      <c r="G7" s="1" t="s">
        <v>172</v>
      </c>
      <c r="H7" s="1" t="s">
        <v>173</v>
      </c>
      <c r="I7" s="50" t="s">
        <v>174</v>
      </c>
      <c r="J7" s="118"/>
      <c r="K7" s="3"/>
      <c r="L7" s="1" t="s">
        <v>172</v>
      </c>
      <c r="M7" s="1" t="s">
        <v>173</v>
      </c>
      <c r="N7" s="50" t="s">
        <v>174</v>
      </c>
      <c r="O7" s="118"/>
      <c r="P7" s="3"/>
      <c r="Q7" s="1" t="s">
        <v>172</v>
      </c>
      <c r="R7" s="1" t="s">
        <v>173</v>
      </c>
      <c r="S7" s="50" t="s">
        <v>174</v>
      </c>
      <c r="T7" s="118"/>
      <c r="U7" s="3"/>
      <c r="V7" s="1" t="s">
        <v>172</v>
      </c>
      <c r="W7" s="1" t="s">
        <v>173</v>
      </c>
      <c r="X7" s="50" t="s">
        <v>174</v>
      </c>
      <c r="Y7" s="118"/>
      <c r="Z7" s="3"/>
      <c r="AA7" s="1" t="s">
        <v>172</v>
      </c>
      <c r="AB7" s="1" t="s">
        <v>173</v>
      </c>
      <c r="AC7" s="50" t="s">
        <v>174</v>
      </c>
      <c r="AD7" s="3"/>
      <c r="AE7" s="3"/>
      <c r="AF7" s="3"/>
      <c r="AG7" s="50" t="s">
        <v>174</v>
      </c>
      <c r="AH7" s="50" t="s">
        <v>174</v>
      </c>
      <c r="AI7" s="50" t="s">
        <v>174</v>
      </c>
      <c r="AJ7" s="50" t="s">
        <v>174</v>
      </c>
      <c r="AK7" s="50" t="s">
        <v>174</v>
      </c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3:52" x14ac:dyDescent="0.2">
      <c r="C8" s="3"/>
      <c r="D8" s="3"/>
      <c r="E8" s="3"/>
      <c r="F8" s="34" t="s">
        <v>175</v>
      </c>
      <c r="G8" s="13">
        <v>110</v>
      </c>
      <c r="H8" s="13">
        <v>61</v>
      </c>
      <c r="I8" s="13">
        <f t="shared" ref="I8:I57" si="0">H8/(G8+H8)*100</f>
        <v>35.672514619883039</v>
      </c>
      <c r="J8" s="118"/>
      <c r="K8" s="34" t="s">
        <v>176</v>
      </c>
      <c r="L8" s="13">
        <v>300</v>
      </c>
      <c r="M8" s="13">
        <v>20</v>
      </c>
      <c r="N8" s="13">
        <f t="shared" ref="N8:N51" si="1">M8/(L8+M8)*100</f>
        <v>6.25</v>
      </c>
      <c r="O8" s="118"/>
      <c r="P8" s="34" t="s">
        <v>177</v>
      </c>
      <c r="Q8" s="13">
        <v>123</v>
      </c>
      <c r="R8" s="13">
        <v>2</v>
      </c>
      <c r="S8" s="13">
        <f t="shared" ref="S8:S38" si="2">R8/(Q8+R8)*100</f>
        <v>1.6</v>
      </c>
      <c r="T8" s="118"/>
      <c r="U8" s="34" t="s">
        <v>178</v>
      </c>
      <c r="V8" s="13">
        <v>665</v>
      </c>
      <c r="W8" s="13">
        <v>3</v>
      </c>
      <c r="X8" s="13">
        <f>W8/(V8+W8)*100</f>
        <v>0.44910179640718562</v>
      </c>
      <c r="Y8" s="118"/>
      <c r="Z8" s="34" t="s">
        <v>179</v>
      </c>
      <c r="AA8" s="13">
        <v>358</v>
      </c>
      <c r="AB8" s="13">
        <v>10</v>
      </c>
      <c r="AC8" s="13">
        <f>AB8*100/AA8</f>
        <v>2.7932960893854748</v>
      </c>
      <c r="AD8" s="3"/>
      <c r="AE8" s="3"/>
      <c r="AF8" s="3"/>
      <c r="AG8" s="13">
        <v>35.672514619883039</v>
      </c>
      <c r="AH8" s="13">
        <v>6.25</v>
      </c>
      <c r="AI8" s="13">
        <v>1.6</v>
      </c>
      <c r="AJ8" s="13">
        <v>0.44910179640718562</v>
      </c>
      <c r="AK8" s="13">
        <v>2.7932960893854748</v>
      </c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3:52" x14ac:dyDescent="0.2">
      <c r="C9" s="3"/>
      <c r="D9" s="3"/>
      <c r="E9" s="3"/>
      <c r="F9" s="3"/>
      <c r="G9" s="13">
        <v>172</v>
      </c>
      <c r="H9" s="13">
        <v>82</v>
      </c>
      <c r="I9" s="13">
        <f t="shared" si="0"/>
        <v>32.283464566929133</v>
      </c>
      <c r="J9" s="118"/>
      <c r="K9" s="3"/>
      <c r="L9" s="13">
        <v>260</v>
      </c>
      <c r="M9" s="13">
        <v>14</v>
      </c>
      <c r="N9" s="13">
        <f t="shared" si="1"/>
        <v>5.1094890510948909</v>
      </c>
      <c r="O9" s="118"/>
      <c r="P9" s="3"/>
      <c r="Q9" s="13">
        <v>160</v>
      </c>
      <c r="R9" s="13">
        <v>0</v>
      </c>
      <c r="S9" s="13">
        <f t="shared" si="2"/>
        <v>0</v>
      </c>
      <c r="T9" s="118"/>
      <c r="U9" s="3"/>
      <c r="V9" s="13">
        <v>528</v>
      </c>
      <c r="W9" s="13">
        <v>10</v>
      </c>
      <c r="X9" s="13">
        <f t="shared" ref="X9:X53" si="3">W9/(V9+W9)*100</f>
        <v>1.8587360594795539</v>
      </c>
      <c r="Y9" s="118"/>
      <c r="Z9" s="51"/>
      <c r="AA9" s="13">
        <v>372</v>
      </c>
      <c r="AB9" s="13">
        <v>17</v>
      </c>
      <c r="AC9" s="13">
        <f t="shared" ref="AC9:AC41" si="4">AB9*100/AA9</f>
        <v>4.56989247311828</v>
      </c>
      <c r="AD9" s="3"/>
      <c r="AE9" s="3"/>
      <c r="AF9" s="3"/>
      <c r="AG9" s="13">
        <v>32.283464566929133</v>
      </c>
      <c r="AH9" s="13">
        <v>5.1094890510948909</v>
      </c>
      <c r="AI9" s="13">
        <v>0</v>
      </c>
      <c r="AJ9" s="13">
        <v>1.8587360594795539</v>
      </c>
      <c r="AK9" s="13">
        <v>4.56989247311828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3:52" x14ac:dyDescent="0.2">
      <c r="C10" s="3"/>
      <c r="D10" s="3"/>
      <c r="E10" s="3"/>
      <c r="F10" s="3"/>
      <c r="G10" s="13">
        <v>140</v>
      </c>
      <c r="H10" s="13">
        <v>73</v>
      </c>
      <c r="I10" s="13">
        <f t="shared" si="0"/>
        <v>34.272300469483568</v>
      </c>
      <c r="J10" s="118"/>
      <c r="K10" s="3"/>
      <c r="L10" s="13">
        <v>298</v>
      </c>
      <c r="M10" s="13">
        <v>15</v>
      </c>
      <c r="N10" s="13">
        <f t="shared" si="1"/>
        <v>4.7923322683706067</v>
      </c>
      <c r="O10" s="118"/>
      <c r="P10" s="3"/>
      <c r="Q10" s="13">
        <v>112</v>
      </c>
      <c r="R10" s="13">
        <v>2</v>
      </c>
      <c r="S10" s="13">
        <f t="shared" si="2"/>
        <v>1.7543859649122806</v>
      </c>
      <c r="T10" s="118"/>
      <c r="U10" s="3"/>
      <c r="V10" s="13">
        <v>679</v>
      </c>
      <c r="W10" s="13">
        <v>17</v>
      </c>
      <c r="X10" s="13">
        <f t="shared" si="3"/>
        <v>2.4425287356321839</v>
      </c>
      <c r="Y10" s="118"/>
      <c r="Z10" s="51"/>
      <c r="AA10" s="13">
        <v>345</v>
      </c>
      <c r="AB10" s="13">
        <v>15</v>
      </c>
      <c r="AC10" s="13">
        <f t="shared" si="4"/>
        <v>4.3478260869565215</v>
      </c>
      <c r="AD10" s="3"/>
      <c r="AE10" s="3"/>
      <c r="AF10" s="3"/>
      <c r="AG10" s="13">
        <v>34.272300469483568</v>
      </c>
      <c r="AH10" s="13">
        <v>4.7923322683706067</v>
      </c>
      <c r="AI10" s="13">
        <v>1.7543859649122806</v>
      </c>
      <c r="AJ10" s="13">
        <v>2.4425287356321839</v>
      </c>
      <c r="AK10" s="13">
        <v>4.3478260869565215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3:52" x14ac:dyDescent="0.2">
      <c r="C11" s="3"/>
      <c r="D11" s="3"/>
      <c r="E11" s="3"/>
      <c r="F11" s="3"/>
      <c r="G11" s="13">
        <v>170</v>
      </c>
      <c r="H11" s="13">
        <v>90</v>
      </c>
      <c r="I11" s="13">
        <f t="shared" si="0"/>
        <v>34.615384615384613</v>
      </c>
      <c r="J11" s="118"/>
      <c r="K11" s="3"/>
      <c r="L11" s="13">
        <v>321</v>
      </c>
      <c r="M11" s="13">
        <v>15</v>
      </c>
      <c r="N11" s="13">
        <f t="shared" si="1"/>
        <v>4.4642857142857144</v>
      </c>
      <c r="O11" s="118"/>
      <c r="P11" s="3"/>
      <c r="Q11" s="13">
        <v>190</v>
      </c>
      <c r="R11" s="13">
        <v>0</v>
      </c>
      <c r="S11" s="13">
        <f t="shared" si="2"/>
        <v>0</v>
      </c>
      <c r="T11" s="118"/>
      <c r="U11" s="3"/>
      <c r="V11" s="13">
        <v>512</v>
      </c>
      <c r="W11" s="13">
        <v>7</v>
      </c>
      <c r="X11" s="13">
        <f t="shared" si="3"/>
        <v>1.3487475915221581</v>
      </c>
      <c r="Y11" s="118"/>
      <c r="Z11" s="51"/>
      <c r="AA11" s="13">
        <v>387</v>
      </c>
      <c r="AB11" s="13">
        <v>12</v>
      </c>
      <c r="AC11" s="13">
        <f t="shared" si="4"/>
        <v>3.1007751937984498</v>
      </c>
      <c r="AD11" s="3"/>
      <c r="AE11" s="3"/>
      <c r="AF11" s="3"/>
      <c r="AG11" s="13">
        <v>34.615384615384613</v>
      </c>
      <c r="AH11" s="13">
        <v>4.4642857142857144</v>
      </c>
      <c r="AI11" s="13">
        <v>0</v>
      </c>
      <c r="AJ11" s="13">
        <v>1.3487475915221581</v>
      </c>
      <c r="AK11" s="13">
        <v>3.1007751937984498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3:52" x14ac:dyDescent="0.2">
      <c r="C12" s="3"/>
      <c r="D12" s="3"/>
      <c r="E12" s="3"/>
      <c r="F12" s="3"/>
      <c r="G12" s="13">
        <v>80</v>
      </c>
      <c r="H12" s="13">
        <v>40</v>
      </c>
      <c r="I12" s="13">
        <f t="shared" si="0"/>
        <v>33.333333333333329</v>
      </c>
      <c r="J12" s="118"/>
      <c r="K12" s="3"/>
      <c r="L12" s="13">
        <v>450</v>
      </c>
      <c r="M12" s="13">
        <v>20</v>
      </c>
      <c r="N12" s="13">
        <f t="shared" si="1"/>
        <v>4.2553191489361701</v>
      </c>
      <c r="O12" s="118"/>
      <c r="P12" s="3"/>
      <c r="Q12" s="13">
        <v>182</v>
      </c>
      <c r="R12" s="13">
        <v>3</v>
      </c>
      <c r="S12" s="13">
        <f t="shared" si="2"/>
        <v>1.6216216216216217</v>
      </c>
      <c r="T12" s="118"/>
      <c r="U12" s="3"/>
      <c r="V12" s="13">
        <v>554</v>
      </c>
      <c r="W12" s="13">
        <v>0</v>
      </c>
      <c r="X12" s="13">
        <f t="shared" si="3"/>
        <v>0</v>
      </c>
      <c r="Y12" s="118"/>
      <c r="Z12" s="51"/>
      <c r="AA12" s="13">
        <v>743</v>
      </c>
      <c r="AB12" s="13">
        <v>10</v>
      </c>
      <c r="AC12" s="13">
        <f t="shared" si="4"/>
        <v>1.3458950201884252</v>
      </c>
      <c r="AD12" s="3"/>
      <c r="AE12" s="3"/>
      <c r="AF12" s="3"/>
      <c r="AG12" s="13">
        <v>33.333333333333329</v>
      </c>
      <c r="AH12" s="13">
        <v>4.2553191489361701</v>
      </c>
      <c r="AI12" s="13">
        <v>1.6216216216216217</v>
      </c>
      <c r="AJ12" s="13">
        <v>0</v>
      </c>
      <c r="AK12" s="13">
        <v>1.3458950201884252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3:52" x14ac:dyDescent="0.2">
      <c r="C13" s="3"/>
      <c r="D13" s="3"/>
      <c r="E13" s="3"/>
      <c r="F13" s="3"/>
      <c r="G13" s="13">
        <v>175</v>
      </c>
      <c r="H13" s="13">
        <v>120</v>
      </c>
      <c r="I13" s="13">
        <f t="shared" si="0"/>
        <v>40.677966101694921</v>
      </c>
      <c r="J13" s="118"/>
      <c r="K13" s="3"/>
      <c r="L13" s="13">
        <v>300</v>
      </c>
      <c r="M13" s="13">
        <v>12</v>
      </c>
      <c r="N13" s="13">
        <f t="shared" si="1"/>
        <v>3.8461538461538463</v>
      </c>
      <c r="O13" s="118"/>
      <c r="P13" s="3"/>
      <c r="Q13" s="13">
        <v>90</v>
      </c>
      <c r="R13" s="13">
        <v>0</v>
      </c>
      <c r="S13" s="13">
        <f t="shared" si="2"/>
        <v>0</v>
      </c>
      <c r="T13" s="118"/>
      <c r="U13" s="3"/>
      <c r="V13" s="13">
        <v>685</v>
      </c>
      <c r="W13" s="13">
        <v>3</v>
      </c>
      <c r="X13" s="13">
        <f t="shared" si="3"/>
        <v>0.43604651162790697</v>
      </c>
      <c r="Y13" s="118"/>
      <c r="Z13" s="51"/>
      <c r="AA13" s="13">
        <v>368</v>
      </c>
      <c r="AB13" s="13">
        <v>11</v>
      </c>
      <c r="AC13" s="13">
        <f t="shared" si="4"/>
        <v>2.9891304347826089</v>
      </c>
      <c r="AD13" s="3"/>
      <c r="AE13" s="3"/>
      <c r="AF13" s="3"/>
      <c r="AG13" s="13">
        <v>40.677966101694921</v>
      </c>
      <c r="AH13" s="13">
        <v>3.8461538461538463</v>
      </c>
      <c r="AI13" s="13">
        <v>0</v>
      </c>
      <c r="AJ13" s="13">
        <v>0.43604651162790697</v>
      </c>
      <c r="AK13" s="13">
        <v>2.9891304347826089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 spans="3:52" x14ac:dyDescent="0.2">
      <c r="C14" s="3"/>
      <c r="D14" s="3"/>
      <c r="E14" s="3"/>
      <c r="F14" s="3"/>
      <c r="G14" s="13">
        <v>121</v>
      </c>
      <c r="H14" s="13">
        <v>55</v>
      </c>
      <c r="I14" s="13">
        <f t="shared" si="0"/>
        <v>31.25</v>
      </c>
      <c r="J14" s="118"/>
      <c r="K14" s="3"/>
      <c r="L14" s="13">
        <v>421</v>
      </c>
      <c r="M14" s="13">
        <v>8</v>
      </c>
      <c r="N14" s="13">
        <f t="shared" si="1"/>
        <v>1.8648018648018647</v>
      </c>
      <c r="O14" s="118"/>
      <c r="P14" s="3"/>
      <c r="Q14" s="13">
        <v>185</v>
      </c>
      <c r="R14" s="13">
        <v>0</v>
      </c>
      <c r="S14" s="13">
        <f t="shared" si="2"/>
        <v>0</v>
      </c>
      <c r="T14" s="118"/>
      <c r="U14" s="3"/>
      <c r="V14" s="13">
        <v>567</v>
      </c>
      <c r="W14" s="13">
        <v>7</v>
      </c>
      <c r="X14" s="13">
        <f t="shared" si="3"/>
        <v>1.2195121951219512</v>
      </c>
      <c r="Y14" s="118"/>
      <c r="Z14" s="3"/>
      <c r="AA14" s="13">
        <v>764</v>
      </c>
      <c r="AB14" s="13">
        <v>9</v>
      </c>
      <c r="AC14" s="13">
        <f t="shared" si="4"/>
        <v>1.1780104712041886</v>
      </c>
      <c r="AD14" s="3"/>
      <c r="AE14" s="3"/>
      <c r="AF14" s="3"/>
      <c r="AG14" s="13">
        <v>31.25</v>
      </c>
      <c r="AH14" s="13">
        <v>1.8648018648018647</v>
      </c>
      <c r="AI14" s="13">
        <v>0</v>
      </c>
      <c r="AJ14" s="13">
        <v>1.2195121951219512</v>
      </c>
      <c r="AK14" s="13">
        <v>1.1780104712041886</v>
      </c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3:52" x14ac:dyDescent="0.2">
      <c r="C15" s="3"/>
      <c r="D15" s="3"/>
      <c r="E15" s="3"/>
      <c r="F15" s="52" t="s">
        <v>15</v>
      </c>
      <c r="G15" s="13">
        <v>180</v>
      </c>
      <c r="H15" s="13">
        <v>136</v>
      </c>
      <c r="I15" s="13">
        <f t="shared" si="0"/>
        <v>43.037974683544306</v>
      </c>
      <c r="J15" s="118"/>
      <c r="K15" s="3"/>
      <c r="L15" s="13">
        <v>250</v>
      </c>
      <c r="M15" s="13">
        <v>9</v>
      </c>
      <c r="N15" s="13">
        <f t="shared" si="1"/>
        <v>3.4749034749034751</v>
      </c>
      <c r="O15" s="118"/>
      <c r="P15" s="3"/>
      <c r="Q15" s="13">
        <v>175</v>
      </c>
      <c r="R15" s="13">
        <v>2</v>
      </c>
      <c r="S15" s="13">
        <f t="shared" si="2"/>
        <v>1.1299435028248588</v>
      </c>
      <c r="T15" s="118"/>
      <c r="U15" s="3"/>
      <c r="V15" s="13">
        <v>342</v>
      </c>
      <c r="W15" s="13">
        <v>1</v>
      </c>
      <c r="X15" s="13">
        <f t="shared" si="3"/>
        <v>0.29154518950437319</v>
      </c>
      <c r="Y15" s="118"/>
      <c r="Z15" s="3"/>
      <c r="AA15" s="13">
        <v>576</v>
      </c>
      <c r="AB15" s="13">
        <v>6</v>
      </c>
      <c r="AC15" s="13">
        <f t="shared" si="4"/>
        <v>1.0416666666666667</v>
      </c>
      <c r="AD15" s="3"/>
      <c r="AE15" s="3"/>
      <c r="AF15" s="3"/>
      <c r="AG15" s="13">
        <v>43.037974683544306</v>
      </c>
      <c r="AH15" s="13">
        <v>3.4749034749034751</v>
      </c>
      <c r="AI15" s="13">
        <v>1.1299435028248588</v>
      </c>
      <c r="AJ15" s="13">
        <v>0.29154518950437319</v>
      </c>
      <c r="AK15" s="13">
        <v>1.0416666666666667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 spans="3:52" x14ac:dyDescent="0.2">
      <c r="C16" s="3"/>
      <c r="D16" s="3"/>
      <c r="E16" s="3"/>
      <c r="F16" s="3"/>
      <c r="G16" s="13">
        <v>205</v>
      </c>
      <c r="H16" s="13">
        <v>170</v>
      </c>
      <c r="I16" s="13">
        <f t="shared" si="0"/>
        <v>45.333333333333329</v>
      </c>
      <c r="J16" s="118"/>
      <c r="K16" s="3"/>
      <c r="L16" s="13">
        <v>765</v>
      </c>
      <c r="M16" s="13">
        <v>19</v>
      </c>
      <c r="N16" s="13">
        <f t="shared" si="1"/>
        <v>2.4234693877551021</v>
      </c>
      <c r="O16" s="118"/>
      <c r="P16" s="3"/>
      <c r="Q16" s="13">
        <v>360</v>
      </c>
      <c r="R16" s="13">
        <v>2</v>
      </c>
      <c r="S16" s="13">
        <f t="shared" si="2"/>
        <v>0.55248618784530379</v>
      </c>
      <c r="T16" s="118"/>
      <c r="U16" s="3"/>
      <c r="V16" s="13">
        <v>482</v>
      </c>
      <c r="W16" s="13">
        <v>3</v>
      </c>
      <c r="X16" s="13">
        <f t="shared" si="3"/>
        <v>0.61855670103092786</v>
      </c>
      <c r="Y16" s="118"/>
      <c r="Z16" s="3"/>
      <c r="AA16" s="13">
        <v>251</v>
      </c>
      <c r="AB16" s="13">
        <v>2</v>
      </c>
      <c r="AC16" s="13">
        <f t="shared" si="4"/>
        <v>0.79681274900398402</v>
      </c>
      <c r="AD16" s="3"/>
      <c r="AE16" s="3"/>
      <c r="AF16" s="3"/>
      <c r="AG16" s="13">
        <v>45.333333333333329</v>
      </c>
      <c r="AH16" s="13">
        <v>2.4234693877551021</v>
      </c>
      <c r="AI16" s="13">
        <v>0.55248618784530379</v>
      </c>
      <c r="AJ16" s="13">
        <v>0.61855670103092786</v>
      </c>
      <c r="AK16" s="13">
        <v>0.79681274900398402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 spans="3:52" x14ac:dyDescent="0.2">
      <c r="C17" s="3"/>
      <c r="D17" s="3"/>
      <c r="E17" s="3"/>
      <c r="F17" s="3"/>
      <c r="G17" s="13">
        <v>200</v>
      </c>
      <c r="H17" s="13">
        <v>138</v>
      </c>
      <c r="I17" s="13">
        <f t="shared" si="0"/>
        <v>40.828402366863905</v>
      </c>
      <c r="J17" s="118"/>
      <c r="K17" s="3"/>
      <c r="L17" s="13">
        <v>323</v>
      </c>
      <c r="M17" s="13">
        <v>11</v>
      </c>
      <c r="N17" s="13">
        <f t="shared" si="1"/>
        <v>3.293413173652695</v>
      </c>
      <c r="O17" s="118"/>
      <c r="P17" s="3"/>
      <c r="Q17" s="13">
        <v>409</v>
      </c>
      <c r="R17" s="13">
        <v>1</v>
      </c>
      <c r="S17" s="13">
        <f t="shared" si="2"/>
        <v>0.24390243902439024</v>
      </c>
      <c r="T17" s="118"/>
      <c r="U17" s="3"/>
      <c r="V17" s="13">
        <v>546</v>
      </c>
      <c r="W17" s="13">
        <v>0</v>
      </c>
      <c r="X17" s="13">
        <f t="shared" si="3"/>
        <v>0</v>
      </c>
      <c r="Y17" s="118"/>
      <c r="Z17" s="3"/>
      <c r="AA17" s="13">
        <v>399</v>
      </c>
      <c r="AB17" s="13">
        <v>8</v>
      </c>
      <c r="AC17" s="13">
        <f t="shared" si="4"/>
        <v>2.0050125313283207</v>
      </c>
      <c r="AD17" s="3"/>
      <c r="AE17" s="3"/>
      <c r="AF17" s="3"/>
      <c r="AG17" s="13">
        <v>40.828402366863905</v>
      </c>
      <c r="AH17" s="13">
        <v>3.293413173652695</v>
      </c>
      <c r="AI17" s="13">
        <v>0.24390243902439024</v>
      </c>
      <c r="AJ17" s="13">
        <v>0</v>
      </c>
      <c r="AK17" s="13">
        <v>2.0050125313283207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 spans="3:52" x14ac:dyDescent="0.2">
      <c r="C18" s="3"/>
      <c r="D18" s="3"/>
      <c r="E18" s="3"/>
      <c r="F18" s="3"/>
      <c r="G18" s="13">
        <v>110</v>
      </c>
      <c r="H18" s="13">
        <v>58</v>
      </c>
      <c r="I18" s="13">
        <f t="shared" si="0"/>
        <v>34.523809523809526</v>
      </c>
      <c r="J18" s="118"/>
      <c r="K18" s="3"/>
      <c r="L18" s="13">
        <v>312</v>
      </c>
      <c r="M18" s="13">
        <v>18</v>
      </c>
      <c r="N18" s="13">
        <f t="shared" si="1"/>
        <v>5.4545454545454541</v>
      </c>
      <c r="O18" s="118"/>
      <c r="P18" s="3"/>
      <c r="Q18" s="53">
        <v>355</v>
      </c>
      <c r="R18" s="53">
        <v>0</v>
      </c>
      <c r="S18" s="53">
        <f t="shared" si="2"/>
        <v>0</v>
      </c>
      <c r="T18" s="118"/>
      <c r="U18" s="3"/>
      <c r="V18" s="13">
        <v>589</v>
      </c>
      <c r="W18" s="13">
        <v>1</v>
      </c>
      <c r="X18" s="13">
        <f t="shared" si="3"/>
        <v>0.16949152542372881</v>
      </c>
      <c r="Y18" s="118"/>
      <c r="Z18" s="3"/>
      <c r="AA18" s="13">
        <v>612</v>
      </c>
      <c r="AB18" s="13">
        <v>8</v>
      </c>
      <c r="AC18" s="13">
        <f t="shared" si="4"/>
        <v>1.3071895424836601</v>
      </c>
      <c r="AD18" s="3"/>
      <c r="AE18" s="3"/>
      <c r="AF18" s="3"/>
      <c r="AG18" s="13">
        <v>34.523809523809526</v>
      </c>
      <c r="AH18" s="13">
        <v>5.4545454545454541</v>
      </c>
      <c r="AI18" s="13">
        <v>0</v>
      </c>
      <c r="AJ18" s="13">
        <v>0.16949152542372881</v>
      </c>
      <c r="AK18" s="13">
        <v>1.3071895424836601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 spans="3:52" x14ac:dyDescent="0.2">
      <c r="C19" s="3"/>
      <c r="D19" s="3"/>
      <c r="E19" s="3"/>
      <c r="F19" s="3"/>
      <c r="G19" s="13">
        <v>80</v>
      </c>
      <c r="H19" s="13">
        <v>45</v>
      </c>
      <c r="I19" s="13">
        <f t="shared" si="0"/>
        <v>36</v>
      </c>
      <c r="J19" s="118"/>
      <c r="K19" s="3"/>
      <c r="L19" s="13">
        <v>512</v>
      </c>
      <c r="M19" s="13">
        <v>29</v>
      </c>
      <c r="N19" s="13">
        <f t="shared" si="1"/>
        <v>5.360443622920517</v>
      </c>
      <c r="O19" s="118"/>
      <c r="P19" s="3"/>
      <c r="Q19" s="53">
        <v>153</v>
      </c>
      <c r="R19" s="53">
        <v>1</v>
      </c>
      <c r="S19" s="53">
        <f t="shared" si="2"/>
        <v>0.64935064935064934</v>
      </c>
      <c r="T19" s="118"/>
      <c r="U19" s="3"/>
      <c r="V19" s="13">
        <v>511</v>
      </c>
      <c r="W19" s="13">
        <v>2</v>
      </c>
      <c r="X19" s="13">
        <f t="shared" si="3"/>
        <v>0.38986354775828458</v>
      </c>
      <c r="Y19" s="118"/>
      <c r="Z19" s="3"/>
      <c r="AA19" s="53">
        <v>378</v>
      </c>
      <c r="AB19" s="53">
        <v>3</v>
      </c>
      <c r="AC19" s="53">
        <f t="shared" si="4"/>
        <v>0.79365079365079361</v>
      </c>
      <c r="AD19" s="3"/>
      <c r="AE19" s="3"/>
      <c r="AF19" s="3"/>
      <c r="AG19" s="13">
        <v>36</v>
      </c>
      <c r="AH19" s="13">
        <v>5.360443622920517</v>
      </c>
      <c r="AI19" s="13">
        <v>0.64935064935064934</v>
      </c>
      <c r="AJ19" s="13">
        <v>0.38986354775828458</v>
      </c>
      <c r="AK19" s="13">
        <v>0.79365079365079361</v>
      </c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 spans="3:52" x14ac:dyDescent="0.2">
      <c r="C20" s="3"/>
      <c r="D20" s="3"/>
      <c r="E20" s="3"/>
      <c r="F20" s="3"/>
      <c r="G20" s="13">
        <v>99</v>
      </c>
      <c r="H20" s="13">
        <v>75</v>
      </c>
      <c r="I20" s="13">
        <f t="shared" si="0"/>
        <v>43.103448275862064</v>
      </c>
      <c r="J20" s="118"/>
      <c r="K20" s="3"/>
      <c r="L20" s="13">
        <v>321</v>
      </c>
      <c r="M20" s="13">
        <v>24</v>
      </c>
      <c r="N20" s="13">
        <f t="shared" si="1"/>
        <v>6.9565217391304346</v>
      </c>
      <c r="O20" s="118"/>
      <c r="P20" s="3"/>
      <c r="Q20" s="53">
        <v>398</v>
      </c>
      <c r="R20" s="53">
        <v>2</v>
      </c>
      <c r="S20" s="53">
        <f t="shared" si="2"/>
        <v>0.5</v>
      </c>
      <c r="T20" s="118"/>
      <c r="U20" s="3"/>
      <c r="V20" s="13">
        <v>604</v>
      </c>
      <c r="W20" s="13">
        <v>2</v>
      </c>
      <c r="X20" s="13">
        <f t="shared" si="3"/>
        <v>0.33003300330033003</v>
      </c>
      <c r="Y20" s="118"/>
      <c r="Z20" s="3"/>
      <c r="AA20" s="53">
        <v>457</v>
      </c>
      <c r="AB20" s="53">
        <v>5</v>
      </c>
      <c r="AC20" s="53">
        <f t="shared" si="4"/>
        <v>1.0940919037199124</v>
      </c>
      <c r="AD20" s="3"/>
      <c r="AE20" s="3"/>
      <c r="AF20" s="3"/>
      <c r="AG20" s="13">
        <v>43.103448275862064</v>
      </c>
      <c r="AH20" s="13">
        <v>6.9565217391304346</v>
      </c>
      <c r="AI20" s="13">
        <v>0.5</v>
      </c>
      <c r="AJ20" s="13">
        <v>0.33003300330033003</v>
      </c>
      <c r="AK20" s="13">
        <v>1.0940919037199124</v>
      </c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3:52" x14ac:dyDescent="0.2">
      <c r="C21" s="3"/>
      <c r="D21" s="3"/>
      <c r="E21" s="3"/>
      <c r="F21" s="3"/>
      <c r="G21" s="13">
        <v>96</v>
      </c>
      <c r="H21" s="13">
        <v>60</v>
      </c>
      <c r="I21" s="13">
        <f t="shared" si="0"/>
        <v>38.461538461538467</v>
      </c>
      <c r="J21" s="118"/>
      <c r="K21" s="3"/>
      <c r="L21" s="13">
        <v>655</v>
      </c>
      <c r="M21" s="13">
        <v>33</v>
      </c>
      <c r="N21" s="13">
        <f t="shared" si="1"/>
        <v>4.7965116279069768</v>
      </c>
      <c r="O21" s="118"/>
      <c r="P21" s="3"/>
      <c r="Q21" s="53">
        <v>402</v>
      </c>
      <c r="R21" s="53">
        <v>0</v>
      </c>
      <c r="S21" s="53">
        <f t="shared" si="2"/>
        <v>0</v>
      </c>
      <c r="T21" s="118"/>
      <c r="U21" s="3"/>
      <c r="V21" s="13">
        <v>868</v>
      </c>
      <c r="W21" s="13">
        <v>0</v>
      </c>
      <c r="X21" s="13">
        <f t="shared" si="3"/>
        <v>0</v>
      </c>
      <c r="Y21" s="118"/>
      <c r="Z21" s="3"/>
      <c r="AA21" s="53">
        <v>345</v>
      </c>
      <c r="AB21" s="53">
        <v>4</v>
      </c>
      <c r="AC21" s="53">
        <f t="shared" si="4"/>
        <v>1.1594202898550725</v>
      </c>
      <c r="AD21" s="3"/>
      <c r="AE21" s="3"/>
      <c r="AF21" s="3"/>
      <c r="AG21" s="13">
        <v>38.461538461538467</v>
      </c>
      <c r="AH21" s="13">
        <v>4.7965116279069768</v>
      </c>
      <c r="AI21" s="13">
        <v>0</v>
      </c>
      <c r="AJ21" s="13">
        <v>0</v>
      </c>
      <c r="AK21" s="13">
        <v>1.1594202898550725</v>
      </c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3:52" x14ac:dyDescent="0.2">
      <c r="C22" s="3"/>
      <c r="D22" s="3"/>
      <c r="E22" s="3"/>
      <c r="F22" s="3"/>
      <c r="G22" s="13">
        <v>200</v>
      </c>
      <c r="H22" s="13">
        <v>127</v>
      </c>
      <c r="I22" s="13">
        <f t="shared" si="0"/>
        <v>38.837920489296636</v>
      </c>
      <c r="J22" s="118"/>
      <c r="K22" s="3"/>
      <c r="L22" s="53">
        <v>786</v>
      </c>
      <c r="M22" s="53">
        <v>34</v>
      </c>
      <c r="N22" s="53">
        <f t="shared" si="1"/>
        <v>4.1463414634146343</v>
      </c>
      <c r="O22" s="118"/>
      <c r="P22" s="3"/>
      <c r="Q22" s="53">
        <v>245</v>
      </c>
      <c r="R22" s="53">
        <v>3</v>
      </c>
      <c r="S22" s="53">
        <f t="shared" si="2"/>
        <v>1.2096774193548387</v>
      </c>
      <c r="T22" s="118"/>
      <c r="U22" s="3"/>
      <c r="V22" s="13">
        <v>520</v>
      </c>
      <c r="W22" s="13">
        <v>25</v>
      </c>
      <c r="X22" s="13">
        <f t="shared" si="3"/>
        <v>4.5871559633027523</v>
      </c>
      <c r="Y22" s="118"/>
      <c r="Z22" s="3"/>
      <c r="AA22" s="53">
        <v>386</v>
      </c>
      <c r="AB22" s="53">
        <v>6</v>
      </c>
      <c r="AC22" s="53">
        <f t="shared" si="4"/>
        <v>1.5544041450777202</v>
      </c>
      <c r="AD22" s="3"/>
      <c r="AE22" s="3"/>
      <c r="AF22" s="3"/>
      <c r="AG22" s="13">
        <v>38.837920489296636</v>
      </c>
      <c r="AH22" s="13">
        <v>4.1463414634146343</v>
      </c>
      <c r="AI22" s="13">
        <v>1.2096774193548387</v>
      </c>
      <c r="AJ22" s="13">
        <v>4.5871559633027523</v>
      </c>
      <c r="AK22" s="13">
        <v>1.5544041450777202</v>
      </c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3:52" x14ac:dyDescent="0.2">
      <c r="C23" s="3"/>
      <c r="D23" s="3"/>
      <c r="E23" s="3"/>
      <c r="F23" s="3"/>
      <c r="G23" s="13">
        <v>143</v>
      </c>
      <c r="H23" s="13">
        <v>68</v>
      </c>
      <c r="I23" s="13">
        <f t="shared" si="0"/>
        <v>32.227488151658768</v>
      </c>
      <c r="J23" s="118"/>
      <c r="K23" s="3"/>
      <c r="L23" s="53">
        <v>209</v>
      </c>
      <c r="M23" s="53">
        <v>16</v>
      </c>
      <c r="N23" s="53">
        <f t="shared" si="1"/>
        <v>7.1111111111111107</v>
      </c>
      <c r="O23" s="118"/>
      <c r="P23" s="3"/>
      <c r="Q23" s="53">
        <v>387</v>
      </c>
      <c r="R23" s="53">
        <v>3</v>
      </c>
      <c r="S23" s="53">
        <f t="shared" si="2"/>
        <v>0.76923076923076927</v>
      </c>
      <c r="T23" s="118"/>
      <c r="U23" s="3"/>
      <c r="V23" s="53">
        <v>836</v>
      </c>
      <c r="W23" s="53">
        <v>30</v>
      </c>
      <c r="X23" s="53">
        <f t="shared" si="3"/>
        <v>3.4642032332563506</v>
      </c>
      <c r="Y23" s="118"/>
      <c r="Z23" s="3"/>
      <c r="AA23" s="53">
        <v>453</v>
      </c>
      <c r="AB23" s="53">
        <v>12</v>
      </c>
      <c r="AC23" s="53">
        <f t="shared" si="4"/>
        <v>2.6490066225165565</v>
      </c>
      <c r="AD23" s="3"/>
      <c r="AE23" s="3"/>
      <c r="AF23" s="3"/>
      <c r="AG23" s="13">
        <v>32.227488151658768</v>
      </c>
      <c r="AH23" s="13">
        <v>7.1111111111111107</v>
      </c>
      <c r="AI23" s="13">
        <v>0.76923076923076927</v>
      </c>
      <c r="AJ23" s="13">
        <v>3.4642032332563506</v>
      </c>
      <c r="AK23" s="13">
        <v>2.6490066225165565</v>
      </c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3:52" x14ac:dyDescent="0.2">
      <c r="C24" s="3"/>
      <c r="D24" s="3"/>
      <c r="E24" s="3"/>
      <c r="F24" s="3"/>
      <c r="G24" s="53">
        <v>175</v>
      </c>
      <c r="H24" s="53">
        <v>98</v>
      </c>
      <c r="I24" s="53">
        <f t="shared" si="0"/>
        <v>35.897435897435898</v>
      </c>
      <c r="J24" s="118"/>
      <c r="K24" s="3"/>
      <c r="L24" s="53">
        <v>169</v>
      </c>
      <c r="M24" s="53">
        <v>7</v>
      </c>
      <c r="N24" s="53">
        <f t="shared" si="1"/>
        <v>3.9772727272727271</v>
      </c>
      <c r="O24" s="118"/>
      <c r="P24" s="3"/>
      <c r="Q24" s="53">
        <v>412</v>
      </c>
      <c r="R24" s="53">
        <v>1</v>
      </c>
      <c r="S24" s="53">
        <f t="shared" si="2"/>
        <v>0.24213075060532688</v>
      </c>
      <c r="T24" s="118"/>
      <c r="U24" s="3"/>
      <c r="V24" s="53">
        <v>668</v>
      </c>
      <c r="W24" s="53">
        <v>12</v>
      </c>
      <c r="X24" s="53">
        <f t="shared" si="3"/>
        <v>1.7647058823529411</v>
      </c>
      <c r="Y24" s="118"/>
      <c r="Z24" s="3"/>
      <c r="AA24" s="53">
        <v>312</v>
      </c>
      <c r="AB24" s="53">
        <v>12</v>
      </c>
      <c r="AC24" s="53">
        <f t="shared" si="4"/>
        <v>3.8461538461538463</v>
      </c>
      <c r="AD24" s="3"/>
      <c r="AE24" s="3"/>
      <c r="AF24" s="3"/>
      <c r="AG24" s="13">
        <v>35.897435897435898</v>
      </c>
      <c r="AH24" s="13">
        <v>3.9772727272727271</v>
      </c>
      <c r="AI24" s="13">
        <v>0.24213075060532688</v>
      </c>
      <c r="AJ24" s="13">
        <v>1.7647058823529411</v>
      </c>
      <c r="AK24" s="13">
        <v>3.8461538461538463</v>
      </c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 spans="3:52" x14ac:dyDescent="0.2">
      <c r="C25" s="3"/>
      <c r="D25" s="3"/>
      <c r="E25" s="3"/>
      <c r="F25" s="3"/>
      <c r="G25" s="53">
        <v>130</v>
      </c>
      <c r="H25" s="53">
        <v>54</v>
      </c>
      <c r="I25" s="53">
        <f t="shared" si="0"/>
        <v>29.347826086956523</v>
      </c>
      <c r="J25" s="118"/>
      <c r="K25" s="3"/>
      <c r="L25" s="53">
        <v>135</v>
      </c>
      <c r="M25" s="53">
        <v>16</v>
      </c>
      <c r="N25" s="53">
        <f t="shared" si="1"/>
        <v>10.596026490066226</v>
      </c>
      <c r="O25" s="118"/>
      <c r="P25" s="3"/>
      <c r="Q25" s="53">
        <v>554</v>
      </c>
      <c r="R25" s="53">
        <v>4</v>
      </c>
      <c r="S25" s="53">
        <f t="shared" si="2"/>
        <v>0.71684587813620071</v>
      </c>
      <c r="T25" s="118"/>
      <c r="U25" s="3"/>
      <c r="V25" s="53">
        <v>769</v>
      </c>
      <c r="W25" s="53">
        <v>12</v>
      </c>
      <c r="X25" s="53">
        <f t="shared" si="3"/>
        <v>1.5364916773367476</v>
      </c>
      <c r="Y25" s="118"/>
      <c r="Z25" s="3"/>
      <c r="AA25" s="53">
        <v>442</v>
      </c>
      <c r="AB25" s="53">
        <v>23</v>
      </c>
      <c r="AC25" s="53">
        <f t="shared" si="4"/>
        <v>5.2036199095022626</v>
      </c>
      <c r="AD25" s="3"/>
      <c r="AE25" s="3"/>
      <c r="AF25" s="3"/>
      <c r="AG25" s="13">
        <v>29.347826086956523</v>
      </c>
      <c r="AH25" s="13">
        <v>10.596026490066226</v>
      </c>
      <c r="AI25" s="13">
        <v>0.71684587813620071</v>
      </c>
      <c r="AJ25" s="13">
        <v>1.5364916773367476</v>
      </c>
      <c r="AK25" s="13">
        <v>5.2036199095022626</v>
      </c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</row>
    <row r="26" spans="3:52" x14ac:dyDescent="0.2">
      <c r="C26" s="3"/>
      <c r="D26" s="3"/>
      <c r="E26" s="3"/>
      <c r="F26" s="3"/>
      <c r="G26" s="53">
        <v>174</v>
      </c>
      <c r="H26" s="53">
        <v>138</v>
      </c>
      <c r="I26" s="53">
        <f t="shared" si="0"/>
        <v>44.230769230769226</v>
      </c>
      <c r="J26" s="118"/>
      <c r="K26" s="3"/>
      <c r="L26" s="53">
        <v>255</v>
      </c>
      <c r="M26" s="53">
        <v>13</v>
      </c>
      <c r="N26" s="53">
        <f t="shared" si="1"/>
        <v>4.8507462686567164</v>
      </c>
      <c r="O26" s="118"/>
      <c r="P26" s="3"/>
      <c r="Q26" s="53">
        <v>349</v>
      </c>
      <c r="R26" s="53">
        <v>2</v>
      </c>
      <c r="S26" s="53">
        <f t="shared" si="2"/>
        <v>0.56980056980056981</v>
      </c>
      <c r="T26" s="118"/>
      <c r="U26" s="3"/>
      <c r="V26" s="53">
        <v>803</v>
      </c>
      <c r="W26" s="53">
        <v>3</v>
      </c>
      <c r="X26" s="53">
        <f t="shared" si="3"/>
        <v>0.37220843672456577</v>
      </c>
      <c r="Y26" s="118"/>
      <c r="Z26" s="3"/>
      <c r="AA26" s="53">
        <v>388</v>
      </c>
      <c r="AB26" s="53">
        <v>7</v>
      </c>
      <c r="AC26" s="53">
        <f t="shared" si="4"/>
        <v>1.8041237113402062</v>
      </c>
      <c r="AD26" s="3"/>
      <c r="AE26" s="3"/>
      <c r="AF26" s="3"/>
      <c r="AG26" s="13">
        <v>44.230769230769226</v>
      </c>
      <c r="AH26" s="13">
        <v>4.8507462686567164</v>
      </c>
      <c r="AI26" s="13">
        <v>0.56980056980056981</v>
      </c>
      <c r="AJ26" s="13">
        <v>0.37220843672456577</v>
      </c>
      <c r="AK26" s="13">
        <v>1.8041237113402062</v>
      </c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 spans="3:52" x14ac:dyDescent="0.2">
      <c r="C27" s="3"/>
      <c r="D27" s="3"/>
      <c r="E27" s="3"/>
      <c r="F27" s="3"/>
      <c r="G27" s="53">
        <v>190</v>
      </c>
      <c r="H27" s="53">
        <v>110</v>
      </c>
      <c r="I27" s="53">
        <f t="shared" si="0"/>
        <v>36.666666666666664</v>
      </c>
      <c r="J27" s="118"/>
      <c r="K27" s="3"/>
      <c r="L27" s="53">
        <v>228</v>
      </c>
      <c r="M27" s="53">
        <v>18</v>
      </c>
      <c r="N27" s="53">
        <f t="shared" si="1"/>
        <v>7.3170731707317067</v>
      </c>
      <c r="O27" s="118"/>
      <c r="P27" s="3"/>
      <c r="Q27" s="53">
        <v>243</v>
      </c>
      <c r="R27" s="53">
        <v>0</v>
      </c>
      <c r="S27" s="53">
        <f t="shared" si="2"/>
        <v>0</v>
      </c>
      <c r="T27" s="118"/>
      <c r="U27" s="3"/>
      <c r="V27" s="53">
        <v>541</v>
      </c>
      <c r="W27" s="53">
        <v>2</v>
      </c>
      <c r="X27" s="53">
        <f t="shared" si="3"/>
        <v>0.36832412523020258</v>
      </c>
      <c r="Y27" s="118"/>
      <c r="Z27" s="54"/>
      <c r="AA27" s="53">
        <v>597</v>
      </c>
      <c r="AB27" s="53">
        <v>6</v>
      </c>
      <c r="AC27" s="53">
        <f t="shared" si="4"/>
        <v>1.0050251256281406</v>
      </c>
      <c r="AD27" s="3"/>
      <c r="AE27" s="3"/>
      <c r="AF27" s="3"/>
      <c r="AG27" s="13">
        <v>36.666666666666664</v>
      </c>
      <c r="AH27" s="13">
        <v>7.3170731707317067</v>
      </c>
      <c r="AI27" s="13">
        <v>0</v>
      </c>
      <c r="AJ27" s="13">
        <v>0.36832412523020258</v>
      </c>
      <c r="AK27" s="13">
        <v>1.0050251256281406</v>
      </c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3:52" x14ac:dyDescent="0.2">
      <c r="C28" s="3"/>
      <c r="D28" s="3"/>
      <c r="E28" s="3"/>
      <c r="F28" s="3"/>
      <c r="G28" s="53">
        <v>182</v>
      </c>
      <c r="H28" s="53">
        <v>135</v>
      </c>
      <c r="I28" s="53">
        <f t="shared" si="0"/>
        <v>42.586750788643535</v>
      </c>
      <c r="J28" s="118"/>
      <c r="K28" s="3"/>
      <c r="L28" s="53">
        <v>812</v>
      </c>
      <c r="M28" s="53">
        <v>65</v>
      </c>
      <c r="N28" s="53">
        <f t="shared" si="1"/>
        <v>7.4116305587229192</v>
      </c>
      <c r="O28" s="118"/>
      <c r="P28" s="3"/>
      <c r="Q28" s="55">
        <v>189</v>
      </c>
      <c r="R28" s="55">
        <v>0</v>
      </c>
      <c r="S28" s="55">
        <f t="shared" si="2"/>
        <v>0</v>
      </c>
      <c r="T28" s="118"/>
      <c r="U28" s="3"/>
      <c r="V28" s="53">
        <v>782</v>
      </c>
      <c r="W28" s="53">
        <v>4</v>
      </c>
      <c r="X28" s="53">
        <f t="shared" si="3"/>
        <v>0.5089058524173028</v>
      </c>
      <c r="Y28" s="118"/>
      <c r="Z28" s="54"/>
      <c r="AA28" s="53">
        <v>680</v>
      </c>
      <c r="AB28" s="53">
        <v>6</v>
      </c>
      <c r="AC28" s="53">
        <f t="shared" si="4"/>
        <v>0.88235294117647056</v>
      </c>
      <c r="AD28" s="3"/>
      <c r="AE28" s="3"/>
      <c r="AF28" s="3"/>
      <c r="AG28" s="13">
        <v>42.586750788643535</v>
      </c>
      <c r="AH28" s="13">
        <v>7.4116305587229192</v>
      </c>
      <c r="AI28" s="13">
        <v>0</v>
      </c>
      <c r="AJ28" s="13">
        <v>0.5089058524173028</v>
      </c>
      <c r="AK28" s="13">
        <v>0.88235294117647056</v>
      </c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spans="3:52" x14ac:dyDescent="0.2">
      <c r="C29" s="3"/>
      <c r="D29" s="3"/>
      <c r="E29" s="3"/>
      <c r="F29" s="3"/>
      <c r="G29" s="53">
        <v>110</v>
      </c>
      <c r="H29" s="53">
        <v>83</v>
      </c>
      <c r="I29" s="53">
        <f t="shared" si="0"/>
        <v>43.005181347150256</v>
      </c>
      <c r="J29" s="118"/>
      <c r="K29" s="3"/>
      <c r="L29" s="53">
        <v>821</v>
      </c>
      <c r="M29" s="53">
        <v>63</v>
      </c>
      <c r="N29" s="53">
        <f t="shared" si="1"/>
        <v>7.1266968325791851</v>
      </c>
      <c r="O29" s="118"/>
      <c r="P29" s="3"/>
      <c r="Q29" s="55">
        <v>408</v>
      </c>
      <c r="R29" s="55">
        <v>2</v>
      </c>
      <c r="S29" s="55">
        <f t="shared" si="2"/>
        <v>0.48780487804878048</v>
      </c>
      <c r="T29" s="118"/>
      <c r="U29" s="3"/>
      <c r="V29" s="53">
        <v>643</v>
      </c>
      <c r="W29" s="53">
        <v>71</v>
      </c>
      <c r="X29" s="53">
        <f t="shared" si="3"/>
        <v>9.9439775910364148</v>
      </c>
      <c r="Y29" s="118"/>
      <c r="Z29" s="54"/>
      <c r="AA29" s="53">
        <v>659</v>
      </c>
      <c r="AB29" s="53">
        <v>6</v>
      </c>
      <c r="AC29" s="53">
        <f t="shared" si="4"/>
        <v>0.91047040971168436</v>
      </c>
      <c r="AD29" s="3"/>
      <c r="AE29" s="3"/>
      <c r="AF29" s="3"/>
      <c r="AG29" s="13">
        <v>43.005181347150256</v>
      </c>
      <c r="AH29" s="13">
        <v>7.1266968325791851</v>
      </c>
      <c r="AI29" s="13">
        <v>0.48780487804878048</v>
      </c>
      <c r="AJ29" s="13">
        <v>9.9439775910364148</v>
      </c>
      <c r="AK29" s="13">
        <v>0.91047040971168436</v>
      </c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 spans="3:52" x14ac:dyDescent="0.2">
      <c r="C30" s="3"/>
      <c r="D30" s="3"/>
      <c r="E30" s="3"/>
      <c r="F30" s="3"/>
      <c r="G30" s="53">
        <v>102</v>
      </c>
      <c r="H30" s="53">
        <v>74</v>
      </c>
      <c r="I30" s="53">
        <f t="shared" si="0"/>
        <v>42.045454545454547</v>
      </c>
      <c r="J30" s="118"/>
      <c r="K30" s="3"/>
      <c r="L30" s="53">
        <v>342</v>
      </c>
      <c r="M30" s="53">
        <v>7</v>
      </c>
      <c r="N30" s="53">
        <f t="shared" si="1"/>
        <v>2.005730659025788</v>
      </c>
      <c r="O30" s="118"/>
      <c r="P30" s="3"/>
      <c r="Q30" s="55">
        <v>439</v>
      </c>
      <c r="R30" s="55">
        <v>0</v>
      </c>
      <c r="S30" s="55">
        <f t="shared" si="2"/>
        <v>0</v>
      </c>
      <c r="T30" s="118"/>
      <c r="U30" s="3"/>
      <c r="V30" s="53">
        <v>349</v>
      </c>
      <c r="W30" s="53">
        <v>36</v>
      </c>
      <c r="X30" s="53">
        <f t="shared" si="3"/>
        <v>9.3506493506493502</v>
      </c>
      <c r="Y30" s="118"/>
      <c r="Z30" s="54"/>
      <c r="AA30" s="55">
        <v>457</v>
      </c>
      <c r="AB30" s="55">
        <v>5</v>
      </c>
      <c r="AC30" s="55">
        <f t="shared" si="4"/>
        <v>1.0940919037199124</v>
      </c>
      <c r="AD30" s="3"/>
      <c r="AE30" s="3"/>
      <c r="AF30" s="3"/>
      <c r="AG30" s="13">
        <v>42.045454545454547</v>
      </c>
      <c r="AH30" s="13">
        <v>2.005730659025788</v>
      </c>
      <c r="AI30" s="13">
        <v>0</v>
      </c>
      <c r="AJ30" s="13">
        <v>9.3506493506493502</v>
      </c>
      <c r="AK30" s="13">
        <v>1.0940919037199124</v>
      </c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3:52" x14ac:dyDescent="0.2">
      <c r="C31" s="3"/>
      <c r="D31" s="3"/>
      <c r="E31" s="3"/>
      <c r="F31" s="56" t="s">
        <v>18</v>
      </c>
      <c r="G31" s="53">
        <v>200</v>
      </c>
      <c r="H31" s="53">
        <v>150</v>
      </c>
      <c r="I31" s="53">
        <f t="shared" si="0"/>
        <v>42.857142857142854</v>
      </c>
      <c r="J31" s="118"/>
      <c r="K31" s="3"/>
      <c r="L31" s="53">
        <v>532</v>
      </c>
      <c r="M31" s="53">
        <v>55</v>
      </c>
      <c r="N31" s="53">
        <f t="shared" si="1"/>
        <v>9.369676320272573</v>
      </c>
      <c r="O31" s="118"/>
      <c r="P31" s="3"/>
      <c r="Q31" s="55">
        <v>388</v>
      </c>
      <c r="R31" s="55">
        <v>0</v>
      </c>
      <c r="S31" s="55">
        <f t="shared" si="2"/>
        <v>0</v>
      </c>
      <c r="T31" s="118"/>
      <c r="U31" s="3"/>
      <c r="V31" s="53">
        <v>488</v>
      </c>
      <c r="W31" s="53">
        <v>1</v>
      </c>
      <c r="X31" s="53">
        <f t="shared" si="3"/>
        <v>0.20449897750511251</v>
      </c>
      <c r="Y31" s="118"/>
      <c r="Z31" s="54"/>
      <c r="AA31" s="55">
        <v>671</v>
      </c>
      <c r="AB31" s="55">
        <v>7</v>
      </c>
      <c r="AC31" s="55">
        <f t="shared" si="4"/>
        <v>1.0432190760059612</v>
      </c>
      <c r="AD31" s="3"/>
      <c r="AE31" s="3"/>
      <c r="AF31" s="3"/>
      <c r="AG31" s="13">
        <v>42.857142857142854</v>
      </c>
      <c r="AH31" s="13">
        <v>9.369676320272573</v>
      </c>
      <c r="AI31" s="13">
        <v>0</v>
      </c>
      <c r="AJ31" s="13">
        <v>0.20449897750511251</v>
      </c>
      <c r="AK31" s="13">
        <v>1.0432190760059612</v>
      </c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 spans="3:52" x14ac:dyDescent="0.2">
      <c r="C32" s="3"/>
      <c r="D32" s="3"/>
      <c r="E32" s="3"/>
      <c r="F32" s="3"/>
      <c r="G32" s="53">
        <v>198</v>
      </c>
      <c r="H32" s="53">
        <v>142</v>
      </c>
      <c r="I32" s="53">
        <f t="shared" si="0"/>
        <v>41.764705882352942</v>
      </c>
      <c r="J32" s="118"/>
      <c r="K32" s="3"/>
      <c r="L32" s="53">
        <v>712</v>
      </c>
      <c r="M32" s="53">
        <v>51</v>
      </c>
      <c r="N32" s="53">
        <f t="shared" si="1"/>
        <v>6.6841415465268668</v>
      </c>
      <c r="O32" s="118"/>
      <c r="P32" s="3"/>
      <c r="Q32" s="55">
        <v>286</v>
      </c>
      <c r="R32" s="55">
        <v>3</v>
      </c>
      <c r="S32" s="55">
        <f t="shared" si="2"/>
        <v>1.0380622837370241</v>
      </c>
      <c r="T32" s="118"/>
      <c r="U32" s="3"/>
      <c r="V32" s="53">
        <v>289</v>
      </c>
      <c r="W32" s="53">
        <v>0</v>
      </c>
      <c r="X32" s="53">
        <f t="shared" si="3"/>
        <v>0</v>
      </c>
      <c r="Y32" s="118"/>
      <c r="Z32" s="54"/>
      <c r="AA32" s="55">
        <v>356</v>
      </c>
      <c r="AB32" s="55">
        <v>7</v>
      </c>
      <c r="AC32" s="55">
        <f t="shared" si="4"/>
        <v>1.9662921348314606</v>
      </c>
      <c r="AD32" s="3"/>
      <c r="AE32" s="3"/>
      <c r="AF32" s="3"/>
      <c r="AG32" s="13">
        <v>41.764705882352942</v>
      </c>
      <c r="AH32" s="13">
        <v>6.6841415465268668</v>
      </c>
      <c r="AI32" s="13">
        <v>1.0380622837370241</v>
      </c>
      <c r="AJ32" s="13">
        <v>0</v>
      </c>
      <c r="AK32" s="13">
        <v>1.9662921348314606</v>
      </c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 spans="3:52" x14ac:dyDescent="0.2">
      <c r="C33" s="3"/>
      <c r="D33" s="3"/>
      <c r="E33" s="3"/>
      <c r="F33" s="3"/>
      <c r="G33" s="53">
        <v>189</v>
      </c>
      <c r="H33" s="53">
        <v>130</v>
      </c>
      <c r="I33" s="53">
        <f t="shared" si="0"/>
        <v>40.752351097178682</v>
      </c>
      <c r="J33" s="118"/>
      <c r="K33" s="3"/>
      <c r="L33" s="53">
        <v>826</v>
      </c>
      <c r="M33" s="53">
        <v>86</v>
      </c>
      <c r="N33" s="53">
        <f t="shared" si="1"/>
        <v>9.4298245614035086</v>
      </c>
      <c r="O33" s="118"/>
      <c r="P33" s="3"/>
      <c r="Q33" s="55">
        <v>254</v>
      </c>
      <c r="R33" s="55">
        <v>1</v>
      </c>
      <c r="S33" s="55">
        <f t="shared" si="2"/>
        <v>0.39215686274509803</v>
      </c>
      <c r="T33" s="118"/>
      <c r="U33" s="3"/>
      <c r="V33" s="53">
        <v>388</v>
      </c>
      <c r="W33" s="53">
        <v>0</v>
      </c>
      <c r="X33" s="53">
        <f t="shared" si="3"/>
        <v>0</v>
      </c>
      <c r="Y33" s="118"/>
      <c r="Z33" s="54"/>
      <c r="AA33" s="55">
        <v>489</v>
      </c>
      <c r="AB33" s="55">
        <v>9</v>
      </c>
      <c r="AC33" s="55">
        <f t="shared" si="4"/>
        <v>1.8404907975460123</v>
      </c>
      <c r="AD33" s="3"/>
      <c r="AE33" s="3"/>
      <c r="AF33" s="3"/>
      <c r="AG33" s="13">
        <v>40.752351097178682</v>
      </c>
      <c r="AH33" s="13">
        <v>9.4298245614035086</v>
      </c>
      <c r="AI33" s="13">
        <v>0.39215686274509803</v>
      </c>
      <c r="AJ33" s="13">
        <v>0</v>
      </c>
      <c r="AK33" s="13">
        <v>1.8404907975460123</v>
      </c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 spans="3:52" x14ac:dyDescent="0.2">
      <c r="C34" s="3"/>
      <c r="D34" s="3"/>
      <c r="E34" s="3"/>
      <c r="F34" s="3"/>
      <c r="G34" s="53">
        <v>223</v>
      </c>
      <c r="H34" s="53">
        <v>160</v>
      </c>
      <c r="I34" s="53">
        <f t="shared" si="0"/>
        <v>41.775456919060048</v>
      </c>
      <c r="J34" s="118"/>
      <c r="K34" s="3"/>
      <c r="L34" s="53">
        <v>457</v>
      </c>
      <c r="M34" s="53">
        <v>49</v>
      </c>
      <c r="N34" s="53">
        <f t="shared" si="1"/>
        <v>9.6837944664031621</v>
      </c>
      <c r="O34" s="118"/>
      <c r="P34" s="3"/>
      <c r="Q34" s="55">
        <v>263</v>
      </c>
      <c r="R34" s="55">
        <v>1</v>
      </c>
      <c r="S34" s="55">
        <f t="shared" si="2"/>
        <v>0.37878787878787878</v>
      </c>
      <c r="T34" s="118"/>
      <c r="U34" s="3"/>
      <c r="V34" s="53">
        <v>341</v>
      </c>
      <c r="W34" s="53">
        <v>5</v>
      </c>
      <c r="X34" s="53">
        <f t="shared" si="3"/>
        <v>1.4450867052023122</v>
      </c>
      <c r="Y34" s="118"/>
      <c r="Z34" s="54"/>
      <c r="AA34" s="55">
        <v>321</v>
      </c>
      <c r="AB34" s="55">
        <v>7</v>
      </c>
      <c r="AC34" s="55">
        <f t="shared" si="4"/>
        <v>2.1806853582554515</v>
      </c>
      <c r="AD34" s="3"/>
      <c r="AE34" s="3"/>
      <c r="AF34" s="3"/>
      <c r="AG34" s="13">
        <v>41.775456919060048</v>
      </c>
      <c r="AH34" s="13">
        <v>9.6837944664031621</v>
      </c>
      <c r="AI34" s="13">
        <v>0.37878787878787878</v>
      </c>
      <c r="AJ34" s="13">
        <v>1.4450867052023122</v>
      </c>
      <c r="AK34" s="13">
        <v>2.1806853582554515</v>
      </c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 spans="3:52" x14ac:dyDescent="0.2">
      <c r="C35" s="3"/>
      <c r="D35" s="3"/>
      <c r="E35" s="3"/>
      <c r="F35" s="3"/>
      <c r="G35" s="53">
        <v>210</v>
      </c>
      <c r="H35" s="53">
        <v>136</v>
      </c>
      <c r="I35" s="53">
        <f t="shared" si="0"/>
        <v>39.306358381502889</v>
      </c>
      <c r="J35" s="118"/>
      <c r="K35" s="3"/>
      <c r="L35" s="53">
        <v>854</v>
      </c>
      <c r="M35" s="53">
        <v>79</v>
      </c>
      <c r="N35" s="53">
        <f t="shared" si="1"/>
        <v>8.4673097534833879</v>
      </c>
      <c r="O35" s="118"/>
      <c r="P35" s="3"/>
      <c r="Q35" s="55">
        <v>578</v>
      </c>
      <c r="R35" s="55">
        <v>2</v>
      </c>
      <c r="S35" s="55">
        <f t="shared" si="2"/>
        <v>0.34482758620689657</v>
      </c>
      <c r="T35" s="118"/>
      <c r="U35" s="3"/>
      <c r="V35" s="53">
        <v>302</v>
      </c>
      <c r="W35" s="53">
        <v>3</v>
      </c>
      <c r="X35" s="53">
        <f t="shared" si="3"/>
        <v>0.98360655737704927</v>
      </c>
      <c r="Y35" s="118"/>
      <c r="Z35" s="54"/>
      <c r="AA35" s="55">
        <v>346</v>
      </c>
      <c r="AB35" s="55">
        <v>16</v>
      </c>
      <c r="AC35" s="55">
        <f t="shared" si="4"/>
        <v>4.6242774566473992</v>
      </c>
      <c r="AD35" s="3"/>
      <c r="AE35" s="3"/>
      <c r="AF35" s="3"/>
      <c r="AG35" s="13">
        <v>39.306358381502889</v>
      </c>
      <c r="AH35" s="13">
        <v>8.4673097534833879</v>
      </c>
      <c r="AI35" s="13">
        <v>0.34482758620689657</v>
      </c>
      <c r="AJ35" s="13">
        <v>0.98360655737704927</v>
      </c>
      <c r="AK35" s="13">
        <v>4.6242774566473992</v>
      </c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3:52" x14ac:dyDescent="0.2">
      <c r="C36" s="3"/>
      <c r="D36" s="3"/>
      <c r="E36" s="3"/>
      <c r="F36" s="3"/>
      <c r="G36" s="53">
        <v>222</v>
      </c>
      <c r="H36" s="53">
        <v>170</v>
      </c>
      <c r="I36" s="53">
        <f t="shared" si="0"/>
        <v>43.367346938775512</v>
      </c>
      <c r="J36" s="118"/>
      <c r="K36" s="3"/>
      <c r="L36" s="55">
        <v>563</v>
      </c>
      <c r="M36" s="55">
        <v>45</v>
      </c>
      <c r="N36" s="55">
        <f t="shared" si="1"/>
        <v>7.4013157894736832</v>
      </c>
      <c r="O36" s="118"/>
      <c r="P36" s="3"/>
      <c r="Q36" s="55">
        <v>569</v>
      </c>
      <c r="R36" s="55">
        <v>0</v>
      </c>
      <c r="S36" s="55">
        <f t="shared" si="2"/>
        <v>0</v>
      </c>
      <c r="T36" s="118"/>
      <c r="U36" s="3"/>
      <c r="V36" s="53">
        <v>249</v>
      </c>
      <c r="W36" s="53">
        <v>3</v>
      </c>
      <c r="X36" s="53">
        <f t="shared" si="3"/>
        <v>1.1904761904761905</v>
      </c>
      <c r="Y36" s="118"/>
      <c r="Z36" s="54"/>
      <c r="AA36" s="55">
        <v>490</v>
      </c>
      <c r="AB36" s="55">
        <v>12</v>
      </c>
      <c r="AC36" s="55">
        <f t="shared" si="4"/>
        <v>2.4489795918367347</v>
      </c>
      <c r="AD36" s="3"/>
      <c r="AE36" s="3"/>
      <c r="AF36" s="3"/>
      <c r="AG36" s="13">
        <v>43.367346938775512</v>
      </c>
      <c r="AH36" s="13">
        <v>7.4013157894736832</v>
      </c>
      <c r="AI36" s="13">
        <v>0</v>
      </c>
      <c r="AJ36" s="13">
        <v>1.1904761904761905</v>
      </c>
      <c r="AK36" s="13">
        <v>2.4489795918367347</v>
      </c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3:52" x14ac:dyDescent="0.2">
      <c r="C37" s="3"/>
      <c r="D37" s="3"/>
      <c r="E37" s="3"/>
      <c r="F37" s="3"/>
      <c r="G37" s="53">
        <v>250</v>
      </c>
      <c r="H37" s="53">
        <v>180</v>
      </c>
      <c r="I37" s="53">
        <f t="shared" si="0"/>
        <v>41.860465116279073</v>
      </c>
      <c r="J37" s="118"/>
      <c r="K37" s="3"/>
      <c r="L37" s="55">
        <v>843</v>
      </c>
      <c r="M37" s="55">
        <v>89</v>
      </c>
      <c r="N37" s="55">
        <f t="shared" si="1"/>
        <v>9.5493562231759661</v>
      </c>
      <c r="O37" s="118"/>
      <c r="P37" s="3"/>
      <c r="Q37" s="55">
        <v>649</v>
      </c>
      <c r="R37" s="55">
        <v>1</v>
      </c>
      <c r="S37" s="55">
        <f t="shared" si="2"/>
        <v>0.15384615384615385</v>
      </c>
      <c r="T37" s="118"/>
      <c r="U37" s="3"/>
      <c r="V37" s="53">
        <v>415</v>
      </c>
      <c r="W37" s="53">
        <v>10</v>
      </c>
      <c r="X37" s="53">
        <f t="shared" si="3"/>
        <v>2.3529411764705883</v>
      </c>
      <c r="Y37" s="118"/>
      <c r="Z37" s="54"/>
      <c r="AA37" s="55">
        <v>513</v>
      </c>
      <c r="AB37" s="55">
        <v>14</v>
      </c>
      <c r="AC37" s="55">
        <f t="shared" si="4"/>
        <v>2.7290448343079921</v>
      </c>
      <c r="AD37" s="3"/>
      <c r="AE37" s="3"/>
      <c r="AF37" s="3"/>
      <c r="AG37" s="13">
        <v>41.860465116279073</v>
      </c>
      <c r="AH37" s="13">
        <v>9.5493562231759661</v>
      </c>
      <c r="AI37" s="13">
        <v>0.15384615384615385</v>
      </c>
      <c r="AJ37" s="13">
        <v>2.3529411764705883</v>
      </c>
      <c r="AK37" s="13">
        <v>2.7290448343079921</v>
      </c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 spans="3:52" x14ac:dyDescent="0.2">
      <c r="C38" s="3"/>
      <c r="D38" s="3"/>
      <c r="E38" s="3"/>
      <c r="F38" s="3"/>
      <c r="G38" s="53">
        <v>105</v>
      </c>
      <c r="H38" s="53">
        <v>61</v>
      </c>
      <c r="I38" s="53">
        <f t="shared" si="0"/>
        <v>36.746987951807228</v>
      </c>
      <c r="J38" s="118"/>
      <c r="K38" s="3"/>
      <c r="L38" s="55">
        <v>487</v>
      </c>
      <c r="M38" s="55">
        <v>43</v>
      </c>
      <c r="N38" s="55">
        <f t="shared" si="1"/>
        <v>8.1132075471698109</v>
      </c>
      <c r="O38" s="118"/>
      <c r="P38" s="3"/>
      <c r="Q38" s="55">
        <v>341</v>
      </c>
      <c r="R38" s="55">
        <v>2</v>
      </c>
      <c r="S38" s="55">
        <f t="shared" si="2"/>
        <v>0.58309037900874638</v>
      </c>
      <c r="T38" s="118"/>
      <c r="U38" s="3"/>
      <c r="V38" s="55">
        <v>684</v>
      </c>
      <c r="W38" s="55">
        <v>3</v>
      </c>
      <c r="X38" s="55">
        <f t="shared" si="3"/>
        <v>0.43668122270742354</v>
      </c>
      <c r="Y38" s="118"/>
      <c r="Z38" s="54"/>
      <c r="AA38" s="55">
        <v>397</v>
      </c>
      <c r="AB38" s="55">
        <v>4</v>
      </c>
      <c r="AC38" s="55">
        <f t="shared" si="4"/>
        <v>1.0075566750629723</v>
      </c>
      <c r="AD38" s="3"/>
      <c r="AE38" s="3"/>
      <c r="AF38" s="3"/>
      <c r="AG38" s="13">
        <v>36.746987951807228</v>
      </c>
      <c r="AH38" s="13">
        <v>8.1132075471698109</v>
      </c>
      <c r="AI38" s="13">
        <v>0.58309037900874638</v>
      </c>
      <c r="AJ38" s="13">
        <v>0.43668122270742354</v>
      </c>
      <c r="AK38" s="13">
        <v>1.0075566750629723</v>
      </c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 spans="3:52" x14ac:dyDescent="0.2">
      <c r="C39" s="3"/>
      <c r="D39" s="3"/>
      <c r="E39" s="3"/>
      <c r="F39" s="3"/>
      <c r="G39" s="53">
        <v>85</v>
      </c>
      <c r="H39" s="53">
        <v>38</v>
      </c>
      <c r="I39" s="53">
        <f t="shared" si="0"/>
        <v>30.894308943089431</v>
      </c>
      <c r="J39" s="118"/>
      <c r="K39" s="3"/>
      <c r="L39" s="55">
        <v>423</v>
      </c>
      <c r="M39" s="55">
        <v>32</v>
      </c>
      <c r="N39" s="55">
        <f t="shared" si="1"/>
        <v>7.0329670329670328</v>
      </c>
      <c r="O39" s="118"/>
      <c r="P39" s="3"/>
      <c r="Q39" s="3"/>
      <c r="R39" s="3"/>
      <c r="S39" s="3"/>
      <c r="T39" s="118"/>
      <c r="U39" s="3"/>
      <c r="V39" s="55">
        <v>766</v>
      </c>
      <c r="W39" s="55">
        <v>1</v>
      </c>
      <c r="X39" s="55">
        <f t="shared" si="3"/>
        <v>0.1303780964797914</v>
      </c>
      <c r="Y39" s="118"/>
      <c r="Z39" s="54"/>
      <c r="AA39" s="55">
        <v>440</v>
      </c>
      <c r="AB39" s="55">
        <v>4</v>
      </c>
      <c r="AC39" s="55">
        <f t="shared" si="4"/>
        <v>0.90909090909090906</v>
      </c>
      <c r="AD39" s="3"/>
      <c r="AE39" s="3"/>
      <c r="AF39" s="3"/>
      <c r="AG39" s="13">
        <v>30.894308943089431</v>
      </c>
      <c r="AH39" s="13">
        <v>7.0329670329670328</v>
      </c>
      <c r="AI39" s="13"/>
      <c r="AJ39" s="13">
        <v>0.1303780964797914</v>
      </c>
      <c r="AK39" s="13">
        <v>0.90909090909090906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3:52" x14ac:dyDescent="0.2">
      <c r="C40" s="3"/>
      <c r="D40" s="3"/>
      <c r="E40" s="3"/>
      <c r="F40" s="3"/>
      <c r="G40" s="55">
        <v>220</v>
      </c>
      <c r="H40" s="55">
        <v>130</v>
      </c>
      <c r="I40" s="55">
        <f t="shared" si="0"/>
        <v>37.142857142857146</v>
      </c>
      <c r="J40" s="118"/>
      <c r="K40" s="3"/>
      <c r="L40" s="55">
        <v>465</v>
      </c>
      <c r="M40" s="55">
        <v>42</v>
      </c>
      <c r="N40" s="55">
        <f t="shared" si="1"/>
        <v>8.2840236686390547</v>
      </c>
      <c r="O40" s="118"/>
      <c r="P40" s="3"/>
      <c r="Q40" s="3"/>
      <c r="R40" s="3"/>
      <c r="S40" s="3"/>
      <c r="T40" s="118"/>
      <c r="U40" s="3"/>
      <c r="V40" s="55">
        <v>441</v>
      </c>
      <c r="W40" s="55">
        <v>0</v>
      </c>
      <c r="X40" s="55">
        <f t="shared" si="3"/>
        <v>0</v>
      </c>
      <c r="Y40" s="118"/>
      <c r="Z40" s="54"/>
      <c r="AA40" s="55">
        <v>357</v>
      </c>
      <c r="AB40" s="55">
        <v>5</v>
      </c>
      <c r="AC40" s="55">
        <f t="shared" si="4"/>
        <v>1.4005602240896358</v>
      </c>
      <c r="AD40" s="3"/>
      <c r="AE40" s="3"/>
      <c r="AF40" s="3"/>
      <c r="AG40" s="13">
        <v>37.142857142857146</v>
      </c>
      <c r="AH40" s="13">
        <v>8.2840236686390547</v>
      </c>
      <c r="AI40" s="13"/>
      <c r="AJ40" s="13">
        <v>0</v>
      </c>
      <c r="AK40" s="13">
        <v>1.4005602240896358</v>
      </c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3:52" x14ac:dyDescent="0.2">
      <c r="C41" s="3"/>
      <c r="D41" s="3"/>
      <c r="E41" s="3"/>
      <c r="F41" s="3"/>
      <c r="G41" s="55">
        <v>250</v>
      </c>
      <c r="H41" s="55">
        <v>120</v>
      </c>
      <c r="I41" s="55">
        <f t="shared" si="0"/>
        <v>32.432432432432435</v>
      </c>
      <c r="J41" s="118"/>
      <c r="K41" s="3"/>
      <c r="L41" s="55">
        <v>357</v>
      </c>
      <c r="M41" s="55">
        <v>10</v>
      </c>
      <c r="N41" s="55">
        <f t="shared" si="1"/>
        <v>2.7247956403269753</v>
      </c>
      <c r="O41" s="118"/>
      <c r="P41" s="3"/>
      <c r="Q41" s="3"/>
      <c r="R41" s="3"/>
      <c r="S41" s="3"/>
      <c r="T41" s="118"/>
      <c r="U41" s="3"/>
      <c r="V41" s="55">
        <v>428</v>
      </c>
      <c r="W41" s="55">
        <v>4</v>
      </c>
      <c r="X41" s="55">
        <f t="shared" si="3"/>
        <v>0.92592592592592582</v>
      </c>
      <c r="Y41" s="118"/>
      <c r="Z41" s="54"/>
      <c r="AA41" s="55">
        <v>415</v>
      </c>
      <c r="AB41" s="55">
        <v>8</v>
      </c>
      <c r="AC41" s="55">
        <f t="shared" si="4"/>
        <v>1.927710843373494</v>
      </c>
      <c r="AD41" s="3"/>
      <c r="AE41" s="3"/>
      <c r="AF41" s="3"/>
      <c r="AG41" s="13">
        <v>32.432432432432435</v>
      </c>
      <c r="AH41" s="13">
        <v>2.7247956403269753</v>
      </c>
      <c r="AI41" s="13"/>
      <c r="AJ41" s="13">
        <v>0.92592592592592582</v>
      </c>
      <c r="AK41" s="13">
        <v>1.927710843373494</v>
      </c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3:52" x14ac:dyDescent="0.2">
      <c r="C42" s="3"/>
      <c r="D42" s="3"/>
      <c r="E42" s="3"/>
      <c r="F42" s="3"/>
      <c r="G42" s="55">
        <v>263</v>
      </c>
      <c r="H42" s="55">
        <v>172</v>
      </c>
      <c r="I42" s="55">
        <f t="shared" si="0"/>
        <v>39.540229885057471</v>
      </c>
      <c r="J42" s="118"/>
      <c r="K42" s="3"/>
      <c r="L42" s="55">
        <v>289</v>
      </c>
      <c r="M42" s="55">
        <v>10</v>
      </c>
      <c r="N42" s="55">
        <f t="shared" si="1"/>
        <v>3.3444816053511706</v>
      </c>
      <c r="O42" s="118"/>
      <c r="P42" s="3"/>
      <c r="Q42" s="3"/>
      <c r="R42" s="3"/>
      <c r="S42" s="3"/>
      <c r="T42" s="118"/>
      <c r="U42" s="3"/>
      <c r="V42" s="55">
        <v>372</v>
      </c>
      <c r="W42" s="55">
        <v>5</v>
      </c>
      <c r="X42" s="55">
        <f t="shared" si="3"/>
        <v>1.3262599469496021</v>
      </c>
      <c r="Y42" s="118"/>
      <c r="Z42" s="54"/>
      <c r="AA42" s="54"/>
      <c r="AB42" s="54"/>
      <c r="AC42" s="54"/>
      <c r="AD42" s="3"/>
      <c r="AE42" s="3"/>
      <c r="AF42" s="3"/>
      <c r="AG42" s="13">
        <v>39.540229885057471</v>
      </c>
      <c r="AH42" s="13">
        <v>3.3444816053511706</v>
      </c>
      <c r="AI42" s="13"/>
      <c r="AJ42" s="13">
        <v>1.3262599469496021</v>
      </c>
      <c r="AK42" s="57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3:52" x14ac:dyDescent="0.2">
      <c r="C43" s="3"/>
      <c r="D43" s="3"/>
      <c r="E43" s="3"/>
      <c r="F43" s="3"/>
      <c r="G43" s="55">
        <v>350</v>
      </c>
      <c r="H43" s="55">
        <v>220</v>
      </c>
      <c r="I43" s="55">
        <f t="shared" si="0"/>
        <v>38.596491228070171</v>
      </c>
      <c r="J43" s="118"/>
      <c r="K43" s="3"/>
      <c r="L43" s="55">
        <v>340</v>
      </c>
      <c r="M43" s="55">
        <v>12</v>
      </c>
      <c r="N43" s="55">
        <f t="shared" si="1"/>
        <v>3.4090909090909087</v>
      </c>
      <c r="O43" s="118"/>
      <c r="P43" s="3"/>
      <c r="Q43" s="3"/>
      <c r="R43" s="3"/>
      <c r="S43" s="3"/>
      <c r="T43" s="118"/>
      <c r="U43" s="3"/>
      <c r="V43" s="55">
        <v>645</v>
      </c>
      <c r="W43" s="55">
        <v>4</v>
      </c>
      <c r="X43" s="55">
        <f t="shared" si="3"/>
        <v>0.6163328197226503</v>
      </c>
      <c r="Y43" s="118"/>
      <c r="Z43" s="54"/>
      <c r="AA43" s="54">
        <f>SUM(AA8:AA41)</f>
        <v>15524</v>
      </c>
      <c r="AB43" s="54"/>
      <c r="AC43" s="54">
        <f>AVERAGE(AC8:AC41)</f>
        <v>2.0455831400593287</v>
      </c>
      <c r="AD43" s="3"/>
      <c r="AE43" s="3"/>
      <c r="AF43" s="3"/>
      <c r="AG43" s="13">
        <v>38.596491228070171</v>
      </c>
      <c r="AH43" s="13">
        <v>3.4090909090909087</v>
      </c>
      <c r="AI43" s="13"/>
      <c r="AJ43" s="13">
        <v>0.6163328197226503</v>
      </c>
      <c r="AK43" s="57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3:52" x14ac:dyDescent="0.2">
      <c r="C44" s="3"/>
      <c r="D44" s="3"/>
      <c r="E44" s="3"/>
      <c r="F44" s="3"/>
      <c r="G44" s="55">
        <v>270</v>
      </c>
      <c r="H44" s="55">
        <v>143</v>
      </c>
      <c r="I44" s="55">
        <f t="shared" si="0"/>
        <v>34.624697336561745</v>
      </c>
      <c r="J44" s="118"/>
      <c r="K44" s="3"/>
      <c r="L44" s="55">
        <v>335</v>
      </c>
      <c r="M44" s="55">
        <v>21</v>
      </c>
      <c r="N44" s="55">
        <f t="shared" si="1"/>
        <v>5.8988764044943816</v>
      </c>
      <c r="O44" s="118"/>
      <c r="P44" s="3"/>
      <c r="Q44" s="3"/>
      <c r="R44" s="3"/>
      <c r="S44" s="3"/>
      <c r="T44" s="118"/>
      <c r="U44" s="3"/>
      <c r="V44" s="55">
        <v>336</v>
      </c>
      <c r="W44" s="55">
        <v>7</v>
      </c>
      <c r="X44" s="55">
        <f t="shared" si="3"/>
        <v>2.0408163265306123</v>
      </c>
      <c r="Y44" s="118"/>
      <c r="Z44" s="54"/>
      <c r="AA44" s="54"/>
      <c r="AB44" s="54"/>
      <c r="AC44" s="54"/>
      <c r="AD44" s="3"/>
      <c r="AE44" s="3"/>
      <c r="AF44" s="3"/>
      <c r="AG44" s="13">
        <v>34.624697336561745</v>
      </c>
      <c r="AH44" s="13">
        <v>5.8988764044943816</v>
      </c>
      <c r="AI44" s="13"/>
      <c r="AJ44" s="13">
        <v>2.0408163265306123</v>
      </c>
      <c r="AK44" s="1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3:52" x14ac:dyDescent="0.2">
      <c r="C45" s="3"/>
      <c r="D45" s="3"/>
      <c r="E45" s="3"/>
      <c r="F45" s="3"/>
      <c r="G45" s="55">
        <v>240</v>
      </c>
      <c r="H45" s="55">
        <v>145</v>
      </c>
      <c r="I45" s="55">
        <f t="shared" si="0"/>
        <v>37.662337662337663</v>
      </c>
      <c r="J45" s="118"/>
      <c r="K45" s="3"/>
      <c r="L45" s="55">
        <v>329</v>
      </c>
      <c r="M45" s="55">
        <v>19</v>
      </c>
      <c r="N45" s="55">
        <f t="shared" si="1"/>
        <v>5.4597701149425291</v>
      </c>
      <c r="O45" s="118"/>
      <c r="P45" s="3"/>
      <c r="Q45" s="3"/>
      <c r="R45" s="3"/>
      <c r="S45" s="3"/>
      <c r="T45" s="118"/>
      <c r="U45" s="3"/>
      <c r="V45" s="55">
        <v>351</v>
      </c>
      <c r="W45" s="55">
        <v>0</v>
      </c>
      <c r="X45" s="55">
        <f t="shared" si="3"/>
        <v>0</v>
      </c>
      <c r="Y45" s="118"/>
      <c r="Z45" s="54"/>
      <c r="AA45" s="54"/>
      <c r="AB45" s="54"/>
      <c r="AC45" s="54"/>
      <c r="AD45" s="3"/>
      <c r="AE45" s="3"/>
      <c r="AF45" s="3"/>
      <c r="AG45" s="13">
        <v>37.662337662337663</v>
      </c>
      <c r="AH45" s="13">
        <v>5.4597701149425291</v>
      </c>
      <c r="AI45" s="13"/>
      <c r="AJ45" s="13">
        <v>0</v>
      </c>
      <c r="AK45" s="1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3:52" x14ac:dyDescent="0.2">
      <c r="C46" s="3"/>
      <c r="D46" s="3"/>
      <c r="E46" s="3"/>
      <c r="F46" s="3"/>
      <c r="G46" s="55">
        <v>253</v>
      </c>
      <c r="H46" s="55">
        <v>123</v>
      </c>
      <c r="I46" s="55">
        <f t="shared" si="0"/>
        <v>32.712765957446813</v>
      </c>
      <c r="J46" s="118"/>
      <c r="K46" s="3"/>
      <c r="L46" s="55">
        <v>320</v>
      </c>
      <c r="M46" s="55">
        <v>28</v>
      </c>
      <c r="N46" s="55">
        <f t="shared" si="1"/>
        <v>8.0459770114942533</v>
      </c>
      <c r="O46" s="118"/>
      <c r="P46" s="3"/>
      <c r="Q46" s="3"/>
      <c r="R46" s="3"/>
      <c r="S46" s="3"/>
      <c r="T46" s="118"/>
      <c r="U46" s="3"/>
      <c r="V46" s="55">
        <v>327</v>
      </c>
      <c r="W46" s="55">
        <v>0</v>
      </c>
      <c r="X46" s="55">
        <f t="shared" si="3"/>
        <v>0</v>
      </c>
      <c r="Y46" s="118"/>
      <c r="Z46" s="54"/>
      <c r="AA46" s="54">
        <f>SUM(AA8:AB41)</f>
        <v>15820</v>
      </c>
      <c r="AB46" s="54"/>
      <c r="AC46" s="54"/>
      <c r="AD46" s="3"/>
      <c r="AE46" s="3"/>
      <c r="AF46" s="3"/>
      <c r="AG46" s="13">
        <v>32.712765957446813</v>
      </c>
      <c r="AH46" s="13">
        <v>8.0459770114942533</v>
      </c>
      <c r="AI46" s="13"/>
      <c r="AJ46" s="13">
        <v>0</v>
      </c>
      <c r="AK46" s="1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spans="3:52" x14ac:dyDescent="0.2">
      <c r="C47" s="3"/>
      <c r="D47" s="3"/>
      <c r="E47" s="3"/>
      <c r="F47" s="33" t="s">
        <v>19</v>
      </c>
      <c r="G47" s="55">
        <v>256</v>
      </c>
      <c r="H47" s="55">
        <v>110</v>
      </c>
      <c r="I47" s="55">
        <f t="shared" si="0"/>
        <v>30.05464480874317</v>
      </c>
      <c r="J47" s="118"/>
      <c r="K47" s="3"/>
      <c r="L47" s="55">
        <v>412</v>
      </c>
      <c r="M47" s="55">
        <v>28</v>
      </c>
      <c r="N47" s="55">
        <f t="shared" si="1"/>
        <v>6.3636363636363633</v>
      </c>
      <c r="O47" s="118"/>
      <c r="P47" s="3"/>
      <c r="Q47" s="3"/>
      <c r="R47" s="3"/>
      <c r="S47" s="3"/>
      <c r="T47" s="118"/>
      <c r="U47" s="3"/>
      <c r="V47" s="55">
        <v>687</v>
      </c>
      <c r="W47" s="55">
        <v>1</v>
      </c>
      <c r="X47" s="55">
        <f t="shared" si="3"/>
        <v>0.14534883720930233</v>
      </c>
      <c r="Y47" s="118"/>
      <c r="Z47" s="3"/>
      <c r="AA47" s="3"/>
      <c r="AB47" s="3"/>
      <c r="AC47" s="3"/>
      <c r="AD47" s="3"/>
      <c r="AE47" s="3"/>
      <c r="AF47" s="3"/>
      <c r="AG47" s="13">
        <v>30.05464480874317</v>
      </c>
      <c r="AH47" s="13">
        <v>6.3636363636363633</v>
      </c>
      <c r="AI47" s="13"/>
      <c r="AJ47" s="13">
        <v>0.14534883720930233</v>
      </c>
      <c r="AK47" s="1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3:52" x14ac:dyDescent="0.2">
      <c r="C48" s="3"/>
      <c r="D48" s="3"/>
      <c r="E48" s="3"/>
      <c r="F48" s="3"/>
      <c r="G48" s="55">
        <v>300</v>
      </c>
      <c r="H48" s="55">
        <v>132</v>
      </c>
      <c r="I48" s="55">
        <f t="shared" si="0"/>
        <v>30.555555555555557</v>
      </c>
      <c r="J48" s="118"/>
      <c r="K48" s="3"/>
      <c r="L48" s="55">
        <v>423</v>
      </c>
      <c r="M48" s="55">
        <v>12</v>
      </c>
      <c r="N48" s="55">
        <f t="shared" si="1"/>
        <v>2.7586206896551726</v>
      </c>
      <c r="O48" s="118"/>
      <c r="P48" s="3"/>
      <c r="Q48" s="3"/>
      <c r="R48" s="3"/>
      <c r="S48" s="3"/>
      <c r="T48" s="118"/>
      <c r="U48" s="3"/>
      <c r="V48" s="55">
        <v>565</v>
      </c>
      <c r="W48" s="55">
        <v>8</v>
      </c>
      <c r="X48" s="55">
        <f t="shared" si="3"/>
        <v>1.3961605584642234</v>
      </c>
      <c r="Y48" s="118"/>
      <c r="Z48" s="3"/>
      <c r="AA48" s="3"/>
      <c r="AB48" s="3"/>
      <c r="AC48" s="3"/>
      <c r="AD48" s="3"/>
      <c r="AE48" s="3"/>
      <c r="AF48" s="3"/>
      <c r="AG48" s="13">
        <v>30.555555555555557</v>
      </c>
      <c r="AH48" s="13">
        <v>2.7586206896551726</v>
      </c>
      <c r="AI48" s="13"/>
      <c r="AJ48" s="13">
        <v>1.3961605584642234</v>
      </c>
      <c r="AK48" s="1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 spans="3:52" x14ac:dyDescent="0.2">
      <c r="C49" s="3"/>
      <c r="D49" s="3"/>
      <c r="E49" s="3"/>
      <c r="F49" s="3"/>
      <c r="G49" s="55">
        <v>265</v>
      </c>
      <c r="H49" s="55">
        <v>117</v>
      </c>
      <c r="I49" s="55">
        <f t="shared" si="0"/>
        <v>30.628272251308903</v>
      </c>
      <c r="J49" s="118"/>
      <c r="K49" s="3"/>
      <c r="L49" s="55">
        <v>567</v>
      </c>
      <c r="M49" s="55">
        <v>29</v>
      </c>
      <c r="N49" s="55">
        <f t="shared" si="1"/>
        <v>4.8657718120805367</v>
      </c>
      <c r="O49" s="118"/>
      <c r="P49" s="3"/>
      <c r="Q49" s="3"/>
      <c r="R49" s="3"/>
      <c r="S49" s="3"/>
      <c r="T49" s="118"/>
      <c r="U49" s="3"/>
      <c r="V49" s="55">
        <v>543</v>
      </c>
      <c r="W49" s="55">
        <v>8</v>
      </c>
      <c r="X49" s="55">
        <f t="shared" si="3"/>
        <v>1.4519056261343013</v>
      </c>
      <c r="Y49" s="118"/>
      <c r="Z49" s="3"/>
      <c r="AA49" s="3"/>
      <c r="AB49" s="3"/>
      <c r="AC49" s="3"/>
      <c r="AD49" s="3"/>
      <c r="AE49" s="3"/>
      <c r="AF49" s="3"/>
      <c r="AG49" s="13">
        <v>30.628272251308903</v>
      </c>
      <c r="AH49" s="13">
        <v>4.8657718120805367</v>
      </c>
      <c r="AI49" s="13"/>
      <c r="AJ49" s="13">
        <v>1.4519056261343013</v>
      </c>
      <c r="AK49" s="1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</row>
    <row r="50" spans="3:52" x14ac:dyDescent="0.2">
      <c r="C50" s="3"/>
      <c r="D50" s="3"/>
      <c r="E50" s="3"/>
      <c r="F50" s="3"/>
      <c r="G50" s="55">
        <v>269</v>
      </c>
      <c r="H50" s="55">
        <v>185</v>
      </c>
      <c r="I50" s="55">
        <f t="shared" si="0"/>
        <v>40.748898678414101</v>
      </c>
      <c r="J50" s="118"/>
      <c r="K50" s="3"/>
      <c r="L50" s="55">
        <v>721</v>
      </c>
      <c r="M50" s="55">
        <v>63</v>
      </c>
      <c r="N50" s="55">
        <f t="shared" si="1"/>
        <v>8.0357142857142865</v>
      </c>
      <c r="O50" s="118"/>
      <c r="P50" s="3"/>
      <c r="Q50" s="3"/>
      <c r="R50" s="3"/>
      <c r="S50" s="3"/>
      <c r="T50" s="118"/>
      <c r="U50" s="3"/>
      <c r="V50" s="55">
        <v>342</v>
      </c>
      <c r="W50" s="55">
        <v>2</v>
      </c>
      <c r="X50" s="55">
        <f t="shared" si="3"/>
        <v>0.58139534883720934</v>
      </c>
      <c r="Y50" s="118"/>
      <c r="Z50" s="3"/>
      <c r="AA50" s="3"/>
      <c r="AB50" s="3"/>
      <c r="AC50" s="3"/>
      <c r="AD50" s="3"/>
      <c r="AE50" s="3"/>
      <c r="AF50" s="3"/>
      <c r="AG50" s="13">
        <v>40.748898678414101</v>
      </c>
      <c r="AH50" s="13">
        <v>8.0357142857142865</v>
      </c>
      <c r="AI50" s="13"/>
      <c r="AJ50" s="13">
        <v>0.58139534883720934</v>
      </c>
      <c r="AK50" s="1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</row>
    <row r="51" spans="3:52" x14ac:dyDescent="0.2">
      <c r="C51" s="3"/>
      <c r="D51" s="3"/>
      <c r="E51" s="3"/>
      <c r="F51" s="3"/>
      <c r="G51" s="55">
        <v>220</v>
      </c>
      <c r="H51" s="55">
        <v>180</v>
      </c>
      <c r="I51" s="55">
        <f t="shared" si="0"/>
        <v>45</v>
      </c>
      <c r="J51" s="118"/>
      <c r="K51" s="3"/>
      <c r="L51" s="55">
        <v>289</v>
      </c>
      <c r="M51" s="55">
        <v>18</v>
      </c>
      <c r="N51" s="55">
        <f t="shared" si="1"/>
        <v>5.8631921824104234</v>
      </c>
      <c r="O51" s="118"/>
      <c r="P51" s="3"/>
      <c r="Q51" s="3"/>
      <c r="R51" s="3"/>
      <c r="S51" s="3"/>
      <c r="T51" s="118"/>
      <c r="U51" s="3"/>
      <c r="V51" s="55">
        <v>323</v>
      </c>
      <c r="W51" s="55">
        <v>4</v>
      </c>
      <c r="X51" s="55">
        <f t="shared" si="3"/>
        <v>1.2232415902140672</v>
      </c>
      <c r="Y51" s="118"/>
      <c r="Z51" s="3"/>
      <c r="AA51" s="3"/>
      <c r="AB51" s="3"/>
      <c r="AC51" s="3"/>
      <c r="AD51" s="3"/>
      <c r="AE51" s="3"/>
      <c r="AF51" s="3"/>
      <c r="AG51" s="13">
        <v>45</v>
      </c>
      <c r="AH51" s="13">
        <v>5.8631921824104234</v>
      </c>
      <c r="AI51" s="13"/>
      <c r="AJ51" s="13">
        <v>1.2232415902140672</v>
      </c>
      <c r="AK51" s="1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3:52" x14ac:dyDescent="0.2">
      <c r="C52" s="3"/>
      <c r="D52" s="3"/>
      <c r="E52" s="3"/>
      <c r="F52" s="3"/>
      <c r="G52" s="55">
        <v>256</v>
      </c>
      <c r="H52" s="55">
        <v>139</v>
      </c>
      <c r="I52" s="55">
        <f t="shared" si="0"/>
        <v>35.189873417721515</v>
      </c>
      <c r="J52" s="118"/>
      <c r="K52" s="3"/>
      <c r="L52" s="3"/>
      <c r="M52" s="3"/>
      <c r="N52" s="3"/>
      <c r="O52" s="118"/>
      <c r="P52" s="3"/>
      <c r="Q52" s="3"/>
      <c r="R52" s="3"/>
      <c r="S52" s="3"/>
      <c r="T52" s="118"/>
      <c r="U52" s="3"/>
      <c r="V52" s="55">
        <v>301</v>
      </c>
      <c r="W52" s="55">
        <v>0</v>
      </c>
      <c r="X52" s="55">
        <f t="shared" si="3"/>
        <v>0</v>
      </c>
      <c r="Y52" s="118"/>
      <c r="Z52" s="3"/>
      <c r="AA52" s="3"/>
      <c r="AB52" s="3"/>
      <c r="AC52" s="3"/>
      <c r="AD52" s="3"/>
      <c r="AE52" s="3"/>
      <c r="AF52" s="3"/>
      <c r="AG52" s="13">
        <v>35.189873417721515</v>
      </c>
      <c r="AH52" s="13"/>
      <c r="AI52" s="13"/>
      <c r="AJ52" s="13">
        <v>0</v>
      </c>
      <c r="AK52" s="1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</row>
    <row r="53" spans="3:52" x14ac:dyDescent="0.2">
      <c r="C53" s="3"/>
      <c r="D53" s="3"/>
      <c r="E53" s="3"/>
      <c r="F53" s="3"/>
      <c r="G53" s="55">
        <v>182</v>
      </c>
      <c r="H53" s="55">
        <v>113</v>
      </c>
      <c r="I53" s="55">
        <f t="shared" si="0"/>
        <v>38.305084745762713</v>
      </c>
      <c r="J53" s="118"/>
      <c r="K53" s="3"/>
      <c r="L53" s="3"/>
      <c r="M53" s="3"/>
      <c r="N53" s="3"/>
      <c r="O53" s="118"/>
      <c r="P53" s="3"/>
      <c r="Q53" s="3"/>
      <c r="R53" s="3"/>
      <c r="S53" s="3"/>
      <c r="T53" s="118"/>
      <c r="U53" s="3"/>
      <c r="V53" s="55">
        <v>523</v>
      </c>
      <c r="W53" s="55">
        <v>9</v>
      </c>
      <c r="X53" s="55">
        <f t="shared" si="3"/>
        <v>1.6917293233082706</v>
      </c>
      <c r="Y53" s="118"/>
      <c r="Z53" s="3"/>
      <c r="AA53" s="3"/>
      <c r="AB53" s="3"/>
      <c r="AC53" s="3"/>
      <c r="AD53" s="3"/>
      <c r="AE53" s="3"/>
      <c r="AF53" s="3"/>
      <c r="AG53" s="13">
        <v>38.305084745762713</v>
      </c>
      <c r="AH53" s="13"/>
      <c r="AI53" s="13"/>
      <c r="AJ53" s="13">
        <v>1.6917293233082706</v>
      </c>
      <c r="AK53" s="1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</row>
    <row r="54" spans="3:52" x14ac:dyDescent="0.2">
      <c r="C54" s="3"/>
      <c r="D54" s="3"/>
      <c r="E54" s="3"/>
      <c r="F54" s="3"/>
      <c r="G54" s="55">
        <v>213</v>
      </c>
      <c r="H54" s="55">
        <v>174</v>
      </c>
      <c r="I54" s="55">
        <f t="shared" si="0"/>
        <v>44.961240310077521</v>
      </c>
      <c r="J54" s="118"/>
      <c r="K54" s="3"/>
      <c r="L54" s="3"/>
      <c r="M54" s="3"/>
      <c r="N54" s="3"/>
      <c r="O54" s="118"/>
      <c r="P54" s="3"/>
      <c r="Q54" s="3"/>
      <c r="R54" s="3"/>
      <c r="S54" s="3"/>
      <c r="T54" s="118"/>
      <c r="U54" s="3"/>
      <c r="V54" s="3"/>
      <c r="W54" s="3"/>
      <c r="X54" s="3"/>
      <c r="Y54" s="118"/>
      <c r="Z54" s="3"/>
      <c r="AA54" s="3"/>
      <c r="AB54" s="3"/>
      <c r="AC54" s="3"/>
      <c r="AD54" s="3"/>
      <c r="AE54" s="3"/>
      <c r="AF54" s="3"/>
      <c r="AG54" s="13">
        <v>44.961240310077521</v>
      </c>
      <c r="AH54" s="13"/>
      <c r="AI54" s="13"/>
      <c r="AJ54" s="13"/>
      <c r="AK54" s="1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</row>
    <row r="55" spans="3:52" x14ac:dyDescent="0.2">
      <c r="C55" s="3"/>
      <c r="D55" s="3"/>
      <c r="E55" s="3"/>
      <c r="F55" s="3"/>
      <c r="G55" s="55">
        <v>278</v>
      </c>
      <c r="H55" s="55">
        <v>187</v>
      </c>
      <c r="I55" s="55">
        <f t="shared" si="0"/>
        <v>40.215053763440864</v>
      </c>
      <c r="J55" s="118"/>
      <c r="K55" s="3"/>
      <c r="L55" s="3"/>
      <c r="M55" s="3"/>
      <c r="N55" s="3"/>
      <c r="O55" s="118"/>
      <c r="P55" s="3"/>
      <c r="Q55" s="3"/>
      <c r="R55" s="3"/>
      <c r="S55" s="3"/>
      <c r="T55" s="118"/>
      <c r="U55" s="3"/>
      <c r="V55" s="3"/>
      <c r="W55" s="3"/>
      <c r="X55" s="3">
        <f>AVERAGE(X8:X53)</f>
        <v>1.295512395622388</v>
      </c>
      <c r="Y55" s="118"/>
      <c r="Z55" s="3"/>
      <c r="AA55" s="3"/>
      <c r="AB55" s="3"/>
      <c r="AC55" s="3"/>
      <c r="AD55" s="3"/>
      <c r="AE55" s="3"/>
      <c r="AF55" s="3"/>
      <c r="AG55" s="13">
        <v>40.215053763440864</v>
      </c>
      <c r="AH55" s="13"/>
      <c r="AI55" s="13"/>
      <c r="AJ55" s="13"/>
      <c r="AK55" s="1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</row>
    <row r="56" spans="3:52" x14ac:dyDescent="0.2">
      <c r="C56" s="3"/>
      <c r="D56" s="3"/>
      <c r="E56" s="3"/>
      <c r="F56" s="3"/>
      <c r="G56" s="55">
        <v>288</v>
      </c>
      <c r="H56" s="55">
        <v>168</v>
      </c>
      <c r="I56" s="55">
        <f t="shared" si="0"/>
        <v>36.84210526315789</v>
      </c>
      <c r="J56" s="118"/>
      <c r="K56" s="3"/>
      <c r="L56" s="3"/>
      <c r="M56" s="3"/>
      <c r="N56" s="3"/>
      <c r="O56" s="118"/>
      <c r="P56" s="3"/>
      <c r="Q56" s="3"/>
      <c r="R56" s="3"/>
      <c r="S56" s="3"/>
      <c r="T56" s="118"/>
      <c r="U56" s="3"/>
      <c r="V56" s="3"/>
      <c r="W56" s="3"/>
      <c r="X56" s="3"/>
      <c r="Y56" s="118"/>
      <c r="Z56" s="3"/>
      <c r="AA56" s="3"/>
      <c r="AB56" s="3"/>
      <c r="AC56" s="3"/>
      <c r="AD56" s="3"/>
      <c r="AE56" s="3"/>
      <c r="AF56" s="3"/>
      <c r="AG56" s="13">
        <v>36.84210526315789</v>
      </c>
      <c r="AH56" s="13"/>
      <c r="AI56" s="13"/>
      <c r="AJ56" s="13"/>
      <c r="AK56" s="1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</row>
    <row r="57" spans="3:52" x14ac:dyDescent="0.2">
      <c r="C57" s="3"/>
      <c r="D57" s="3"/>
      <c r="E57" s="3"/>
      <c r="F57" s="3"/>
      <c r="G57" s="55">
        <v>300</v>
      </c>
      <c r="H57" s="55">
        <v>193</v>
      </c>
      <c r="I57" s="55">
        <f t="shared" si="0"/>
        <v>39.148073022312374</v>
      </c>
      <c r="J57" s="118"/>
      <c r="K57" s="3"/>
      <c r="L57" s="3"/>
      <c r="M57" s="3"/>
      <c r="N57" s="3"/>
      <c r="O57" s="118"/>
      <c r="P57" s="3"/>
      <c r="Q57" s="3"/>
      <c r="R57" s="3"/>
      <c r="S57" s="3"/>
      <c r="T57" s="118"/>
      <c r="U57" s="3"/>
      <c r="V57" s="3">
        <f>SUM(V8:W53)</f>
        <v>24478</v>
      </c>
      <c r="W57" s="3"/>
      <c r="X57" s="3"/>
      <c r="Y57" s="118"/>
      <c r="Z57" s="3"/>
      <c r="AA57" s="3"/>
      <c r="AB57" s="3"/>
      <c r="AC57" s="3"/>
      <c r="AD57" s="3"/>
      <c r="AE57" s="3"/>
      <c r="AF57" s="3"/>
      <c r="AG57" s="13">
        <v>39.148073022312374</v>
      </c>
      <c r="AH57" s="13"/>
      <c r="AI57" s="13"/>
      <c r="AJ57" s="13"/>
      <c r="AK57" s="1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 spans="3:52" x14ac:dyDescent="0.2">
      <c r="C58" s="3"/>
      <c r="D58" s="3"/>
      <c r="E58" s="3"/>
      <c r="F58" s="3"/>
      <c r="G58" s="3"/>
      <c r="H58" s="3"/>
      <c r="I58" s="3"/>
      <c r="J58" s="118"/>
      <c r="K58" s="3"/>
      <c r="L58" s="3"/>
      <c r="M58" s="3"/>
      <c r="N58" s="3"/>
      <c r="O58" s="118"/>
      <c r="P58" s="3"/>
      <c r="Q58" s="3"/>
      <c r="R58" s="3"/>
      <c r="S58" s="3"/>
      <c r="T58" s="118"/>
      <c r="U58" s="3"/>
      <c r="V58" s="3"/>
      <c r="W58" s="3"/>
      <c r="X58" s="3"/>
      <c r="Y58" s="118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3:52" x14ac:dyDescent="0.2">
      <c r="C59" s="3"/>
      <c r="D59" s="3"/>
      <c r="E59" s="3"/>
      <c r="F59" s="3"/>
      <c r="G59" s="3"/>
      <c r="H59" s="3"/>
      <c r="I59" s="3"/>
      <c r="J59" s="118"/>
      <c r="K59" s="3"/>
      <c r="L59" s="3"/>
      <c r="M59" s="3"/>
      <c r="N59" s="3"/>
      <c r="O59" s="118"/>
      <c r="P59" s="3"/>
      <c r="Q59" s="3"/>
      <c r="R59" s="3"/>
      <c r="S59" s="3"/>
      <c r="T59" s="118"/>
      <c r="U59" s="3"/>
      <c r="V59" s="3"/>
      <c r="W59" s="3"/>
      <c r="X59" s="3"/>
      <c r="Y59" s="118"/>
      <c r="Z59" s="3"/>
      <c r="AA59" s="3"/>
      <c r="AB59" s="3"/>
      <c r="AC59" s="3"/>
      <c r="AD59" s="3"/>
      <c r="AE59" s="3"/>
      <c r="AF59" s="3"/>
      <c r="AG59" s="103" t="s">
        <v>32</v>
      </c>
      <c r="AH59" s="103"/>
      <c r="AI59" s="103"/>
      <c r="AJ59" s="103"/>
      <c r="AK59" s="10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3:52" x14ac:dyDescent="0.2">
      <c r="C60" s="3"/>
      <c r="D60" s="3"/>
      <c r="E60" s="3"/>
      <c r="F60" s="3"/>
      <c r="G60" s="3"/>
      <c r="H60" s="3"/>
      <c r="I60" s="3"/>
      <c r="J60" s="118"/>
      <c r="K60" s="3"/>
      <c r="L60" s="3"/>
      <c r="M60" s="3"/>
      <c r="N60" s="3"/>
      <c r="O60" s="118"/>
      <c r="P60" s="3"/>
      <c r="Q60" s="3"/>
      <c r="R60" s="3"/>
      <c r="S60" s="3"/>
      <c r="T60" s="118"/>
      <c r="U60" s="3"/>
      <c r="V60" s="3"/>
      <c r="W60" s="3"/>
      <c r="X60" s="3"/>
      <c r="Y60" s="118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3:52" x14ac:dyDescent="0.2">
      <c r="C61" s="3"/>
      <c r="D61" s="3"/>
      <c r="E61" s="3"/>
      <c r="F61" s="3"/>
      <c r="G61" s="3"/>
      <c r="H61" s="3"/>
      <c r="I61" s="3"/>
      <c r="J61" s="118"/>
      <c r="K61" s="3"/>
      <c r="L61" s="3"/>
      <c r="M61" s="3"/>
      <c r="N61" s="3"/>
      <c r="O61" s="118"/>
      <c r="P61" s="3"/>
      <c r="Q61" s="3"/>
      <c r="R61" s="3"/>
      <c r="S61" s="3"/>
      <c r="T61" s="118"/>
      <c r="U61" s="3"/>
      <c r="V61" s="3"/>
      <c r="W61" s="3"/>
      <c r="X61" s="3"/>
      <c r="Y61" s="118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2" spans="3:52" x14ac:dyDescent="0.2">
      <c r="C62" s="3"/>
      <c r="D62" s="3"/>
      <c r="E62" s="3"/>
      <c r="F62" s="3"/>
      <c r="G62" s="3"/>
      <c r="H62" s="3"/>
      <c r="I62" s="3"/>
      <c r="J62" s="118"/>
      <c r="K62" s="3"/>
      <c r="L62" s="3"/>
      <c r="M62" s="3"/>
      <c r="N62" s="3"/>
      <c r="O62" s="118"/>
      <c r="P62" s="3"/>
      <c r="Q62" s="3"/>
      <c r="R62" s="3"/>
      <c r="S62" s="3"/>
      <c r="T62" s="118"/>
      <c r="U62" s="3"/>
      <c r="V62" s="3"/>
      <c r="W62" s="3"/>
      <c r="X62" s="3"/>
      <c r="Y62" s="118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 spans="3:52" x14ac:dyDescent="0.2">
      <c r="C63" s="3"/>
      <c r="D63" s="3"/>
      <c r="E63" s="3"/>
      <c r="F63" s="3"/>
      <c r="G63" s="3"/>
      <c r="H63" s="3"/>
      <c r="I63" s="3"/>
      <c r="J63" s="118"/>
      <c r="K63" s="3"/>
      <c r="L63" s="3"/>
      <c r="M63" s="3"/>
      <c r="N63" s="3"/>
      <c r="O63" s="118"/>
      <c r="P63" s="3"/>
      <c r="Q63" s="3"/>
      <c r="R63" s="3"/>
      <c r="S63" s="3"/>
      <c r="T63" s="118"/>
      <c r="U63" s="3"/>
      <c r="V63" s="3"/>
      <c r="W63" s="3"/>
      <c r="X63" s="3"/>
      <c r="Y63" s="118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 spans="3:52" x14ac:dyDescent="0.2">
      <c r="C64" s="3"/>
      <c r="D64" s="3"/>
      <c r="E64" s="3"/>
      <c r="F64" s="3"/>
      <c r="G64" s="3"/>
      <c r="H64" s="3"/>
      <c r="I64" s="3"/>
      <c r="J64" s="118"/>
      <c r="K64" s="3"/>
      <c r="L64" s="3"/>
      <c r="M64" s="3"/>
      <c r="N64" s="3"/>
      <c r="O64" s="118"/>
      <c r="P64" s="3"/>
      <c r="Q64" s="3"/>
      <c r="R64" s="3"/>
      <c r="S64" s="3"/>
      <c r="T64" s="118"/>
      <c r="U64" s="3"/>
      <c r="V64" s="3"/>
      <c r="W64" s="3"/>
      <c r="X64" s="3"/>
      <c r="Y64" s="118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 spans="3:52" x14ac:dyDescent="0.2">
      <c r="C65" s="3"/>
      <c r="D65" s="3"/>
      <c r="E65" s="3"/>
      <c r="F65" s="3"/>
      <c r="G65" s="3"/>
      <c r="H65" s="3"/>
      <c r="I65" s="3"/>
      <c r="J65" s="118"/>
      <c r="K65" s="3"/>
      <c r="L65" s="3"/>
      <c r="M65" s="3"/>
      <c r="N65" s="3"/>
      <c r="O65" s="118"/>
      <c r="P65" s="3"/>
      <c r="Q65" s="3"/>
      <c r="R65" s="3"/>
      <c r="S65" s="3"/>
      <c r="T65" s="118"/>
      <c r="U65" s="3"/>
      <c r="V65" s="3"/>
      <c r="W65" s="3"/>
      <c r="X65" s="3"/>
      <c r="Y65" s="118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3:52" x14ac:dyDescent="0.2">
      <c r="C66" s="3"/>
      <c r="D66" s="3"/>
      <c r="E66" s="3"/>
      <c r="F66" s="3"/>
      <c r="G66" s="3"/>
      <c r="H66" s="3"/>
      <c r="I66" s="3"/>
      <c r="J66" s="118"/>
      <c r="K66" s="3"/>
      <c r="L66" s="3"/>
      <c r="M66" s="3"/>
      <c r="N66" s="3"/>
      <c r="O66" s="118"/>
      <c r="P66" s="3"/>
      <c r="Q66" s="3"/>
      <c r="R66" s="3"/>
      <c r="S66" s="3"/>
      <c r="T66" s="118"/>
      <c r="U66" s="3"/>
      <c r="V66" s="3"/>
      <c r="W66" s="3"/>
      <c r="X66" s="3"/>
      <c r="Y66" s="118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</row>
    <row r="67" spans="3:52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18"/>
      <c r="P67" s="3"/>
      <c r="Q67" s="3"/>
      <c r="R67" s="3"/>
      <c r="S67" s="3"/>
      <c r="T67" s="118"/>
      <c r="U67" s="3"/>
      <c r="V67" s="3"/>
      <c r="W67" s="3"/>
      <c r="X67" s="3"/>
      <c r="Y67" s="118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3:52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3:52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3:52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3:52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3:52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3:52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3:52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3:52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3:52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3:52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3:52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3:52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3:52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3:51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3:51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3:51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3:51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3:51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3:51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3:51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3:51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3:51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</sheetData>
  <mergeCells count="5">
    <mergeCell ref="J7:J66"/>
    <mergeCell ref="O7:O67"/>
    <mergeCell ref="T7:T67"/>
    <mergeCell ref="Y7:Y67"/>
    <mergeCell ref="AG59:AK5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CED2-EF12-C84F-AEC3-83D8F36A5E61}">
  <dimension ref="D6:BQ57"/>
  <sheetViews>
    <sheetView topLeftCell="B7" zoomScale="81" workbookViewId="0">
      <selection activeCell="D7" sqref="D7"/>
    </sheetView>
  </sheetViews>
  <sheetFormatPr baseColWidth="10" defaultRowHeight="16" x14ac:dyDescent="0.2"/>
  <cols>
    <col min="6" max="6" width="15.33203125" customWidth="1"/>
    <col min="7" max="7" width="14.6640625" customWidth="1"/>
    <col min="8" max="8" width="17.83203125" customWidth="1"/>
    <col min="9" max="9" width="18.5" customWidth="1"/>
    <col min="10" max="10" width="17.83203125" customWidth="1"/>
    <col min="12" max="12" width="14.6640625" customWidth="1"/>
    <col min="13" max="13" width="16.83203125" customWidth="1"/>
    <col min="14" max="14" width="16.5" customWidth="1"/>
    <col min="15" max="15" width="19" customWidth="1"/>
    <col min="16" max="16" width="17.1640625" customWidth="1"/>
    <col min="18" max="18" width="13.6640625" customWidth="1"/>
    <col min="19" max="19" width="19" customWidth="1"/>
    <col min="20" max="20" width="18.33203125" customWidth="1"/>
    <col min="21" max="21" width="17.5" customWidth="1"/>
    <col min="22" max="22" width="17.33203125" customWidth="1"/>
    <col min="24" max="24" width="14.83203125" customWidth="1"/>
    <col min="25" max="25" width="16.33203125" customWidth="1"/>
    <col min="26" max="26" width="17.1640625" customWidth="1"/>
    <col min="27" max="27" width="16.33203125" customWidth="1"/>
    <col min="28" max="28" width="17.1640625" customWidth="1"/>
    <col min="30" max="30" width="14.5" customWidth="1"/>
    <col min="31" max="31" width="15.33203125" customWidth="1"/>
    <col min="32" max="32" width="16" customWidth="1"/>
    <col min="33" max="33" width="18.83203125" customWidth="1"/>
    <col min="34" max="34" width="15.5" customWidth="1"/>
    <col min="36" max="36" width="15.5" customWidth="1"/>
    <col min="37" max="37" width="17.1640625" customWidth="1"/>
    <col min="38" max="38" width="15.33203125" customWidth="1"/>
    <col min="39" max="39" width="17.33203125" customWidth="1"/>
    <col min="40" max="40" width="17.1640625" customWidth="1"/>
    <col min="42" max="42" width="18.6640625" customWidth="1"/>
    <col min="43" max="43" width="20.1640625" customWidth="1"/>
    <col min="44" max="44" width="18.1640625" customWidth="1"/>
    <col min="45" max="45" width="17.6640625" customWidth="1"/>
    <col min="46" max="46" width="17.33203125" customWidth="1"/>
    <col min="50" max="50" width="17.5" customWidth="1"/>
    <col min="51" max="51" width="16.1640625" customWidth="1"/>
    <col min="53" max="53" width="14.33203125" customWidth="1"/>
    <col min="54" max="54" width="15.1640625" customWidth="1"/>
    <col min="56" max="56" width="16" customWidth="1"/>
    <col min="57" max="57" width="15.33203125" customWidth="1"/>
    <col min="59" max="59" width="16.5" customWidth="1"/>
    <col min="60" max="60" width="15.5" customWidth="1"/>
    <col min="62" max="62" width="15.1640625" customWidth="1"/>
    <col min="63" max="63" width="16.33203125" customWidth="1"/>
    <col min="65" max="65" width="14.83203125" customWidth="1"/>
    <col min="66" max="66" width="13.5" customWidth="1"/>
    <col min="68" max="68" width="14.6640625" customWidth="1"/>
    <col min="69" max="69" width="15.83203125" customWidth="1"/>
  </cols>
  <sheetData>
    <row r="6" spans="4:69" x14ac:dyDescent="0.2">
      <c r="AX6" s="126" t="s">
        <v>186</v>
      </c>
      <c r="AY6" s="126"/>
      <c r="BA6" s="127" t="s">
        <v>185</v>
      </c>
      <c r="BB6" s="127"/>
      <c r="BD6" s="128" t="s">
        <v>184</v>
      </c>
      <c r="BE6" s="128"/>
      <c r="BG6" s="129" t="s">
        <v>183</v>
      </c>
      <c r="BH6" s="129"/>
      <c r="BJ6" s="130" t="s">
        <v>182</v>
      </c>
      <c r="BK6" s="130"/>
      <c r="BM6" s="131" t="s">
        <v>181</v>
      </c>
      <c r="BN6" s="131"/>
      <c r="BP6" s="125" t="s">
        <v>180</v>
      </c>
      <c r="BQ6" s="125"/>
    </row>
    <row r="7" spans="4:69" x14ac:dyDescent="0.2">
      <c r="D7" s="1" t="s">
        <v>430</v>
      </c>
      <c r="F7" s="58" t="s">
        <v>180</v>
      </c>
      <c r="G7" s="3"/>
      <c r="H7" s="3"/>
      <c r="I7" s="3"/>
      <c r="J7" s="3"/>
      <c r="K7" s="3"/>
      <c r="L7" s="59" t="s">
        <v>181</v>
      </c>
      <c r="M7" s="3"/>
      <c r="N7" s="3"/>
      <c r="O7" s="3"/>
      <c r="P7" s="3"/>
      <c r="Q7" s="3"/>
      <c r="R7" s="60" t="s">
        <v>182</v>
      </c>
      <c r="S7" s="3"/>
      <c r="T7" s="3"/>
      <c r="U7" s="3"/>
      <c r="V7" s="3"/>
      <c r="W7" s="3"/>
      <c r="X7" s="61" t="s">
        <v>183</v>
      </c>
      <c r="Y7" s="3"/>
      <c r="Z7" s="3"/>
      <c r="AA7" s="3"/>
      <c r="AB7" s="3"/>
      <c r="AC7" s="3"/>
      <c r="AD7" s="62" t="s">
        <v>184</v>
      </c>
      <c r="AE7" s="3"/>
      <c r="AF7" s="3"/>
      <c r="AG7" s="3"/>
      <c r="AH7" s="3"/>
      <c r="AI7" s="3"/>
      <c r="AJ7" s="30" t="s">
        <v>185</v>
      </c>
      <c r="AK7" s="3"/>
      <c r="AL7" s="3"/>
      <c r="AM7" s="3"/>
      <c r="AN7" s="3"/>
      <c r="AO7" s="3"/>
      <c r="AP7" s="63" t="s">
        <v>186</v>
      </c>
      <c r="AQ7" s="3"/>
      <c r="AR7" s="3"/>
      <c r="AS7" s="3"/>
      <c r="AT7" s="3"/>
      <c r="AU7" s="3"/>
      <c r="AV7" s="3"/>
      <c r="AW7" s="3"/>
      <c r="AX7" s="3"/>
    </row>
    <row r="8" spans="4:69" x14ac:dyDescent="0.2">
      <c r="F8" s="3"/>
      <c r="G8" s="6" t="s">
        <v>187</v>
      </c>
      <c r="H8" s="6" t="s">
        <v>188</v>
      </c>
      <c r="I8" s="6" t="s">
        <v>189</v>
      </c>
      <c r="J8" s="6" t="s">
        <v>190</v>
      </c>
      <c r="K8" s="3"/>
      <c r="L8" s="3"/>
      <c r="M8" s="6" t="s">
        <v>187</v>
      </c>
      <c r="N8" s="6" t="s">
        <v>188</v>
      </c>
      <c r="O8" s="6" t="s">
        <v>189</v>
      </c>
      <c r="P8" s="6" t="s">
        <v>190</v>
      </c>
      <c r="Q8" s="3"/>
      <c r="R8" s="3"/>
      <c r="S8" s="6" t="s">
        <v>187</v>
      </c>
      <c r="T8" s="6" t="s">
        <v>188</v>
      </c>
      <c r="U8" s="6" t="s">
        <v>189</v>
      </c>
      <c r="V8" s="6" t="s">
        <v>190</v>
      </c>
      <c r="W8" s="3"/>
      <c r="X8" s="3"/>
      <c r="Y8" s="6" t="s">
        <v>187</v>
      </c>
      <c r="Z8" s="6" t="s">
        <v>188</v>
      </c>
      <c r="AA8" s="6" t="s">
        <v>189</v>
      </c>
      <c r="AB8" s="6" t="s">
        <v>190</v>
      </c>
      <c r="AC8" s="3"/>
      <c r="AD8" s="3"/>
      <c r="AE8" s="6" t="s">
        <v>187</v>
      </c>
      <c r="AF8" s="6" t="s">
        <v>188</v>
      </c>
      <c r="AG8" s="6" t="s">
        <v>189</v>
      </c>
      <c r="AH8" s="6" t="s">
        <v>190</v>
      </c>
      <c r="AI8" s="3"/>
      <c r="AJ8" s="3"/>
      <c r="AK8" s="6" t="s">
        <v>187</v>
      </c>
      <c r="AL8" s="6" t="s">
        <v>188</v>
      </c>
      <c r="AM8" s="6" t="s">
        <v>189</v>
      </c>
      <c r="AN8" s="6" t="s">
        <v>190</v>
      </c>
      <c r="AO8" s="3"/>
      <c r="AP8" s="3"/>
      <c r="AQ8" s="6" t="s">
        <v>187</v>
      </c>
      <c r="AR8" s="6" t="s">
        <v>188</v>
      </c>
      <c r="AS8" s="6" t="s">
        <v>189</v>
      </c>
      <c r="AT8" s="6" t="s">
        <v>190</v>
      </c>
      <c r="AU8" s="3"/>
      <c r="AV8" s="3"/>
      <c r="AW8" s="3"/>
      <c r="AX8" s="23" t="s">
        <v>189</v>
      </c>
      <c r="AY8" s="66" t="s">
        <v>190</v>
      </c>
      <c r="AZ8" s="14"/>
      <c r="BA8" s="15" t="s">
        <v>189</v>
      </c>
      <c r="BB8" s="15" t="s">
        <v>190</v>
      </c>
      <c r="BC8" s="14"/>
      <c r="BD8" s="15" t="s">
        <v>189</v>
      </c>
      <c r="BE8" s="15" t="s">
        <v>190</v>
      </c>
      <c r="BF8" s="14"/>
      <c r="BG8" s="15" t="s">
        <v>189</v>
      </c>
      <c r="BH8" s="15" t="s">
        <v>190</v>
      </c>
      <c r="BI8" s="14"/>
      <c r="BJ8" s="15" t="s">
        <v>189</v>
      </c>
      <c r="BK8" s="15" t="s">
        <v>190</v>
      </c>
      <c r="BL8" s="14"/>
      <c r="BM8" s="15" t="s">
        <v>189</v>
      </c>
      <c r="BN8" s="15" t="s">
        <v>190</v>
      </c>
      <c r="BO8" s="14"/>
      <c r="BP8" s="15" t="s">
        <v>189</v>
      </c>
      <c r="BQ8" s="15" t="s">
        <v>190</v>
      </c>
    </row>
    <row r="9" spans="4:69" x14ac:dyDescent="0.2">
      <c r="F9" s="3"/>
      <c r="G9" s="21">
        <v>74</v>
      </c>
      <c r="H9" s="21">
        <v>100</v>
      </c>
      <c r="I9" s="21">
        <v>42.528735599999997</v>
      </c>
      <c r="J9" s="13">
        <f t="shared" ref="J9:J36" si="0">H9/(G9+H9)*100</f>
        <v>57.47126436781609</v>
      </c>
      <c r="K9" s="3"/>
      <c r="L9" s="3"/>
      <c r="M9" s="13">
        <v>66</v>
      </c>
      <c r="N9" s="13">
        <v>152</v>
      </c>
      <c r="O9" s="13">
        <f t="shared" ref="O9:O52" si="1">M9/(M9+N9)*100</f>
        <v>30.275229357798167</v>
      </c>
      <c r="P9" s="13">
        <f t="shared" ref="P9:P52" si="2">N9/(M9+N9)*100</f>
        <v>69.724770642201833</v>
      </c>
      <c r="Q9" s="3"/>
      <c r="R9" s="3"/>
      <c r="S9" s="13">
        <v>66</v>
      </c>
      <c r="T9" s="13">
        <v>266</v>
      </c>
      <c r="U9" s="13">
        <f>S9/(S9+T9)*100</f>
        <v>19.879518072289155</v>
      </c>
      <c r="V9" s="13">
        <f>T9/(S9+T9)*100</f>
        <v>80.120481927710841</v>
      </c>
      <c r="W9" s="3"/>
      <c r="X9" s="3"/>
      <c r="Y9" s="13">
        <v>30</v>
      </c>
      <c r="Z9" s="13">
        <v>254</v>
      </c>
      <c r="AA9" s="13">
        <f t="shared" ref="AA9:AA39" si="3">Y9/(Y9+Z9)*100</f>
        <v>10.56338028169014</v>
      </c>
      <c r="AB9" s="13">
        <f>Z9/(Y9+Z9)*100</f>
        <v>89.436619718309856</v>
      </c>
      <c r="AC9" s="3"/>
      <c r="AD9" s="3"/>
      <c r="AE9" s="3"/>
      <c r="AF9" s="3"/>
      <c r="AG9" s="3"/>
      <c r="AH9" s="3"/>
      <c r="AI9" s="3"/>
      <c r="AJ9" s="3"/>
      <c r="AK9" s="13">
        <v>1</v>
      </c>
      <c r="AL9" s="13">
        <v>298</v>
      </c>
      <c r="AM9" s="13">
        <f t="shared" ref="AM9:AM37" si="4">AK9/(AK9+AL9)*100</f>
        <v>0.33444816053511706</v>
      </c>
      <c r="AN9" s="13">
        <f t="shared" ref="AN9:AN37" si="5">AL9/(AK9+AL9)*100</f>
        <v>99.665551839464882</v>
      </c>
      <c r="AO9" s="3"/>
      <c r="AP9" s="3"/>
      <c r="AQ9" s="13">
        <v>0</v>
      </c>
      <c r="AR9" s="13">
        <v>496</v>
      </c>
      <c r="AS9" s="13">
        <f>AQ9/(AQ9+AR9)*100</f>
        <v>0</v>
      </c>
      <c r="AT9" s="13">
        <f>AR9/(AQ9+AR9)*100</f>
        <v>100</v>
      </c>
      <c r="AU9" s="3"/>
      <c r="AV9" s="3"/>
      <c r="AW9" s="3"/>
      <c r="AX9" s="13">
        <v>0</v>
      </c>
      <c r="AY9" s="14">
        <v>100</v>
      </c>
      <c r="AZ9" s="14"/>
      <c r="BA9" s="14">
        <v>0.33444816053511706</v>
      </c>
      <c r="BB9" s="14">
        <v>99.665551839464882</v>
      </c>
      <c r="BC9" s="14"/>
      <c r="BD9" s="14">
        <v>1.9097222222222223</v>
      </c>
      <c r="BE9" s="14">
        <v>98.090277777777786</v>
      </c>
      <c r="BF9" s="14"/>
      <c r="BG9" s="14">
        <v>10.56338028169014</v>
      </c>
      <c r="BH9" s="14">
        <v>89.436619718309856</v>
      </c>
      <c r="BI9" s="14"/>
      <c r="BJ9" s="14">
        <v>19.879518072289155</v>
      </c>
      <c r="BK9" s="14">
        <v>80.120481927710841</v>
      </c>
      <c r="BL9" s="14"/>
      <c r="BM9" s="14">
        <v>30.275229357798167</v>
      </c>
      <c r="BN9" s="14">
        <v>69.724770642201833</v>
      </c>
      <c r="BO9" s="14"/>
      <c r="BP9" s="14">
        <v>42.528735599999997</v>
      </c>
      <c r="BQ9" s="14">
        <v>57.47126436781609</v>
      </c>
    </row>
    <row r="10" spans="4:69" x14ac:dyDescent="0.2">
      <c r="F10" s="3"/>
      <c r="G10" s="21">
        <v>56</v>
      </c>
      <c r="H10" s="21">
        <v>83</v>
      </c>
      <c r="I10" s="21">
        <v>40.2877698</v>
      </c>
      <c r="J10" s="13">
        <f t="shared" si="0"/>
        <v>59.712230215827333</v>
      </c>
      <c r="K10" s="3"/>
      <c r="L10" s="3"/>
      <c r="M10" s="13">
        <v>59</v>
      </c>
      <c r="N10" s="13">
        <v>129</v>
      </c>
      <c r="O10" s="13">
        <f t="shared" si="1"/>
        <v>31.382978723404253</v>
      </c>
      <c r="P10" s="13">
        <f t="shared" si="2"/>
        <v>68.61702127659575</v>
      </c>
      <c r="Q10" s="3"/>
      <c r="R10" s="3"/>
      <c r="S10" s="13">
        <v>52</v>
      </c>
      <c r="T10" s="13">
        <v>264</v>
      </c>
      <c r="U10" s="13">
        <f t="shared" ref="U10:U40" si="6">S10/(S10+T10)*100</f>
        <v>16.455696202531644</v>
      </c>
      <c r="V10" s="13">
        <f t="shared" ref="V10:V40" si="7">T10/(S10+T10)*100</f>
        <v>83.544303797468359</v>
      </c>
      <c r="W10" s="3"/>
      <c r="X10" s="3"/>
      <c r="Y10" s="13">
        <v>27</v>
      </c>
      <c r="Z10" s="13">
        <v>212</v>
      </c>
      <c r="AA10" s="13">
        <f t="shared" si="3"/>
        <v>11.297071129707113</v>
      </c>
      <c r="AB10" s="13">
        <f t="shared" ref="AB10:AB39" si="8">Z10/(Y10+Z10)*100</f>
        <v>88.70292887029288</v>
      </c>
      <c r="AC10" s="3"/>
      <c r="AD10" s="3"/>
      <c r="AE10" s="13">
        <v>11</v>
      </c>
      <c r="AF10" s="13">
        <v>565</v>
      </c>
      <c r="AG10" s="13">
        <f t="shared" ref="AG10:AG37" si="9">AE10/(AE10+AF10)*100</f>
        <v>1.9097222222222223</v>
      </c>
      <c r="AH10" s="13">
        <f>AF10/(AE10+AF10)*100</f>
        <v>98.090277777777786</v>
      </c>
      <c r="AI10" s="3"/>
      <c r="AJ10" s="3"/>
      <c r="AK10" s="13">
        <v>0</v>
      </c>
      <c r="AL10" s="13">
        <v>320</v>
      </c>
      <c r="AM10" s="13">
        <f t="shared" si="4"/>
        <v>0</v>
      </c>
      <c r="AN10" s="13">
        <f t="shared" si="5"/>
        <v>100</v>
      </c>
      <c r="AO10" s="3"/>
      <c r="AP10" s="3"/>
      <c r="AQ10" s="13">
        <v>2</v>
      </c>
      <c r="AR10" s="13">
        <v>448</v>
      </c>
      <c r="AS10" s="13">
        <f t="shared" ref="AS10:AS38" si="10">AQ10/(AQ10+AR10)*100</f>
        <v>0.44444444444444442</v>
      </c>
      <c r="AT10" s="13">
        <f t="shared" ref="AT10:AT38" si="11">AR10/(AQ10+AR10)*100</f>
        <v>99.555555555555557</v>
      </c>
      <c r="AU10" s="3"/>
      <c r="AV10" s="3"/>
      <c r="AW10" s="3"/>
      <c r="AX10" s="13">
        <v>0.44444444444444442</v>
      </c>
      <c r="AY10" s="14">
        <v>99.555555555555557</v>
      </c>
      <c r="AZ10" s="14"/>
      <c r="BA10" s="14">
        <v>0</v>
      </c>
      <c r="BB10" s="14">
        <v>100</v>
      </c>
      <c r="BC10" s="14"/>
      <c r="BD10" s="14">
        <v>2.4667931688804554</v>
      </c>
      <c r="BE10" s="14">
        <v>97.533206831119543</v>
      </c>
      <c r="BF10" s="14"/>
      <c r="BG10" s="14">
        <v>11.297071129707113</v>
      </c>
      <c r="BH10" s="14">
        <v>88.70292887029288</v>
      </c>
      <c r="BI10" s="14"/>
      <c r="BJ10" s="14">
        <v>16.455696202531644</v>
      </c>
      <c r="BK10" s="14">
        <v>83.544303797468359</v>
      </c>
      <c r="BL10" s="14"/>
      <c r="BM10" s="14">
        <v>31.382978723404253</v>
      </c>
      <c r="BN10" s="14">
        <v>68.61702127659575</v>
      </c>
      <c r="BO10" s="14"/>
      <c r="BP10" s="14">
        <v>40.2877698</v>
      </c>
      <c r="BQ10" s="14">
        <v>59.712230215827333</v>
      </c>
    </row>
    <row r="11" spans="4:69" x14ac:dyDescent="0.2">
      <c r="F11" s="3"/>
      <c r="G11" s="21">
        <v>66</v>
      </c>
      <c r="H11" s="21">
        <v>84</v>
      </c>
      <c r="I11" s="21">
        <v>44</v>
      </c>
      <c r="J11" s="13">
        <f t="shared" si="0"/>
        <v>56.000000000000007</v>
      </c>
      <c r="K11" s="3"/>
      <c r="L11" s="3"/>
      <c r="M11" s="13">
        <v>69</v>
      </c>
      <c r="N11" s="13">
        <v>130</v>
      </c>
      <c r="O11" s="13">
        <f t="shared" si="1"/>
        <v>34.673366834170857</v>
      </c>
      <c r="P11" s="13">
        <f t="shared" si="2"/>
        <v>65.326633165829151</v>
      </c>
      <c r="Q11" s="3"/>
      <c r="R11" s="3"/>
      <c r="S11" s="13">
        <v>38</v>
      </c>
      <c r="T11" s="13">
        <v>232</v>
      </c>
      <c r="U11" s="13">
        <f t="shared" si="6"/>
        <v>14.074074074074074</v>
      </c>
      <c r="V11" s="13">
        <f t="shared" si="7"/>
        <v>85.925925925925924</v>
      </c>
      <c r="W11" s="3"/>
      <c r="X11" s="3"/>
      <c r="Y11" s="13">
        <v>16</v>
      </c>
      <c r="Z11" s="13">
        <v>190</v>
      </c>
      <c r="AA11" s="13">
        <f t="shared" si="3"/>
        <v>7.7669902912621351</v>
      </c>
      <c r="AB11" s="13">
        <f t="shared" si="8"/>
        <v>92.233009708737868</v>
      </c>
      <c r="AC11" s="3"/>
      <c r="AD11" s="3"/>
      <c r="AE11" s="13">
        <v>13</v>
      </c>
      <c r="AF11" s="13">
        <v>514</v>
      </c>
      <c r="AG11" s="13">
        <f t="shared" si="9"/>
        <v>2.4667931688804554</v>
      </c>
      <c r="AH11" s="13">
        <f t="shared" ref="AH11:AH37" si="12">AF11/(AE11+AF11)*100</f>
        <v>97.533206831119543</v>
      </c>
      <c r="AI11" s="3"/>
      <c r="AJ11" s="3"/>
      <c r="AK11" s="13">
        <v>0</v>
      </c>
      <c r="AL11" s="13">
        <v>292</v>
      </c>
      <c r="AM11" s="13">
        <f t="shared" si="4"/>
        <v>0</v>
      </c>
      <c r="AN11" s="13">
        <f t="shared" si="5"/>
        <v>100</v>
      </c>
      <c r="AO11" s="3"/>
      <c r="AP11" s="3"/>
      <c r="AQ11" s="13">
        <v>1</v>
      </c>
      <c r="AR11" s="13">
        <v>433</v>
      </c>
      <c r="AS11" s="13">
        <f t="shared" si="10"/>
        <v>0.2304147465437788</v>
      </c>
      <c r="AT11" s="13">
        <f t="shared" si="11"/>
        <v>99.769585253456214</v>
      </c>
      <c r="AU11" s="3"/>
      <c r="AV11" s="3"/>
      <c r="AW11" s="3"/>
      <c r="AX11" s="13">
        <v>0.2304147465437788</v>
      </c>
      <c r="AY11" s="14">
        <v>99.769585253456214</v>
      </c>
      <c r="AZ11" s="14"/>
      <c r="BA11" s="14">
        <v>0</v>
      </c>
      <c r="BB11" s="14">
        <v>100</v>
      </c>
      <c r="BC11" s="14"/>
      <c r="BD11" s="14">
        <v>2.1311475409836063</v>
      </c>
      <c r="BE11" s="14">
        <v>97.868852459016395</v>
      </c>
      <c r="BF11" s="14"/>
      <c r="BG11" s="14">
        <v>7.7669902912621351</v>
      </c>
      <c r="BH11" s="14">
        <v>92.233009708737868</v>
      </c>
      <c r="BI11" s="14"/>
      <c r="BJ11" s="14">
        <v>14.074074074074074</v>
      </c>
      <c r="BK11" s="14">
        <v>85.925925925925924</v>
      </c>
      <c r="BL11" s="14"/>
      <c r="BM11" s="14">
        <v>34.673366834170857</v>
      </c>
      <c r="BN11" s="14">
        <v>65.326633165829151</v>
      </c>
      <c r="BO11" s="14"/>
      <c r="BP11" s="14">
        <v>44</v>
      </c>
      <c r="BQ11" s="14">
        <v>56.000000000000007</v>
      </c>
    </row>
    <row r="12" spans="4:69" x14ac:dyDescent="0.2">
      <c r="F12" s="3"/>
      <c r="G12" s="21">
        <v>66</v>
      </c>
      <c r="H12" s="21">
        <v>83</v>
      </c>
      <c r="I12" s="21">
        <v>44.295302</v>
      </c>
      <c r="J12" s="13">
        <f t="shared" si="0"/>
        <v>55.70469798657718</v>
      </c>
      <c r="K12" s="3"/>
      <c r="L12" s="3"/>
      <c r="M12" s="13">
        <v>56</v>
      </c>
      <c r="N12" s="13">
        <v>128</v>
      </c>
      <c r="O12" s="13">
        <f t="shared" si="1"/>
        <v>30.434782608695656</v>
      </c>
      <c r="P12" s="13">
        <f t="shared" si="2"/>
        <v>69.565217391304344</v>
      </c>
      <c r="Q12" s="3"/>
      <c r="R12" s="3"/>
      <c r="S12" s="13">
        <v>24</v>
      </c>
      <c r="T12" s="13">
        <v>182</v>
      </c>
      <c r="U12" s="13">
        <f t="shared" si="6"/>
        <v>11.650485436893204</v>
      </c>
      <c r="V12" s="13">
        <f t="shared" si="7"/>
        <v>88.349514563106794</v>
      </c>
      <c r="W12" s="3"/>
      <c r="X12" s="3"/>
      <c r="Y12" s="13">
        <v>16</v>
      </c>
      <c r="Z12" s="13">
        <v>177</v>
      </c>
      <c r="AA12" s="13">
        <f t="shared" si="3"/>
        <v>8.2901554404145088</v>
      </c>
      <c r="AB12" s="13">
        <f t="shared" si="8"/>
        <v>91.709844559585491</v>
      </c>
      <c r="AC12" s="3"/>
      <c r="AD12" s="3"/>
      <c r="AE12" s="13">
        <v>13</v>
      </c>
      <c r="AF12" s="13">
        <v>597</v>
      </c>
      <c r="AG12" s="13">
        <f t="shared" si="9"/>
        <v>2.1311475409836063</v>
      </c>
      <c r="AH12" s="13">
        <f t="shared" si="12"/>
        <v>97.868852459016395</v>
      </c>
      <c r="AI12" s="3"/>
      <c r="AJ12" s="3"/>
      <c r="AK12" s="13">
        <v>2</v>
      </c>
      <c r="AL12" s="13">
        <v>363</v>
      </c>
      <c r="AM12" s="13">
        <f t="shared" si="4"/>
        <v>0.54794520547945202</v>
      </c>
      <c r="AN12" s="13">
        <f t="shared" si="5"/>
        <v>99.452054794520549</v>
      </c>
      <c r="AO12" s="3"/>
      <c r="AP12" s="3"/>
      <c r="AQ12" s="13">
        <v>1</v>
      </c>
      <c r="AR12" s="13">
        <v>430</v>
      </c>
      <c r="AS12" s="13">
        <f t="shared" si="10"/>
        <v>0.23201856148491878</v>
      </c>
      <c r="AT12" s="13">
        <f t="shared" si="11"/>
        <v>99.767981438515079</v>
      </c>
      <c r="AU12" s="3"/>
      <c r="AV12" s="3"/>
      <c r="AW12" s="3"/>
      <c r="AX12" s="13">
        <v>0.23201856148491878</v>
      </c>
      <c r="AY12" s="14">
        <v>99.767981438515079</v>
      </c>
      <c r="AZ12" s="14"/>
      <c r="BA12" s="14">
        <v>0.54794520547945202</v>
      </c>
      <c r="BB12" s="14">
        <v>99.452054794520549</v>
      </c>
      <c r="BC12" s="14"/>
      <c r="BD12" s="14">
        <v>1.2727272727272727</v>
      </c>
      <c r="BE12" s="14">
        <v>98.727272727272734</v>
      </c>
      <c r="BF12" s="14"/>
      <c r="BG12" s="14">
        <v>8.2901554404145088</v>
      </c>
      <c r="BH12" s="14">
        <v>91.709844559585491</v>
      </c>
      <c r="BI12" s="14"/>
      <c r="BJ12" s="14">
        <v>11.650485436893204</v>
      </c>
      <c r="BK12" s="14">
        <v>88.349514563106794</v>
      </c>
      <c r="BL12" s="14"/>
      <c r="BM12" s="14">
        <v>30.434782608695656</v>
      </c>
      <c r="BN12" s="14">
        <v>69.565217391304344</v>
      </c>
      <c r="BO12" s="14"/>
      <c r="BP12" s="14">
        <v>44.295302</v>
      </c>
      <c r="BQ12" s="14">
        <v>55.70469798657718</v>
      </c>
    </row>
    <row r="13" spans="4:69" x14ac:dyDescent="0.2">
      <c r="F13" s="52" t="s">
        <v>15</v>
      </c>
      <c r="G13" s="21">
        <v>54</v>
      </c>
      <c r="H13" s="21">
        <v>73</v>
      </c>
      <c r="I13" s="21">
        <v>42.519685000000003</v>
      </c>
      <c r="J13" s="13">
        <f t="shared" si="0"/>
        <v>57.480314960629919</v>
      </c>
      <c r="K13" s="3"/>
      <c r="L13" s="3"/>
      <c r="M13" s="13">
        <v>45</v>
      </c>
      <c r="N13" s="13">
        <v>90</v>
      </c>
      <c r="O13" s="13">
        <f t="shared" si="1"/>
        <v>33.333333333333329</v>
      </c>
      <c r="P13" s="13">
        <f t="shared" si="2"/>
        <v>66.666666666666657</v>
      </c>
      <c r="Q13" s="3"/>
      <c r="R13" s="3"/>
      <c r="S13" s="13">
        <v>60</v>
      </c>
      <c r="T13" s="13">
        <v>294</v>
      </c>
      <c r="U13" s="13">
        <f t="shared" si="6"/>
        <v>16.949152542372879</v>
      </c>
      <c r="V13" s="13">
        <f t="shared" si="7"/>
        <v>83.050847457627114</v>
      </c>
      <c r="W13" s="3"/>
      <c r="X13" s="3"/>
      <c r="Y13" s="13">
        <v>46</v>
      </c>
      <c r="Z13" s="13">
        <v>257</v>
      </c>
      <c r="AA13" s="13">
        <f t="shared" si="3"/>
        <v>15.181518151815181</v>
      </c>
      <c r="AB13" s="13">
        <f t="shared" si="8"/>
        <v>84.818481848184817</v>
      </c>
      <c r="AC13" s="3"/>
      <c r="AD13" s="3"/>
      <c r="AE13" s="13">
        <v>7</v>
      </c>
      <c r="AF13" s="13">
        <v>543</v>
      </c>
      <c r="AG13" s="13">
        <f t="shared" si="9"/>
        <v>1.2727272727272727</v>
      </c>
      <c r="AH13" s="13">
        <f t="shared" si="12"/>
        <v>98.727272727272734</v>
      </c>
      <c r="AI13" s="3"/>
      <c r="AJ13" s="3"/>
      <c r="AK13" s="13">
        <v>0</v>
      </c>
      <c r="AL13" s="13">
        <v>615</v>
      </c>
      <c r="AM13" s="13">
        <f t="shared" si="4"/>
        <v>0</v>
      </c>
      <c r="AN13" s="13">
        <f t="shared" si="5"/>
        <v>100</v>
      </c>
      <c r="AO13" s="3"/>
      <c r="AP13" s="3"/>
      <c r="AQ13" s="13">
        <v>0</v>
      </c>
      <c r="AR13" s="13">
        <v>338</v>
      </c>
      <c r="AS13" s="13">
        <f t="shared" si="10"/>
        <v>0</v>
      </c>
      <c r="AT13" s="13">
        <f t="shared" si="11"/>
        <v>100</v>
      </c>
      <c r="AU13" s="3"/>
      <c r="AV13" s="3"/>
      <c r="AW13" s="3"/>
      <c r="AX13" s="13">
        <v>0</v>
      </c>
      <c r="AY13" s="14">
        <v>100</v>
      </c>
      <c r="AZ13" s="14"/>
      <c r="BA13" s="14">
        <v>0</v>
      </c>
      <c r="BB13" s="14">
        <v>100</v>
      </c>
      <c r="BC13" s="14"/>
      <c r="BD13" s="14">
        <v>1.5679442508710801</v>
      </c>
      <c r="BE13" s="14">
        <v>98.432055749128921</v>
      </c>
      <c r="BF13" s="14"/>
      <c r="BG13" s="14">
        <v>15.181518151815181</v>
      </c>
      <c r="BH13" s="14">
        <v>84.818481848184817</v>
      </c>
      <c r="BI13" s="14"/>
      <c r="BJ13" s="14">
        <v>16.949152542372879</v>
      </c>
      <c r="BK13" s="14">
        <v>83.050847457627114</v>
      </c>
      <c r="BL13" s="14"/>
      <c r="BM13" s="14">
        <v>33.333333333333329</v>
      </c>
      <c r="BN13" s="14">
        <v>66.666666666666657</v>
      </c>
      <c r="BO13" s="14"/>
      <c r="BP13" s="14">
        <v>42.519685000000003</v>
      </c>
      <c r="BQ13" s="14">
        <v>57.480314960629919</v>
      </c>
    </row>
    <row r="14" spans="4:69" x14ac:dyDescent="0.2">
      <c r="F14" s="3"/>
      <c r="G14" s="21">
        <v>46</v>
      </c>
      <c r="H14" s="21">
        <v>64</v>
      </c>
      <c r="I14" s="21">
        <v>41.818181799999998</v>
      </c>
      <c r="J14" s="13">
        <f t="shared" si="0"/>
        <v>58.18181818181818</v>
      </c>
      <c r="K14" s="3"/>
      <c r="L14" s="3"/>
      <c r="M14" s="13">
        <v>77</v>
      </c>
      <c r="N14" s="13">
        <v>119</v>
      </c>
      <c r="O14" s="13">
        <f t="shared" si="1"/>
        <v>39.285714285714285</v>
      </c>
      <c r="P14" s="13">
        <f t="shared" si="2"/>
        <v>60.714285714285708</v>
      </c>
      <c r="Q14" s="3"/>
      <c r="R14" s="3"/>
      <c r="S14" s="13">
        <v>61</v>
      </c>
      <c r="T14" s="13">
        <v>283</v>
      </c>
      <c r="U14" s="13">
        <f t="shared" si="6"/>
        <v>17.732558139534884</v>
      </c>
      <c r="V14" s="13">
        <f t="shared" si="7"/>
        <v>82.267441860465112</v>
      </c>
      <c r="W14" s="3"/>
      <c r="X14" s="3"/>
      <c r="Y14" s="13">
        <v>40</v>
      </c>
      <c r="Z14" s="13">
        <v>274</v>
      </c>
      <c r="AA14" s="13">
        <f t="shared" si="3"/>
        <v>12.738853503184714</v>
      </c>
      <c r="AB14" s="13">
        <f t="shared" si="8"/>
        <v>87.261146496815286</v>
      </c>
      <c r="AC14" s="3"/>
      <c r="AD14" s="3"/>
      <c r="AE14" s="13">
        <v>9</v>
      </c>
      <c r="AF14" s="13">
        <v>565</v>
      </c>
      <c r="AG14" s="13">
        <f t="shared" si="9"/>
        <v>1.5679442508710801</v>
      </c>
      <c r="AH14" s="13">
        <f t="shared" si="12"/>
        <v>98.432055749128921</v>
      </c>
      <c r="AI14" s="3"/>
      <c r="AJ14" s="3"/>
      <c r="AK14" s="13">
        <v>2</v>
      </c>
      <c r="AL14" s="13">
        <v>411</v>
      </c>
      <c r="AM14" s="13">
        <f t="shared" si="4"/>
        <v>0.48426150121065376</v>
      </c>
      <c r="AN14" s="13">
        <f t="shared" si="5"/>
        <v>99.515738498789347</v>
      </c>
      <c r="AO14" s="3"/>
      <c r="AP14" s="3"/>
      <c r="AQ14" s="13">
        <v>0</v>
      </c>
      <c r="AR14" s="13">
        <v>353</v>
      </c>
      <c r="AS14" s="13">
        <f t="shared" si="10"/>
        <v>0</v>
      </c>
      <c r="AT14" s="13">
        <f t="shared" si="11"/>
        <v>100</v>
      </c>
      <c r="AU14" s="3"/>
      <c r="AV14" s="3"/>
      <c r="AW14" s="3"/>
      <c r="AX14" s="13">
        <v>0</v>
      </c>
      <c r="AY14" s="14">
        <v>100</v>
      </c>
      <c r="AZ14" s="14"/>
      <c r="BA14" s="14">
        <v>0.48426150121065376</v>
      </c>
      <c r="BB14" s="14">
        <v>99.515738498789347</v>
      </c>
      <c r="BC14" s="14"/>
      <c r="BD14" s="14">
        <v>1.6574585635359116</v>
      </c>
      <c r="BE14" s="14">
        <v>98.342541436464089</v>
      </c>
      <c r="BF14" s="14"/>
      <c r="BG14" s="14">
        <v>12.738853503184714</v>
      </c>
      <c r="BH14" s="14">
        <v>87.261146496815286</v>
      </c>
      <c r="BI14" s="14"/>
      <c r="BJ14" s="14">
        <v>17.732558139534884</v>
      </c>
      <c r="BK14" s="14">
        <v>82.267441860465112</v>
      </c>
      <c r="BL14" s="14"/>
      <c r="BM14" s="14">
        <v>39.285714285714285</v>
      </c>
      <c r="BN14" s="14">
        <v>60.714285714285708</v>
      </c>
      <c r="BO14" s="14"/>
      <c r="BP14" s="14">
        <v>41.818181799999998</v>
      </c>
      <c r="BQ14" s="14">
        <v>58.18181818181818</v>
      </c>
    </row>
    <row r="15" spans="4:69" x14ac:dyDescent="0.2">
      <c r="F15" s="3"/>
      <c r="G15" s="21">
        <v>47</v>
      </c>
      <c r="H15" s="21">
        <v>65</v>
      </c>
      <c r="I15" s="21">
        <v>41.964285699999998</v>
      </c>
      <c r="J15" s="13">
        <f t="shared" si="0"/>
        <v>58.035714285714292</v>
      </c>
      <c r="K15" s="3"/>
      <c r="L15" s="3"/>
      <c r="M15" s="13">
        <v>53</v>
      </c>
      <c r="N15" s="13">
        <v>132</v>
      </c>
      <c r="O15" s="13">
        <f t="shared" si="1"/>
        <v>28.648648648648649</v>
      </c>
      <c r="P15" s="13">
        <f t="shared" si="2"/>
        <v>71.351351351351354</v>
      </c>
      <c r="Q15" s="3"/>
      <c r="R15" s="3"/>
      <c r="S15" s="13">
        <v>64</v>
      </c>
      <c r="T15" s="13">
        <v>321</v>
      </c>
      <c r="U15" s="13">
        <f t="shared" si="6"/>
        <v>16.623376623376622</v>
      </c>
      <c r="V15" s="13">
        <f t="shared" si="7"/>
        <v>83.376623376623371</v>
      </c>
      <c r="W15" s="3"/>
      <c r="X15" s="3"/>
      <c r="Y15" s="13">
        <v>34</v>
      </c>
      <c r="Z15" s="13">
        <v>313</v>
      </c>
      <c r="AA15" s="13">
        <f t="shared" si="3"/>
        <v>9.7982708933717575</v>
      </c>
      <c r="AB15" s="13">
        <f t="shared" si="8"/>
        <v>90.201729106628235</v>
      </c>
      <c r="AC15" s="3"/>
      <c r="AD15" s="3"/>
      <c r="AE15" s="13">
        <v>9</v>
      </c>
      <c r="AF15" s="13">
        <v>534</v>
      </c>
      <c r="AG15" s="13">
        <f t="shared" si="9"/>
        <v>1.6574585635359116</v>
      </c>
      <c r="AH15" s="13">
        <f t="shared" si="12"/>
        <v>98.342541436464089</v>
      </c>
      <c r="AI15" s="3"/>
      <c r="AJ15" s="3"/>
      <c r="AK15" s="13">
        <v>2</v>
      </c>
      <c r="AL15" s="13">
        <v>469</v>
      </c>
      <c r="AM15" s="13">
        <f t="shared" si="4"/>
        <v>0.42462845010615713</v>
      </c>
      <c r="AN15" s="13">
        <f t="shared" si="5"/>
        <v>99.575371549893845</v>
      </c>
      <c r="AO15" s="3"/>
      <c r="AP15" s="3"/>
      <c r="AQ15" s="13">
        <v>0</v>
      </c>
      <c r="AR15" s="13">
        <v>721</v>
      </c>
      <c r="AS15" s="13">
        <f t="shared" si="10"/>
        <v>0</v>
      </c>
      <c r="AT15" s="13">
        <f t="shared" si="11"/>
        <v>100</v>
      </c>
      <c r="AU15" s="3"/>
      <c r="AV15" s="3"/>
      <c r="AW15" s="3"/>
      <c r="AX15" s="13">
        <v>0</v>
      </c>
      <c r="AY15" s="14">
        <v>100</v>
      </c>
      <c r="AZ15" s="14"/>
      <c r="BA15" s="14">
        <v>0.42462845010615713</v>
      </c>
      <c r="BB15" s="14">
        <v>99.575371549893845</v>
      </c>
      <c r="BC15" s="14"/>
      <c r="BD15" s="14">
        <v>1.7123287671232876</v>
      </c>
      <c r="BE15" s="14">
        <v>98.287671232876718</v>
      </c>
      <c r="BF15" s="14"/>
      <c r="BG15" s="14">
        <v>9.7982708933717575</v>
      </c>
      <c r="BH15" s="14">
        <v>90.201729106628235</v>
      </c>
      <c r="BI15" s="14"/>
      <c r="BJ15" s="14">
        <v>16.623376623376622</v>
      </c>
      <c r="BK15" s="14">
        <v>83.376623376623371</v>
      </c>
      <c r="BL15" s="14"/>
      <c r="BM15" s="14">
        <v>28.648648648648649</v>
      </c>
      <c r="BN15" s="14">
        <v>71.351351351351354</v>
      </c>
      <c r="BO15" s="14"/>
      <c r="BP15" s="14">
        <v>41.964285699999998</v>
      </c>
      <c r="BQ15" s="14">
        <v>58.035714285714292</v>
      </c>
    </row>
    <row r="16" spans="4:69" x14ac:dyDescent="0.2">
      <c r="F16" s="3"/>
      <c r="G16" s="21">
        <v>66</v>
      </c>
      <c r="H16" s="21">
        <v>78</v>
      </c>
      <c r="I16" s="21">
        <v>45.8333333</v>
      </c>
      <c r="J16" s="13">
        <f t="shared" si="0"/>
        <v>54.166666666666664</v>
      </c>
      <c r="K16" s="3"/>
      <c r="L16" s="3"/>
      <c r="M16" s="13">
        <v>67</v>
      </c>
      <c r="N16" s="13">
        <v>144</v>
      </c>
      <c r="O16" s="13">
        <f t="shared" si="1"/>
        <v>31.753554502369667</v>
      </c>
      <c r="P16" s="13">
        <f t="shared" si="2"/>
        <v>68.246445497630333</v>
      </c>
      <c r="Q16" s="3"/>
      <c r="R16" s="3"/>
      <c r="S16" s="13">
        <v>40</v>
      </c>
      <c r="T16" s="13">
        <v>322</v>
      </c>
      <c r="U16" s="13">
        <f t="shared" si="6"/>
        <v>11.049723756906078</v>
      </c>
      <c r="V16" s="13">
        <f t="shared" si="7"/>
        <v>88.950276243093924</v>
      </c>
      <c r="W16" s="3"/>
      <c r="X16" s="3"/>
      <c r="Y16" s="13">
        <v>45</v>
      </c>
      <c r="Z16" s="13">
        <v>387</v>
      </c>
      <c r="AA16" s="13">
        <f t="shared" si="3"/>
        <v>10.416666666666668</v>
      </c>
      <c r="AB16" s="13">
        <f t="shared" si="8"/>
        <v>89.583333333333343</v>
      </c>
      <c r="AC16" s="3"/>
      <c r="AD16" s="3"/>
      <c r="AE16" s="13">
        <v>10</v>
      </c>
      <c r="AF16" s="13">
        <v>574</v>
      </c>
      <c r="AG16" s="13">
        <f t="shared" si="9"/>
        <v>1.7123287671232876</v>
      </c>
      <c r="AH16" s="13">
        <f t="shared" si="12"/>
        <v>98.287671232876718</v>
      </c>
      <c r="AI16" s="3"/>
      <c r="AJ16" s="3"/>
      <c r="AK16" s="13">
        <v>2</v>
      </c>
      <c r="AL16" s="13">
        <v>522</v>
      </c>
      <c r="AM16" s="13">
        <f t="shared" si="4"/>
        <v>0.38167938931297707</v>
      </c>
      <c r="AN16" s="13">
        <f t="shared" si="5"/>
        <v>99.618320610687022</v>
      </c>
      <c r="AO16" s="3"/>
      <c r="AP16" s="3"/>
      <c r="AQ16" s="13">
        <v>2</v>
      </c>
      <c r="AR16" s="13">
        <v>648</v>
      </c>
      <c r="AS16" s="13">
        <f t="shared" si="10"/>
        <v>0.30769230769230771</v>
      </c>
      <c r="AT16" s="13">
        <f t="shared" si="11"/>
        <v>99.692307692307693</v>
      </c>
      <c r="AU16" s="3"/>
      <c r="AV16" s="3"/>
      <c r="AW16" s="3"/>
      <c r="AX16" s="13">
        <v>0.30769230769230771</v>
      </c>
      <c r="AY16" s="14">
        <v>99.692307692307693</v>
      </c>
      <c r="AZ16" s="14"/>
      <c r="BA16" s="14">
        <v>0.38167938931297707</v>
      </c>
      <c r="BB16" s="14">
        <v>99.618320610687022</v>
      </c>
      <c r="BC16" s="14"/>
      <c r="BD16" s="14">
        <v>1.0928961748633881</v>
      </c>
      <c r="BE16" s="14">
        <v>98.907103825136616</v>
      </c>
      <c r="BF16" s="14"/>
      <c r="BG16" s="14">
        <v>10.416666666666668</v>
      </c>
      <c r="BH16" s="14">
        <v>89.583333333333343</v>
      </c>
      <c r="BI16" s="14"/>
      <c r="BJ16" s="14">
        <v>11.049723756906078</v>
      </c>
      <c r="BK16" s="14">
        <v>88.950276243093924</v>
      </c>
      <c r="BL16" s="14"/>
      <c r="BM16" s="14">
        <v>31.753554502369667</v>
      </c>
      <c r="BN16" s="14">
        <v>68.246445497630333</v>
      </c>
      <c r="BO16" s="14"/>
      <c r="BP16" s="14">
        <v>45.8333333</v>
      </c>
      <c r="BQ16" s="14">
        <v>54.166666666666664</v>
      </c>
    </row>
    <row r="17" spans="6:69" x14ac:dyDescent="0.2">
      <c r="F17" s="3"/>
      <c r="G17" s="21">
        <v>38</v>
      </c>
      <c r="H17" s="21">
        <v>53</v>
      </c>
      <c r="I17" s="21">
        <v>41.7582418</v>
      </c>
      <c r="J17" s="13">
        <f t="shared" si="0"/>
        <v>58.241758241758248</v>
      </c>
      <c r="K17" s="3"/>
      <c r="L17" s="3"/>
      <c r="M17" s="13">
        <v>54</v>
      </c>
      <c r="N17" s="13">
        <v>109</v>
      </c>
      <c r="O17" s="13">
        <f t="shared" si="1"/>
        <v>33.128834355828218</v>
      </c>
      <c r="P17" s="13">
        <f t="shared" si="2"/>
        <v>66.871165644171782</v>
      </c>
      <c r="Q17" s="3"/>
      <c r="R17" s="3"/>
      <c r="S17" s="13">
        <v>63</v>
      </c>
      <c r="T17" s="13">
        <v>281</v>
      </c>
      <c r="U17" s="13">
        <f t="shared" si="6"/>
        <v>18.313953488372093</v>
      </c>
      <c r="V17" s="13">
        <f t="shared" si="7"/>
        <v>81.686046511627907</v>
      </c>
      <c r="W17" s="3"/>
      <c r="X17" s="3"/>
      <c r="Y17" s="13">
        <v>49</v>
      </c>
      <c r="Z17" s="13">
        <v>391</v>
      </c>
      <c r="AA17" s="13">
        <f t="shared" si="3"/>
        <v>11.136363636363637</v>
      </c>
      <c r="AB17" s="13">
        <f t="shared" si="8"/>
        <v>88.863636363636374</v>
      </c>
      <c r="AC17" s="3"/>
      <c r="AD17" s="3"/>
      <c r="AE17" s="13">
        <v>6</v>
      </c>
      <c r="AF17" s="13">
        <v>543</v>
      </c>
      <c r="AG17" s="13">
        <f t="shared" si="9"/>
        <v>1.0928961748633881</v>
      </c>
      <c r="AH17" s="13">
        <f t="shared" si="12"/>
        <v>98.907103825136616</v>
      </c>
      <c r="AI17" s="3"/>
      <c r="AJ17" s="3"/>
      <c r="AK17" s="13">
        <v>2</v>
      </c>
      <c r="AL17" s="13">
        <v>600</v>
      </c>
      <c r="AM17" s="13">
        <f t="shared" si="4"/>
        <v>0.33222591362126247</v>
      </c>
      <c r="AN17" s="13">
        <f t="shared" si="5"/>
        <v>99.667774086378742</v>
      </c>
      <c r="AO17" s="3"/>
      <c r="AP17" s="3"/>
      <c r="AQ17" s="13">
        <v>1</v>
      </c>
      <c r="AR17" s="13">
        <v>494</v>
      </c>
      <c r="AS17" s="13">
        <f t="shared" si="10"/>
        <v>0.20202020202020202</v>
      </c>
      <c r="AT17" s="13">
        <f t="shared" si="11"/>
        <v>99.797979797979792</v>
      </c>
      <c r="AU17" s="3"/>
      <c r="AV17" s="3"/>
      <c r="AW17" s="3"/>
      <c r="AX17" s="13">
        <v>0.20202020202020202</v>
      </c>
      <c r="AY17" s="14">
        <v>99.797979797979792</v>
      </c>
      <c r="AZ17" s="14"/>
      <c r="BA17" s="14">
        <v>0.33222591362126247</v>
      </c>
      <c r="BB17" s="14">
        <v>99.667774086378742</v>
      </c>
      <c r="BC17" s="14"/>
      <c r="BD17" s="14">
        <v>1.639344262295082</v>
      </c>
      <c r="BE17" s="14">
        <v>98.360655737704917</v>
      </c>
      <c r="BF17" s="14"/>
      <c r="BG17" s="14">
        <v>11.136363636363637</v>
      </c>
      <c r="BH17" s="14">
        <v>88.863636363636374</v>
      </c>
      <c r="BI17" s="14"/>
      <c r="BJ17" s="14">
        <v>18.313953488372093</v>
      </c>
      <c r="BK17" s="14">
        <v>81.686046511627907</v>
      </c>
      <c r="BL17" s="14"/>
      <c r="BM17" s="14">
        <v>33.128834355828218</v>
      </c>
      <c r="BN17" s="14">
        <v>66.871165644171782</v>
      </c>
      <c r="BO17" s="14"/>
      <c r="BP17" s="14">
        <v>41.7582418</v>
      </c>
      <c r="BQ17" s="14">
        <v>58.241758241758248</v>
      </c>
    </row>
    <row r="18" spans="6:69" x14ac:dyDescent="0.2">
      <c r="F18" s="3"/>
      <c r="G18" s="64">
        <v>55</v>
      </c>
      <c r="H18" s="64">
        <v>84</v>
      </c>
      <c r="I18" s="64">
        <v>39.568345299999997</v>
      </c>
      <c r="J18" s="53">
        <f t="shared" si="0"/>
        <v>60.431654676258994</v>
      </c>
      <c r="K18" s="3"/>
      <c r="L18" s="3"/>
      <c r="M18" s="13">
        <v>78</v>
      </c>
      <c r="N18" s="13">
        <v>94</v>
      </c>
      <c r="O18" s="13">
        <f t="shared" si="1"/>
        <v>45.348837209302324</v>
      </c>
      <c r="P18" s="13">
        <f t="shared" si="2"/>
        <v>54.651162790697668</v>
      </c>
      <c r="Q18" s="3"/>
      <c r="R18" s="3"/>
      <c r="S18" s="13">
        <v>41</v>
      </c>
      <c r="T18" s="13">
        <v>260</v>
      </c>
      <c r="U18" s="13">
        <f t="shared" si="6"/>
        <v>13.621262458471762</v>
      </c>
      <c r="V18" s="13">
        <f t="shared" si="7"/>
        <v>86.378737541528238</v>
      </c>
      <c r="W18" s="3"/>
      <c r="X18" s="3"/>
      <c r="Y18" s="13">
        <v>15</v>
      </c>
      <c r="Z18" s="13">
        <v>232</v>
      </c>
      <c r="AA18" s="13">
        <f t="shared" si="3"/>
        <v>6.0728744939271255</v>
      </c>
      <c r="AB18" s="13">
        <f t="shared" si="8"/>
        <v>93.927125506072869</v>
      </c>
      <c r="AC18" s="3"/>
      <c r="AD18" s="3"/>
      <c r="AE18" s="13">
        <v>8</v>
      </c>
      <c r="AF18" s="13">
        <v>480</v>
      </c>
      <c r="AG18" s="13">
        <f t="shared" si="9"/>
        <v>1.639344262295082</v>
      </c>
      <c r="AH18" s="13">
        <f t="shared" si="12"/>
        <v>98.360655737704917</v>
      </c>
      <c r="AI18" s="3"/>
      <c r="AJ18" s="3"/>
      <c r="AK18" s="53">
        <v>3</v>
      </c>
      <c r="AL18" s="53">
        <v>563</v>
      </c>
      <c r="AM18" s="53">
        <f t="shared" si="4"/>
        <v>0.53003533568904593</v>
      </c>
      <c r="AN18" s="53">
        <f t="shared" si="5"/>
        <v>99.46996466431095</v>
      </c>
      <c r="AO18" s="3"/>
      <c r="AP18" s="3"/>
      <c r="AQ18" s="13">
        <v>0</v>
      </c>
      <c r="AR18" s="13">
        <v>493</v>
      </c>
      <c r="AS18" s="13">
        <f t="shared" si="10"/>
        <v>0</v>
      </c>
      <c r="AT18" s="13">
        <f t="shared" si="11"/>
        <v>100</v>
      </c>
      <c r="AU18" s="3"/>
      <c r="AV18" s="3"/>
      <c r="AW18" s="3"/>
      <c r="AX18" s="13">
        <v>0</v>
      </c>
      <c r="AY18" s="14">
        <v>100</v>
      </c>
      <c r="AZ18" s="14"/>
      <c r="BA18" s="14">
        <v>0.53003533568904593</v>
      </c>
      <c r="BB18" s="14">
        <v>99.46996466431095</v>
      </c>
      <c r="BC18" s="14"/>
      <c r="BD18" s="14">
        <v>1.2605042016806722</v>
      </c>
      <c r="BE18" s="14">
        <v>98.739495798319325</v>
      </c>
      <c r="BF18" s="14"/>
      <c r="BG18" s="14">
        <v>6.0728744939271255</v>
      </c>
      <c r="BH18" s="14">
        <v>93.927125506072869</v>
      </c>
      <c r="BI18" s="14"/>
      <c r="BJ18" s="14">
        <v>13.621262458471762</v>
      </c>
      <c r="BK18" s="14">
        <v>86.378737541528238</v>
      </c>
      <c r="BL18" s="14"/>
      <c r="BM18" s="14">
        <v>45.348837209302324</v>
      </c>
      <c r="BN18" s="14">
        <v>54.651162790697668</v>
      </c>
      <c r="BO18" s="14"/>
      <c r="BP18" s="14">
        <v>39.568345299999997</v>
      </c>
      <c r="BQ18" s="14">
        <v>60.431654676258994</v>
      </c>
    </row>
    <row r="19" spans="6:69" x14ac:dyDescent="0.2">
      <c r="F19" s="3"/>
      <c r="G19" s="64">
        <v>39</v>
      </c>
      <c r="H19" s="64">
        <v>53</v>
      </c>
      <c r="I19" s="64">
        <v>42.391304300000002</v>
      </c>
      <c r="J19" s="53">
        <f t="shared" si="0"/>
        <v>57.608695652173914</v>
      </c>
      <c r="K19" s="3"/>
      <c r="L19" s="3"/>
      <c r="M19" s="13">
        <v>66</v>
      </c>
      <c r="N19" s="13">
        <v>120</v>
      </c>
      <c r="O19" s="13">
        <f t="shared" si="1"/>
        <v>35.483870967741936</v>
      </c>
      <c r="P19" s="13">
        <f t="shared" si="2"/>
        <v>64.516129032258064</v>
      </c>
      <c r="Q19" s="3"/>
      <c r="R19" s="3"/>
      <c r="S19" s="53">
        <v>55</v>
      </c>
      <c r="T19" s="53">
        <v>305</v>
      </c>
      <c r="U19" s="53">
        <f t="shared" si="6"/>
        <v>15.277777777777779</v>
      </c>
      <c r="V19" s="53">
        <f t="shared" si="7"/>
        <v>84.722222222222214</v>
      </c>
      <c r="W19" s="3"/>
      <c r="X19" s="3"/>
      <c r="Y19" s="53">
        <v>27</v>
      </c>
      <c r="Z19" s="53">
        <v>229</v>
      </c>
      <c r="AA19" s="53">
        <f t="shared" si="3"/>
        <v>10.546875</v>
      </c>
      <c r="AB19" s="53">
        <f t="shared" si="8"/>
        <v>89.453125</v>
      </c>
      <c r="AC19" s="3"/>
      <c r="AD19" s="3"/>
      <c r="AE19" s="53">
        <v>6</v>
      </c>
      <c r="AF19" s="53">
        <v>470</v>
      </c>
      <c r="AG19" s="53">
        <f t="shared" si="9"/>
        <v>1.2605042016806722</v>
      </c>
      <c r="AH19" s="53">
        <f t="shared" si="12"/>
        <v>98.739495798319325</v>
      </c>
      <c r="AI19" s="3"/>
      <c r="AJ19" s="3"/>
      <c r="AK19" s="53">
        <v>4</v>
      </c>
      <c r="AL19" s="53">
        <v>440</v>
      </c>
      <c r="AM19" s="53">
        <f t="shared" si="4"/>
        <v>0.90090090090090091</v>
      </c>
      <c r="AN19" s="53">
        <f t="shared" si="5"/>
        <v>99.099099099099092</v>
      </c>
      <c r="AO19" s="3"/>
      <c r="AP19" s="3"/>
      <c r="AQ19" s="53">
        <v>0</v>
      </c>
      <c r="AR19" s="53">
        <v>412</v>
      </c>
      <c r="AS19" s="53">
        <f t="shared" si="10"/>
        <v>0</v>
      </c>
      <c r="AT19" s="53">
        <f t="shared" si="11"/>
        <v>100</v>
      </c>
      <c r="AU19" s="3"/>
      <c r="AV19" s="3"/>
      <c r="AW19" s="3"/>
      <c r="AX19" s="13">
        <v>0</v>
      </c>
      <c r="AY19" s="14">
        <v>100</v>
      </c>
      <c r="AZ19" s="14"/>
      <c r="BA19" s="14">
        <v>0.90090090090090091</v>
      </c>
      <c r="BB19" s="14">
        <v>99.099099099099092</v>
      </c>
      <c r="BC19" s="14"/>
      <c r="BD19" s="14">
        <v>1.4362657091561939</v>
      </c>
      <c r="BE19" s="14">
        <v>98.563734290843811</v>
      </c>
      <c r="BF19" s="14"/>
      <c r="BG19" s="14">
        <v>10.546875</v>
      </c>
      <c r="BH19" s="14">
        <v>89.453125</v>
      </c>
      <c r="BI19" s="14"/>
      <c r="BJ19" s="14">
        <v>15.277777777777779</v>
      </c>
      <c r="BK19" s="14">
        <v>84.722222222222214</v>
      </c>
      <c r="BL19" s="14"/>
      <c r="BM19" s="14">
        <v>35.483870967741936</v>
      </c>
      <c r="BN19" s="14">
        <v>64.516129032258064</v>
      </c>
      <c r="BO19" s="14"/>
      <c r="BP19" s="14">
        <v>42.391304300000002</v>
      </c>
      <c r="BQ19" s="14">
        <v>57.608695652173914</v>
      </c>
    </row>
    <row r="20" spans="6:69" x14ac:dyDescent="0.2">
      <c r="F20" s="3"/>
      <c r="G20" s="64">
        <v>49</v>
      </c>
      <c r="H20" s="64">
        <v>60</v>
      </c>
      <c r="I20" s="64">
        <v>44.954128400000002</v>
      </c>
      <c r="J20" s="53">
        <f t="shared" si="0"/>
        <v>55.045871559633028</v>
      </c>
      <c r="K20" s="3"/>
      <c r="L20" s="3"/>
      <c r="M20" s="13">
        <v>55</v>
      </c>
      <c r="N20" s="13">
        <v>88</v>
      </c>
      <c r="O20" s="13">
        <f t="shared" si="1"/>
        <v>38.461538461538467</v>
      </c>
      <c r="P20" s="13">
        <f t="shared" si="2"/>
        <v>61.53846153846154</v>
      </c>
      <c r="Q20" s="3"/>
      <c r="R20" s="3"/>
      <c r="S20" s="53">
        <v>41</v>
      </c>
      <c r="T20" s="53">
        <v>212</v>
      </c>
      <c r="U20" s="53">
        <f t="shared" si="6"/>
        <v>16.205533596837945</v>
      </c>
      <c r="V20" s="53">
        <f t="shared" si="7"/>
        <v>83.794466403162062</v>
      </c>
      <c r="W20" s="3"/>
      <c r="X20" s="3"/>
      <c r="Y20" s="53">
        <v>20</v>
      </c>
      <c r="Z20" s="53">
        <v>211</v>
      </c>
      <c r="AA20" s="53">
        <f t="shared" si="3"/>
        <v>8.6580086580086579</v>
      </c>
      <c r="AB20" s="53">
        <f t="shared" si="8"/>
        <v>91.341991341991346</v>
      </c>
      <c r="AC20" s="3"/>
      <c r="AD20" s="3"/>
      <c r="AE20" s="53">
        <v>8</v>
      </c>
      <c r="AF20" s="53">
        <v>549</v>
      </c>
      <c r="AG20" s="53">
        <f t="shared" si="9"/>
        <v>1.4362657091561939</v>
      </c>
      <c r="AH20" s="53">
        <f t="shared" si="12"/>
        <v>98.563734290843811</v>
      </c>
      <c r="AI20" s="3"/>
      <c r="AJ20" s="3"/>
      <c r="AK20" s="53">
        <v>1</v>
      </c>
      <c r="AL20" s="53">
        <v>430</v>
      </c>
      <c r="AM20" s="53">
        <f t="shared" si="4"/>
        <v>0.23201856148491878</v>
      </c>
      <c r="AN20" s="53">
        <f t="shared" si="5"/>
        <v>99.767981438515079</v>
      </c>
      <c r="AO20" s="3"/>
      <c r="AP20" s="3"/>
      <c r="AQ20" s="53">
        <v>0</v>
      </c>
      <c r="AR20" s="53">
        <v>484</v>
      </c>
      <c r="AS20" s="53">
        <f t="shared" si="10"/>
        <v>0</v>
      </c>
      <c r="AT20" s="53">
        <f t="shared" si="11"/>
        <v>100</v>
      </c>
      <c r="AU20" s="3"/>
      <c r="AV20" s="3"/>
      <c r="AW20" s="3"/>
      <c r="AX20" s="13">
        <v>0</v>
      </c>
      <c r="AY20" s="14">
        <v>100</v>
      </c>
      <c r="AZ20" s="14"/>
      <c r="BA20" s="14">
        <v>0.23201856148491878</v>
      </c>
      <c r="BB20" s="14">
        <v>99.767981438515079</v>
      </c>
      <c r="BC20" s="14"/>
      <c r="BD20" s="14">
        <v>1.4336917562724014</v>
      </c>
      <c r="BE20" s="14">
        <v>98.56630824372759</v>
      </c>
      <c r="BF20" s="14"/>
      <c r="BG20" s="14">
        <v>8.6580086580086579</v>
      </c>
      <c r="BH20" s="14">
        <v>91.341991341991346</v>
      </c>
      <c r="BI20" s="14"/>
      <c r="BJ20" s="14">
        <v>16.205533596837945</v>
      </c>
      <c r="BK20" s="14">
        <v>83.794466403162062</v>
      </c>
      <c r="BL20" s="14"/>
      <c r="BM20" s="14">
        <v>38.461538461538467</v>
      </c>
      <c r="BN20" s="14">
        <v>61.53846153846154</v>
      </c>
      <c r="BO20" s="14"/>
      <c r="BP20" s="14">
        <v>44.954128400000002</v>
      </c>
      <c r="BQ20" s="14">
        <v>55.045871559633028</v>
      </c>
    </row>
    <row r="21" spans="6:69" x14ac:dyDescent="0.2">
      <c r="F21" s="3"/>
      <c r="G21" s="64">
        <v>71</v>
      </c>
      <c r="H21" s="64">
        <v>79</v>
      </c>
      <c r="I21" s="64">
        <v>47.3333333</v>
      </c>
      <c r="J21" s="53">
        <f t="shared" si="0"/>
        <v>52.666666666666664</v>
      </c>
      <c r="K21" s="3"/>
      <c r="L21" s="3"/>
      <c r="M21" s="13">
        <v>53</v>
      </c>
      <c r="N21" s="13">
        <v>74</v>
      </c>
      <c r="O21" s="13">
        <f t="shared" si="1"/>
        <v>41.732283464566926</v>
      </c>
      <c r="P21" s="13">
        <f t="shared" si="2"/>
        <v>58.267716535433067</v>
      </c>
      <c r="Q21" s="3"/>
      <c r="R21" s="3"/>
      <c r="S21" s="53">
        <v>52</v>
      </c>
      <c r="T21" s="53">
        <v>305</v>
      </c>
      <c r="U21" s="53">
        <f t="shared" si="6"/>
        <v>14.565826330532214</v>
      </c>
      <c r="V21" s="53">
        <f t="shared" si="7"/>
        <v>85.434173669467782</v>
      </c>
      <c r="W21" s="3"/>
      <c r="X21" s="3"/>
      <c r="Y21" s="53">
        <v>16</v>
      </c>
      <c r="Z21" s="53">
        <v>183</v>
      </c>
      <c r="AA21" s="53">
        <f t="shared" si="3"/>
        <v>8.0402010050251249</v>
      </c>
      <c r="AB21" s="53">
        <f t="shared" si="8"/>
        <v>91.959798994974875</v>
      </c>
      <c r="AC21" s="3"/>
      <c r="AD21" s="3"/>
      <c r="AE21" s="53">
        <v>8</v>
      </c>
      <c r="AF21" s="53">
        <v>550</v>
      </c>
      <c r="AG21" s="53">
        <f t="shared" si="9"/>
        <v>1.4336917562724014</v>
      </c>
      <c r="AH21" s="53">
        <f t="shared" si="12"/>
        <v>98.56630824372759</v>
      </c>
      <c r="AI21" s="3"/>
      <c r="AJ21" s="3"/>
      <c r="AK21" s="53">
        <v>0</v>
      </c>
      <c r="AL21" s="53">
        <v>494</v>
      </c>
      <c r="AM21" s="53">
        <f t="shared" si="4"/>
        <v>0</v>
      </c>
      <c r="AN21" s="53">
        <f t="shared" si="5"/>
        <v>100</v>
      </c>
      <c r="AO21" s="3"/>
      <c r="AP21" s="3"/>
      <c r="AQ21" s="53">
        <v>1</v>
      </c>
      <c r="AR21" s="53">
        <v>537</v>
      </c>
      <c r="AS21" s="53">
        <f t="shared" si="10"/>
        <v>0.18587360594795538</v>
      </c>
      <c r="AT21" s="53">
        <f t="shared" si="11"/>
        <v>99.814126394052053</v>
      </c>
      <c r="AU21" s="3"/>
      <c r="AV21" s="3"/>
      <c r="AW21" s="3"/>
      <c r="AX21" s="13">
        <v>0.18587360594795538</v>
      </c>
      <c r="AY21" s="14">
        <v>99.814126394052053</v>
      </c>
      <c r="AZ21" s="14"/>
      <c r="BA21" s="14">
        <v>0</v>
      </c>
      <c r="BB21" s="14">
        <v>100</v>
      </c>
      <c r="BC21" s="14"/>
      <c r="BD21" s="14">
        <v>1.5267175572519083</v>
      </c>
      <c r="BE21" s="14">
        <v>98.473282442748086</v>
      </c>
      <c r="BF21" s="14"/>
      <c r="BG21" s="14">
        <v>8.0402010050251249</v>
      </c>
      <c r="BH21" s="14">
        <v>91.959798994974875</v>
      </c>
      <c r="BI21" s="14"/>
      <c r="BJ21" s="14">
        <v>14.565826330532214</v>
      </c>
      <c r="BK21" s="14">
        <v>85.434173669467782</v>
      </c>
      <c r="BL21" s="14"/>
      <c r="BM21" s="14">
        <v>41.732283464566926</v>
      </c>
      <c r="BN21" s="14">
        <v>58.267716535433067</v>
      </c>
      <c r="BO21" s="14"/>
      <c r="BP21" s="14">
        <v>47.3333333</v>
      </c>
      <c r="BQ21" s="14">
        <v>52.666666666666664</v>
      </c>
    </row>
    <row r="22" spans="6:69" x14ac:dyDescent="0.2">
      <c r="F22" s="3"/>
      <c r="G22" s="64">
        <v>73</v>
      </c>
      <c r="H22" s="64">
        <v>80</v>
      </c>
      <c r="I22" s="64">
        <v>47.712418300000003</v>
      </c>
      <c r="J22" s="53">
        <f t="shared" si="0"/>
        <v>52.287581699346411</v>
      </c>
      <c r="K22" s="3"/>
      <c r="L22" s="3"/>
      <c r="M22" s="13">
        <v>39</v>
      </c>
      <c r="N22" s="13">
        <v>77</v>
      </c>
      <c r="O22" s="13">
        <f t="shared" si="1"/>
        <v>33.620689655172413</v>
      </c>
      <c r="P22" s="13">
        <f t="shared" si="2"/>
        <v>66.379310344827587</v>
      </c>
      <c r="Q22" s="3"/>
      <c r="R22" s="3"/>
      <c r="S22" s="53">
        <v>53</v>
      </c>
      <c r="T22" s="53">
        <v>216</v>
      </c>
      <c r="U22" s="53">
        <f t="shared" si="6"/>
        <v>19.702602230483272</v>
      </c>
      <c r="V22" s="53">
        <f t="shared" si="7"/>
        <v>80.297397769516735</v>
      </c>
      <c r="W22" s="3"/>
      <c r="X22" s="3"/>
      <c r="Y22" s="53">
        <v>23</v>
      </c>
      <c r="Z22" s="53">
        <v>203</v>
      </c>
      <c r="AA22" s="53">
        <f t="shared" si="3"/>
        <v>10.176991150442479</v>
      </c>
      <c r="AB22" s="53">
        <f t="shared" si="8"/>
        <v>89.82300884955751</v>
      </c>
      <c r="AC22" s="3"/>
      <c r="AD22" s="3"/>
      <c r="AE22" s="53">
        <v>10</v>
      </c>
      <c r="AF22" s="53">
        <v>645</v>
      </c>
      <c r="AG22" s="53">
        <f t="shared" si="9"/>
        <v>1.5267175572519083</v>
      </c>
      <c r="AH22" s="53">
        <f t="shared" si="12"/>
        <v>98.473282442748086</v>
      </c>
      <c r="AI22" s="3"/>
      <c r="AJ22" s="3"/>
      <c r="AK22" s="53">
        <v>0</v>
      </c>
      <c r="AL22" s="53">
        <v>404</v>
      </c>
      <c r="AM22" s="53">
        <f t="shared" si="4"/>
        <v>0</v>
      </c>
      <c r="AN22" s="53">
        <f t="shared" si="5"/>
        <v>100</v>
      </c>
      <c r="AO22" s="3"/>
      <c r="AP22" s="3"/>
      <c r="AQ22" s="53">
        <v>0</v>
      </c>
      <c r="AR22" s="53">
        <v>411</v>
      </c>
      <c r="AS22" s="53">
        <f t="shared" si="10"/>
        <v>0</v>
      </c>
      <c r="AT22" s="53">
        <f t="shared" si="11"/>
        <v>100</v>
      </c>
      <c r="AU22" s="3"/>
      <c r="AV22" s="3"/>
      <c r="AW22" s="3"/>
      <c r="AX22" s="13">
        <v>0</v>
      </c>
      <c r="AY22" s="14">
        <v>100</v>
      </c>
      <c r="AZ22" s="14"/>
      <c r="BA22" s="14">
        <v>0</v>
      </c>
      <c r="BB22" s="14">
        <v>100</v>
      </c>
      <c r="BC22" s="14"/>
      <c r="BD22" s="14">
        <v>1.2612612612612613</v>
      </c>
      <c r="BE22" s="14">
        <v>98.738738738738746</v>
      </c>
      <c r="BF22" s="14"/>
      <c r="BG22" s="14">
        <v>10.176991150442479</v>
      </c>
      <c r="BH22" s="14">
        <v>89.82300884955751</v>
      </c>
      <c r="BI22" s="14"/>
      <c r="BJ22" s="14">
        <v>19.702602230483272</v>
      </c>
      <c r="BK22" s="14">
        <v>80.297397769516735</v>
      </c>
      <c r="BL22" s="14"/>
      <c r="BM22" s="14">
        <v>33.620689655172413</v>
      </c>
      <c r="BN22" s="14">
        <v>66.379310344827587</v>
      </c>
      <c r="BO22" s="14"/>
      <c r="BP22" s="14">
        <v>47.712418300000003</v>
      </c>
      <c r="BQ22" s="14">
        <v>52.287581699346411</v>
      </c>
    </row>
    <row r="23" spans="6:69" x14ac:dyDescent="0.2">
      <c r="F23" s="56" t="s">
        <v>18</v>
      </c>
      <c r="G23" s="64">
        <v>48</v>
      </c>
      <c r="H23" s="64">
        <v>55</v>
      </c>
      <c r="I23" s="64">
        <v>46.601941699999998</v>
      </c>
      <c r="J23" s="53">
        <f t="shared" si="0"/>
        <v>53.398058252427184</v>
      </c>
      <c r="K23" s="3"/>
      <c r="L23" s="3"/>
      <c r="M23" s="53">
        <v>53</v>
      </c>
      <c r="N23" s="53">
        <v>79</v>
      </c>
      <c r="O23" s="53">
        <f t="shared" si="1"/>
        <v>40.151515151515149</v>
      </c>
      <c r="P23" s="53">
        <f t="shared" si="2"/>
        <v>59.848484848484851</v>
      </c>
      <c r="Q23" s="3"/>
      <c r="R23" s="3"/>
      <c r="S23" s="53">
        <v>43</v>
      </c>
      <c r="T23" s="53">
        <v>236</v>
      </c>
      <c r="U23" s="53">
        <f t="shared" si="6"/>
        <v>15.412186379928317</v>
      </c>
      <c r="V23" s="53">
        <f t="shared" si="7"/>
        <v>84.587813620071685</v>
      </c>
      <c r="W23" s="3"/>
      <c r="X23" s="3"/>
      <c r="Y23" s="53">
        <v>41</v>
      </c>
      <c r="Z23" s="53">
        <v>288</v>
      </c>
      <c r="AA23" s="53">
        <f t="shared" si="3"/>
        <v>12.462006079027356</v>
      </c>
      <c r="AB23" s="53">
        <f t="shared" si="8"/>
        <v>87.537993920972639</v>
      </c>
      <c r="AC23" s="3"/>
      <c r="AD23" s="3"/>
      <c r="AE23" s="53">
        <v>7</v>
      </c>
      <c r="AF23" s="53">
        <v>548</v>
      </c>
      <c r="AG23" s="53">
        <f t="shared" si="9"/>
        <v>1.2612612612612613</v>
      </c>
      <c r="AH23" s="53">
        <f t="shared" si="12"/>
        <v>98.738738738738746</v>
      </c>
      <c r="AI23" s="3"/>
      <c r="AJ23" s="3"/>
      <c r="AK23" s="53">
        <v>0</v>
      </c>
      <c r="AL23" s="53">
        <v>411</v>
      </c>
      <c r="AM23" s="53">
        <f t="shared" si="4"/>
        <v>0</v>
      </c>
      <c r="AN23" s="53">
        <f t="shared" si="5"/>
        <v>100</v>
      </c>
      <c r="AO23" s="3"/>
      <c r="AP23" s="3"/>
      <c r="AQ23" s="53">
        <v>1</v>
      </c>
      <c r="AR23" s="53">
        <v>580</v>
      </c>
      <c r="AS23" s="53">
        <f t="shared" si="10"/>
        <v>0.17211703958691912</v>
      </c>
      <c r="AT23" s="53">
        <f t="shared" si="11"/>
        <v>99.827882960413078</v>
      </c>
      <c r="AU23" s="3"/>
      <c r="AV23" s="3"/>
      <c r="AW23" s="3"/>
      <c r="AX23" s="13">
        <v>0.17211703958691912</v>
      </c>
      <c r="AY23" s="14">
        <v>99.827882960413078</v>
      </c>
      <c r="AZ23" s="14"/>
      <c r="BA23" s="14">
        <v>0</v>
      </c>
      <c r="BB23" s="14">
        <v>100</v>
      </c>
      <c r="BC23" s="14"/>
      <c r="BD23" s="14">
        <v>0.63559322033898313</v>
      </c>
      <c r="BE23" s="14">
        <v>99.364406779661024</v>
      </c>
      <c r="BF23" s="14"/>
      <c r="BG23" s="14">
        <v>12.462006079027356</v>
      </c>
      <c r="BH23" s="14">
        <v>87.537993920972639</v>
      </c>
      <c r="BI23" s="14"/>
      <c r="BJ23" s="14">
        <v>15.412186379928317</v>
      </c>
      <c r="BK23" s="14">
        <v>84.587813620071685</v>
      </c>
      <c r="BL23" s="14"/>
      <c r="BM23" s="14">
        <v>40.151515151515149</v>
      </c>
      <c r="BN23" s="14">
        <v>59.848484848484851</v>
      </c>
      <c r="BO23" s="14"/>
      <c r="BP23" s="14">
        <v>46.601941699999998</v>
      </c>
      <c r="BQ23" s="14">
        <v>53.398058252427184</v>
      </c>
    </row>
    <row r="24" spans="6:69" x14ac:dyDescent="0.2">
      <c r="F24" s="3"/>
      <c r="G24" s="64">
        <v>46</v>
      </c>
      <c r="H24" s="64">
        <v>50</v>
      </c>
      <c r="I24" s="64">
        <v>47.9166667</v>
      </c>
      <c r="J24" s="53">
        <f t="shared" si="0"/>
        <v>52.083333333333336</v>
      </c>
      <c r="K24" s="3"/>
      <c r="L24" s="3"/>
      <c r="M24" s="53">
        <v>74</v>
      </c>
      <c r="N24" s="53">
        <v>114</v>
      </c>
      <c r="O24" s="53">
        <f t="shared" si="1"/>
        <v>39.361702127659576</v>
      </c>
      <c r="P24" s="53">
        <f t="shared" si="2"/>
        <v>60.638297872340431</v>
      </c>
      <c r="Q24" s="3"/>
      <c r="R24" s="3"/>
      <c r="S24" s="53">
        <v>35</v>
      </c>
      <c r="T24" s="53">
        <v>263</v>
      </c>
      <c r="U24" s="53">
        <f t="shared" si="6"/>
        <v>11.74496644295302</v>
      </c>
      <c r="V24" s="53">
        <f t="shared" si="7"/>
        <v>88.255033557046985</v>
      </c>
      <c r="W24" s="3"/>
      <c r="X24" s="3"/>
      <c r="Y24" s="53">
        <v>35</v>
      </c>
      <c r="Z24" s="53">
        <v>274</v>
      </c>
      <c r="AA24" s="53">
        <f t="shared" si="3"/>
        <v>11.326860841423949</v>
      </c>
      <c r="AB24" s="53">
        <f t="shared" si="8"/>
        <v>88.673139158576049</v>
      </c>
      <c r="AC24" s="3"/>
      <c r="AD24" s="3"/>
      <c r="AE24" s="53">
        <v>3</v>
      </c>
      <c r="AF24" s="53">
        <v>469</v>
      </c>
      <c r="AG24" s="53">
        <f t="shared" si="9"/>
        <v>0.63559322033898313</v>
      </c>
      <c r="AH24" s="53">
        <f t="shared" si="12"/>
        <v>99.364406779661024</v>
      </c>
      <c r="AI24" s="3"/>
      <c r="AJ24" s="3"/>
      <c r="AK24" s="53">
        <v>2</v>
      </c>
      <c r="AL24" s="53">
        <v>434</v>
      </c>
      <c r="AM24" s="53">
        <f t="shared" si="4"/>
        <v>0.45871559633027525</v>
      </c>
      <c r="AN24" s="53">
        <f t="shared" si="5"/>
        <v>99.541284403669721</v>
      </c>
      <c r="AO24" s="3"/>
      <c r="AP24" s="3"/>
      <c r="AQ24" s="53">
        <v>1</v>
      </c>
      <c r="AR24" s="53">
        <v>637</v>
      </c>
      <c r="AS24" s="53">
        <f t="shared" si="10"/>
        <v>0.15673981191222569</v>
      </c>
      <c r="AT24" s="53">
        <f t="shared" si="11"/>
        <v>99.843260188087783</v>
      </c>
      <c r="AU24" s="3"/>
      <c r="AV24" s="3"/>
      <c r="AW24" s="3"/>
      <c r="AX24" s="13">
        <v>0.15673981191222569</v>
      </c>
      <c r="AY24" s="14">
        <v>99.843260188087783</v>
      </c>
      <c r="AZ24" s="14"/>
      <c r="BA24" s="14">
        <v>0.45871559633027525</v>
      </c>
      <c r="BB24" s="14">
        <v>99.541284403669721</v>
      </c>
      <c r="BC24" s="14"/>
      <c r="BD24" s="14">
        <v>1.417004048582996</v>
      </c>
      <c r="BE24" s="14">
        <v>98.582995951417004</v>
      </c>
      <c r="BF24" s="14"/>
      <c r="BG24" s="14">
        <v>11.326860841423949</v>
      </c>
      <c r="BH24" s="14">
        <v>88.673139158576049</v>
      </c>
      <c r="BI24" s="14"/>
      <c r="BJ24" s="14">
        <v>11.74496644295302</v>
      </c>
      <c r="BK24" s="14">
        <v>88.255033557046985</v>
      </c>
      <c r="BL24" s="14"/>
      <c r="BM24" s="14">
        <v>39.361702127659576</v>
      </c>
      <c r="BN24" s="14">
        <v>60.638297872340431</v>
      </c>
      <c r="BO24" s="14"/>
      <c r="BP24" s="14">
        <v>47.9166667</v>
      </c>
      <c r="BQ24" s="14">
        <v>52.083333333333336</v>
      </c>
    </row>
    <row r="25" spans="6:69" x14ac:dyDescent="0.2">
      <c r="F25" s="3"/>
      <c r="G25" s="64">
        <v>35</v>
      </c>
      <c r="H25" s="64">
        <v>39</v>
      </c>
      <c r="I25" s="64">
        <v>47.297297299999997</v>
      </c>
      <c r="J25" s="53">
        <f t="shared" si="0"/>
        <v>52.702702702702695</v>
      </c>
      <c r="K25" s="3"/>
      <c r="L25" s="3"/>
      <c r="M25" s="53">
        <v>52</v>
      </c>
      <c r="N25" s="53">
        <v>103</v>
      </c>
      <c r="O25" s="53">
        <f t="shared" si="1"/>
        <v>33.548387096774199</v>
      </c>
      <c r="P25" s="53">
        <f t="shared" si="2"/>
        <v>66.451612903225808</v>
      </c>
      <c r="Q25" s="3"/>
      <c r="R25" s="3"/>
      <c r="S25" s="53">
        <v>96</v>
      </c>
      <c r="T25" s="53">
        <v>461</v>
      </c>
      <c r="U25" s="53">
        <f t="shared" si="6"/>
        <v>17.235188509874327</v>
      </c>
      <c r="V25" s="53">
        <f t="shared" si="7"/>
        <v>82.76481149012568</v>
      </c>
      <c r="W25" s="3"/>
      <c r="X25" s="3"/>
      <c r="Y25" s="53">
        <v>41</v>
      </c>
      <c r="Z25" s="53">
        <v>373</v>
      </c>
      <c r="AA25" s="53">
        <f t="shared" si="3"/>
        <v>9.9033816425120769</v>
      </c>
      <c r="AB25" s="53">
        <f t="shared" si="8"/>
        <v>90.096618357487927</v>
      </c>
      <c r="AC25" s="3"/>
      <c r="AD25" s="3"/>
      <c r="AE25" s="53">
        <v>7</v>
      </c>
      <c r="AF25" s="53">
        <v>487</v>
      </c>
      <c r="AG25" s="53">
        <f t="shared" si="9"/>
        <v>1.417004048582996</v>
      </c>
      <c r="AH25" s="53">
        <f t="shared" si="12"/>
        <v>98.582995951417004</v>
      </c>
      <c r="AI25" s="3"/>
      <c r="AJ25" s="3"/>
      <c r="AK25" s="53">
        <v>5</v>
      </c>
      <c r="AL25" s="53">
        <v>481</v>
      </c>
      <c r="AM25" s="53">
        <f t="shared" si="4"/>
        <v>1.0288065843621399</v>
      </c>
      <c r="AN25" s="53">
        <f t="shared" si="5"/>
        <v>98.971193415637856</v>
      </c>
      <c r="AO25" s="3"/>
      <c r="AP25" s="3"/>
      <c r="AQ25" s="53">
        <v>1</v>
      </c>
      <c r="AR25" s="53">
        <v>678</v>
      </c>
      <c r="AS25" s="53">
        <f t="shared" si="10"/>
        <v>0.14727540500736377</v>
      </c>
      <c r="AT25" s="53">
        <f t="shared" si="11"/>
        <v>99.852724594992637</v>
      </c>
      <c r="AU25" s="3"/>
      <c r="AV25" s="3"/>
      <c r="AW25" s="3"/>
      <c r="AX25" s="13">
        <v>0.14727540500736377</v>
      </c>
      <c r="AY25" s="14">
        <v>99.852724594992637</v>
      </c>
      <c r="AZ25" s="14"/>
      <c r="BA25" s="14">
        <v>1.0288065843621399</v>
      </c>
      <c r="BB25" s="14">
        <v>98.971193415637856</v>
      </c>
      <c r="BC25" s="14"/>
      <c r="BD25" s="14">
        <v>1.7374517374517375</v>
      </c>
      <c r="BE25" s="14">
        <v>98.262548262548265</v>
      </c>
      <c r="BF25" s="14"/>
      <c r="BG25" s="14">
        <v>9.9033816425120769</v>
      </c>
      <c r="BH25" s="14">
        <v>90.096618357487927</v>
      </c>
      <c r="BI25" s="14"/>
      <c r="BJ25" s="14">
        <v>17.235188509874327</v>
      </c>
      <c r="BK25" s="14">
        <v>82.76481149012568</v>
      </c>
      <c r="BL25" s="14"/>
      <c r="BM25" s="14">
        <v>33.548387096774199</v>
      </c>
      <c r="BN25" s="14">
        <v>66.451612903225808</v>
      </c>
      <c r="BO25" s="14"/>
      <c r="BP25" s="14">
        <v>47.297297299999997</v>
      </c>
      <c r="BQ25" s="14">
        <v>52.702702702702695</v>
      </c>
    </row>
    <row r="26" spans="6:69" x14ac:dyDescent="0.2">
      <c r="F26" s="3"/>
      <c r="G26" s="64">
        <v>46</v>
      </c>
      <c r="H26" s="64">
        <v>52</v>
      </c>
      <c r="I26" s="64">
        <v>46.938775499999998</v>
      </c>
      <c r="J26" s="53">
        <f t="shared" si="0"/>
        <v>53.061224489795919</v>
      </c>
      <c r="K26" s="3"/>
      <c r="L26" s="3"/>
      <c r="M26" s="53">
        <v>38</v>
      </c>
      <c r="N26" s="53">
        <v>68</v>
      </c>
      <c r="O26" s="53">
        <f t="shared" si="1"/>
        <v>35.849056603773583</v>
      </c>
      <c r="P26" s="53">
        <f t="shared" si="2"/>
        <v>64.15094339622641</v>
      </c>
      <c r="Q26" s="3"/>
      <c r="R26" s="3"/>
      <c r="S26" s="53">
        <v>97</v>
      </c>
      <c r="T26" s="53">
        <v>433</v>
      </c>
      <c r="U26" s="53">
        <f t="shared" si="6"/>
        <v>18.30188679245283</v>
      </c>
      <c r="V26" s="53">
        <f t="shared" si="7"/>
        <v>81.698113207547181</v>
      </c>
      <c r="W26" s="3"/>
      <c r="X26" s="3"/>
      <c r="Y26" s="53">
        <v>47</v>
      </c>
      <c r="Z26" s="53">
        <v>327</v>
      </c>
      <c r="AA26" s="53">
        <f t="shared" si="3"/>
        <v>12.566844919786096</v>
      </c>
      <c r="AB26" s="53">
        <f t="shared" si="8"/>
        <v>87.433155080213908</v>
      </c>
      <c r="AC26" s="3"/>
      <c r="AD26" s="3"/>
      <c r="AE26" s="53">
        <v>9</v>
      </c>
      <c r="AF26" s="53">
        <v>509</v>
      </c>
      <c r="AG26" s="53">
        <f t="shared" si="9"/>
        <v>1.7374517374517375</v>
      </c>
      <c r="AH26" s="53">
        <f t="shared" si="12"/>
        <v>98.262548262548265</v>
      </c>
      <c r="AI26" s="3"/>
      <c r="AJ26" s="3"/>
      <c r="AK26" s="53">
        <v>0</v>
      </c>
      <c r="AL26" s="53">
        <v>524</v>
      </c>
      <c r="AM26" s="53">
        <f t="shared" si="4"/>
        <v>0</v>
      </c>
      <c r="AN26" s="53">
        <f t="shared" si="5"/>
        <v>100</v>
      </c>
      <c r="AO26" s="3"/>
      <c r="AP26" s="3"/>
      <c r="AQ26" s="53">
        <v>0</v>
      </c>
      <c r="AR26" s="53">
        <v>370</v>
      </c>
      <c r="AS26" s="53">
        <f t="shared" si="10"/>
        <v>0</v>
      </c>
      <c r="AT26" s="53">
        <f t="shared" si="11"/>
        <v>100</v>
      </c>
      <c r="AU26" s="3"/>
      <c r="AV26" s="3"/>
      <c r="AW26" s="3"/>
      <c r="AX26" s="13">
        <v>0</v>
      </c>
      <c r="AY26" s="14">
        <v>100</v>
      </c>
      <c r="AZ26" s="14"/>
      <c r="BA26" s="14">
        <v>0</v>
      </c>
      <c r="BB26" s="14">
        <v>100</v>
      </c>
      <c r="BC26" s="14"/>
      <c r="BD26" s="14">
        <v>0.99009900990099009</v>
      </c>
      <c r="BE26" s="14">
        <v>99.009900990099013</v>
      </c>
      <c r="BF26" s="14"/>
      <c r="BG26" s="14">
        <v>12.566844919786096</v>
      </c>
      <c r="BH26" s="14">
        <v>87.433155080213908</v>
      </c>
      <c r="BI26" s="14"/>
      <c r="BJ26" s="14">
        <v>18.30188679245283</v>
      </c>
      <c r="BK26" s="14">
        <v>81.698113207547181</v>
      </c>
      <c r="BL26" s="14"/>
      <c r="BM26" s="14">
        <v>35.849056603773583</v>
      </c>
      <c r="BN26" s="14">
        <v>64.15094339622641</v>
      </c>
      <c r="BO26" s="14"/>
      <c r="BP26" s="14">
        <v>46.938775499999998</v>
      </c>
      <c r="BQ26" s="14">
        <v>53.061224489795919</v>
      </c>
    </row>
    <row r="27" spans="6:69" x14ac:dyDescent="0.2">
      <c r="F27" s="3"/>
      <c r="G27" s="65">
        <v>47</v>
      </c>
      <c r="H27" s="65">
        <v>48</v>
      </c>
      <c r="I27" s="65">
        <v>49.473684200000001</v>
      </c>
      <c r="J27" s="55">
        <f t="shared" si="0"/>
        <v>50.526315789473685</v>
      </c>
      <c r="K27" s="3"/>
      <c r="L27" s="3"/>
      <c r="M27" s="53">
        <v>53</v>
      </c>
      <c r="N27" s="53">
        <v>88</v>
      </c>
      <c r="O27" s="53">
        <f t="shared" si="1"/>
        <v>37.588652482269502</v>
      </c>
      <c r="P27" s="53">
        <f t="shared" si="2"/>
        <v>62.411347517730498</v>
      </c>
      <c r="Q27" s="3"/>
      <c r="R27" s="3"/>
      <c r="S27" s="53">
        <v>76</v>
      </c>
      <c r="T27" s="53">
        <v>354</v>
      </c>
      <c r="U27" s="53">
        <f t="shared" si="6"/>
        <v>17.674418604651162</v>
      </c>
      <c r="V27" s="53">
        <f t="shared" si="7"/>
        <v>82.325581395348834</v>
      </c>
      <c r="W27" s="3"/>
      <c r="X27" s="3"/>
      <c r="Y27" s="53">
        <v>60</v>
      </c>
      <c r="Z27" s="53">
        <v>344</v>
      </c>
      <c r="AA27" s="53">
        <f t="shared" si="3"/>
        <v>14.85148514851485</v>
      </c>
      <c r="AB27" s="53">
        <f t="shared" si="8"/>
        <v>85.148514851485146</v>
      </c>
      <c r="AC27" s="3"/>
      <c r="AD27" s="3"/>
      <c r="AE27" s="53">
        <v>5</v>
      </c>
      <c r="AF27" s="53">
        <v>500</v>
      </c>
      <c r="AG27" s="53">
        <f t="shared" si="9"/>
        <v>0.99009900990099009</v>
      </c>
      <c r="AH27" s="53">
        <f t="shared" si="12"/>
        <v>99.009900990099013</v>
      </c>
      <c r="AI27" s="3"/>
      <c r="AJ27" s="3"/>
      <c r="AK27" s="55">
        <v>2</v>
      </c>
      <c r="AL27" s="55">
        <v>427</v>
      </c>
      <c r="AM27" s="55">
        <f t="shared" si="4"/>
        <v>0.46620046620046618</v>
      </c>
      <c r="AN27" s="55">
        <f t="shared" si="5"/>
        <v>99.533799533799538</v>
      </c>
      <c r="AO27" s="3"/>
      <c r="AP27" s="3"/>
      <c r="AQ27" s="53">
        <v>2</v>
      </c>
      <c r="AR27" s="53">
        <v>695</v>
      </c>
      <c r="AS27" s="53">
        <f t="shared" si="10"/>
        <v>0.28694404591104739</v>
      </c>
      <c r="AT27" s="53">
        <f t="shared" si="11"/>
        <v>99.713055954088944</v>
      </c>
      <c r="AU27" s="3"/>
      <c r="AV27" s="3"/>
      <c r="AW27" s="3"/>
      <c r="AX27" s="13">
        <v>0.28694404591104739</v>
      </c>
      <c r="AY27" s="14">
        <v>99.713055954088944</v>
      </c>
      <c r="AZ27" s="14"/>
      <c r="BA27" s="14">
        <v>0.46620046620046618</v>
      </c>
      <c r="BB27" s="14">
        <v>99.533799533799538</v>
      </c>
      <c r="BC27" s="14"/>
      <c r="BD27" s="14">
        <v>1.2711864406779663</v>
      </c>
      <c r="BE27" s="14">
        <v>98.728813559322035</v>
      </c>
      <c r="BF27" s="14"/>
      <c r="BG27" s="14">
        <v>14.85148514851485</v>
      </c>
      <c r="BH27" s="14">
        <v>85.148514851485146</v>
      </c>
      <c r="BI27" s="14"/>
      <c r="BJ27" s="14">
        <v>17.674418604651162</v>
      </c>
      <c r="BK27" s="14">
        <v>82.325581395348834</v>
      </c>
      <c r="BL27" s="14"/>
      <c r="BM27" s="14">
        <v>37.588652482269502</v>
      </c>
      <c r="BN27" s="14">
        <v>62.411347517730498</v>
      </c>
      <c r="BO27" s="14"/>
      <c r="BP27" s="14">
        <v>49.473684200000001</v>
      </c>
      <c r="BQ27" s="14">
        <v>50.526315789473685</v>
      </c>
    </row>
    <row r="28" spans="6:69" x14ac:dyDescent="0.2">
      <c r="F28" s="3"/>
      <c r="G28" s="65">
        <v>47</v>
      </c>
      <c r="H28" s="65">
        <v>69</v>
      </c>
      <c r="I28" s="65">
        <v>40.517241400000003</v>
      </c>
      <c r="J28" s="55">
        <f t="shared" si="0"/>
        <v>59.482758620689658</v>
      </c>
      <c r="K28" s="3"/>
      <c r="L28" s="3"/>
      <c r="M28" s="53">
        <v>39</v>
      </c>
      <c r="N28" s="53">
        <v>87</v>
      </c>
      <c r="O28" s="53">
        <f t="shared" si="1"/>
        <v>30.952380952380953</v>
      </c>
      <c r="P28" s="53">
        <f t="shared" si="2"/>
        <v>69.047619047619051</v>
      </c>
      <c r="Q28" s="3"/>
      <c r="R28" s="3"/>
      <c r="S28" s="53">
        <v>91</v>
      </c>
      <c r="T28" s="53">
        <v>421</v>
      </c>
      <c r="U28" s="53">
        <f t="shared" si="6"/>
        <v>17.7734375</v>
      </c>
      <c r="V28" s="53">
        <f t="shared" si="7"/>
        <v>82.2265625</v>
      </c>
      <c r="W28" s="3"/>
      <c r="X28" s="3"/>
      <c r="Y28" s="53">
        <v>70</v>
      </c>
      <c r="Z28" s="53">
        <v>402</v>
      </c>
      <c r="AA28" s="53">
        <f t="shared" si="3"/>
        <v>14.83050847457627</v>
      </c>
      <c r="AB28" s="53">
        <f t="shared" si="8"/>
        <v>85.169491525423723</v>
      </c>
      <c r="AC28" s="3"/>
      <c r="AD28" s="3"/>
      <c r="AE28" s="55">
        <v>6</v>
      </c>
      <c r="AF28" s="55">
        <v>466</v>
      </c>
      <c r="AG28" s="55">
        <f t="shared" si="9"/>
        <v>1.2711864406779663</v>
      </c>
      <c r="AH28" s="55">
        <f t="shared" si="12"/>
        <v>98.728813559322035</v>
      </c>
      <c r="AI28" s="3"/>
      <c r="AJ28" s="3"/>
      <c r="AK28" s="55">
        <v>1</v>
      </c>
      <c r="AL28" s="55">
        <v>415</v>
      </c>
      <c r="AM28" s="55">
        <f t="shared" si="4"/>
        <v>0.24038461538461539</v>
      </c>
      <c r="AN28" s="55">
        <f t="shared" si="5"/>
        <v>99.759615384615387</v>
      </c>
      <c r="AO28" s="3"/>
      <c r="AP28" s="3"/>
      <c r="AQ28" s="53">
        <v>2</v>
      </c>
      <c r="AR28" s="53">
        <v>461</v>
      </c>
      <c r="AS28" s="53">
        <f t="shared" si="10"/>
        <v>0.43196544276457888</v>
      </c>
      <c r="AT28" s="53">
        <f t="shared" si="11"/>
        <v>99.568034557235421</v>
      </c>
      <c r="AU28" s="3"/>
      <c r="AV28" s="3"/>
      <c r="AW28" s="3"/>
      <c r="AX28" s="13">
        <v>0.43196544276457888</v>
      </c>
      <c r="AY28" s="14">
        <v>99.568034557235421</v>
      </c>
      <c r="AZ28" s="14"/>
      <c r="BA28" s="14">
        <v>0.24038461538461539</v>
      </c>
      <c r="BB28" s="14">
        <v>99.759615384615387</v>
      </c>
      <c r="BC28" s="14"/>
      <c r="BD28" s="14">
        <v>1.7374517374517375</v>
      </c>
      <c r="BE28" s="14">
        <v>98.262548262548265</v>
      </c>
      <c r="BF28" s="14"/>
      <c r="BG28" s="14">
        <v>14.83050847457627</v>
      </c>
      <c r="BH28" s="14">
        <v>85.169491525423723</v>
      </c>
      <c r="BI28" s="14"/>
      <c r="BJ28" s="14">
        <v>17.7734375</v>
      </c>
      <c r="BK28" s="14">
        <v>82.2265625</v>
      </c>
      <c r="BL28" s="14"/>
      <c r="BM28" s="14">
        <v>30.952380952380953</v>
      </c>
      <c r="BN28" s="14">
        <v>69.047619047619051</v>
      </c>
      <c r="BO28" s="14"/>
      <c r="BP28" s="14">
        <v>40.517241400000003</v>
      </c>
      <c r="BQ28" s="14">
        <v>59.482758620689658</v>
      </c>
    </row>
    <row r="29" spans="6:69" x14ac:dyDescent="0.2">
      <c r="F29" s="3"/>
      <c r="G29" s="65">
        <v>41</v>
      </c>
      <c r="H29" s="65">
        <v>50</v>
      </c>
      <c r="I29" s="65">
        <v>45.054945099999998</v>
      </c>
      <c r="J29" s="55">
        <f t="shared" si="0"/>
        <v>54.945054945054949</v>
      </c>
      <c r="K29" s="3"/>
      <c r="L29" s="3"/>
      <c r="M29" s="53">
        <v>48</v>
      </c>
      <c r="N29" s="53">
        <v>90</v>
      </c>
      <c r="O29" s="53">
        <f t="shared" si="1"/>
        <v>34.782608695652172</v>
      </c>
      <c r="P29" s="53">
        <f t="shared" si="2"/>
        <v>65.217391304347828</v>
      </c>
      <c r="Q29" s="3"/>
      <c r="R29" s="3"/>
      <c r="S29" s="55">
        <v>76</v>
      </c>
      <c r="T29" s="55">
        <v>335</v>
      </c>
      <c r="U29" s="55">
        <f t="shared" si="6"/>
        <v>18.491484184914842</v>
      </c>
      <c r="V29" s="55">
        <f t="shared" si="7"/>
        <v>81.508515815085161</v>
      </c>
      <c r="W29" s="3"/>
      <c r="X29" s="3"/>
      <c r="Y29" s="55">
        <v>70</v>
      </c>
      <c r="Z29" s="55">
        <v>367</v>
      </c>
      <c r="AA29" s="55">
        <f t="shared" si="3"/>
        <v>16.018306636155607</v>
      </c>
      <c r="AB29" s="55">
        <f t="shared" si="8"/>
        <v>83.981693363844386</v>
      </c>
      <c r="AC29" s="3"/>
      <c r="AD29" s="3"/>
      <c r="AE29" s="55">
        <v>9</v>
      </c>
      <c r="AF29" s="55">
        <v>509</v>
      </c>
      <c r="AG29" s="55">
        <f t="shared" si="9"/>
        <v>1.7374517374517375</v>
      </c>
      <c r="AH29" s="55">
        <f t="shared" si="12"/>
        <v>98.262548262548265</v>
      </c>
      <c r="AI29" s="3"/>
      <c r="AJ29" s="3"/>
      <c r="AK29" s="55">
        <v>1</v>
      </c>
      <c r="AL29" s="55">
        <v>416</v>
      </c>
      <c r="AM29" s="55">
        <f t="shared" si="4"/>
        <v>0.23980815347721821</v>
      </c>
      <c r="AN29" s="55">
        <f t="shared" si="5"/>
        <v>99.760191846522787</v>
      </c>
      <c r="AO29" s="3"/>
      <c r="AP29" s="3"/>
      <c r="AQ29" s="55">
        <v>1</v>
      </c>
      <c r="AR29" s="55">
        <v>556</v>
      </c>
      <c r="AS29" s="55">
        <f t="shared" si="10"/>
        <v>0.17953321364452424</v>
      </c>
      <c r="AT29" s="55">
        <f t="shared" si="11"/>
        <v>99.820466786355482</v>
      </c>
      <c r="AU29" s="3"/>
      <c r="AV29" s="3"/>
      <c r="AW29" s="3"/>
      <c r="AX29" s="13">
        <v>0.17953321364452424</v>
      </c>
      <c r="AY29" s="14">
        <v>99.820466786355482</v>
      </c>
      <c r="AZ29" s="14"/>
      <c r="BA29" s="14">
        <v>0.23980815347721821</v>
      </c>
      <c r="BB29" s="14">
        <v>99.760191846522787</v>
      </c>
      <c r="BC29" s="14"/>
      <c r="BD29" s="14">
        <v>1.1456628477905073</v>
      </c>
      <c r="BE29" s="14">
        <v>98.854337152209496</v>
      </c>
      <c r="BF29" s="14"/>
      <c r="BG29" s="14">
        <v>16.018306636155607</v>
      </c>
      <c r="BH29" s="14">
        <v>83.981693363844386</v>
      </c>
      <c r="BI29" s="14"/>
      <c r="BJ29" s="14">
        <v>18.491484184914842</v>
      </c>
      <c r="BK29" s="14">
        <v>81.508515815085161</v>
      </c>
      <c r="BL29" s="14"/>
      <c r="BM29" s="14">
        <v>34.782608695652172</v>
      </c>
      <c r="BN29" s="14">
        <v>65.217391304347828</v>
      </c>
      <c r="BO29" s="14"/>
      <c r="BP29" s="14">
        <v>45.054945099999998</v>
      </c>
      <c r="BQ29" s="14">
        <v>54.945054945054949</v>
      </c>
    </row>
    <row r="30" spans="6:69" x14ac:dyDescent="0.2">
      <c r="F30" s="3"/>
      <c r="G30" s="65">
        <v>27</v>
      </c>
      <c r="H30" s="65">
        <v>33</v>
      </c>
      <c r="I30" s="65">
        <v>45</v>
      </c>
      <c r="J30" s="55">
        <f t="shared" si="0"/>
        <v>55.000000000000007</v>
      </c>
      <c r="K30" s="3"/>
      <c r="L30" s="3"/>
      <c r="M30" s="53">
        <v>41</v>
      </c>
      <c r="N30" s="53">
        <v>117</v>
      </c>
      <c r="O30" s="53">
        <f t="shared" si="1"/>
        <v>25.949367088607595</v>
      </c>
      <c r="P30" s="53">
        <f t="shared" si="2"/>
        <v>74.050632911392398</v>
      </c>
      <c r="Q30" s="3"/>
      <c r="R30" s="3"/>
      <c r="S30" s="55">
        <v>74</v>
      </c>
      <c r="T30" s="55">
        <v>430</v>
      </c>
      <c r="U30" s="55">
        <f t="shared" si="6"/>
        <v>14.682539682539684</v>
      </c>
      <c r="V30" s="55">
        <f t="shared" si="7"/>
        <v>85.317460317460316</v>
      </c>
      <c r="W30" s="3"/>
      <c r="X30" s="3"/>
      <c r="Y30" s="55">
        <v>74</v>
      </c>
      <c r="Z30" s="55">
        <v>425</v>
      </c>
      <c r="AA30" s="55">
        <f t="shared" si="3"/>
        <v>14.829659318637276</v>
      </c>
      <c r="AB30" s="55">
        <f t="shared" si="8"/>
        <v>85.170340681362717</v>
      </c>
      <c r="AC30" s="3"/>
      <c r="AD30" s="3"/>
      <c r="AE30" s="55">
        <v>7</v>
      </c>
      <c r="AF30" s="55">
        <v>604</v>
      </c>
      <c r="AG30" s="55">
        <f t="shared" si="9"/>
        <v>1.1456628477905073</v>
      </c>
      <c r="AH30" s="55">
        <f t="shared" si="12"/>
        <v>98.854337152209496</v>
      </c>
      <c r="AI30" s="3"/>
      <c r="AJ30" s="3"/>
      <c r="AK30" s="55">
        <v>2</v>
      </c>
      <c r="AL30" s="55">
        <v>484</v>
      </c>
      <c r="AM30" s="55">
        <f t="shared" si="4"/>
        <v>0.41152263374485598</v>
      </c>
      <c r="AN30" s="55">
        <f t="shared" si="5"/>
        <v>99.588477366255148</v>
      </c>
      <c r="AO30" s="3"/>
      <c r="AP30" s="3"/>
      <c r="AQ30" s="55">
        <v>1</v>
      </c>
      <c r="AR30" s="55">
        <v>453</v>
      </c>
      <c r="AS30" s="55">
        <f t="shared" si="10"/>
        <v>0.22026431718061676</v>
      </c>
      <c r="AT30" s="55">
        <f t="shared" si="11"/>
        <v>99.779735682819378</v>
      </c>
      <c r="AU30" s="3"/>
      <c r="AV30" s="3"/>
      <c r="AW30" s="3"/>
      <c r="AX30" s="13">
        <v>0.22026431718061676</v>
      </c>
      <c r="AY30" s="14">
        <v>99.779735682819378</v>
      </c>
      <c r="AZ30" s="14"/>
      <c r="BA30" s="14">
        <v>0.41152263374485598</v>
      </c>
      <c r="BB30" s="14">
        <v>99.588477366255148</v>
      </c>
      <c r="BC30" s="14"/>
      <c r="BD30" s="14">
        <v>1.3274336283185841</v>
      </c>
      <c r="BE30" s="14">
        <v>98.672566371681413</v>
      </c>
      <c r="BF30" s="14"/>
      <c r="BG30" s="14">
        <v>14.829659318637276</v>
      </c>
      <c r="BH30" s="14">
        <v>85.170340681362717</v>
      </c>
      <c r="BI30" s="14"/>
      <c r="BJ30" s="14">
        <v>14.682539682539684</v>
      </c>
      <c r="BK30" s="14">
        <v>85.317460317460316</v>
      </c>
      <c r="BL30" s="14"/>
      <c r="BM30" s="14">
        <v>25.949367088607595</v>
      </c>
      <c r="BN30" s="14">
        <v>74.050632911392398</v>
      </c>
      <c r="BO30" s="14"/>
      <c r="BP30" s="14">
        <v>45</v>
      </c>
      <c r="BQ30" s="14">
        <v>55.000000000000007</v>
      </c>
    </row>
    <row r="31" spans="6:69" x14ac:dyDescent="0.2">
      <c r="F31" s="33" t="s">
        <v>19</v>
      </c>
      <c r="G31" s="65">
        <v>33</v>
      </c>
      <c r="H31" s="65">
        <v>44</v>
      </c>
      <c r="I31" s="65">
        <v>42.857142899999999</v>
      </c>
      <c r="J31" s="55">
        <f t="shared" si="0"/>
        <v>57.142857142857139</v>
      </c>
      <c r="K31" s="3"/>
      <c r="L31" s="3"/>
      <c r="M31" s="53">
        <v>55</v>
      </c>
      <c r="N31" s="53">
        <v>140</v>
      </c>
      <c r="O31" s="53">
        <f t="shared" si="1"/>
        <v>28.205128205128204</v>
      </c>
      <c r="P31" s="53">
        <f t="shared" si="2"/>
        <v>71.794871794871796</v>
      </c>
      <c r="Q31" s="3"/>
      <c r="R31" s="3"/>
      <c r="S31" s="55">
        <v>79</v>
      </c>
      <c r="T31" s="55">
        <v>467</v>
      </c>
      <c r="U31" s="55">
        <f t="shared" si="6"/>
        <v>14.468864468864471</v>
      </c>
      <c r="V31" s="55">
        <f t="shared" si="7"/>
        <v>85.531135531135533</v>
      </c>
      <c r="W31" s="3"/>
      <c r="X31" s="3"/>
      <c r="Y31" s="55">
        <v>53</v>
      </c>
      <c r="Z31" s="55">
        <v>455</v>
      </c>
      <c r="AA31" s="55">
        <f t="shared" si="3"/>
        <v>10.433070866141732</v>
      </c>
      <c r="AB31" s="55">
        <f t="shared" si="8"/>
        <v>89.566929133858267</v>
      </c>
      <c r="AC31" s="3"/>
      <c r="AD31" s="3"/>
      <c r="AE31" s="55">
        <v>6</v>
      </c>
      <c r="AF31" s="55">
        <v>446</v>
      </c>
      <c r="AG31" s="55">
        <f t="shared" si="9"/>
        <v>1.3274336283185841</v>
      </c>
      <c r="AH31" s="55">
        <f t="shared" si="12"/>
        <v>98.672566371681413</v>
      </c>
      <c r="AI31" s="3"/>
      <c r="AJ31" s="3"/>
      <c r="AK31" s="55">
        <v>1</v>
      </c>
      <c r="AL31" s="55">
        <v>601</v>
      </c>
      <c r="AM31" s="55">
        <f t="shared" si="4"/>
        <v>0.16611295681063123</v>
      </c>
      <c r="AN31" s="55">
        <f t="shared" si="5"/>
        <v>99.833887043189378</v>
      </c>
      <c r="AO31" s="3"/>
      <c r="AP31" s="3"/>
      <c r="AQ31" s="55">
        <v>0</v>
      </c>
      <c r="AR31" s="55">
        <v>328</v>
      </c>
      <c r="AS31" s="55">
        <f t="shared" si="10"/>
        <v>0</v>
      </c>
      <c r="AT31" s="55">
        <f t="shared" si="11"/>
        <v>100</v>
      </c>
      <c r="AU31" s="3"/>
      <c r="AV31" s="3"/>
      <c r="AW31" s="3"/>
      <c r="AX31" s="13">
        <v>0</v>
      </c>
      <c r="AY31" s="14">
        <v>100</v>
      </c>
      <c r="AZ31" s="14"/>
      <c r="BA31" s="14">
        <v>0.16611295681063123</v>
      </c>
      <c r="BB31" s="14">
        <v>99.833887043189378</v>
      </c>
      <c r="BC31" s="14"/>
      <c r="BD31" s="14">
        <v>0.97847358121330719</v>
      </c>
      <c r="BE31" s="14">
        <v>99.021526418786692</v>
      </c>
      <c r="BF31" s="14"/>
      <c r="BG31" s="14">
        <v>10.433070866141732</v>
      </c>
      <c r="BH31" s="14">
        <v>89.566929133858267</v>
      </c>
      <c r="BI31" s="14"/>
      <c r="BJ31" s="14">
        <v>14.468864468864471</v>
      </c>
      <c r="BK31" s="14">
        <v>85.531135531135533</v>
      </c>
      <c r="BL31" s="14"/>
      <c r="BM31" s="14">
        <v>28.205128205128204</v>
      </c>
      <c r="BN31" s="14">
        <v>71.794871794871796</v>
      </c>
      <c r="BO31" s="14"/>
      <c r="BP31" s="14">
        <v>42.857142899999999</v>
      </c>
      <c r="BQ31" s="14">
        <v>57.142857142857139</v>
      </c>
    </row>
    <row r="32" spans="6:69" x14ac:dyDescent="0.2">
      <c r="F32" s="3"/>
      <c r="G32" s="65">
        <v>32</v>
      </c>
      <c r="H32" s="65">
        <v>40</v>
      </c>
      <c r="I32" s="65">
        <v>44.444444400000002</v>
      </c>
      <c r="J32" s="55">
        <f t="shared" si="0"/>
        <v>55.555555555555557</v>
      </c>
      <c r="K32" s="3"/>
      <c r="L32" s="3"/>
      <c r="M32" s="53">
        <v>70</v>
      </c>
      <c r="N32" s="53">
        <v>140</v>
      </c>
      <c r="O32" s="53">
        <f t="shared" si="1"/>
        <v>33.333333333333329</v>
      </c>
      <c r="P32" s="53">
        <f t="shared" si="2"/>
        <v>66.666666666666657</v>
      </c>
      <c r="Q32" s="3"/>
      <c r="R32" s="3"/>
      <c r="S32" s="55">
        <v>57</v>
      </c>
      <c r="T32" s="55">
        <v>379</v>
      </c>
      <c r="U32" s="55">
        <f t="shared" si="6"/>
        <v>13.073394495412844</v>
      </c>
      <c r="V32" s="55">
        <f t="shared" si="7"/>
        <v>86.926605504587144</v>
      </c>
      <c r="W32" s="3"/>
      <c r="X32" s="3"/>
      <c r="Y32" s="55">
        <v>31</v>
      </c>
      <c r="Z32" s="55">
        <v>299</v>
      </c>
      <c r="AA32" s="55">
        <f t="shared" si="3"/>
        <v>9.3939393939393927</v>
      </c>
      <c r="AB32" s="55">
        <f t="shared" si="8"/>
        <v>90.606060606060595</v>
      </c>
      <c r="AC32" s="3"/>
      <c r="AD32" s="3"/>
      <c r="AE32" s="55">
        <v>5</v>
      </c>
      <c r="AF32" s="55">
        <v>506</v>
      </c>
      <c r="AG32" s="55">
        <f t="shared" si="9"/>
        <v>0.97847358121330719</v>
      </c>
      <c r="AH32" s="55">
        <f t="shared" si="12"/>
        <v>99.021526418786692</v>
      </c>
      <c r="AI32" s="3"/>
      <c r="AJ32" s="3"/>
      <c r="AK32" s="55">
        <v>2</v>
      </c>
      <c r="AL32" s="55">
        <v>561</v>
      </c>
      <c r="AM32" s="55">
        <f t="shared" si="4"/>
        <v>0.35523978685612789</v>
      </c>
      <c r="AN32" s="55">
        <f t="shared" si="5"/>
        <v>99.644760213143869</v>
      </c>
      <c r="AO32" s="3"/>
      <c r="AP32" s="3"/>
      <c r="AQ32" s="55">
        <v>1</v>
      </c>
      <c r="AR32" s="55">
        <v>553</v>
      </c>
      <c r="AS32" s="55">
        <f t="shared" si="10"/>
        <v>0.18050541516245489</v>
      </c>
      <c r="AT32" s="55">
        <f t="shared" si="11"/>
        <v>99.819494584837543</v>
      </c>
      <c r="AU32" s="3"/>
      <c r="AV32" s="3"/>
      <c r="AW32" s="3"/>
      <c r="AX32" s="13">
        <v>0.18050541516245489</v>
      </c>
      <c r="AY32" s="14">
        <v>99.819494584837543</v>
      </c>
      <c r="AZ32" s="14"/>
      <c r="BA32" s="14">
        <v>0.35523978685612789</v>
      </c>
      <c r="BB32" s="14">
        <v>99.644760213143869</v>
      </c>
      <c r="BC32" s="14"/>
      <c r="BD32" s="14">
        <v>1.4962593516209477</v>
      </c>
      <c r="BE32" s="14">
        <v>98.503740648379051</v>
      </c>
      <c r="BF32" s="14"/>
      <c r="BG32" s="14">
        <v>9.3939393939393927</v>
      </c>
      <c r="BH32" s="14">
        <v>90.606060606060595</v>
      </c>
      <c r="BI32" s="14"/>
      <c r="BJ32" s="14">
        <v>13.073394495412844</v>
      </c>
      <c r="BK32" s="14">
        <v>86.926605504587144</v>
      </c>
      <c r="BL32" s="14"/>
      <c r="BM32" s="14">
        <v>33.333333333333329</v>
      </c>
      <c r="BN32" s="14">
        <v>66.666666666666657</v>
      </c>
      <c r="BO32" s="14"/>
      <c r="BP32" s="14">
        <v>44.444444400000002</v>
      </c>
      <c r="BQ32" s="14">
        <v>55.555555555555557</v>
      </c>
    </row>
    <row r="33" spans="6:69" x14ac:dyDescent="0.2">
      <c r="F33" s="3"/>
      <c r="G33" s="65">
        <v>27</v>
      </c>
      <c r="H33" s="65">
        <v>33</v>
      </c>
      <c r="I33" s="65">
        <v>45</v>
      </c>
      <c r="J33" s="55">
        <f t="shared" si="0"/>
        <v>55.000000000000007</v>
      </c>
      <c r="K33" s="3"/>
      <c r="L33" s="3"/>
      <c r="M33" s="53">
        <v>74</v>
      </c>
      <c r="N33" s="53">
        <v>116</v>
      </c>
      <c r="O33" s="53">
        <f t="shared" si="1"/>
        <v>38.94736842105263</v>
      </c>
      <c r="P33" s="53">
        <f t="shared" si="2"/>
        <v>61.05263157894737</v>
      </c>
      <c r="Q33" s="3"/>
      <c r="R33" s="3"/>
      <c r="S33" s="55">
        <v>53</v>
      </c>
      <c r="T33" s="55">
        <v>298</v>
      </c>
      <c r="U33" s="55">
        <f t="shared" si="6"/>
        <v>15.0997150997151</v>
      </c>
      <c r="V33" s="55">
        <f t="shared" si="7"/>
        <v>84.900284900284902</v>
      </c>
      <c r="W33" s="3"/>
      <c r="X33" s="3"/>
      <c r="Y33" s="55">
        <v>52</v>
      </c>
      <c r="Z33" s="55">
        <v>405</v>
      </c>
      <c r="AA33" s="55">
        <f t="shared" si="3"/>
        <v>11.37855579868709</v>
      </c>
      <c r="AB33" s="55">
        <f t="shared" si="8"/>
        <v>88.621444201312912</v>
      </c>
      <c r="AC33" s="3"/>
      <c r="AD33" s="3"/>
      <c r="AE33" s="55">
        <v>6</v>
      </c>
      <c r="AF33" s="55">
        <v>395</v>
      </c>
      <c r="AG33" s="55">
        <f t="shared" si="9"/>
        <v>1.4962593516209477</v>
      </c>
      <c r="AH33" s="55">
        <f t="shared" si="12"/>
        <v>98.503740648379051</v>
      </c>
      <c r="AI33" s="3"/>
      <c r="AJ33" s="3"/>
      <c r="AK33" s="55">
        <v>2</v>
      </c>
      <c r="AL33" s="55">
        <v>578</v>
      </c>
      <c r="AM33" s="55">
        <f t="shared" si="4"/>
        <v>0.34482758620689657</v>
      </c>
      <c r="AN33" s="55">
        <f t="shared" si="5"/>
        <v>99.655172413793096</v>
      </c>
      <c r="AO33" s="3"/>
      <c r="AP33" s="3"/>
      <c r="AQ33" s="55">
        <v>0</v>
      </c>
      <c r="AR33" s="55">
        <v>494</v>
      </c>
      <c r="AS33" s="55">
        <f t="shared" si="10"/>
        <v>0</v>
      </c>
      <c r="AT33" s="55">
        <f t="shared" si="11"/>
        <v>100</v>
      </c>
      <c r="AU33" s="3"/>
      <c r="AV33" s="3"/>
      <c r="AW33" s="3"/>
      <c r="AX33" s="13">
        <v>0</v>
      </c>
      <c r="AY33" s="14">
        <v>100</v>
      </c>
      <c r="AZ33" s="14"/>
      <c r="BA33" s="14">
        <v>0.34482758620689657</v>
      </c>
      <c r="BB33" s="14">
        <v>99.655172413793096</v>
      </c>
      <c r="BC33" s="14"/>
      <c r="BD33" s="14">
        <v>0.98280098280098283</v>
      </c>
      <c r="BE33" s="14">
        <v>99.017199017199019</v>
      </c>
      <c r="BF33" s="14"/>
      <c r="BG33" s="14">
        <v>11.37855579868709</v>
      </c>
      <c r="BH33" s="14">
        <v>88.621444201312912</v>
      </c>
      <c r="BI33" s="14"/>
      <c r="BJ33" s="14">
        <v>15.0997150997151</v>
      </c>
      <c r="BK33" s="14">
        <v>84.900284900284902</v>
      </c>
      <c r="BL33" s="14"/>
      <c r="BM33" s="14">
        <v>38.94736842105263</v>
      </c>
      <c r="BN33" s="14">
        <v>61.05263157894737</v>
      </c>
      <c r="BO33" s="14"/>
      <c r="BP33" s="14">
        <v>45</v>
      </c>
      <c r="BQ33" s="14">
        <v>55.000000000000007</v>
      </c>
    </row>
    <row r="34" spans="6:69" x14ac:dyDescent="0.2">
      <c r="F34" s="3"/>
      <c r="G34" s="65">
        <v>31</v>
      </c>
      <c r="H34" s="65">
        <v>46</v>
      </c>
      <c r="I34" s="65">
        <v>40.259740299999997</v>
      </c>
      <c r="J34" s="55">
        <f t="shared" si="0"/>
        <v>59.740259740259738</v>
      </c>
      <c r="K34" s="3"/>
      <c r="L34" s="3"/>
      <c r="M34" s="53">
        <v>67</v>
      </c>
      <c r="N34" s="53">
        <v>117</v>
      </c>
      <c r="O34" s="53">
        <f t="shared" si="1"/>
        <v>36.413043478260867</v>
      </c>
      <c r="P34" s="53">
        <f t="shared" si="2"/>
        <v>63.586956521739133</v>
      </c>
      <c r="Q34" s="3"/>
      <c r="R34" s="3"/>
      <c r="S34" s="55">
        <v>68</v>
      </c>
      <c r="T34" s="55">
        <v>373</v>
      </c>
      <c r="U34" s="55">
        <f t="shared" si="6"/>
        <v>15.419501133786847</v>
      </c>
      <c r="V34" s="55">
        <f t="shared" si="7"/>
        <v>84.580498866213148</v>
      </c>
      <c r="W34" s="3"/>
      <c r="X34" s="3"/>
      <c r="Y34" s="55">
        <v>74</v>
      </c>
      <c r="Z34" s="55">
        <v>391</v>
      </c>
      <c r="AA34" s="55">
        <f t="shared" si="3"/>
        <v>15.913978494623656</v>
      </c>
      <c r="AB34" s="55">
        <f t="shared" si="8"/>
        <v>84.086021505376337</v>
      </c>
      <c r="AC34" s="3"/>
      <c r="AD34" s="3"/>
      <c r="AE34" s="55">
        <v>4</v>
      </c>
      <c r="AF34" s="55">
        <v>403</v>
      </c>
      <c r="AG34" s="55">
        <f t="shared" si="9"/>
        <v>0.98280098280098283</v>
      </c>
      <c r="AH34" s="55">
        <f t="shared" si="12"/>
        <v>99.017199017199019</v>
      </c>
      <c r="AI34" s="3"/>
      <c r="AJ34" s="3"/>
      <c r="AK34" s="55">
        <v>0</v>
      </c>
      <c r="AL34" s="55">
        <v>506</v>
      </c>
      <c r="AM34" s="55">
        <f t="shared" si="4"/>
        <v>0</v>
      </c>
      <c r="AN34" s="55">
        <f t="shared" si="5"/>
        <v>100</v>
      </c>
      <c r="AO34" s="3"/>
      <c r="AP34" s="3"/>
      <c r="AQ34" s="55">
        <v>0</v>
      </c>
      <c r="AR34" s="55">
        <v>513</v>
      </c>
      <c r="AS34" s="55">
        <f t="shared" si="10"/>
        <v>0</v>
      </c>
      <c r="AT34" s="55">
        <f t="shared" si="11"/>
        <v>100</v>
      </c>
      <c r="AU34" s="3"/>
      <c r="AV34" s="3"/>
      <c r="AW34" s="3"/>
      <c r="AX34" s="13">
        <v>0</v>
      </c>
      <c r="AY34" s="14">
        <v>100</v>
      </c>
      <c r="AZ34" s="14"/>
      <c r="BA34" s="14">
        <v>0</v>
      </c>
      <c r="BB34" s="14">
        <v>100</v>
      </c>
      <c r="BC34" s="14"/>
      <c r="BD34" s="14">
        <v>0.81967213114754101</v>
      </c>
      <c r="BE34" s="14">
        <v>99.180327868852459</v>
      </c>
      <c r="BF34" s="14"/>
      <c r="BG34" s="14">
        <v>15.913978494623656</v>
      </c>
      <c r="BH34" s="14">
        <v>84.086021505376337</v>
      </c>
      <c r="BI34" s="14"/>
      <c r="BJ34" s="14">
        <v>15.419501133786847</v>
      </c>
      <c r="BK34" s="14">
        <v>84.580498866213148</v>
      </c>
      <c r="BL34" s="14"/>
      <c r="BM34" s="14">
        <v>36.413043478260867</v>
      </c>
      <c r="BN34" s="14">
        <v>63.586956521739133</v>
      </c>
      <c r="BO34" s="14"/>
      <c r="BP34" s="14">
        <v>40.259740299999997</v>
      </c>
      <c r="BQ34" s="14">
        <v>59.740259740259738</v>
      </c>
    </row>
    <row r="35" spans="6:69" x14ac:dyDescent="0.2">
      <c r="F35" s="3"/>
      <c r="G35" s="65">
        <v>31</v>
      </c>
      <c r="H35" s="65">
        <v>32</v>
      </c>
      <c r="I35" s="65">
        <v>49.206349199999998</v>
      </c>
      <c r="J35" s="55">
        <f t="shared" si="0"/>
        <v>50.793650793650791</v>
      </c>
      <c r="K35" s="3"/>
      <c r="L35" s="3"/>
      <c r="M35" s="53">
        <v>52</v>
      </c>
      <c r="N35" s="53">
        <v>100</v>
      </c>
      <c r="O35" s="53">
        <f t="shared" si="1"/>
        <v>34.210526315789473</v>
      </c>
      <c r="P35" s="53">
        <f t="shared" si="2"/>
        <v>65.789473684210535</v>
      </c>
      <c r="Q35" s="3"/>
      <c r="R35" s="3"/>
      <c r="S35" s="55">
        <v>71</v>
      </c>
      <c r="T35" s="55">
        <v>323</v>
      </c>
      <c r="U35" s="55">
        <f t="shared" si="6"/>
        <v>18.020304568527919</v>
      </c>
      <c r="V35" s="55">
        <f t="shared" si="7"/>
        <v>81.979695431472081</v>
      </c>
      <c r="W35" s="3"/>
      <c r="X35" s="3"/>
      <c r="Y35" s="55">
        <v>48</v>
      </c>
      <c r="Z35" s="55">
        <v>328</v>
      </c>
      <c r="AA35" s="55">
        <f t="shared" si="3"/>
        <v>12.76595744680851</v>
      </c>
      <c r="AB35" s="55">
        <f t="shared" si="8"/>
        <v>87.2340425531915</v>
      </c>
      <c r="AC35" s="3"/>
      <c r="AD35" s="3"/>
      <c r="AE35" s="55">
        <v>3</v>
      </c>
      <c r="AF35" s="55">
        <v>363</v>
      </c>
      <c r="AG35" s="55">
        <f t="shared" si="9"/>
        <v>0.81967213114754101</v>
      </c>
      <c r="AH35" s="55">
        <f t="shared" si="12"/>
        <v>99.180327868852459</v>
      </c>
      <c r="AI35" s="3"/>
      <c r="AJ35" s="3"/>
      <c r="AK35" s="55">
        <v>0</v>
      </c>
      <c r="AL35" s="55">
        <v>580</v>
      </c>
      <c r="AM35" s="55">
        <f t="shared" si="4"/>
        <v>0</v>
      </c>
      <c r="AN35" s="55">
        <f t="shared" si="5"/>
        <v>100</v>
      </c>
      <c r="AO35" s="3"/>
      <c r="AP35" s="3"/>
      <c r="AQ35" s="55">
        <v>1</v>
      </c>
      <c r="AR35" s="55">
        <v>450</v>
      </c>
      <c r="AS35" s="55">
        <f t="shared" si="10"/>
        <v>0.22172949002217296</v>
      </c>
      <c r="AT35" s="55">
        <f t="shared" si="11"/>
        <v>99.77827050997783</v>
      </c>
      <c r="AU35" s="3"/>
      <c r="AV35" s="3"/>
      <c r="AW35" s="3"/>
      <c r="AX35" s="13">
        <v>0.22172949002217296</v>
      </c>
      <c r="AY35" s="14">
        <v>99.77827050997783</v>
      </c>
      <c r="AZ35" s="14"/>
      <c r="BA35" s="14">
        <v>0</v>
      </c>
      <c r="BB35" s="14">
        <v>100</v>
      </c>
      <c r="BC35" s="14"/>
      <c r="BD35" s="14">
        <v>1.1820330969267139</v>
      </c>
      <c r="BE35" s="14">
        <v>98.817966903073284</v>
      </c>
      <c r="BF35" s="14"/>
      <c r="BG35" s="14">
        <v>12.76595744680851</v>
      </c>
      <c r="BH35" s="14">
        <v>87.2340425531915</v>
      </c>
      <c r="BI35" s="14"/>
      <c r="BJ35" s="14">
        <v>18.020304568527919</v>
      </c>
      <c r="BK35" s="14">
        <v>81.979695431472081</v>
      </c>
      <c r="BL35" s="14"/>
      <c r="BM35" s="14">
        <v>34.210526315789473</v>
      </c>
      <c r="BN35" s="14">
        <v>65.789473684210535</v>
      </c>
      <c r="BO35" s="14"/>
      <c r="BP35" s="14">
        <v>49.206349199999998</v>
      </c>
      <c r="BQ35" s="14">
        <v>50.793650793650791</v>
      </c>
    </row>
    <row r="36" spans="6:69" x14ac:dyDescent="0.2">
      <c r="F36" s="3"/>
      <c r="G36" s="65">
        <v>21</v>
      </c>
      <c r="H36" s="65">
        <v>26</v>
      </c>
      <c r="I36" s="65">
        <v>44.680851099999998</v>
      </c>
      <c r="J36" s="55">
        <f t="shared" si="0"/>
        <v>55.319148936170215</v>
      </c>
      <c r="K36" s="3"/>
      <c r="L36" s="3"/>
      <c r="M36" s="53">
        <v>45</v>
      </c>
      <c r="N36" s="53">
        <v>109</v>
      </c>
      <c r="O36" s="53">
        <f t="shared" si="1"/>
        <v>29.220779220779221</v>
      </c>
      <c r="P36" s="53">
        <f t="shared" si="2"/>
        <v>70.779220779220779</v>
      </c>
      <c r="Q36" s="3"/>
      <c r="R36" s="3"/>
      <c r="S36" s="55">
        <v>89</v>
      </c>
      <c r="T36" s="55">
        <v>369</v>
      </c>
      <c r="U36" s="55">
        <f t="shared" si="6"/>
        <v>19.432314410480352</v>
      </c>
      <c r="V36" s="55">
        <f t="shared" si="7"/>
        <v>80.567685589519655</v>
      </c>
      <c r="W36" s="3"/>
      <c r="X36" s="3"/>
      <c r="Y36" s="55">
        <v>36</v>
      </c>
      <c r="Z36" s="55">
        <v>354</v>
      </c>
      <c r="AA36" s="55">
        <f t="shared" si="3"/>
        <v>9.2307692307692317</v>
      </c>
      <c r="AB36" s="55">
        <f t="shared" si="8"/>
        <v>90.769230769230774</v>
      </c>
      <c r="AC36" s="3"/>
      <c r="AD36" s="3"/>
      <c r="AE36" s="55">
        <v>5</v>
      </c>
      <c r="AF36" s="55">
        <v>418</v>
      </c>
      <c r="AG36" s="55">
        <f t="shared" si="9"/>
        <v>1.1820330969267139</v>
      </c>
      <c r="AH36" s="55">
        <f t="shared" si="12"/>
        <v>98.817966903073284</v>
      </c>
      <c r="AI36" s="3"/>
      <c r="AJ36" s="3"/>
      <c r="AK36" s="55">
        <v>2</v>
      </c>
      <c r="AL36" s="55">
        <v>493</v>
      </c>
      <c r="AM36" s="55">
        <f t="shared" si="4"/>
        <v>0.40404040404040403</v>
      </c>
      <c r="AN36" s="55">
        <f t="shared" si="5"/>
        <v>99.595959595959599</v>
      </c>
      <c r="AO36" s="3"/>
      <c r="AP36" s="3"/>
      <c r="AQ36" s="55">
        <v>0</v>
      </c>
      <c r="AR36" s="55">
        <v>385</v>
      </c>
      <c r="AS36" s="55">
        <f t="shared" si="10"/>
        <v>0</v>
      </c>
      <c r="AT36" s="55">
        <f t="shared" si="11"/>
        <v>100</v>
      </c>
      <c r="AU36" s="3"/>
      <c r="AV36" s="3"/>
      <c r="AW36" s="3"/>
      <c r="AX36" s="13">
        <v>0</v>
      </c>
      <c r="AY36" s="14">
        <v>100</v>
      </c>
      <c r="AZ36" s="14"/>
      <c r="BA36" s="14">
        <v>0.40404040404040403</v>
      </c>
      <c r="BB36" s="14">
        <v>99.595959595959599</v>
      </c>
      <c r="BC36" s="14"/>
      <c r="BD36" s="14">
        <v>0.94786729857819907</v>
      </c>
      <c r="BE36" s="14">
        <v>99.052132701421797</v>
      </c>
      <c r="BF36" s="14"/>
      <c r="BG36" s="14">
        <v>9.2307692307692317</v>
      </c>
      <c r="BH36" s="14">
        <v>90.769230769230774</v>
      </c>
      <c r="BI36" s="14"/>
      <c r="BJ36" s="14">
        <v>19.432314410480352</v>
      </c>
      <c r="BK36" s="14">
        <v>80.567685589519655</v>
      </c>
      <c r="BL36" s="14"/>
      <c r="BM36" s="14">
        <v>29.220779220779221</v>
      </c>
      <c r="BN36" s="14">
        <v>70.779220779220779</v>
      </c>
      <c r="BO36" s="14"/>
      <c r="BP36" s="14">
        <v>44.680851099999998</v>
      </c>
      <c r="BQ36" s="14">
        <v>55.319148936170215</v>
      </c>
    </row>
    <row r="37" spans="6:69" x14ac:dyDescent="0.2">
      <c r="F37" s="3"/>
      <c r="G37" s="8"/>
      <c r="H37" s="8"/>
      <c r="I37" s="8"/>
      <c r="J37" s="3"/>
      <c r="K37" s="3"/>
      <c r="L37" s="3"/>
      <c r="M37" s="55">
        <v>56</v>
      </c>
      <c r="N37" s="55">
        <v>124</v>
      </c>
      <c r="O37" s="55">
        <f t="shared" si="1"/>
        <v>31.111111111111111</v>
      </c>
      <c r="P37" s="55">
        <f t="shared" si="2"/>
        <v>68.888888888888886</v>
      </c>
      <c r="Q37" s="3"/>
      <c r="R37" s="3"/>
      <c r="S37" s="55">
        <v>73</v>
      </c>
      <c r="T37" s="55">
        <v>343</v>
      </c>
      <c r="U37" s="55">
        <f t="shared" si="6"/>
        <v>17.548076923076923</v>
      </c>
      <c r="V37" s="55">
        <f t="shared" si="7"/>
        <v>82.451923076923066</v>
      </c>
      <c r="W37" s="3"/>
      <c r="X37" s="3"/>
      <c r="Y37" s="55">
        <v>33</v>
      </c>
      <c r="Z37" s="55">
        <v>333</v>
      </c>
      <c r="AA37" s="55">
        <f t="shared" si="3"/>
        <v>9.0163934426229506</v>
      </c>
      <c r="AB37" s="55">
        <f t="shared" si="8"/>
        <v>90.983606557377044</v>
      </c>
      <c r="AC37" s="3"/>
      <c r="AD37" s="3"/>
      <c r="AE37" s="55">
        <v>4</v>
      </c>
      <c r="AF37" s="55">
        <v>418</v>
      </c>
      <c r="AG37" s="55">
        <f t="shared" si="9"/>
        <v>0.94786729857819907</v>
      </c>
      <c r="AH37" s="55">
        <f t="shared" si="12"/>
        <v>99.052132701421797</v>
      </c>
      <c r="AI37" s="3"/>
      <c r="AJ37" s="3"/>
      <c r="AK37" s="55">
        <v>2</v>
      </c>
      <c r="AL37" s="55">
        <v>429</v>
      </c>
      <c r="AM37" s="55">
        <f t="shared" si="4"/>
        <v>0.46403712296983757</v>
      </c>
      <c r="AN37" s="55">
        <f t="shared" si="5"/>
        <v>99.535962877030158</v>
      </c>
      <c r="AO37" s="3"/>
      <c r="AP37" s="3"/>
      <c r="AQ37" s="55">
        <v>0</v>
      </c>
      <c r="AR37" s="55">
        <v>370</v>
      </c>
      <c r="AS37" s="55">
        <f t="shared" si="10"/>
        <v>0</v>
      </c>
      <c r="AT37" s="55">
        <f t="shared" si="11"/>
        <v>100</v>
      </c>
      <c r="AU37" s="3"/>
      <c r="AV37" s="3"/>
      <c r="AW37" s="3"/>
      <c r="AX37" s="13">
        <v>0</v>
      </c>
      <c r="AY37" s="14">
        <v>100</v>
      </c>
      <c r="AZ37" s="14"/>
      <c r="BA37" s="14">
        <v>0.46403712296983757</v>
      </c>
      <c r="BB37" s="14">
        <v>99.535962877030158</v>
      </c>
      <c r="BC37" s="14"/>
      <c r="BD37" s="14"/>
      <c r="BE37" s="14"/>
      <c r="BF37" s="14"/>
      <c r="BG37" s="14">
        <v>9.0163934426229506</v>
      </c>
      <c r="BH37" s="14">
        <v>90.983606557377044</v>
      </c>
      <c r="BI37" s="14"/>
      <c r="BJ37" s="14">
        <v>17.548076923076923</v>
      </c>
      <c r="BK37" s="14">
        <v>82.451923076923066</v>
      </c>
      <c r="BL37" s="14"/>
      <c r="BM37" s="14">
        <v>31.111111111111111</v>
      </c>
      <c r="BN37" s="14">
        <v>68.888888888888886</v>
      </c>
      <c r="BO37" s="14"/>
      <c r="BP37" s="14"/>
      <c r="BQ37" s="14"/>
    </row>
    <row r="38" spans="6:69" x14ac:dyDescent="0.2">
      <c r="F38" s="3"/>
      <c r="G38" s="8"/>
      <c r="H38" s="8"/>
      <c r="I38" s="8"/>
      <c r="J38" s="3"/>
      <c r="K38" s="3"/>
      <c r="L38" s="3"/>
      <c r="M38" s="55">
        <v>49</v>
      </c>
      <c r="N38" s="55">
        <v>116</v>
      </c>
      <c r="O38" s="55">
        <f t="shared" si="1"/>
        <v>29.696969696969699</v>
      </c>
      <c r="P38" s="55">
        <f t="shared" si="2"/>
        <v>70.303030303030297</v>
      </c>
      <c r="Q38" s="3"/>
      <c r="R38" s="3"/>
      <c r="S38" s="55">
        <v>60</v>
      </c>
      <c r="T38" s="55">
        <v>297</v>
      </c>
      <c r="U38" s="55">
        <f t="shared" si="6"/>
        <v>16.806722689075631</v>
      </c>
      <c r="V38" s="55">
        <f t="shared" si="7"/>
        <v>83.193277310924373</v>
      </c>
      <c r="W38" s="3"/>
      <c r="X38" s="3"/>
      <c r="Y38" s="55">
        <v>30</v>
      </c>
      <c r="Z38" s="55">
        <v>347</v>
      </c>
      <c r="AA38" s="55">
        <f t="shared" si="3"/>
        <v>7.957559681697612</v>
      </c>
      <c r="AB38" s="55">
        <f t="shared" si="8"/>
        <v>92.042440318302383</v>
      </c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55">
        <v>2</v>
      </c>
      <c r="AR38" s="55">
        <v>679</v>
      </c>
      <c r="AS38" s="55">
        <f t="shared" si="10"/>
        <v>0.29368575624082233</v>
      </c>
      <c r="AT38" s="55">
        <f t="shared" si="11"/>
        <v>99.706314243759181</v>
      </c>
      <c r="AU38" s="3"/>
      <c r="AV38" s="3"/>
      <c r="AW38" s="3"/>
      <c r="AX38" s="13">
        <v>0.29368575624082233</v>
      </c>
      <c r="AY38" s="14">
        <v>99.706314243759181</v>
      </c>
      <c r="AZ38" s="14"/>
      <c r="BA38" s="14"/>
      <c r="BB38" s="14"/>
      <c r="BC38" s="14"/>
      <c r="BD38" s="14"/>
      <c r="BE38" s="14"/>
      <c r="BF38" s="14"/>
      <c r="BG38" s="14">
        <v>7.957559681697612</v>
      </c>
      <c r="BH38" s="14">
        <v>92.042440318302383</v>
      </c>
      <c r="BI38" s="14"/>
      <c r="BJ38" s="14">
        <v>16.806722689075631</v>
      </c>
      <c r="BK38" s="14">
        <v>83.193277310924373</v>
      </c>
      <c r="BL38" s="14"/>
      <c r="BM38" s="14">
        <v>29.696969696969699</v>
      </c>
      <c r="BN38" s="14">
        <v>70.303030303030297</v>
      </c>
      <c r="BO38" s="14"/>
      <c r="BP38" s="14"/>
      <c r="BQ38" s="14"/>
    </row>
    <row r="39" spans="6:69" x14ac:dyDescent="0.2">
      <c r="F39" s="3"/>
      <c r="G39" s="3"/>
      <c r="H39" s="3"/>
      <c r="I39" s="3"/>
      <c r="J39" s="3"/>
      <c r="K39" s="3"/>
      <c r="L39" s="3"/>
      <c r="M39" s="55">
        <v>64</v>
      </c>
      <c r="N39" s="55">
        <v>139</v>
      </c>
      <c r="O39" s="55">
        <f t="shared" si="1"/>
        <v>31.527093596059114</v>
      </c>
      <c r="P39" s="55">
        <f t="shared" si="2"/>
        <v>68.472906403940897</v>
      </c>
      <c r="Q39" s="3"/>
      <c r="R39" s="3"/>
      <c r="S39" s="55">
        <v>102</v>
      </c>
      <c r="T39" s="55">
        <v>485</v>
      </c>
      <c r="U39" s="55">
        <f t="shared" si="6"/>
        <v>17.37649063032368</v>
      </c>
      <c r="V39" s="55">
        <f t="shared" si="7"/>
        <v>82.623509369676313</v>
      </c>
      <c r="W39" s="3"/>
      <c r="X39" s="3"/>
      <c r="Y39" s="55">
        <v>32</v>
      </c>
      <c r="Z39" s="55">
        <v>310</v>
      </c>
      <c r="AA39" s="55">
        <f t="shared" si="3"/>
        <v>9.3567251461988299</v>
      </c>
      <c r="AB39" s="55">
        <f t="shared" si="8"/>
        <v>90.643274853801174</v>
      </c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13"/>
      <c r="AY39" s="14"/>
      <c r="AZ39" s="14"/>
      <c r="BA39" s="14"/>
      <c r="BB39" s="14"/>
      <c r="BC39" s="14"/>
      <c r="BD39" s="14"/>
      <c r="BE39" s="14"/>
      <c r="BF39" s="14"/>
      <c r="BG39" s="14">
        <v>9.3567251461988299</v>
      </c>
      <c r="BH39" s="14">
        <v>90.643274853801174</v>
      </c>
      <c r="BI39" s="14"/>
      <c r="BJ39" s="14">
        <v>17.37649063032368</v>
      </c>
      <c r="BK39" s="14">
        <v>82.623509369676313</v>
      </c>
      <c r="BL39" s="14"/>
      <c r="BM39" s="14">
        <v>31.527093596059114</v>
      </c>
      <c r="BN39" s="14">
        <v>68.472906403940897</v>
      </c>
      <c r="BO39" s="14"/>
      <c r="BP39" s="14"/>
      <c r="BQ39" s="14"/>
    </row>
    <row r="40" spans="6:69" x14ac:dyDescent="0.2">
      <c r="F40" s="3"/>
      <c r="G40" s="3"/>
      <c r="H40" s="3"/>
      <c r="I40" s="3"/>
      <c r="J40" s="3"/>
      <c r="K40" s="3"/>
      <c r="L40" s="3"/>
      <c r="M40" s="55">
        <v>56</v>
      </c>
      <c r="N40" s="55">
        <v>121</v>
      </c>
      <c r="O40" s="55">
        <f t="shared" si="1"/>
        <v>31.638418079096049</v>
      </c>
      <c r="P40" s="55">
        <f t="shared" si="2"/>
        <v>68.361581920903959</v>
      </c>
      <c r="Q40" s="3"/>
      <c r="R40" s="3"/>
      <c r="S40" s="55">
        <v>65</v>
      </c>
      <c r="T40" s="55">
        <v>320</v>
      </c>
      <c r="U40" s="55">
        <f t="shared" si="6"/>
        <v>16.883116883116884</v>
      </c>
      <c r="V40" s="55">
        <f t="shared" si="7"/>
        <v>83.116883116883116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13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>
        <v>16.883116883116884</v>
      </c>
      <c r="BK40" s="14">
        <v>83.116883116883116</v>
      </c>
      <c r="BL40" s="14"/>
      <c r="BM40" s="14">
        <v>31.638418079096049</v>
      </c>
      <c r="BN40" s="14">
        <v>68.361581920903959</v>
      </c>
      <c r="BO40" s="14"/>
      <c r="BP40" s="14"/>
      <c r="BQ40" s="14"/>
    </row>
    <row r="41" spans="6:69" x14ac:dyDescent="0.2">
      <c r="F41" s="3"/>
      <c r="G41" s="3"/>
      <c r="H41" s="3"/>
      <c r="I41" s="3"/>
      <c r="J41" s="3"/>
      <c r="K41" s="3"/>
      <c r="L41" s="3"/>
      <c r="M41" s="55">
        <v>48</v>
      </c>
      <c r="N41" s="55">
        <v>139</v>
      </c>
      <c r="O41" s="55">
        <f t="shared" si="1"/>
        <v>25.668449197860966</v>
      </c>
      <c r="P41" s="55">
        <f t="shared" si="2"/>
        <v>74.331550802139034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13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>
        <v>25.668449197860966</v>
      </c>
      <c r="BN41" s="14">
        <v>74.331550802139034</v>
      </c>
      <c r="BO41" s="14"/>
      <c r="BP41" s="14"/>
      <c r="BQ41" s="14"/>
    </row>
    <row r="42" spans="6:69" x14ac:dyDescent="0.2">
      <c r="F42" s="3"/>
      <c r="G42" s="3"/>
      <c r="H42" s="3"/>
      <c r="I42" s="3"/>
      <c r="J42" s="3"/>
      <c r="K42" s="3"/>
      <c r="L42" s="3"/>
      <c r="M42" s="55">
        <v>47</v>
      </c>
      <c r="N42" s="55">
        <v>118</v>
      </c>
      <c r="O42" s="55">
        <f t="shared" si="1"/>
        <v>28.484848484848484</v>
      </c>
      <c r="P42" s="55">
        <f t="shared" si="2"/>
        <v>71.515151515151516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13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>
        <v>28.484848484848484</v>
      </c>
      <c r="BN42" s="14">
        <v>71.515151515151516</v>
      </c>
      <c r="BO42" s="14"/>
      <c r="BP42" s="14"/>
      <c r="BQ42" s="14"/>
    </row>
    <row r="43" spans="6:69" x14ac:dyDescent="0.2">
      <c r="F43" s="3"/>
      <c r="G43" s="3"/>
      <c r="H43" s="3"/>
      <c r="I43" s="3"/>
      <c r="J43" s="3"/>
      <c r="K43" s="3"/>
      <c r="L43" s="3"/>
      <c r="M43" s="55">
        <v>34</v>
      </c>
      <c r="N43" s="55">
        <v>66</v>
      </c>
      <c r="O43" s="55">
        <f t="shared" si="1"/>
        <v>34</v>
      </c>
      <c r="P43" s="55">
        <f t="shared" si="2"/>
        <v>66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13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>
        <v>34</v>
      </c>
      <c r="BN43" s="14">
        <v>66</v>
      </c>
      <c r="BO43" s="14"/>
      <c r="BP43" s="14"/>
      <c r="BQ43" s="14"/>
    </row>
    <row r="44" spans="6:69" x14ac:dyDescent="0.2">
      <c r="F44" s="3"/>
      <c r="G44" s="3"/>
      <c r="H44" s="3"/>
      <c r="I44" s="3"/>
      <c r="J44" s="3"/>
      <c r="K44" s="3"/>
      <c r="L44" s="3"/>
      <c r="M44" s="55">
        <v>30</v>
      </c>
      <c r="N44" s="55">
        <v>63</v>
      </c>
      <c r="O44" s="55">
        <f t="shared" si="1"/>
        <v>32.258064516129032</v>
      </c>
      <c r="P44" s="55">
        <f t="shared" si="2"/>
        <v>67.741935483870961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13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>
        <v>32.258064516129032</v>
      </c>
      <c r="BN44" s="14">
        <v>67.741935483870961</v>
      </c>
      <c r="BO44" s="14"/>
      <c r="BP44" s="14"/>
      <c r="BQ44" s="14"/>
    </row>
    <row r="45" spans="6:69" x14ac:dyDescent="0.2">
      <c r="F45" s="3"/>
      <c r="G45" s="3"/>
      <c r="H45" s="3"/>
      <c r="I45" s="3"/>
      <c r="J45" s="3"/>
      <c r="K45" s="3"/>
      <c r="L45" s="3"/>
      <c r="M45" s="55">
        <v>45</v>
      </c>
      <c r="N45" s="55">
        <v>83</v>
      </c>
      <c r="O45" s="55">
        <f t="shared" si="1"/>
        <v>35.15625</v>
      </c>
      <c r="P45" s="55">
        <f t="shared" si="2"/>
        <v>64.84375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13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>
        <v>35.15625</v>
      </c>
      <c r="BN45" s="14">
        <v>64.84375</v>
      </c>
      <c r="BO45" s="14"/>
      <c r="BP45" s="14"/>
      <c r="BQ45" s="14"/>
    </row>
    <row r="46" spans="6:69" x14ac:dyDescent="0.2">
      <c r="F46" s="3"/>
      <c r="G46" s="3"/>
      <c r="H46" s="3"/>
      <c r="I46" s="3"/>
      <c r="J46" s="3"/>
      <c r="K46" s="3"/>
      <c r="L46" s="3"/>
      <c r="M46" s="55">
        <v>60</v>
      </c>
      <c r="N46" s="55">
        <v>99</v>
      </c>
      <c r="O46" s="55">
        <f t="shared" si="1"/>
        <v>37.735849056603776</v>
      </c>
      <c r="P46" s="55">
        <f t="shared" si="2"/>
        <v>62.264150943396224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13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>
        <v>37.735849056603776</v>
      </c>
      <c r="BN46" s="14">
        <v>62.264150943396224</v>
      </c>
      <c r="BO46" s="14"/>
      <c r="BP46" s="14"/>
      <c r="BQ46" s="14"/>
    </row>
    <row r="47" spans="6:69" x14ac:dyDescent="0.2">
      <c r="F47" s="3"/>
      <c r="G47" s="3"/>
      <c r="H47" s="3"/>
      <c r="I47" s="3"/>
      <c r="J47" s="3"/>
      <c r="K47" s="3"/>
      <c r="L47" s="3"/>
      <c r="M47" s="55">
        <v>35</v>
      </c>
      <c r="N47" s="55">
        <v>58</v>
      </c>
      <c r="O47" s="55">
        <f t="shared" si="1"/>
        <v>37.634408602150536</v>
      </c>
      <c r="P47" s="55">
        <f t="shared" si="2"/>
        <v>62.365591397849464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13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>
        <v>37.634408602150536</v>
      </c>
      <c r="BN47" s="14">
        <v>62.365591397849464</v>
      </c>
      <c r="BO47" s="14"/>
      <c r="BP47" s="14"/>
      <c r="BQ47" s="14"/>
    </row>
    <row r="48" spans="6:69" x14ac:dyDescent="0.2">
      <c r="F48" s="3"/>
      <c r="G48" s="3"/>
      <c r="H48" s="3"/>
      <c r="I48" s="3"/>
      <c r="J48" s="3"/>
      <c r="K48" s="3"/>
      <c r="L48" s="3"/>
      <c r="M48" s="55">
        <v>31</v>
      </c>
      <c r="N48" s="55">
        <v>63</v>
      </c>
      <c r="O48" s="55">
        <f t="shared" si="1"/>
        <v>32.978723404255319</v>
      </c>
      <c r="P48" s="55">
        <f t="shared" si="2"/>
        <v>67.021276595744681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13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>
        <v>32.978723404255319</v>
      </c>
      <c r="BN48" s="14">
        <v>67.021276595744681</v>
      </c>
      <c r="BO48" s="14"/>
      <c r="BP48" s="14"/>
      <c r="BQ48" s="14"/>
    </row>
    <row r="49" spans="6:69" x14ac:dyDescent="0.2">
      <c r="F49" s="3"/>
      <c r="G49" s="3"/>
      <c r="H49" s="3"/>
      <c r="I49" s="3"/>
      <c r="J49" s="3"/>
      <c r="K49" s="3"/>
      <c r="L49" s="3"/>
      <c r="M49" s="55">
        <v>71</v>
      </c>
      <c r="N49" s="55">
        <v>121</v>
      </c>
      <c r="O49" s="55">
        <f t="shared" si="1"/>
        <v>36.979166666666671</v>
      </c>
      <c r="P49" s="55">
        <f t="shared" si="2"/>
        <v>63.020833333333336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13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>
        <v>36.979166666666671</v>
      </c>
      <c r="BN49" s="14">
        <v>63.020833333333336</v>
      </c>
      <c r="BO49" s="14"/>
      <c r="BP49" s="14"/>
      <c r="BQ49" s="14"/>
    </row>
    <row r="50" spans="6:69" x14ac:dyDescent="0.2">
      <c r="F50" s="3"/>
      <c r="G50" s="3"/>
      <c r="H50" s="3"/>
      <c r="I50" s="3"/>
      <c r="J50" s="3"/>
      <c r="K50" s="3"/>
      <c r="L50" s="3"/>
      <c r="M50" s="55">
        <v>65</v>
      </c>
      <c r="N50" s="55">
        <v>92</v>
      </c>
      <c r="O50" s="55">
        <f t="shared" si="1"/>
        <v>41.401273885350321</v>
      </c>
      <c r="P50" s="55">
        <f t="shared" si="2"/>
        <v>58.598726114649679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13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>
        <v>41.401273885350321</v>
      </c>
      <c r="BN50" s="14">
        <v>58.598726114649679</v>
      </c>
      <c r="BO50" s="14"/>
      <c r="BP50" s="14"/>
      <c r="BQ50" s="14"/>
    </row>
    <row r="51" spans="6:69" x14ac:dyDescent="0.2">
      <c r="F51" s="3"/>
      <c r="G51" s="3"/>
      <c r="H51" s="3"/>
      <c r="I51" s="3"/>
      <c r="J51" s="3"/>
      <c r="K51" s="3"/>
      <c r="L51" s="3"/>
      <c r="M51" s="55">
        <v>59</v>
      </c>
      <c r="N51" s="55">
        <v>95</v>
      </c>
      <c r="O51" s="55">
        <f t="shared" si="1"/>
        <v>38.311688311688314</v>
      </c>
      <c r="P51" s="55">
        <f t="shared" si="2"/>
        <v>61.688311688311693</v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13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>
        <v>38.311688311688314</v>
      </c>
      <c r="BN51" s="14">
        <v>61.688311688311693</v>
      </c>
      <c r="BO51" s="14"/>
      <c r="BP51" s="14"/>
      <c r="BQ51" s="14"/>
    </row>
    <row r="52" spans="6:69" x14ac:dyDescent="0.2">
      <c r="F52" s="3"/>
      <c r="G52" s="3"/>
      <c r="H52" s="3"/>
      <c r="I52" s="3"/>
      <c r="J52" s="3"/>
      <c r="K52" s="3"/>
      <c r="L52" s="3"/>
      <c r="M52" s="55">
        <v>68</v>
      </c>
      <c r="N52" s="55">
        <v>102</v>
      </c>
      <c r="O52" s="55">
        <f t="shared" si="1"/>
        <v>40</v>
      </c>
      <c r="P52" s="55">
        <f t="shared" si="2"/>
        <v>60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13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>
        <v>40</v>
      </c>
      <c r="BN52" s="14">
        <v>60</v>
      </c>
      <c r="BO52" s="14"/>
      <c r="BP52" s="14"/>
      <c r="BQ52" s="14"/>
    </row>
    <row r="53" spans="6:69" x14ac:dyDescent="0.2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6:69" x14ac:dyDescent="0.2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103" t="s">
        <v>32</v>
      </c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</row>
    <row r="55" spans="6:69" x14ac:dyDescent="0.2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6:69" x14ac:dyDescent="0.2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6:69" x14ac:dyDescent="0.2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</sheetData>
  <mergeCells count="8">
    <mergeCell ref="BP6:BQ6"/>
    <mergeCell ref="AX54:BQ54"/>
    <mergeCell ref="AX6:AY6"/>
    <mergeCell ref="BA6:BB6"/>
    <mergeCell ref="BD6:BE6"/>
    <mergeCell ref="BG6:BH6"/>
    <mergeCell ref="BJ6:BK6"/>
    <mergeCell ref="BM6:BN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1D87-79D6-7243-89D1-BD4C61FE5186}">
  <dimension ref="D7:X156"/>
  <sheetViews>
    <sheetView topLeftCell="D2" zoomScale="90" workbookViewId="0">
      <selection activeCell="B23" sqref="B23"/>
    </sheetView>
  </sheetViews>
  <sheetFormatPr baseColWidth="10" defaultRowHeight="16" x14ac:dyDescent="0.2"/>
  <cols>
    <col min="6" max="6" width="27" customWidth="1"/>
    <col min="7" max="7" width="29.83203125" customWidth="1"/>
    <col min="8" max="8" width="10.5" customWidth="1"/>
    <col min="10" max="10" width="25.83203125" customWidth="1"/>
    <col min="11" max="11" width="30.6640625" customWidth="1"/>
    <col min="14" max="14" width="29.1640625" customWidth="1"/>
    <col min="15" max="15" width="32" customWidth="1"/>
  </cols>
  <sheetData>
    <row r="7" spans="4:24" x14ac:dyDescent="0.2">
      <c r="D7" s="1" t="s">
        <v>431</v>
      </c>
    </row>
    <row r="8" spans="4:24" x14ac:dyDescent="0.2">
      <c r="E8" s="67" t="s">
        <v>15</v>
      </c>
      <c r="I8" s="67" t="s">
        <v>18</v>
      </c>
      <c r="L8" s="20"/>
      <c r="M8" s="67" t="s">
        <v>19</v>
      </c>
      <c r="Q8" s="20"/>
      <c r="V8" s="20"/>
    </row>
    <row r="10" spans="4:24" x14ac:dyDescent="0.2">
      <c r="F10" s="24" t="s">
        <v>191</v>
      </c>
      <c r="G10" s="24" t="s">
        <v>192</v>
      </c>
      <c r="H10" s="24"/>
      <c r="J10" s="24" t="s">
        <v>191</v>
      </c>
      <c r="K10" s="24" t="s">
        <v>192</v>
      </c>
      <c r="N10" s="24" t="s">
        <v>191</v>
      </c>
      <c r="O10" s="24" t="s">
        <v>192</v>
      </c>
      <c r="R10" s="24"/>
      <c r="S10" s="24"/>
      <c r="W10" s="24"/>
      <c r="X10" s="24"/>
    </row>
    <row r="11" spans="4:24" x14ac:dyDescent="0.2">
      <c r="F11" s="26">
        <v>117.259</v>
      </c>
      <c r="G11" s="26">
        <v>588.20600000000002</v>
      </c>
      <c r="H11" s="25"/>
      <c r="J11" s="25">
        <v>115.56</v>
      </c>
      <c r="K11" s="25">
        <v>497.608</v>
      </c>
      <c r="N11" s="25">
        <v>71.629000000000005</v>
      </c>
      <c r="O11" s="25">
        <v>401.85300000000001</v>
      </c>
      <c r="R11" s="25"/>
      <c r="S11" s="25"/>
      <c r="W11" s="25"/>
      <c r="X11" s="25"/>
    </row>
    <row r="12" spans="4:24" x14ac:dyDescent="0.2">
      <c r="F12" s="26">
        <v>92.42</v>
      </c>
      <c r="G12" s="26">
        <v>609.35400000000004</v>
      </c>
      <c r="H12" s="25"/>
      <c r="J12" s="25">
        <v>95.486999999999995</v>
      </c>
      <c r="K12" s="25">
        <v>478.697</v>
      </c>
      <c r="N12" s="25">
        <v>51.222000000000001</v>
      </c>
      <c r="O12" s="25">
        <v>346.14800000000002</v>
      </c>
      <c r="R12" s="25"/>
      <c r="S12" s="25"/>
      <c r="W12" s="25"/>
      <c r="X12" s="25"/>
    </row>
    <row r="13" spans="4:24" x14ac:dyDescent="0.2">
      <c r="F13" s="26">
        <v>65.734999999999999</v>
      </c>
      <c r="G13" s="26">
        <v>721.41800000000001</v>
      </c>
      <c r="H13" s="25"/>
      <c r="J13" s="25">
        <v>80.099000000000004</v>
      </c>
      <c r="K13" s="25">
        <v>476.87400000000002</v>
      </c>
      <c r="N13" s="25">
        <v>76.524000000000001</v>
      </c>
      <c r="O13" s="25">
        <v>362.35899999999998</v>
      </c>
      <c r="R13" s="25"/>
      <c r="S13" s="25"/>
      <c r="W13" s="25"/>
      <c r="X13" s="25"/>
    </row>
    <row r="14" spans="4:24" x14ac:dyDescent="0.2">
      <c r="F14" s="26">
        <v>68.248999999999995</v>
      </c>
      <c r="G14" s="26">
        <v>629.65499999999997</v>
      </c>
      <c r="H14" s="25"/>
      <c r="J14" s="25">
        <v>73.159000000000006</v>
      </c>
      <c r="K14" s="25">
        <v>416.84800000000001</v>
      </c>
      <c r="N14" s="25">
        <v>76.766000000000005</v>
      </c>
      <c r="O14" s="25">
        <v>304.12700000000001</v>
      </c>
      <c r="R14" s="25"/>
      <c r="S14" s="25"/>
      <c r="W14" s="25"/>
      <c r="X14" s="25"/>
    </row>
    <row r="15" spans="4:24" x14ac:dyDescent="0.2">
      <c r="F15" s="26">
        <v>98.56</v>
      </c>
      <c r="G15" s="26">
        <v>464.31</v>
      </c>
      <c r="H15" s="25"/>
      <c r="J15" s="25">
        <v>39.234999999999999</v>
      </c>
      <c r="K15" s="25">
        <v>489.089</v>
      </c>
      <c r="N15" s="25">
        <v>54.646999999999998</v>
      </c>
      <c r="O15" s="25">
        <v>450.10899999999998</v>
      </c>
      <c r="R15" s="25"/>
      <c r="S15" s="25"/>
      <c r="W15" s="25"/>
      <c r="X15" s="25"/>
    </row>
    <row r="16" spans="4:24" x14ac:dyDescent="0.2">
      <c r="F16" s="26">
        <v>139.66200000000001</v>
      </c>
      <c r="G16" s="26">
        <v>530.49900000000002</v>
      </c>
      <c r="H16" s="25"/>
      <c r="J16" s="25">
        <v>115.873</v>
      </c>
      <c r="K16" s="25">
        <v>403.59</v>
      </c>
      <c r="N16" s="25">
        <v>43.914999999999999</v>
      </c>
      <c r="O16" s="25">
        <v>422.03</v>
      </c>
      <c r="R16" s="25"/>
      <c r="S16" s="25"/>
      <c r="W16" s="25"/>
      <c r="X16" s="25"/>
    </row>
    <row r="17" spans="6:24" x14ac:dyDescent="0.2">
      <c r="F17" s="26">
        <v>89.974000000000004</v>
      </c>
      <c r="G17" s="26">
        <v>464.40300000000002</v>
      </c>
      <c r="H17" s="25"/>
      <c r="J17" s="25">
        <v>99.122</v>
      </c>
      <c r="K17" s="25">
        <v>401.64</v>
      </c>
      <c r="N17" s="25">
        <v>58.634</v>
      </c>
      <c r="O17" s="25">
        <v>519.35599999999999</v>
      </c>
      <c r="R17" s="25"/>
      <c r="S17" s="25"/>
      <c r="W17" s="25"/>
      <c r="X17" s="25"/>
    </row>
    <row r="18" spans="6:24" x14ac:dyDescent="0.2">
      <c r="F18" s="26">
        <v>250.18100000000001</v>
      </c>
      <c r="G18" s="26">
        <v>450.02600000000001</v>
      </c>
      <c r="H18" s="25"/>
      <c r="J18" s="25">
        <v>75.215000000000003</v>
      </c>
      <c r="K18" s="25">
        <v>455.66399999999999</v>
      </c>
      <c r="N18" s="25">
        <v>65.450999999999993</v>
      </c>
      <c r="O18" s="25">
        <v>368.73599999999999</v>
      </c>
      <c r="R18" s="25"/>
      <c r="S18" s="25"/>
      <c r="W18" s="25"/>
      <c r="X18" s="25"/>
    </row>
    <row r="19" spans="6:24" x14ac:dyDescent="0.2">
      <c r="F19" s="26">
        <v>105.254</v>
      </c>
      <c r="G19" s="26">
        <v>430.34199999999998</v>
      </c>
      <c r="H19" s="25"/>
      <c r="J19" s="25">
        <v>117.05</v>
      </c>
      <c r="K19" s="25">
        <v>441.55399999999997</v>
      </c>
      <c r="N19" s="25">
        <v>52.664000000000001</v>
      </c>
      <c r="O19" s="25">
        <v>360.04899999999998</v>
      </c>
      <c r="R19" s="25"/>
      <c r="S19" s="25"/>
      <c r="W19" s="25"/>
      <c r="X19" s="25"/>
    </row>
    <row r="20" spans="6:24" x14ac:dyDescent="0.2">
      <c r="F20" s="26">
        <v>179.87700000000001</v>
      </c>
      <c r="G20" s="26">
        <v>610.51400000000001</v>
      </c>
      <c r="H20" s="25"/>
      <c r="J20" s="25">
        <v>151.86699999999999</v>
      </c>
      <c r="K20" s="25">
        <v>430.64400000000001</v>
      </c>
      <c r="N20" s="25">
        <v>71.698999999999998</v>
      </c>
      <c r="O20" s="25">
        <v>438.22399999999999</v>
      </c>
      <c r="R20" s="25"/>
      <c r="S20" s="25"/>
      <c r="W20" s="25"/>
      <c r="X20" s="25"/>
    </row>
    <row r="21" spans="6:24" x14ac:dyDescent="0.2">
      <c r="F21" s="26">
        <v>73.900000000000006</v>
      </c>
      <c r="G21" s="26">
        <v>429.16399999999999</v>
      </c>
      <c r="H21" s="25"/>
      <c r="J21" s="25">
        <v>68.173000000000002</v>
      </c>
      <c r="K21" s="25">
        <v>458.22399999999999</v>
      </c>
      <c r="N21" s="25">
        <v>61.786000000000001</v>
      </c>
      <c r="O21" s="25">
        <v>456.48200000000003</v>
      </c>
      <c r="R21" s="25"/>
      <c r="S21" s="25"/>
      <c r="W21" s="25"/>
      <c r="X21" s="25"/>
    </row>
    <row r="22" spans="6:24" x14ac:dyDescent="0.2">
      <c r="F22" s="26">
        <v>95.355000000000004</v>
      </c>
      <c r="G22" s="26">
        <v>407.21800000000002</v>
      </c>
      <c r="H22" s="25"/>
      <c r="J22" s="25">
        <v>78.290999999999997</v>
      </c>
      <c r="K22" s="25">
        <v>526.84699999999998</v>
      </c>
      <c r="N22" s="25">
        <v>69.915999999999997</v>
      </c>
      <c r="O22" s="25">
        <v>365.61099999999999</v>
      </c>
      <c r="R22" s="25"/>
      <c r="S22" s="25"/>
      <c r="W22" s="25"/>
      <c r="X22" s="25"/>
    </row>
    <row r="23" spans="6:24" x14ac:dyDescent="0.2">
      <c r="F23" s="26">
        <v>98.542000000000002</v>
      </c>
      <c r="G23" s="26">
        <v>509.351</v>
      </c>
      <c r="H23" s="25"/>
      <c r="J23" s="25">
        <v>68.558000000000007</v>
      </c>
      <c r="K23" s="25">
        <v>487.88200000000001</v>
      </c>
      <c r="N23" s="25">
        <v>90.813999999999993</v>
      </c>
      <c r="O23" s="25">
        <v>381.88900000000001</v>
      </c>
      <c r="R23" s="25"/>
      <c r="S23" s="25"/>
      <c r="W23" s="25"/>
      <c r="X23" s="25"/>
    </row>
    <row r="24" spans="6:24" x14ac:dyDescent="0.2">
      <c r="F24" s="26">
        <v>106.836</v>
      </c>
      <c r="G24" s="26">
        <v>457.315</v>
      </c>
      <c r="H24" s="25"/>
      <c r="J24" s="25">
        <v>65.349000000000004</v>
      </c>
      <c r="K24" s="25">
        <v>529.46199999999999</v>
      </c>
      <c r="N24" s="25">
        <v>67.637</v>
      </c>
      <c r="O24" s="25">
        <v>429.11399999999998</v>
      </c>
      <c r="R24" s="25"/>
      <c r="S24" s="25"/>
      <c r="W24" s="25"/>
      <c r="X24" s="25"/>
    </row>
    <row r="25" spans="6:24" x14ac:dyDescent="0.2">
      <c r="F25" s="26">
        <v>171.92599999999999</v>
      </c>
      <c r="G25" s="26">
        <v>463.69299999999998</v>
      </c>
      <c r="H25" s="25"/>
      <c r="J25" s="25">
        <v>111.483</v>
      </c>
      <c r="K25" s="25">
        <v>510.221</v>
      </c>
      <c r="N25" s="25">
        <v>91.983000000000004</v>
      </c>
      <c r="O25" s="25">
        <v>611.87</v>
      </c>
      <c r="R25" s="25"/>
      <c r="S25" s="25"/>
      <c r="W25" s="25"/>
      <c r="X25" s="25"/>
    </row>
    <row r="26" spans="6:24" x14ac:dyDescent="0.2">
      <c r="F26" s="26">
        <v>116.041</v>
      </c>
      <c r="G26" s="26">
        <v>522.56399999999996</v>
      </c>
      <c r="H26" s="25"/>
      <c r="J26" s="25">
        <v>84.69</v>
      </c>
      <c r="K26" s="25">
        <v>426.959</v>
      </c>
      <c r="N26" s="25">
        <v>63.777000000000001</v>
      </c>
      <c r="O26" s="25">
        <v>454.91699999999997</v>
      </c>
      <c r="R26" s="25"/>
      <c r="S26" s="25"/>
      <c r="W26" s="25"/>
      <c r="X26" s="25"/>
    </row>
    <row r="27" spans="6:24" x14ac:dyDescent="0.2">
      <c r="F27" s="26">
        <v>145.238</v>
      </c>
      <c r="G27" s="26">
        <v>428.68099999999998</v>
      </c>
      <c r="H27" s="25"/>
      <c r="J27" s="25">
        <v>77.215999999999994</v>
      </c>
      <c r="K27" s="25">
        <v>493.53699999999998</v>
      </c>
      <c r="N27" s="25">
        <v>100.827</v>
      </c>
      <c r="O27" s="25">
        <v>434.07100000000003</v>
      </c>
      <c r="R27" s="25"/>
      <c r="S27" s="25"/>
      <c r="W27" s="25"/>
      <c r="X27" s="25"/>
    </row>
    <row r="28" spans="6:24" x14ac:dyDescent="0.2">
      <c r="F28" s="26">
        <v>133.178</v>
      </c>
      <c r="G28" s="26">
        <v>514.90599999999995</v>
      </c>
      <c r="H28" s="25"/>
      <c r="J28" s="25">
        <v>63.475000000000001</v>
      </c>
      <c r="K28" s="25">
        <v>545.92899999999997</v>
      </c>
      <c r="N28" s="25">
        <v>64.382000000000005</v>
      </c>
      <c r="O28" s="25">
        <v>423.68700000000001</v>
      </c>
      <c r="R28" s="25"/>
      <c r="S28" s="25"/>
      <c r="W28" s="25"/>
      <c r="X28" s="25"/>
    </row>
    <row r="29" spans="6:24" x14ac:dyDescent="0.2">
      <c r="F29" s="26">
        <v>105.535</v>
      </c>
      <c r="G29" s="26">
        <v>503.77100000000002</v>
      </c>
      <c r="H29" s="25"/>
      <c r="J29" s="25">
        <v>95.082999999999998</v>
      </c>
      <c r="K29" s="25">
        <v>491.25200000000001</v>
      </c>
      <c r="N29" s="25">
        <v>72.876000000000005</v>
      </c>
      <c r="O29" s="25">
        <v>570.45399999999995</v>
      </c>
      <c r="R29" s="25"/>
      <c r="S29" s="25"/>
      <c r="W29" s="25"/>
      <c r="X29" s="25"/>
    </row>
    <row r="30" spans="6:24" x14ac:dyDescent="0.2">
      <c r="F30" s="26">
        <v>88.632000000000005</v>
      </c>
      <c r="G30" s="26">
        <v>450.57400000000001</v>
      </c>
      <c r="H30" s="25"/>
      <c r="J30" s="25">
        <v>59.439</v>
      </c>
      <c r="K30" s="25">
        <v>396.77600000000001</v>
      </c>
      <c r="N30" s="25">
        <v>73.185000000000002</v>
      </c>
      <c r="O30" s="25">
        <v>527.43399999999997</v>
      </c>
      <c r="R30" s="25"/>
      <c r="S30" s="25"/>
      <c r="W30" s="25"/>
      <c r="X30" s="25"/>
    </row>
    <row r="31" spans="6:24" x14ac:dyDescent="0.2">
      <c r="F31" s="26">
        <v>117.288</v>
      </c>
      <c r="G31" s="26">
        <v>446.85199999999998</v>
      </c>
      <c r="H31" s="25"/>
      <c r="J31" s="25">
        <v>75.495999999999995</v>
      </c>
      <c r="K31" s="25">
        <v>576.43299999999999</v>
      </c>
      <c r="N31" s="25">
        <v>71.796000000000006</v>
      </c>
      <c r="O31" s="25">
        <v>500.096</v>
      </c>
      <c r="R31" s="25"/>
      <c r="S31" s="25"/>
      <c r="W31" s="25"/>
      <c r="X31" s="25"/>
    </row>
    <row r="32" spans="6:24" x14ac:dyDescent="0.2">
      <c r="F32" s="26">
        <v>83.45</v>
      </c>
      <c r="G32" s="26">
        <v>505.78199999999998</v>
      </c>
      <c r="H32" s="25"/>
      <c r="J32" s="25">
        <v>101.685</v>
      </c>
      <c r="K32" s="25">
        <v>520.83399999999995</v>
      </c>
      <c r="N32" s="25">
        <v>78.683000000000007</v>
      </c>
      <c r="O32" s="25">
        <v>529.96600000000001</v>
      </c>
      <c r="R32" s="25"/>
      <c r="S32" s="25"/>
      <c r="W32" s="25"/>
      <c r="X32" s="25"/>
    </row>
    <row r="33" spans="6:24" x14ac:dyDescent="0.2">
      <c r="F33" s="26">
        <v>66.661000000000001</v>
      </c>
      <c r="G33" s="26">
        <v>558.88499999999999</v>
      </c>
      <c r="H33" s="25"/>
      <c r="J33" s="25">
        <v>132.06</v>
      </c>
      <c r="K33" s="25">
        <v>474.565</v>
      </c>
      <c r="N33" s="25">
        <v>102.7</v>
      </c>
      <c r="O33" s="25">
        <v>535.03700000000003</v>
      </c>
      <c r="R33" s="25"/>
      <c r="S33" s="25"/>
      <c r="W33" s="25"/>
      <c r="X33" s="25"/>
    </row>
    <row r="34" spans="6:24" x14ac:dyDescent="0.2">
      <c r="F34" s="26">
        <v>111.158</v>
      </c>
      <c r="G34" s="26">
        <v>492.322</v>
      </c>
      <c r="H34" s="25"/>
      <c r="J34" s="25">
        <v>93.917000000000002</v>
      </c>
      <c r="K34" s="25">
        <v>480.51299999999998</v>
      </c>
      <c r="N34" s="25">
        <v>63.235999999999997</v>
      </c>
      <c r="O34" s="25">
        <v>441.99900000000002</v>
      </c>
      <c r="R34" s="25"/>
      <c r="S34" s="25"/>
      <c r="W34" s="25"/>
      <c r="X34" s="25"/>
    </row>
    <row r="35" spans="6:24" x14ac:dyDescent="0.2">
      <c r="F35" s="26">
        <v>85.659000000000006</v>
      </c>
      <c r="G35" s="26">
        <v>611.42499999999995</v>
      </c>
      <c r="H35" s="25"/>
      <c r="J35" s="25">
        <v>60.619</v>
      </c>
      <c r="K35" s="25">
        <v>455.35300000000001</v>
      </c>
      <c r="N35" s="25">
        <v>87.792000000000002</v>
      </c>
      <c r="O35" s="25">
        <v>613.87</v>
      </c>
      <c r="R35" s="25"/>
      <c r="S35" s="25"/>
      <c r="W35" s="25"/>
      <c r="X35" s="25"/>
    </row>
    <row r="36" spans="6:24" x14ac:dyDescent="0.2">
      <c r="F36" s="26">
        <v>142.43</v>
      </c>
      <c r="G36" s="26">
        <v>462.69900000000001</v>
      </c>
      <c r="H36" s="25"/>
      <c r="J36" s="25">
        <v>62.12</v>
      </c>
      <c r="K36" s="25">
        <v>663.09699999999998</v>
      </c>
      <c r="N36" s="25">
        <v>73.028999999999996</v>
      </c>
      <c r="O36" s="25">
        <v>647.24199999999996</v>
      </c>
      <c r="R36" s="25"/>
      <c r="S36" s="25"/>
      <c r="W36" s="25"/>
      <c r="X36" s="25"/>
    </row>
    <row r="37" spans="6:24" x14ac:dyDescent="0.2">
      <c r="F37" s="26">
        <v>145.214</v>
      </c>
      <c r="G37" s="26">
        <v>367.81200000000001</v>
      </c>
      <c r="H37" s="25"/>
      <c r="J37" s="25">
        <v>45.780999999999999</v>
      </c>
      <c r="K37" s="25">
        <v>432.21100000000001</v>
      </c>
      <c r="N37" s="25">
        <v>68.677000000000007</v>
      </c>
      <c r="O37" s="25">
        <v>718.65800000000002</v>
      </c>
      <c r="R37" s="25"/>
      <c r="S37" s="25"/>
      <c r="W37" s="25"/>
      <c r="X37" s="25"/>
    </row>
    <row r="38" spans="6:24" x14ac:dyDescent="0.2">
      <c r="F38" s="26">
        <v>105.411</v>
      </c>
      <c r="G38" s="26">
        <v>606.44299999999998</v>
      </c>
      <c r="H38" s="25"/>
      <c r="J38" s="25">
        <v>66.563000000000002</v>
      </c>
      <c r="K38" s="25">
        <v>509.548</v>
      </c>
      <c r="N38" s="25">
        <v>83.762</v>
      </c>
      <c r="O38" s="25">
        <v>532.79999999999995</v>
      </c>
      <c r="R38" s="25"/>
      <c r="S38" s="25"/>
      <c r="W38" s="25"/>
      <c r="X38" s="25"/>
    </row>
    <row r="39" spans="6:24" x14ac:dyDescent="0.2">
      <c r="F39" s="26">
        <v>85.757000000000005</v>
      </c>
      <c r="G39" s="26">
        <v>471.77100000000002</v>
      </c>
      <c r="H39" s="25"/>
      <c r="J39" s="25">
        <v>40.033000000000001</v>
      </c>
      <c r="K39" s="25">
        <v>468.63799999999998</v>
      </c>
      <c r="N39" s="25">
        <v>86.23</v>
      </c>
      <c r="O39" s="25">
        <v>539.899</v>
      </c>
      <c r="R39" s="25"/>
      <c r="S39" s="25"/>
      <c r="W39" s="25"/>
      <c r="X39" s="25"/>
    </row>
    <row r="40" spans="6:24" x14ac:dyDescent="0.2">
      <c r="F40" s="26">
        <v>71.301000000000002</v>
      </c>
      <c r="G40" s="26">
        <v>520.02099999999996</v>
      </c>
      <c r="H40" s="25"/>
      <c r="J40" s="25">
        <v>73.611999999999995</v>
      </c>
      <c r="K40" s="25">
        <v>484.97899999999998</v>
      </c>
      <c r="N40" s="25">
        <v>106.35599999999999</v>
      </c>
      <c r="O40" s="25">
        <v>549.12300000000005</v>
      </c>
      <c r="R40" s="25"/>
      <c r="S40" s="25"/>
      <c r="W40" s="25"/>
      <c r="X40" s="25"/>
    </row>
    <row r="41" spans="6:24" x14ac:dyDescent="0.2">
      <c r="F41" s="26">
        <v>79.39</v>
      </c>
      <c r="G41" s="26">
        <v>485.10399999999998</v>
      </c>
      <c r="H41" s="25"/>
      <c r="J41" s="25">
        <v>61</v>
      </c>
      <c r="K41" s="25">
        <v>496.71199999999999</v>
      </c>
      <c r="N41" s="25">
        <v>130.02000000000001</v>
      </c>
      <c r="O41" s="25">
        <v>522.56299999999999</v>
      </c>
      <c r="R41" s="25"/>
      <c r="S41" s="25"/>
      <c r="W41" s="25"/>
      <c r="X41" s="25"/>
    </row>
    <row r="42" spans="6:24" x14ac:dyDescent="0.2">
      <c r="F42" s="26">
        <v>45.064</v>
      </c>
      <c r="G42" s="26">
        <v>504.36799999999999</v>
      </c>
      <c r="H42" s="25"/>
      <c r="J42" s="25">
        <v>47.341000000000001</v>
      </c>
      <c r="K42" s="25">
        <v>497.75900000000001</v>
      </c>
      <c r="N42" s="25">
        <v>149.69300000000001</v>
      </c>
      <c r="O42" s="25">
        <v>530.19100000000003</v>
      </c>
      <c r="R42" s="25"/>
      <c r="S42" s="25"/>
      <c r="W42" s="25"/>
      <c r="X42" s="25"/>
    </row>
    <row r="43" spans="6:24" x14ac:dyDescent="0.2">
      <c r="F43" s="26">
        <v>104.914</v>
      </c>
      <c r="G43" s="26">
        <v>467.09399999999999</v>
      </c>
      <c r="H43" s="25"/>
      <c r="J43" s="25">
        <v>52.628</v>
      </c>
      <c r="K43" s="25">
        <v>435.73500000000001</v>
      </c>
      <c r="N43" s="25">
        <v>120.657</v>
      </c>
      <c r="O43" s="25">
        <v>529.41600000000005</v>
      </c>
      <c r="R43" s="25"/>
      <c r="S43" s="25"/>
      <c r="W43" s="25"/>
      <c r="X43" s="25"/>
    </row>
    <row r="44" spans="6:24" x14ac:dyDescent="0.2">
      <c r="F44" s="26">
        <v>74.864999999999995</v>
      </c>
      <c r="G44" s="26">
        <v>337.88799999999998</v>
      </c>
      <c r="H44" s="25"/>
      <c r="J44" s="25">
        <v>48.167999999999999</v>
      </c>
      <c r="K44" s="25">
        <v>431.20100000000002</v>
      </c>
      <c r="N44" s="25">
        <v>118.447</v>
      </c>
      <c r="O44" s="25">
        <v>552.01</v>
      </c>
      <c r="R44" s="25"/>
      <c r="S44" s="25"/>
      <c r="W44" s="25"/>
      <c r="X44" s="25"/>
    </row>
    <row r="45" spans="6:24" x14ac:dyDescent="0.2">
      <c r="F45" s="26">
        <v>106.871</v>
      </c>
      <c r="G45" s="26">
        <v>375.48399999999998</v>
      </c>
      <c r="H45" s="25"/>
      <c r="J45" s="25">
        <v>44.575000000000003</v>
      </c>
      <c r="K45" s="25">
        <v>455.33499999999998</v>
      </c>
      <c r="N45" s="25">
        <v>127.544</v>
      </c>
      <c r="O45" s="25">
        <v>522.70000000000005</v>
      </c>
      <c r="R45" s="25"/>
      <c r="S45" s="25"/>
      <c r="W45" s="25"/>
      <c r="X45" s="25"/>
    </row>
    <row r="46" spans="6:24" x14ac:dyDescent="0.2">
      <c r="F46" s="26">
        <v>207.45599999999999</v>
      </c>
      <c r="G46" s="26">
        <v>404.27</v>
      </c>
      <c r="H46" s="25"/>
      <c r="J46" s="25">
        <v>65.953000000000003</v>
      </c>
      <c r="K46" s="25">
        <v>467.18099999999998</v>
      </c>
      <c r="N46" s="25">
        <v>106.651</v>
      </c>
      <c r="O46" s="25">
        <v>479.31700000000001</v>
      </c>
      <c r="R46" s="25"/>
      <c r="S46" s="25"/>
      <c r="W46" s="25"/>
      <c r="X46" s="25"/>
    </row>
    <row r="47" spans="6:24" x14ac:dyDescent="0.2">
      <c r="F47" s="26">
        <v>91.814999999999998</v>
      </c>
      <c r="G47" s="26">
        <v>400.29700000000003</v>
      </c>
      <c r="H47" s="25"/>
      <c r="J47" s="25">
        <v>108.97</v>
      </c>
      <c r="K47" s="25">
        <v>455.68900000000002</v>
      </c>
      <c r="N47" s="25">
        <v>119.53400000000001</v>
      </c>
      <c r="O47" s="25">
        <v>576.976</v>
      </c>
      <c r="R47" s="25"/>
      <c r="S47" s="25"/>
      <c r="W47" s="25"/>
      <c r="X47" s="25"/>
    </row>
    <row r="48" spans="6:24" x14ac:dyDescent="0.2">
      <c r="F48" s="26">
        <v>160.62299999999999</v>
      </c>
      <c r="G48" s="26">
        <v>381.19400000000002</v>
      </c>
      <c r="H48" s="25"/>
      <c r="J48" s="25">
        <v>122.849</v>
      </c>
      <c r="K48" s="25">
        <v>514.69600000000003</v>
      </c>
      <c r="N48" s="25">
        <v>129.91</v>
      </c>
      <c r="O48" s="25">
        <v>683.62699999999995</v>
      </c>
      <c r="R48" s="25"/>
      <c r="S48" s="25"/>
      <c r="W48" s="25"/>
      <c r="X48" s="25"/>
    </row>
    <row r="49" spans="6:24" x14ac:dyDescent="0.2">
      <c r="F49" s="26">
        <v>101.19799999999999</v>
      </c>
      <c r="G49" s="26">
        <v>421.101</v>
      </c>
      <c r="H49" s="25"/>
      <c r="J49" s="25">
        <v>102.86499999999999</v>
      </c>
      <c r="K49" s="25">
        <v>541.19600000000003</v>
      </c>
      <c r="N49" s="25">
        <v>102.849</v>
      </c>
      <c r="O49" s="25">
        <v>734.654</v>
      </c>
      <c r="R49" s="25"/>
      <c r="S49" s="25"/>
      <c r="W49" s="25"/>
      <c r="X49" s="25"/>
    </row>
    <row r="50" spans="6:24" x14ac:dyDescent="0.2">
      <c r="F50" s="26">
        <v>72.655000000000001</v>
      </c>
      <c r="G50" s="26">
        <v>423.03</v>
      </c>
      <c r="H50" s="25"/>
      <c r="J50" s="25">
        <v>74.784000000000006</v>
      </c>
      <c r="K50" s="25">
        <v>487.63099999999997</v>
      </c>
      <c r="N50" s="25">
        <v>145.86500000000001</v>
      </c>
      <c r="O50" s="25">
        <v>654.65300000000002</v>
      </c>
      <c r="R50" s="25"/>
      <c r="S50" s="25"/>
      <c r="W50" s="25"/>
      <c r="X50" s="25"/>
    </row>
    <row r="51" spans="6:24" x14ac:dyDescent="0.2">
      <c r="F51" s="26">
        <v>153.99199999999999</v>
      </c>
      <c r="G51" s="26">
        <v>490.65</v>
      </c>
      <c r="H51" s="25"/>
      <c r="J51" s="25">
        <v>55.308</v>
      </c>
      <c r="K51" s="25">
        <v>576.577</v>
      </c>
      <c r="N51" s="25">
        <v>104.20399999999999</v>
      </c>
      <c r="O51" s="25">
        <v>648.05899999999997</v>
      </c>
      <c r="R51" s="25"/>
      <c r="S51" s="25"/>
      <c r="W51" s="25"/>
      <c r="X51" s="25"/>
    </row>
    <row r="52" spans="6:24" x14ac:dyDescent="0.2">
      <c r="F52" s="26">
        <v>48</v>
      </c>
      <c r="G52" s="26">
        <v>655.43299999999999</v>
      </c>
      <c r="H52" s="25"/>
      <c r="J52" s="25">
        <v>79.156000000000006</v>
      </c>
      <c r="K52" s="25">
        <v>415.62</v>
      </c>
      <c r="N52" s="25">
        <v>122.29</v>
      </c>
      <c r="O52" s="25">
        <v>568.61500000000001</v>
      </c>
      <c r="R52" s="25"/>
      <c r="S52" s="25"/>
      <c r="W52" s="25"/>
      <c r="X52" s="25"/>
    </row>
    <row r="53" spans="6:24" x14ac:dyDescent="0.2">
      <c r="F53" s="26">
        <v>76.870999999999995</v>
      </c>
      <c r="G53" s="26">
        <v>414.05599999999998</v>
      </c>
      <c r="H53" s="25"/>
      <c r="J53" s="25">
        <v>65.506</v>
      </c>
      <c r="K53" s="25">
        <v>465.32600000000002</v>
      </c>
      <c r="N53" s="25">
        <v>50.491999999999997</v>
      </c>
      <c r="O53" s="25">
        <v>526.98500000000001</v>
      </c>
      <c r="R53" s="25"/>
      <c r="S53" s="25"/>
      <c r="W53" s="25"/>
      <c r="X53" s="25"/>
    </row>
    <row r="54" spans="6:24" x14ac:dyDescent="0.2">
      <c r="F54" s="26">
        <v>75.89</v>
      </c>
      <c r="G54" s="26">
        <v>571.92600000000004</v>
      </c>
      <c r="H54" s="25"/>
      <c r="J54" s="25">
        <v>77.745999999999995</v>
      </c>
      <c r="K54" s="25">
        <v>605.202</v>
      </c>
      <c r="N54" s="25">
        <v>61.329000000000001</v>
      </c>
      <c r="O54" s="25">
        <v>554.88800000000003</v>
      </c>
      <c r="R54" s="25"/>
      <c r="S54" s="25"/>
      <c r="W54" s="25"/>
      <c r="X54" s="25"/>
    </row>
    <row r="55" spans="6:24" x14ac:dyDescent="0.2">
      <c r="F55" s="26">
        <v>86.132999999999996</v>
      </c>
      <c r="G55" s="26">
        <v>520.83199999999999</v>
      </c>
      <c r="H55" s="25"/>
      <c r="J55" s="25">
        <v>116.52200000000001</v>
      </c>
      <c r="K55" s="25">
        <v>397.952</v>
      </c>
      <c r="N55" s="25">
        <v>59.415999999999997</v>
      </c>
      <c r="O55" s="25">
        <v>584.72</v>
      </c>
      <c r="R55" s="25"/>
      <c r="S55" s="25"/>
      <c r="W55" s="25"/>
      <c r="X55" s="25"/>
    </row>
    <row r="56" spans="6:24" x14ac:dyDescent="0.2">
      <c r="F56" s="26">
        <v>106.294</v>
      </c>
      <c r="G56" s="26">
        <v>471.91</v>
      </c>
      <c r="H56" s="25"/>
      <c r="J56" s="25">
        <v>86.233999999999995</v>
      </c>
      <c r="K56" s="25">
        <v>610.524</v>
      </c>
      <c r="N56" s="25">
        <v>67.040000000000006</v>
      </c>
      <c r="O56" s="25">
        <v>444.48399999999998</v>
      </c>
      <c r="R56" s="25"/>
      <c r="S56" s="25"/>
      <c r="W56" s="25"/>
      <c r="X56" s="25"/>
    </row>
    <row r="57" spans="6:24" x14ac:dyDescent="0.2">
      <c r="F57" s="26">
        <v>78.528999999999996</v>
      </c>
      <c r="G57" s="26">
        <v>547.21100000000001</v>
      </c>
      <c r="H57" s="25"/>
      <c r="J57" s="25">
        <v>72.628</v>
      </c>
      <c r="K57" s="25">
        <v>544.38199999999995</v>
      </c>
      <c r="N57" s="25">
        <v>100.913</v>
      </c>
      <c r="O57" s="25">
        <v>452.685</v>
      </c>
      <c r="R57" s="25"/>
      <c r="S57" s="25"/>
      <c r="W57" s="25"/>
      <c r="X57" s="25"/>
    </row>
    <row r="58" spans="6:24" x14ac:dyDescent="0.2">
      <c r="H58" s="25"/>
    </row>
    <row r="59" spans="6:24" x14ac:dyDescent="0.2">
      <c r="F59" s="132" t="s">
        <v>193</v>
      </c>
      <c r="G59" s="132"/>
      <c r="H59" s="25"/>
      <c r="J59" s="133" t="s">
        <v>194</v>
      </c>
      <c r="K59" s="133"/>
      <c r="N59" s="133" t="s">
        <v>195</v>
      </c>
      <c r="O59" s="133"/>
      <c r="R59" s="100"/>
      <c r="S59" s="100"/>
      <c r="W59" s="100"/>
      <c r="X59" s="100"/>
    </row>
    <row r="60" spans="6:24" x14ac:dyDescent="0.2">
      <c r="H60" s="25"/>
    </row>
    <row r="61" spans="6:24" x14ac:dyDescent="0.2">
      <c r="F61" s="106" t="s">
        <v>20</v>
      </c>
      <c r="G61" s="106"/>
      <c r="H61" s="25"/>
    </row>
    <row r="62" spans="6:24" x14ac:dyDescent="0.2">
      <c r="H62" s="25"/>
    </row>
    <row r="63" spans="6:24" x14ac:dyDescent="0.2">
      <c r="H63" s="25"/>
    </row>
    <row r="64" spans="6:24" x14ac:dyDescent="0.2">
      <c r="H64" s="25"/>
    </row>
    <row r="65" spans="8:8" x14ac:dyDescent="0.2">
      <c r="H65" s="25"/>
    </row>
    <row r="66" spans="8:8" x14ac:dyDescent="0.2">
      <c r="H66" s="25"/>
    </row>
    <row r="67" spans="8:8" x14ac:dyDescent="0.2">
      <c r="H67" s="25"/>
    </row>
    <row r="68" spans="8:8" x14ac:dyDescent="0.2">
      <c r="H68" s="25"/>
    </row>
    <row r="69" spans="8:8" x14ac:dyDescent="0.2">
      <c r="H69" s="25"/>
    </row>
    <row r="70" spans="8:8" x14ac:dyDescent="0.2">
      <c r="H70" s="25"/>
    </row>
    <row r="71" spans="8:8" x14ac:dyDescent="0.2">
      <c r="H71" s="25"/>
    </row>
    <row r="72" spans="8:8" x14ac:dyDescent="0.2">
      <c r="H72" s="25"/>
    </row>
    <row r="73" spans="8:8" x14ac:dyDescent="0.2">
      <c r="H73" s="25"/>
    </row>
    <row r="74" spans="8:8" x14ac:dyDescent="0.2">
      <c r="H74" s="25"/>
    </row>
    <row r="75" spans="8:8" x14ac:dyDescent="0.2">
      <c r="H75" s="25"/>
    </row>
    <row r="76" spans="8:8" x14ac:dyDescent="0.2">
      <c r="H76" s="25"/>
    </row>
    <row r="77" spans="8:8" x14ac:dyDescent="0.2">
      <c r="H77" s="25"/>
    </row>
    <row r="78" spans="8:8" x14ac:dyDescent="0.2">
      <c r="H78" s="25"/>
    </row>
    <row r="79" spans="8:8" x14ac:dyDescent="0.2">
      <c r="H79" s="25"/>
    </row>
    <row r="80" spans="8:8" x14ac:dyDescent="0.2">
      <c r="H80" s="25"/>
    </row>
    <row r="81" spans="8:8" x14ac:dyDescent="0.2">
      <c r="H81" s="25"/>
    </row>
    <row r="82" spans="8:8" x14ac:dyDescent="0.2">
      <c r="H82" s="25"/>
    </row>
    <row r="83" spans="8:8" x14ac:dyDescent="0.2">
      <c r="H83" s="25"/>
    </row>
    <row r="84" spans="8:8" x14ac:dyDescent="0.2">
      <c r="H84" s="25"/>
    </row>
    <row r="85" spans="8:8" x14ac:dyDescent="0.2">
      <c r="H85" s="25"/>
    </row>
    <row r="86" spans="8:8" x14ac:dyDescent="0.2">
      <c r="H86" s="25"/>
    </row>
    <row r="87" spans="8:8" x14ac:dyDescent="0.2">
      <c r="H87" s="25"/>
    </row>
    <row r="88" spans="8:8" x14ac:dyDescent="0.2">
      <c r="H88" s="25"/>
    </row>
    <row r="89" spans="8:8" x14ac:dyDescent="0.2">
      <c r="H89" s="25"/>
    </row>
    <row r="90" spans="8:8" x14ac:dyDescent="0.2">
      <c r="H90" s="25"/>
    </row>
    <row r="91" spans="8:8" x14ac:dyDescent="0.2">
      <c r="H91" s="25"/>
    </row>
    <row r="92" spans="8:8" x14ac:dyDescent="0.2">
      <c r="H92" s="25"/>
    </row>
    <row r="93" spans="8:8" x14ac:dyDescent="0.2">
      <c r="H93" s="25"/>
    </row>
    <row r="94" spans="8:8" x14ac:dyDescent="0.2">
      <c r="H94" s="25"/>
    </row>
    <row r="95" spans="8:8" x14ac:dyDescent="0.2">
      <c r="H95" s="25"/>
    </row>
    <row r="96" spans="8:8" x14ac:dyDescent="0.2">
      <c r="H96" s="25"/>
    </row>
    <row r="97" spans="8:8" x14ac:dyDescent="0.2">
      <c r="H97" s="25"/>
    </row>
    <row r="98" spans="8:8" x14ac:dyDescent="0.2">
      <c r="H98" s="25"/>
    </row>
    <row r="99" spans="8:8" x14ac:dyDescent="0.2">
      <c r="H99" s="25"/>
    </row>
    <row r="100" spans="8:8" x14ac:dyDescent="0.2">
      <c r="H100" s="25"/>
    </row>
    <row r="101" spans="8:8" x14ac:dyDescent="0.2">
      <c r="H101" s="25"/>
    </row>
    <row r="102" spans="8:8" x14ac:dyDescent="0.2">
      <c r="H102" s="25"/>
    </row>
    <row r="103" spans="8:8" x14ac:dyDescent="0.2">
      <c r="H103" s="25"/>
    </row>
    <row r="104" spans="8:8" x14ac:dyDescent="0.2">
      <c r="H104" s="25"/>
    </row>
    <row r="105" spans="8:8" x14ac:dyDescent="0.2">
      <c r="H105" s="25"/>
    </row>
    <row r="106" spans="8:8" x14ac:dyDescent="0.2">
      <c r="H106" s="25"/>
    </row>
    <row r="107" spans="8:8" x14ac:dyDescent="0.2">
      <c r="H107" s="25"/>
    </row>
    <row r="108" spans="8:8" x14ac:dyDescent="0.2">
      <c r="H108" s="25"/>
    </row>
    <row r="109" spans="8:8" x14ac:dyDescent="0.2">
      <c r="H109" s="25"/>
    </row>
    <row r="110" spans="8:8" x14ac:dyDescent="0.2">
      <c r="H110" s="25"/>
    </row>
    <row r="111" spans="8:8" x14ac:dyDescent="0.2">
      <c r="H111" s="25"/>
    </row>
    <row r="112" spans="8:8" x14ac:dyDescent="0.2">
      <c r="H112" s="25"/>
    </row>
    <row r="113" spans="8:8" x14ac:dyDescent="0.2">
      <c r="H113" s="25"/>
    </row>
    <row r="114" spans="8:8" x14ac:dyDescent="0.2">
      <c r="H114" s="25"/>
    </row>
    <row r="115" spans="8:8" x14ac:dyDescent="0.2">
      <c r="H115" s="25"/>
    </row>
    <row r="116" spans="8:8" x14ac:dyDescent="0.2">
      <c r="H116" s="25"/>
    </row>
    <row r="117" spans="8:8" x14ac:dyDescent="0.2">
      <c r="H117" s="25"/>
    </row>
    <row r="118" spans="8:8" x14ac:dyDescent="0.2">
      <c r="H118" s="25"/>
    </row>
    <row r="119" spans="8:8" x14ac:dyDescent="0.2">
      <c r="H119" s="25"/>
    </row>
    <row r="120" spans="8:8" x14ac:dyDescent="0.2">
      <c r="H120" s="25"/>
    </row>
    <row r="121" spans="8:8" x14ac:dyDescent="0.2">
      <c r="H121" s="25"/>
    </row>
    <row r="122" spans="8:8" x14ac:dyDescent="0.2">
      <c r="H122" s="25"/>
    </row>
    <row r="123" spans="8:8" x14ac:dyDescent="0.2">
      <c r="H123" s="25"/>
    </row>
    <row r="124" spans="8:8" x14ac:dyDescent="0.2">
      <c r="H124" s="25"/>
    </row>
    <row r="125" spans="8:8" x14ac:dyDescent="0.2">
      <c r="H125" s="25"/>
    </row>
    <row r="126" spans="8:8" x14ac:dyDescent="0.2">
      <c r="H126" s="25"/>
    </row>
    <row r="127" spans="8:8" x14ac:dyDescent="0.2">
      <c r="H127" s="25"/>
    </row>
    <row r="128" spans="8:8" x14ac:dyDescent="0.2">
      <c r="H128" s="25"/>
    </row>
    <row r="129" spans="8:8" x14ac:dyDescent="0.2">
      <c r="H129" s="25"/>
    </row>
    <row r="130" spans="8:8" x14ac:dyDescent="0.2">
      <c r="H130" s="25"/>
    </row>
    <row r="131" spans="8:8" x14ac:dyDescent="0.2">
      <c r="H131" s="25"/>
    </row>
    <row r="132" spans="8:8" x14ac:dyDescent="0.2">
      <c r="H132" s="25"/>
    </row>
    <row r="133" spans="8:8" x14ac:dyDescent="0.2">
      <c r="H133" s="25"/>
    </row>
    <row r="134" spans="8:8" x14ac:dyDescent="0.2">
      <c r="H134" s="25"/>
    </row>
    <row r="135" spans="8:8" x14ac:dyDescent="0.2">
      <c r="H135" s="25"/>
    </row>
    <row r="136" spans="8:8" x14ac:dyDescent="0.2">
      <c r="H136" s="25"/>
    </row>
    <row r="137" spans="8:8" x14ac:dyDescent="0.2">
      <c r="H137" s="25"/>
    </row>
    <row r="138" spans="8:8" x14ac:dyDescent="0.2">
      <c r="H138" s="25"/>
    </row>
    <row r="139" spans="8:8" x14ac:dyDescent="0.2">
      <c r="H139" s="25"/>
    </row>
    <row r="140" spans="8:8" x14ac:dyDescent="0.2">
      <c r="H140" s="25"/>
    </row>
    <row r="141" spans="8:8" x14ac:dyDescent="0.2">
      <c r="H141" s="25"/>
    </row>
    <row r="142" spans="8:8" x14ac:dyDescent="0.2">
      <c r="H142" s="25"/>
    </row>
    <row r="143" spans="8:8" x14ac:dyDescent="0.2">
      <c r="H143" s="25"/>
    </row>
    <row r="144" spans="8:8" x14ac:dyDescent="0.2">
      <c r="H144" s="25"/>
    </row>
    <row r="145" spans="7:8" x14ac:dyDescent="0.2">
      <c r="H145" s="25"/>
    </row>
    <row r="146" spans="7:8" x14ac:dyDescent="0.2">
      <c r="H146" s="25"/>
    </row>
    <row r="147" spans="7:8" x14ac:dyDescent="0.2">
      <c r="H147" s="25"/>
    </row>
    <row r="148" spans="7:8" x14ac:dyDescent="0.2">
      <c r="H148" s="25"/>
    </row>
    <row r="149" spans="7:8" x14ac:dyDescent="0.2">
      <c r="H149" s="25"/>
    </row>
    <row r="150" spans="7:8" x14ac:dyDescent="0.2">
      <c r="H150" s="25"/>
    </row>
    <row r="151" spans="7:8" x14ac:dyDescent="0.2">
      <c r="H151" s="25"/>
    </row>
    <row r="153" spans="7:8" x14ac:dyDescent="0.2">
      <c r="G153" s="106"/>
      <c r="H153" s="106"/>
    </row>
    <row r="156" spans="7:8" x14ac:dyDescent="0.2">
      <c r="G156" s="115"/>
      <c r="H156" s="115"/>
    </row>
  </sheetData>
  <mergeCells count="8">
    <mergeCell ref="R59:S59"/>
    <mergeCell ref="W59:X59"/>
    <mergeCell ref="G153:H153"/>
    <mergeCell ref="G156:H156"/>
    <mergeCell ref="F59:G59"/>
    <mergeCell ref="J59:K59"/>
    <mergeCell ref="N59:O59"/>
    <mergeCell ref="F61:G6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71E1-E79A-1D42-9DA9-4D676EA167CB}">
  <dimension ref="B6:BL218"/>
  <sheetViews>
    <sheetView topLeftCell="B5" zoomScale="137" workbookViewId="0">
      <selection activeCell="B6" sqref="B6"/>
    </sheetView>
  </sheetViews>
  <sheetFormatPr baseColWidth="10" defaultRowHeight="16" x14ac:dyDescent="0.2"/>
  <cols>
    <col min="4" max="4" width="19.83203125" customWidth="1"/>
    <col min="5" max="5" width="14" customWidth="1"/>
    <col min="6" max="6" width="15" customWidth="1"/>
    <col min="7" max="7" width="33.5" customWidth="1"/>
    <col min="9" max="9" width="17.5" customWidth="1"/>
    <col min="10" max="10" width="16.33203125" customWidth="1"/>
    <col min="11" max="11" width="18" customWidth="1"/>
    <col min="12" max="12" width="28.83203125" customWidth="1"/>
    <col min="14" max="14" width="17.83203125" customWidth="1"/>
    <col min="15" max="15" width="15" customWidth="1"/>
    <col min="16" max="16" width="18.33203125" customWidth="1"/>
    <col min="17" max="17" width="31.6640625" customWidth="1"/>
    <col min="20" max="20" width="22.6640625" customWidth="1"/>
    <col min="21" max="21" width="22" customWidth="1"/>
    <col min="22" max="22" width="29.6640625" customWidth="1"/>
    <col min="25" max="26" width="19.5" customWidth="1"/>
    <col min="27" max="27" width="21.6640625" customWidth="1"/>
    <col min="28" max="28" width="29.83203125" customWidth="1"/>
    <col min="30" max="30" width="20.1640625" customWidth="1"/>
    <col min="31" max="31" width="23.83203125" customWidth="1"/>
    <col min="32" max="32" width="20.83203125" customWidth="1"/>
    <col min="33" max="33" width="32.83203125" customWidth="1"/>
    <col min="35" max="35" width="18.33203125" customWidth="1"/>
    <col min="36" max="36" width="22.33203125" customWidth="1"/>
    <col min="37" max="37" width="21.6640625" customWidth="1"/>
    <col min="38" max="38" width="28.83203125" customWidth="1"/>
    <col min="40" max="40" width="17.6640625" customWidth="1"/>
    <col min="41" max="41" width="19.83203125" customWidth="1"/>
    <col min="42" max="42" width="21" customWidth="1"/>
    <col min="43" max="43" width="29.83203125" customWidth="1"/>
    <col min="46" max="46" width="19.33203125" customWidth="1"/>
    <col min="47" max="47" width="17.1640625" customWidth="1"/>
    <col min="48" max="48" width="22.83203125" customWidth="1"/>
    <col min="49" max="49" width="32.1640625" customWidth="1"/>
    <col min="51" max="51" width="19.83203125" customWidth="1"/>
    <col min="52" max="52" width="20" customWidth="1"/>
    <col min="53" max="53" width="21" customWidth="1"/>
    <col min="54" max="54" width="30.1640625" customWidth="1"/>
    <col min="56" max="56" width="19.83203125" customWidth="1"/>
    <col min="57" max="57" width="20" customWidth="1"/>
    <col min="58" max="58" width="21" customWidth="1"/>
    <col min="59" max="59" width="32.33203125" customWidth="1"/>
    <col min="61" max="61" width="19.83203125" customWidth="1"/>
    <col min="62" max="62" width="22.1640625" customWidth="1"/>
    <col min="63" max="63" width="19.83203125" customWidth="1"/>
    <col min="64" max="64" width="30" customWidth="1"/>
  </cols>
  <sheetData>
    <row r="6" spans="2:64" x14ac:dyDescent="0.2">
      <c r="B6" s="20" t="s">
        <v>432</v>
      </c>
    </row>
    <row r="7" spans="2:64" x14ac:dyDescent="0.2">
      <c r="D7" s="2" t="s">
        <v>196</v>
      </c>
      <c r="E7" s="1" t="s">
        <v>187</v>
      </c>
      <c r="F7" s="1" t="s">
        <v>188</v>
      </c>
      <c r="G7" s="50" t="s">
        <v>197</v>
      </c>
      <c r="H7" s="134"/>
      <c r="I7" s="2" t="s">
        <v>198</v>
      </c>
      <c r="J7" s="1" t="s">
        <v>187</v>
      </c>
      <c r="K7" s="1" t="s">
        <v>188</v>
      </c>
      <c r="L7" s="50" t="s">
        <v>197</v>
      </c>
      <c r="M7" s="134"/>
      <c r="N7" s="2" t="s">
        <v>199</v>
      </c>
      <c r="O7" s="1" t="s">
        <v>187</v>
      </c>
      <c r="P7" s="1" t="s">
        <v>188</v>
      </c>
      <c r="Q7" s="50" t="s">
        <v>197</v>
      </c>
      <c r="R7" s="134"/>
      <c r="S7" s="2" t="s">
        <v>200</v>
      </c>
      <c r="T7" s="1" t="s">
        <v>187</v>
      </c>
      <c r="U7" s="1" t="s">
        <v>188</v>
      </c>
      <c r="V7" s="50" t="s">
        <v>197</v>
      </c>
      <c r="W7" s="134"/>
      <c r="X7" s="134"/>
      <c r="Y7" s="2" t="s">
        <v>196</v>
      </c>
      <c r="Z7" s="1" t="s">
        <v>187</v>
      </c>
      <c r="AA7" s="1" t="s">
        <v>188</v>
      </c>
      <c r="AB7" s="50" t="s">
        <v>197</v>
      </c>
      <c r="AC7" s="134"/>
      <c r="AD7" s="2" t="s">
        <v>198</v>
      </c>
      <c r="AE7" s="1" t="s">
        <v>187</v>
      </c>
      <c r="AF7" s="1" t="s">
        <v>188</v>
      </c>
      <c r="AG7" s="50" t="s">
        <v>197</v>
      </c>
      <c r="AH7" s="134"/>
      <c r="AI7" s="2" t="s">
        <v>199</v>
      </c>
      <c r="AJ7" s="1" t="s">
        <v>187</v>
      </c>
      <c r="AK7" s="1" t="s">
        <v>188</v>
      </c>
      <c r="AL7" s="50" t="s">
        <v>197</v>
      </c>
      <c r="AM7" s="134"/>
      <c r="AN7" s="2" t="s">
        <v>200</v>
      </c>
      <c r="AO7" s="1" t="s">
        <v>187</v>
      </c>
      <c r="AP7" s="1" t="s">
        <v>188</v>
      </c>
      <c r="AQ7" s="50" t="s">
        <v>197</v>
      </c>
      <c r="AR7" s="118"/>
      <c r="AS7" s="118"/>
      <c r="AT7" s="2" t="s">
        <v>196</v>
      </c>
      <c r="AU7" s="1" t="s">
        <v>187</v>
      </c>
      <c r="AV7" s="1" t="s">
        <v>188</v>
      </c>
      <c r="AW7" s="50" t="s">
        <v>197</v>
      </c>
      <c r="AX7" s="134"/>
      <c r="AY7" s="2" t="s">
        <v>198</v>
      </c>
      <c r="AZ7" s="1" t="s">
        <v>187</v>
      </c>
      <c r="BA7" s="1" t="s">
        <v>188</v>
      </c>
      <c r="BB7" s="50" t="s">
        <v>197</v>
      </c>
      <c r="BC7" s="134"/>
      <c r="BD7" s="2" t="s">
        <v>199</v>
      </c>
      <c r="BE7" s="1" t="s">
        <v>187</v>
      </c>
      <c r="BF7" s="1" t="s">
        <v>188</v>
      </c>
      <c r="BG7" s="50" t="s">
        <v>197</v>
      </c>
      <c r="BH7" s="134"/>
      <c r="BI7" s="2" t="s">
        <v>200</v>
      </c>
      <c r="BJ7" s="1" t="s">
        <v>187</v>
      </c>
      <c r="BK7" s="1" t="s">
        <v>188</v>
      </c>
      <c r="BL7" s="50" t="s">
        <v>197</v>
      </c>
    </row>
    <row r="8" spans="2:64" x14ac:dyDescent="0.2">
      <c r="D8" s="3" t="s">
        <v>201</v>
      </c>
      <c r="E8" s="3">
        <v>12161.287</v>
      </c>
      <c r="F8" s="3">
        <v>3039.547</v>
      </c>
      <c r="G8" s="3">
        <f>E8/F8</f>
        <v>4.0010195598225655</v>
      </c>
      <c r="H8" s="134"/>
      <c r="I8" s="3"/>
      <c r="J8" s="3">
        <v>10339.066999999999</v>
      </c>
      <c r="K8" s="3">
        <v>809.58699999999999</v>
      </c>
      <c r="L8" s="3">
        <f>J8/K8</f>
        <v>12.770791774077399</v>
      </c>
      <c r="M8" s="134"/>
      <c r="N8" s="3"/>
      <c r="O8" s="3">
        <v>8990.4140000000007</v>
      </c>
      <c r="P8" s="3">
        <v>2374.7820000000002</v>
      </c>
      <c r="Q8" s="3">
        <f>O8/P8</f>
        <v>3.7857849688939869</v>
      </c>
      <c r="R8" s="134"/>
      <c r="S8" s="3"/>
      <c r="T8" s="3">
        <v>6658.1220000000003</v>
      </c>
      <c r="U8" s="3">
        <v>2861.6460000000002</v>
      </c>
      <c r="V8" s="3">
        <f>T8/U8</f>
        <v>2.3266756265450024</v>
      </c>
      <c r="W8" s="134"/>
      <c r="X8" s="134"/>
      <c r="Y8" s="3"/>
      <c r="Z8" s="3">
        <v>9346.9789999999994</v>
      </c>
      <c r="AA8" s="3">
        <v>3381.114</v>
      </c>
      <c r="AB8" s="3">
        <f>Z8/AA8</f>
        <v>2.7644672732123197</v>
      </c>
      <c r="AC8" s="134"/>
      <c r="AD8" s="3"/>
      <c r="AE8" s="3">
        <v>8891.2749999999996</v>
      </c>
      <c r="AF8" s="3">
        <v>1401.61</v>
      </c>
      <c r="AG8" s="3">
        <f>AE8/AF8</f>
        <v>6.3436155563958589</v>
      </c>
      <c r="AH8" s="134"/>
      <c r="AI8" s="3"/>
      <c r="AJ8" s="8">
        <v>9482.4549999999999</v>
      </c>
      <c r="AK8" s="3">
        <v>3787.828</v>
      </c>
      <c r="AL8" s="3">
        <f>AJ8/AK8</f>
        <v>2.5034016856098007</v>
      </c>
      <c r="AM8" s="134"/>
      <c r="AN8" s="3"/>
      <c r="AO8" s="3">
        <v>3089.71</v>
      </c>
      <c r="AP8" s="3">
        <v>2097.451</v>
      </c>
      <c r="AQ8" s="3">
        <f>AO8/AP8</f>
        <v>1.4730785129187762</v>
      </c>
      <c r="AR8" s="118"/>
      <c r="AS8" s="118"/>
      <c r="AT8" s="3"/>
      <c r="AU8" s="3">
        <v>12890.634</v>
      </c>
      <c r="AV8" s="3">
        <v>1903.421</v>
      </c>
      <c r="AW8" s="3">
        <f>AU8/AV8</f>
        <v>6.7723504153836691</v>
      </c>
      <c r="AX8" s="134"/>
      <c r="AZ8">
        <v>10317.063</v>
      </c>
      <c r="BA8">
        <v>2472.596</v>
      </c>
      <c r="BB8">
        <f>AZ8/BA8</f>
        <v>4.1725631684270299</v>
      </c>
      <c r="BC8" s="134"/>
      <c r="BE8">
        <v>8693.3379999999997</v>
      </c>
      <c r="BF8">
        <v>1937.798</v>
      </c>
      <c r="BG8">
        <f>BE8/BF8</f>
        <v>4.4861941234328864</v>
      </c>
      <c r="BH8" s="134"/>
      <c r="BJ8">
        <v>5121.1750000000002</v>
      </c>
      <c r="BK8">
        <v>1772.95</v>
      </c>
      <c r="BL8">
        <f>BJ8/BK8</f>
        <v>2.8885050339829097</v>
      </c>
    </row>
    <row r="9" spans="2:64" x14ac:dyDescent="0.2">
      <c r="D9" s="3"/>
      <c r="E9" s="3">
        <v>10100.061</v>
      </c>
      <c r="F9" s="3">
        <v>4002.4229999999998</v>
      </c>
      <c r="G9" s="3">
        <f t="shared" ref="G9:G72" si="0">E9/F9</f>
        <v>2.5234866479629963</v>
      </c>
      <c r="H9" s="134"/>
      <c r="I9" s="3"/>
      <c r="J9" s="3">
        <v>11785.63</v>
      </c>
      <c r="K9" s="3">
        <v>1173.0350000000001</v>
      </c>
      <c r="L9" s="3">
        <f t="shared" ref="L9:L72" si="1">J9/K9</f>
        <v>10.04712561858768</v>
      </c>
      <c r="M9" s="134"/>
      <c r="N9" s="3"/>
      <c r="O9" s="3">
        <v>9433.9009999999998</v>
      </c>
      <c r="P9" s="3">
        <v>1561.82</v>
      </c>
      <c r="Q9" s="3">
        <f t="shared" ref="Q9:Q72" si="2">O9/P9</f>
        <v>6.0403253896095581</v>
      </c>
      <c r="R9" s="134"/>
      <c r="S9" s="3"/>
      <c r="T9" s="3">
        <v>6132.7070000000003</v>
      </c>
      <c r="U9" s="3">
        <v>1760.4739999999999</v>
      </c>
      <c r="V9" s="3">
        <f t="shared" ref="V9:V72" si="3">T9/U9</f>
        <v>3.4835544290912566</v>
      </c>
      <c r="W9" s="134"/>
      <c r="X9" s="134"/>
      <c r="Y9" s="3"/>
      <c r="Z9" s="3">
        <v>13481.803</v>
      </c>
      <c r="AA9" s="3">
        <v>2766.3789999999999</v>
      </c>
      <c r="AB9" s="3">
        <f t="shared" ref="AB9:AB72" si="4">Z9/AA9</f>
        <v>4.8734475644877291</v>
      </c>
      <c r="AC9" s="134"/>
      <c r="AD9" s="3"/>
      <c r="AE9" s="3">
        <v>11822.834999999999</v>
      </c>
      <c r="AF9" s="3">
        <v>934.72900000000004</v>
      </c>
      <c r="AG9" s="3">
        <f t="shared" ref="AG9:AG72" si="5">AE9/AF9</f>
        <v>12.648409325055709</v>
      </c>
      <c r="AH9" s="134"/>
      <c r="AI9" s="3"/>
      <c r="AJ9" s="8">
        <v>7539.7309999999998</v>
      </c>
      <c r="AK9" s="3">
        <v>2454.5500000000002</v>
      </c>
      <c r="AL9" s="3">
        <f t="shared" ref="AL9:AL72" si="6">AJ9/AK9</f>
        <v>3.0717365708582016</v>
      </c>
      <c r="AM9" s="134"/>
      <c r="AN9" s="3"/>
      <c r="AO9" s="3">
        <v>4063.973</v>
      </c>
      <c r="AP9" s="3">
        <v>1987.0840000000001</v>
      </c>
      <c r="AQ9" s="3">
        <f t="shared" ref="AQ9:AQ72" si="7">AO9/AP9</f>
        <v>2.0451943652105293</v>
      </c>
      <c r="AR9" s="118"/>
      <c r="AS9" s="118"/>
      <c r="AT9" s="3"/>
      <c r="AU9" s="3">
        <v>12336.764999999999</v>
      </c>
      <c r="AV9" s="3">
        <v>2571.9969999999998</v>
      </c>
      <c r="AW9" s="3">
        <f t="shared" ref="AW9:AW72" si="8">AU9/AV9</f>
        <v>4.7965705247712185</v>
      </c>
      <c r="AX9" s="134"/>
      <c r="AZ9">
        <v>11330.425999999999</v>
      </c>
      <c r="BA9">
        <v>2164.549</v>
      </c>
      <c r="BB9">
        <f t="shared" ref="BB9:BB72" si="9">AZ9/BA9</f>
        <v>5.234543546946731</v>
      </c>
      <c r="BC9" s="134"/>
      <c r="BE9">
        <v>10312.137000000001</v>
      </c>
      <c r="BF9">
        <v>1854.204</v>
      </c>
      <c r="BG9">
        <f t="shared" ref="BG9:BG72" si="10">BE9/BF9</f>
        <v>5.5614899978643129</v>
      </c>
      <c r="BH9" s="134"/>
      <c r="BJ9">
        <v>5151.4409999999998</v>
      </c>
      <c r="BK9">
        <v>1633.348</v>
      </c>
      <c r="BL9">
        <f t="shared" ref="BL9:BL72" si="11">BJ9/BK9</f>
        <v>3.1539151485170338</v>
      </c>
    </row>
    <row r="10" spans="2:64" x14ac:dyDescent="0.2">
      <c r="D10" s="3"/>
      <c r="E10" s="3">
        <v>8288.3089999999993</v>
      </c>
      <c r="F10" s="3">
        <v>3629.5540000000001</v>
      </c>
      <c r="G10" s="3">
        <f t="shared" si="0"/>
        <v>2.2835612860423069</v>
      </c>
      <c r="H10" s="134"/>
      <c r="I10" s="3"/>
      <c r="J10" s="3">
        <v>10631.837</v>
      </c>
      <c r="K10" s="3">
        <v>1385.85</v>
      </c>
      <c r="L10" s="3">
        <f t="shared" si="1"/>
        <v>7.6717083378432012</v>
      </c>
      <c r="M10" s="134"/>
      <c r="N10" s="3"/>
      <c r="O10" s="3">
        <v>10469.641</v>
      </c>
      <c r="P10" s="3">
        <v>2982.9250000000002</v>
      </c>
      <c r="Q10" s="3">
        <f t="shared" si="2"/>
        <v>3.5098572709672551</v>
      </c>
      <c r="R10" s="134"/>
      <c r="S10" s="3"/>
      <c r="T10" s="3">
        <v>8071.3850000000002</v>
      </c>
      <c r="U10" s="3">
        <v>1146.2840000000001</v>
      </c>
      <c r="V10" s="3">
        <f t="shared" si="3"/>
        <v>7.0413483918470465</v>
      </c>
      <c r="W10" s="134"/>
      <c r="X10" s="134"/>
      <c r="Y10" s="3"/>
      <c r="Z10" s="3">
        <v>10581.103999999999</v>
      </c>
      <c r="AA10" s="3">
        <v>2899.9229999999998</v>
      </c>
      <c r="AB10" s="3">
        <f t="shared" si="4"/>
        <v>3.6487534324187227</v>
      </c>
      <c r="AC10" s="134"/>
      <c r="AD10" s="3"/>
      <c r="AE10" s="3">
        <v>10315.662</v>
      </c>
      <c r="AF10" s="3">
        <v>1642.6790000000001</v>
      </c>
      <c r="AG10" s="3">
        <f t="shared" si="5"/>
        <v>6.2797795552265532</v>
      </c>
      <c r="AH10" s="134"/>
      <c r="AI10" s="3"/>
      <c r="AJ10" s="8">
        <v>9173.2109999999993</v>
      </c>
      <c r="AK10" s="3">
        <v>2513.9789999999998</v>
      </c>
      <c r="AL10" s="3">
        <f t="shared" si="6"/>
        <v>3.6488813152377166</v>
      </c>
      <c r="AM10" s="134"/>
      <c r="AN10" s="3"/>
      <c r="AO10" s="3">
        <v>3645.4870000000001</v>
      </c>
      <c r="AP10" s="3">
        <v>2156.1959999999999</v>
      </c>
      <c r="AQ10" s="3">
        <f t="shared" si="7"/>
        <v>1.6907029787644539</v>
      </c>
      <c r="AR10" s="118"/>
      <c r="AS10" s="118"/>
      <c r="AT10" s="3"/>
      <c r="AU10" s="3">
        <v>12689.704</v>
      </c>
      <c r="AV10" s="3">
        <v>1962.538</v>
      </c>
      <c r="AW10" s="3">
        <f t="shared" si="8"/>
        <v>6.4659660093205833</v>
      </c>
      <c r="AX10" s="134"/>
      <c r="AZ10">
        <v>9044.4339999999993</v>
      </c>
      <c r="BA10">
        <v>2015.817</v>
      </c>
      <c r="BB10">
        <f t="shared" si="9"/>
        <v>4.4867336667961419</v>
      </c>
      <c r="BC10" s="134"/>
      <c r="BE10">
        <v>9021.2870000000003</v>
      </c>
      <c r="BF10">
        <v>2975.0610000000001</v>
      </c>
      <c r="BG10">
        <f t="shared" si="10"/>
        <v>3.0323032031948252</v>
      </c>
      <c r="BH10" s="134"/>
      <c r="BJ10">
        <v>4874.7830000000004</v>
      </c>
      <c r="BK10">
        <v>1833.2139999999999</v>
      </c>
      <c r="BL10">
        <f t="shared" si="11"/>
        <v>2.6591456316611155</v>
      </c>
    </row>
    <row r="11" spans="2:64" x14ac:dyDescent="0.2">
      <c r="D11" s="3"/>
      <c r="E11" s="3">
        <v>8652.7420000000002</v>
      </c>
      <c r="F11" s="3">
        <v>4587.8789999999999</v>
      </c>
      <c r="G11" s="3">
        <f t="shared" si="0"/>
        <v>1.8860004808322104</v>
      </c>
      <c r="H11" s="134"/>
      <c r="I11" s="3"/>
      <c r="J11" s="3">
        <v>9714.6740000000009</v>
      </c>
      <c r="K11" s="3">
        <v>1364.6289999999999</v>
      </c>
      <c r="L11" s="3">
        <f t="shared" si="1"/>
        <v>7.1189121731987237</v>
      </c>
      <c r="M11" s="134"/>
      <c r="N11" s="3"/>
      <c r="O11" s="3">
        <v>10847.888999999999</v>
      </c>
      <c r="P11" s="3">
        <v>2179.7060000000001</v>
      </c>
      <c r="Q11" s="3">
        <f t="shared" si="2"/>
        <v>4.9767670502352148</v>
      </c>
      <c r="R11" s="134"/>
      <c r="S11" s="3"/>
      <c r="T11" s="3">
        <v>4526.8410000000003</v>
      </c>
      <c r="U11" s="3">
        <v>1355.9880000000001</v>
      </c>
      <c r="V11" s="3">
        <f t="shared" si="3"/>
        <v>3.3384078620164783</v>
      </c>
      <c r="W11" s="134"/>
      <c r="X11" s="134"/>
      <c r="Y11" s="3"/>
      <c r="Z11" s="3">
        <v>16239.804</v>
      </c>
      <c r="AA11" s="3">
        <v>4509.7070000000003</v>
      </c>
      <c r="AB11" s="3">
        <f t="shared" si="4"/>
        <v>3.6010774092418862</v>
      </c>
      <c r="AC11" s="134"/>
      <c r="AD11" s="3"/>
      <c r="AE11" s="3">
        <v>10908.393</v>
      </c>
      <c r="AF11" s="3">
        <v>1365.085</v>
      </c>
      <c r="AG11" s="3">
        <f t="shared" si="5"/>
        <v>7.9909990952944323</v>
      </c>
      <c r="AH11" s="134"/>
      <c r="AI11" s="3"/>
      <c r="AJ11" s="8">
        <v>8832.2980000000007</v>
      </c>
      <c r="AK11" s="3">
        <v>2220.529</v>
      </c>
      <c r="AL11" s="3">
        <f t="shared" si="6"/>
        <v>3.9775648055035537</v>
      </c>
      <c r="AM11" s="134"/>
      <c r="AN11" s="3"/>
      <c r="AO11" s="3">
        <v>3261.2959999999998</v>
      </c>
      <c r="AP11" s="3">
        <v>2638.6419999999998</v>
      </c>
      <c r="AQ11" s="3">
        <f t="shared" si="7"/>
        <v>1.2359751720771519</v>
      </c>
      <c r="AR11" s="118"/>
      <c r="AS11" s="118"/>
      <c r="AT11" s="3"/>
      <c r="AU11" s="3">
        <v>11720.355</v>
      </c>
      <c r="AV11" s="3">
        <v>3109.308</v>
      </c>
      <c r="AW11" s="3">
        <f t="shared" si="8"/>
        <v>3.7694416249532048</v>
      </c>
      <c r="AX11" s="134"/>
      <c r="AZ11">
        <v>13792.19</v>
      </c>
      <c r="BA11">
        <v>2288.37</v>
      </c>
      <c r="BB11">
        <f t="shared" si="9"/>
        <v>6.0270804109475309</v>
      </c>
      <c r="BC11" s="134"/>
      <c r="BE11">
        <v>9517.4269999999997</v>
      </c>
      <c r="BF11">
        <v>2290.2930000000001</v>
      </c>
      <c r="BG11">
        <f t="shared" si="10"/>
        <v>4.1555499667509785</v>
      </c>
      <c r="BH11" s="134"/>
      <c r="BJ11">
        <v>4750.2910000000002</v>
      </c>
      <c r="BK11">
        <v>2574.5929999999998</v>
      </c>
      <c r="BL11">
        <f t="shared" si="11"/>
        <v>1.8450648316063938</v>
      </c>
    </row>
    <row r="12" spans="2:64" x14ac:dyDescent="0.2">
      <c r="D12" s="3"/>
      <c r="E12" s="3">
        <v>11361.547</v>
      </c>
      <c r="F12" s="3">
        <v>4165.5280000000002</v>
      </c>
      <c r="G12" s="3">
        <f t="shared" si="0"/>
        <v>2.7275166557516837</v>
      </c>
      <c r="H12" s="134"/>
      <c r="I12" s="3"/>
      <c r="J12" s="3">
        <v>8950.3029999999999</v>
      </c>
      <c r="K12" s="3">
        <v>855.99900000000002</v>
      </c>
      <c r="L12" s="3">
        <f t="shared" si="1"/>
        <v>10.455973663520634</v>
      </c>
      <c r="M12" s="134"/>
      <c r="N12" s="3"/>
      <c r="O12" s="3">
        <v>10216.880999999999</v>
      </c>
      <c r="P12" s="3">
        <v>2663.99</v>
      </c>
      <c r="Q12" s="3">
        <f t="shared" si="2"/>
        <v>3.8351799368616248</v>
      </c>
      <c r="R12" s="134"/>
      <c r="S12" s="3"/>
      <c r="T12" s="3">
        <v>4800.4539999999997</v>
      </c>
      <c r="U12" s="3">
        <v>1785.5630000000001</v>
      </c>
      <c r="V12" s="3">
        <f t="shared" si="3"/>
        <v>2.6884820081957339</v>
      </c>
      <c r="W12" s="134"/>
      <c r="X12" s="134"/>
      <c r="Y12" s="3"/>
      <c r="Z12" s="3">
        <v>11704.036</v>
      </c>
      <c r="AA12" s="3">
        <v>2901.5250000000001</v>
      </c>
      <c r="AB12" s="3">
        <f t="shared" si="4"/>
        <v>4.0337532849105209</v>
      </c>
      <c r="AC12" s="134"/>
      <c r="AD12" s="3"/>
      <c r="AE12" s="3">
        <v>10818.566000000001</v>
      </c>
      <c r="AF12" s="3">
        <v>1920.921</v>
      </c>
      <c r="AG12" s="3">
        <f t="shared" si="5"/>
        <v>5.6319682069174108</v>
      </c>
      <c r="AH12" s="134"/>
      <c r="AI12" s="3"/>
      <c r="AJ12" s="8">
        <v>9616.3719999999994</v>
      </c>
      <c r="AK12" s="3">
        <v>3514.0340000000001</v>
      </c>
      <c r="AL12" s="3">
        <f t="shared" si="6"/>
        <v>2.736562025296283</v>
      </c>
      <c r="AM12" s="134"/>
      <c r="AN12" s="3"/>
      <c r="AO12" s="3">
        <v>3003.5830000000001</v>
      </c>
      <c r="AP12" s="3">
        <v>2705.665</v>
      </c>
      <c r="AQ12" s="3">
        <f t="shared" si="7"/>
        <v>1.1101089750578879</v>
      </c>
      <c r="AR12" s="118"/>
      <c r="AS12" s="118"/>
      <c r="AT12" s="3"/>
      <c r="AU12" s="3">
        <v>12466.13</v>
      </c>
      <c r="AV12" s="3">
        <v>3598.3510000000001</v>
      </c>
      <c r="AW12" s="3">
        <f t="shared" si="8"/>
        <v>3.464400776911424</v>
      </c>
      <c r="AX12" s="134"/>
      <c r="AZ12">
        <v>13048.675999999999</v>
      </c>
      <c r="BA12">
        <v>3139.9769999999999</v>
      </c>
      <c r="BB12">
        <f t="shared" si="9"/>
        <v>4.1556597389089154</v>
      </c>
      <c r="BC12" s="134"/>
      <c r="BE12">
        <v>9839.9879999999994</v>
      </c>
      <c r="BF12">
        <v>2278.5720000000001</v>
      </c>
      <c r="BG12">
        <f t="shared" si="10"/>
        <v>4.3184889483413293</v>
      </c>
      <c r="BH12" s="134"/>
      <c r="BJ12">
        <v>6667.152</v>
      </c>
      <c r="BK12">
        <v>2848.6640000000002</v>
      </c>
      <c r="BL12">
        <f t="shared" si="11"/>
        <v>2.3404487156084395</v>
      </c>
    </row>
    <row r="13" spans="2:64" x14ac:dyDescent="0.2">
      <c r="D13" s="3"/>
      <c r="E13" s="3">
        <v>9822.1970000000001</v>
      </c>
      <c r="F13" s="3">
        <v>4505.6379999999999</v>
      </c>
      <c r="G13" s="3">
        <f t="shared" si="0"/>
        <v>2.1799791727608833</v>
      </c>
      <c r="H13" s="134"/>
      <c r="I13" s="3"/>
      <c r="J13" s="3">
        <v>10731.312</v>
      </c>
      <c r="K13" s="3">
        <v>1360.1110000000001</v>
      </c>
      <c r="L13" s="3">
        <f t="shared" si="1"/>
        <v>7.890026622827107</v>
      </c>
      <c r="M13" s="134"/>
      <c r="N13" s="3"/>
      <c r="O13" s="3">
        <v>8904.1080000000002</v>
      </c>
      <c r="P13" s="3">
        <v>3526.1860000000001</v>
      </c>
      <c r="Q13" s="3">
        <f t="shared" si="2"/>
        <v>2.5251384924107803</v>
      </c>
      <c r="R13" s="134"/>
      <c r="S13" s="3"/>
      <c r="T13" s="3">
        <v>6130.3940000000002</v>
      </c>
      <c r="U13" s="3">
        <v>751.32799999999997</v>
      </c>
      <c r="V13" s="3">
        <f t="shared" si="3"/>
        <v>8.1594110694663318</v>
      </c>
      <c r="W13" s="134"/>
      <c r="X13" s="134"/>
      <c r="Y13" s="3"/>
      <c r="Z13" s="3">
        <v>12995.931</v>
      </c>
      <c r="AA13" s="3">
        <v>6471.8540000000003</v>
      </c>
      <c r="AB13" s="3">
        <f t="shared" si="4"/>
        <v>2.0080692487809522</v>
      </c>
      <c r="AC13" s="134"/>
      <c r="AD13" s="3"/>
      <c r="AE13" s="3">
        <v>10967.65</v>
      </c>
      <c r="AF13" s="3">
        <v>1377.9390000000001</v>
      </c>
      <c r="AG13" s="3">
        <f t="shared" si="5"/>
        <v>7.9594597438638424</v>
      </c>
      <c r="AH13" s="134"/>
      <c r="AI13" s="3"/>
      <c r="AJ13" s="8">
        <v>9442.8189999999995</v>
      </c>
      <c r="AK13" s="3">
        <v>1853.442</v>
      </c>
      <c r="AL13" s="3">
        <f t="shared" si="6"/>
        <v>5.0947475022147977</v>
      </c>
      <c r="AM13" s="134"/>
      <c r="AN13" s="3"/>
      <c r="AO13" s="3">
        <v>3030.221</v>
      </c>
      <c r="AP13" s="3">
        <v>1831.345</v>
      </c>
      <c r="AQ13" s="3">
        <f t="shared" si="7"/>
        <v>1.6546423530246894</v>
      </c>
      <c r="AR13" s="118"/>
      <c r="AS13" s="118"/>
      <c r="AT13" s="3"/>
      <c r="AU13" s="3">
        <v>10105.279</v>
      </c>
      <c r="AV13" s="3">
        <v>3959.134</v>
      </c>
      <c r="AW13" s="3">
        <f t="shared" si="8"/>
        <v>2.5523963068691287</v>
      </c>
      <c r="AX13" s="134"/>
      <c r="AZ13">
        <v>10673.694</v>
      </c>
      <c r="BA13">
        <v>2098.395</v>
      </c>
      <c r="BB13">
        <f t="shared" si="9"/>
        <v>5.0865990435547168</v>
      </c>
      <c r="BC13" s="134"/>
      <c r="BE13">
        <v>10736.538</v>
      </c>
      <c r="BF13">
        <v>3596.6610000000001</v>
      </c>
      <c r="BG13">
        <f t="shared" si="10"/>
        <v>2.9851403843731728</v>
      </c>
      <c r="BH13" s="134"/>
      <c r="BJ13">
        <v>5233.5230000000001</v>
      </c>
      <c r="BK13">
        <v>2795.4929999999999</v>
      </c>
      <c r="BL13">
        <f t="shared" si="11"/>
        <v>1.8721288159190526</v>
      </c>
    </row>
    <row r="14" spans="2:64" x14ac:dyDescent="0.2">
      <c r="D14" s="3"/>
      <c r="E14" s="3">
        <v>10079.602000000001</v>
      </c>
      <c r="F14" s="3">
        <v>4731.893</v>
      </c>
      <c r="G14" s="3">
        <f t="shared" si="0"/>
        <v>2.130141573361866</v>
      </c>
      <c r="H14" s="134"/>
      <c r="I14" s="3"/>
      <c r="J14" s="3">
        <v>9254.4330000000009</v>
      </c>
      <c r="K14" s="3">
        <v>1238.6959999999999</v>
      </c>
      <c r="L14" s="3">
        <f t="shared" si="1"/>
        <v>7.4711091341216909</v>
      </c>
      <c r="M14" s="134"/>
      <c r="N14" s="3"/>
      <c r="O14" s="3">
        <v>10278.903</v>
      </c>
      <c r="P14" s="3">
        <v>2632.7350000000001</v>
      </c>
      <c r="Q14" s="3">
        <f t="shared" si="2"/>
        <v>3.9042679950697656</v>
      </c>
      <c r="R14" s="134"/>
      <c r="S14" s="3"/>
      <c r="T14" s="3">
        <v>4689.3310000000001</v>
      </c>
      <c r="U14" s="3">
        <v>2620.5790000000002</v>
      </c>
      <c r="V14" s="3">
        <f t="shared" si="3"/>
        <v>1.7894255429811503</v>
      </c>
      <c r="W14" s="134"/>
      <c r="X14" s="134"/>
      <c r="Y14" s="3"/>
      <c r="Z14" s="3">
        <v>10613.314</v>
      </c>
      <c r="AA14" s="3">
        <v>3709.607</v>
      </c>
      <c r="AB14" s="3">
        <f t="shared" si="4"/>
        <v>2.8610346055525557</v>
      </c>
      <c r="AC14" s="134"/>
      <c r="AD14" s="3"/>
      <c r="AE14" s="3">
        <v>8570.607</v>
      </c>
      <c r="AF14" s="3">
        <v>1867.99</v>
      </c>
      <c r="AG14" s="3">
        <f t="shared" si="5"/>
        <v>4.5881439408133877</v>
      </c>
      <c r="AH14" s="134"/>
      <c r="AI14" s="3"/>
      <c r="AJ14" s="8">
        <v>11267.227000000001</v>
      </c>
      <c r="AK14" s="3">
        <v>1554.0920000000001</v>
      </c>
      <c r="AL14" s="3">
        <f t="shared" si="6"/>
        <v>7.2500386077529519</v>
      </c>
      <c r="AM14" s="134"/>
      <c r="AN14" s="3"/>
      <c r="AO14" s="3">
        <v>3775.721</v>
      </c>
      <c r="AP14" s="3">
        <v>2220.2049999999999</v>
      </c>
      <c r="AQ14" s="3">
        <f t="shared" si="7"/>
        <v>1.7006181861584855</v>
      </c>
      <c r="AR14" s="118"/>
      <c r="AS14" s="118"/>
      <c r="AT14" s="3"/>
      <c r="AU14" s="3">
        <v>12891.675999999999</v>
      </c>
      <c r="AV14" s="3">
        <v>2724.3470000000002</v>
      </c>
      <c r="AW14" s="3">
        <f t="shared" si="8"/>
        <v>4.7320242245205906</v>
      </c>
      <c r="AX14" s="134"/>
      <c r="AZ14">
        <v>12017.569</v>
      </c>
      <c r="BA14">
        <v>2185.105</v>
      </c>
      <c r="BB14">
        <f t="shared" si="9"/>
        <v>5.4997672880708244</v>
      </c>
      <c r="BC14" s="134"/>
      <c r="BE14">
        <v>9071.0740000000005</v>
      </c>
      <c r="BF14">
        <v>2400.489</v>
      </c>
      <c r="BG14">
        <f t="shared" si="10"/>
        <v>3.7788442271553837</v>
      </c>
      <c r="BH14" s="134"/>
      <c r="BJ14">
        <v>5368.9250000000002</v>
      </c>
      <c r="BK14">
        <v>2622.4870000000001</v>
      </c>
      <c r="BL14">
        <f t="shared" si="11"/>
        <v>2.0472646766218481</v>
      </c>
    </row>
    <row r="15" spans="2:64" x14ac:dyDescent="0.2">
      <c r="D15" s="3"/>
      <c r="E15" s="3">
        <v>8383.7630000000008</v>
      </c>
      <c r="F15" s="3">
        <v>2331.8420000000001</v>
      </c>
      <c r="G15" s="3">
        <f t="shared" si="0"/>
        <v>3.5953392210964554</v>
      </c>
      <c r="H15" s="134"/>
      <c r="I15" s="3"/>
      <c r="J15" s="3">
        <v>9424.2669999999998</v>
      </c>
      <c r="K15" s="3">
        <v>1810.0029999999999</v>
      </c>
      <c r="L15" s="3">
        <f t="shared" si="1"/>
        <v>5.2067687180628983</v>
      </c>
      <c r="M15" s="134"/>
      <c r="N15" s="3"/>
      <c r="O15" s="3">
        <v>10662.138999999999</v>
      </c>
      <c r="P15" s="3">
        <v>1815.1590000000001</v>
      </c>
      <c r="Q15" s="3">
        <f t="shared" si="2"/>
        <v>5.8739421725589871</v>
      </c>
      <c r="R15" s="134"/>
      <c r="S15" s="3"/>
      <c r="T15" s="3">
        <v>3633.884</v>
      </c>
      <c r="U15" s="3">
        <v>1842.432</v>
      </c>
      <c r="V15" s="3">
        <f t="shared" si="3"/>
        <v>1.9723300507155759</v>
      </c>
      <c r="W15" s="134"/>
      <c r="X15" s="134"/>
      <c r="Y15" s="3"/>
      <c r="Z15" s="3">
        <v>13046.463</v>
      </c>
      <c r="AA15" s="3">
        <v>4308.2879999999996</v>
      </c>
      <c r="AB15" s="3">
        <f t="shared" si="4"/>
        <v>3.0282244362493875</v>
      </c>
      <c r="AC15" s="134"/>
      <c r="AD15" s="3"/>
      <c r="AE15" s="3">
        <v>11963.804</v>
      </c>
      <c r="AF15" s="3">
        <v>1419.5129999999999</v>
      </c>
      <c r="AG15" s="3">
        <f t="shared" si="5"/>
        <v>8.4281045682568596</v>
      </c>
      <c r="AH15" s="134"/>
      <c r="AI15" s="3"/>
      <c r="AJ15" s="8">
        <v>8594.6929999999993</v>
      </c>
      <c r="AK15" s="3">
        <v>1171.386</v>
      </c>
      <c r="AL15" s="3">
        <f t="shared" si="6"/>
        <v>7.3371996933547097</v>
      </c>
      <c r="AM15" s="134"/>
      <c r="AN15" s="3"/>
      <c r="AO15" s="3">
        <v>3924.0880000000002</v>
      </c>
      <c r="AP15" s="3">
        <v>2106.4720000000002</v>
      </c>
      <c r="AQ15" s="3">
        <f t="shared" si="7"/>
        <v>1.8628721388178906</v>
      </c>
      <c r="AR15" s="118"/>
      <c r="AS15" s="118"/>
      <c r="AT15" s="3"/>
      <c r="AU15" s="3">
        <v>13175.687</v>
      </c>
      <c r="AV15" s="3">
        <v>3045.0239999999999</v>
      </c>
      <c r="AW15" s="3">
        <f t="shared" si="8"/>
        <v>4.3269567005054803</v>
      </c>
      <c r="AX15" s="134"/>
      <c r="AZ15">
        <v>9142.3060000000005</v>
      </c>
      <c r="BA15">
        <v>2530.9839999999999</v>
      </c>
      <c r="BB15">
        <f t="shared" si="9"/>
        <v>3.6121547982918898</v>
      </c>
      <c r="BC15" s="134"/>
      <c r="BE15">
        <v>10340.050999999999</v>
      </c>
      <c r="BF15">
        <v>2056.9090000000001</v>
      </c>
      <c r="BG15">
        <f t="shared" si="10"/>
        <v>5.026985151020293</v>
      </c>
      <c r="BH15" s="134"/>
      <c r="BJ15">
        <v>8194.4339999999993</v>
      </c>
      <c r="BK15">
        <v>2949.357</v>
      </c>
      <c r="BL15">
        <f t="shared" si="11"/>
        <v>2.7783798299086881</v>
      </c>
    </row>
    <row r="16" spans="2:64" x14ac:dyDescent="0.2">
      <c r="D16" s="3"/>
      <c r="E16" s="3">
        <v>14096.495999999999</v>
      </c>
      <c r="F16" s="3">
        <v>3914.9720000000002</v>
      </c>
      <c r="G16" s="3">
        <f t="shared" si="0"/>
        <v>3.6006632997630632</v>
      </c>
      <c r="H16" s="134"/>
      <c r="I16" s="3"/>
      <c r="J16" s="3">
        <v>10406.277</v>
      </c>
      <c r="K16" s="3">
        <v>2067.384</v>
      </c>
      <c r="L16" s="3">
        <f t="shared" si="1"/>
        <v>5.0335481942396765</v>
      </c>
      <c r="M16" s="134"/>
      <c r="N16" s="3"/>
      <c r="O16" s="3">
        <v>11232.418</v>
      </c>
      <c r="P16" s="3">
        <v>2900.7550000000001</v>
      </c>
      <c r="Q16" s="3">
        <f t="shared" si="2"/>
        <v>3.8722394686900476</v>
      </c>
      <c r="R16" s="134"/>
      <c r="S16" s="3"/>
      <c r="T16" s="3">
        <v>4491.1719999999996</v>
      </c>
      <c r="U16" s="3">
        <v>1300.74</v>
      </c>
      <c r="V16" s="3">
        <f t="shared" si="3"/>
        <v>3.4527822624044773</v>
      </c>
      <c r="W16" s="134"/>
      <c r="X16" s="134"/>
      <c r="Y16" s="3"/>
      <c r="Z16" s="3">
        <v>12493.142</v>
      </c>
      <c r="AA16" s="3">
        <v>4335.1450000000004</v>
      </c>
      <c r="AB16" s="3">
        <f t="shared" si="4"/>
        <v>2.8818279434713254</v>
      </c>
      <c r="AC16" s="134"/>
      <c r="AD16" s="3"/>
      <c r="AE16" s="3">
        <v>14338.916999999999</v>
      </c>
      <c r="AF16" s="3">
        <v>875.07399999999996</v>
      </c>
      <c r="AG16" s="3">
        <f t="shared" si="5"/>
        <v>16.38594793126067</v>
      </c>
      <c r="AH16" s="134"/>
      <c r="AI16" s="3"/>
      <c r="AJ16" s="8">
        <v>10247.476000000001</v>
      </c>
      <c r="AK16" s="3">
        <v>1989.9359999999999</v>
      </c>
      <c r="AL16" s="3">
        <f t="shared" si="6"/>
        <v>5.1496510440536785</v>
      </c>
      <c r="AM16" s="134"/>
      <c r="AN16" s="3"/>
      <c r="AO16" s="3">
        <v>2959.1109999999999</v>
      </c>
      <c r="AP16" s="3">
        <v>2136.2719999999999</v>
      </c>
      <c r="AQ16" s="3">
        <f t="shared" si="7"/>
        <v>1.3851752024086821</v>
      </c>
      <c r="AR16" s="118"/>
      <c r="AS16" s="118"/>
      <c r="AT16" s="3"/>
      <c r="AU16" s="3">
        <v>14608.218999999999</v>
      </c>
      <c r="AV16" s="3">
        <v>3827.2350000000001</v>
      </c>
      <c r="AW16" s="3">
        <f t="shared" si="8"/>
        <v>3.8169119481819118</v>
      </c>
      <c r="AX16" s="134"/>
      <c r="AZ16">
        <v>11998.365</v>
      </c>
      <c r="BA16">
        <v>2689.7260000000001</v>
      </c>
      <c r="BB16">
        <f t="shared" si="9"/>
        <v>4.460813108844544</v>
      </c>
      <c r="BC16" s="134"/>
      <c r="BE16">
        <v>9196.2780000000002</v>
      </c>
      <c r="BF16">
        <v>2393.424</v>
      </c>
      <c r="BG16">
        <f t="shared" si="10"/>
        <v>3.8423104305797886</v>
      </c>
      <c r="BH16" s="134"/>
      <c r="BJ16">
        <v>8018.24</v>
      </c>
      <c r="BK16">
        <v>3781.2170000000001</v>
      </c>
      <c r="BL16">
        <f t="shared" si="11"/>
        <v>2.1205447875644268</v>
      </c>
    </row>
    <row r="17" spans="4:64" x14ac:dyDescent="0.2">
      <c r="D17" s="3"/>
      <c r="E17" s="3">
        <v>10995.376</v>
      </c>
      <c r="F17" s="3">
        <v>3939.663</v>
      </c>
      <c r="G17" s="3">
        <f t="shared" si="0"/>
        <v>2.7909432862658559</v>
      </c>
      <c r="H17" s="134"/>
      <c r="I17" s="3"/>
      <c r="J17" s="3">
        <v>8787.5349999999999</v>
      </c>
      <c r="K17" s="3">
        <v>1491.364</v>
      </c>
      <c r="L17" s="3">
        <f t="shared" si="1"/>
        <v>5.892280489538436</v>
      </c>
      <c r="M17" s="134"/>
      <c r="N17" s="3"/>
      <c r="O17" s="3">
        <v>11460.433999999999</v>
      </c>
      <c r="P17" s="3">
        <v>2096.172</v>
      </c>
      <c r="Q17" s="3">
        <f t="shared" si="2"/>
        <v>5.4673156592111711</v>
      </c>
      <c r="R17" s="134"/>
      <c r="S17" s="3"/>
      <c r="T17" s="3">
        <v>3781.18</v>
      </c>
      <c r="U17" s="3">
        <v>1229.6769999999999</v>
      </c>
      <c r="V17" s="3">
        <f t="shared" si="3"/>
        <v>3.0749375649052557</v>
      </c>
      <c r="W17" s="134"/>
      <c r="X17" s="134"/>
      <c r="Y17" s="3"/>
      <c r="Z17" s="3">
        <v>10963.142</v>
      </c>
      <c r="AA17" s="3">
        <v>3700.116</v>
      </c>
      <c r="AB17" s="3">
        <f t="shared" si="4"/>
        <v>2.9629184598536908</v>
      </c>
      <c r="AC17" s="134"/>
      <c r="AD17" s="3"/>
      <c r="AE17" s="3">
        <v>12826.123</v>
      </c>
      <c r="AF17" s="3">
        <v>1357.633</v>
      </c>
      <c r="AG17" s="3">
        <f t="shared" si="5"/>
        <v>9.4474154650041644</v>
      </c>
      <c r="AH17" s="134"/>
      <c r="AI17" s="3"/>
      <c r="AJ17" s="8">
        <v>9555.0010000000002</v>
      </c>
      <c r="AK17" s="3">
        <v>2089.0410000000002</v>
      </c>
      <c r="AL17" s="3">
        <f t="shared" si="6"/>
        <v>4.5738695410956511</v>
      </c>
      <c r="AM17" s="134"/>
      <c r="AN17" s="3"/>
      <c r="AO17" s="3">
        <v>2948.817</v>
      </c>
      <c r="AP17" s="3">
        <v>2565.1619999999998</v>
      </c>
      <c r="AQ17" s="3">
        <f t="shared" si="7"/>
        <v>1.1495636532897338</v>
      </c>
      <c r="AR17" s="118"/>
      <c r="AS17" s="118"/>
      <c r="AT17" s="3"/>
      <c r="AU17" s="3">
        <v>12779.84</v>
      </c>
      <c r="AV17" s="3">
        <v>4151.6980000000003</v>
      </c>
      <c r="AW17" s="3">
        <f t="shared" si="8"/>
        <v>3.0782200439434657</v>
      </c>
      <c r="AX17" s="134"/>
      <c r="AZ17">
        <v>10194.553</v>
      </c>
      <c r="BA17">
        <v>3109.7249999999999</v>
      </c>
      <c r="BB17">
        <f t="shared" si="9"/>
        <v>3.2782811984982594</v>
      </c>
      <c r="BC17" s="134"/>
      <c r="BE17">
        <v>10442.19</v>
      </c>
      <c r="BF17">
        <v>2307.306</v>
      </c>
      <c r="BG17">
        <f t="shared" si="10"/>
        <v>4.5257066032853901</v>
      </c>
      <c r="BH17" s="134"/>
      <c r="BJ17">
        <v>6517.7330000000002</v>
      </c>
      <c r="BK17">
        <v>3318.99</v>
      </c>
      <c r="BL17">
        <f t="shared" si="11"/>
        <v>1.9637700023199831</v>
      </c>
    </row>
    <row r="18" spans="4:64" x14ac:dyDescent="0.2">
      <c r="D18" s="3"/>
      <c r="E18" s="3">
        <v>10718.55</v>
      </c>
      <c r="F18" s="3">
        <v>3674.6880000000001</v>
      </c>
      <c r="G18" s="3">
        <f t="shared" si="0"/>
        <v>2.9168598803490253</v>
      </c>
      <c r="H18" s="134"/>
      <c r="I18" s="3"/>
      <c r="J18" s="3">
        <v>11135.673000000001</v>
      </c>
      <c r="K18" s="3">
        <v>1298.0129999999999</v>
      </c>
      <c r="L18" s="3">
        <f t="shared" si="1"/>
        <v>8.5790150021609968</v>
      </c>
      <c r="M18" s="134"/>
      <c r="N18" s="3"/>
      <c r="O18" s="3">
        <v>10901.962</v>
      </c>
      <c r="P18" s="3">
        <v>2165.018</v>
      </c>
      <c r="Q18" s="3">
        <f t="shared" si="2"/>
        <v>5.0355064022562397</v>
      </c>
      <c r="R18" s="134"/>
      <c r="S18" s="3"/>
      <c r="T18" s="3">
        <v>4782.1509999999998</v>
      </c>
      <c r="U18" s="3">
        <v>1677.8910000000001</v>
      </c>
      <c r="V18" s="3">
        <f t="shared" si="3"/>
        <v>2.8500963411806843</v>
      </c>
      <c r="W18" s="134"/>
      <c r="X18" s="134"/>
      <c r="Y18" s="3"/>
      <c r="Z18" s="3">
        <v>12155.839</v>
      </c>
      <c r="AA18" s="3">
        <v>3589.9569999999999</v>
      </c>
      <c r="AB18" s="3">
        <f t="shared" si="4"/>
        <v>3.3860681339637217</v>
      </c>
      <c r="AC18" s="134"/>
      <c r="AD18" s="3"/>
      <c r="AE18" s="3">
        <v>15605.02</v>
      </c>
      <c r="AF18" s="3">
        <v>1393.1679999999999</v>
      </c>
      <c r="AG18" s="3">
        <f t="shared" si="5"/>
        <v>11.201104245862668</v>
      </c>
      <c r="AH18" s="134"/>
      <c r="AI18" s="3"/>
      <c r="AJ18" s="8">
        <v>9144.2260000000006</v>
      </c>
      <c r="AK18" s="3">
        <v>1809.61</v>
      </c>
      <c r="AL18" s="3">
        <f t="shared" si="6"/>
        <v>5.0531473632440145</v>
      </c>
      <c r="AM18" s="134"/>
      <c r="AN18" s="3"/>
      <c r="AO18" s="3">
        <v>3233.721</v>
      </c>
      <c r="AP18" s="3">
        <v>1959.3150000000001</v>
      </c>
      <c r="AQ18" s="3">
        <f t="shared" si="7"/>
        <v>1.6504344630648977</v>
      </c>
      <c r="AR18" s="118"/>
      <c r="AS18" s="118"/>
      <c r="AT18" s="3"/>
      <c r="AU18" s="3">
        <v>16038.125</v>
      </c>
      <c r="AV18" s="3">
        <v>3853.415</v>
      </c>
      <c r="AW18" s="3">
        <f t="shared" si="8"/>
        <v>4.1620549564477223</v>
      </c>
      <c r="AX18" s="134"/>
      <c r="AZ18">
        <v>10261.86</v>
      </c>
      <c r="BA18">
        <v>1374.4559999999999</v>
      </c>
      <c r="BB18">
        <f t="shared" si="9"/>
        <v>7.4661247795491459</v>
      </c>
      <c r="BC18" s="134"/>
      <c r="BE18">
        <v>10225.886</v>
      </c>
      <c r="BF18">
        <v>2293.326</v>
      </c>
      <c r="BG18">
        <f t="shared" si="10"/>
        <v>4.4589761769587053</v>
      </c>
      <c r="BH18" s="134"/>
      <c r="BJ18">
        <v>7427.22</v>
      </c>
      <c r="BK18">
        <v>1591.471</v>
      </c>
      <c r="BL18">
        <f t="shared" si="11"/>
        <v>4.6668899401874118</v>
      </c>
    </row>
    <row r="19" spans="4:64" x14ac:dyDescent="0.2">
      <c r="D19" s="3"/>
      <c r="E19" s="3">
        <v>9968.6360000000004</v>
      </c>
      <c r="F19" s="3">
        <v>4324.4480000000003</v>
      </c>
      <c r="G19" s="3">
        <f t="shared" si="0"/>
        <v>2.3051811468192009</v>
      </c>
      <c r="H19" s="134"/>
      <c r="I19" s="3"/>
      <c r="J19" s="3">
        <v>8978.2540000000008</v>
      </c>
      <c r="K19" s="3">
        <v>1761.8879999999999</v>
      </c>
      <c r="L19" s="3">
        <f t="shared" si="1"/>
        <v>5.0958142628816372</v>
      </c>
      <c r="M19" s="134"/>
      <c r="N19" s="3"/>
      <c r="O19" s="3">
        <v>10891.632</v>
      </c>
      <c r="P19" s="3">
        <v>4516.9920000000002</v>
      </c>
      <c r="Q19" s="3">
        <f t="shared" si="2"/>
        <v>2.4112577573748193</v>
      </c>
      <c r="R19" s="134"/>
      <c r="S19" s="3"/>
      <c r="T19" s="3">
        <v>4817.9260000000004</v>
      </c>
      <c r="U19" s="3">
        <v>1057.078</v>
      </c>
      <c r="V19" s="3">
        <f t="shared" si="3"/>
        <v>4.5577771933575386</v>
      </c>
      <c r="W19" s="134"/>
      <c r="X19" s="134"/>
      <c r="Y19" s="3"/>
      <c r="Z19" s="3">
        <v>10436.996999999999</v>
      </c>
      <c r="AA19" s="3">
        <v>3039.3420000000001</v>
      </c>
      <c r="AB19" s="3">
        <f t="shared" si="4"/>
        <v>3.4339659702659322</v>
      </c>
      <c r="AC19" s="134"/>
      <c r="AD19" s="3"/>
      <c r="AE19" s="3">
        <v>14768.825999999999</v>
      </c>
      <c r="AF19" s="3">
        <v>1857.009</v>
      </c>
      <c r="AG19" s="3">
        <f t="shared" si="5"/>
        <v>7.9530179982972617</v>
      </c>
      <c r="AH19" s="134"/>
      <c r="AI19" s="3"/>
      <c r="AJ19" s="8">
        <v>8685.5939999999991</v>
      </c>
      <c r="AK19" s="3">
        <v>3205.8789999999999</v>
      </c>
      <c r="AL19" s="3">
        <f t="shared" si="6"/>
        <v>2.7092706867601675</v>
      </c>
      <c r="AM19" s="134"/>
      <c r="AN19" s="3"/>
      <c r="AO19" s="3">
        <v>2875.2260000000001</v>
      </c>
      <c r="AP19" s="3">
        <v>1538.127</v>
      </c>
      <c r="AQ19" s="3">
        <f t="shared" si="7"/>
        <v>1.8693033800199854</v>
      </c>
      <c r="AR19" s="118"/>
      <c r="AS19" s="118"/>
      <c r="AT19" s="3"/>
      <c r="AU19" s="3">
        <v>13950.540999999999</v>
      </c>
      <c r="AV19" s="3">
        <v>4689.7550000000001</v>
      </c>
      <c r="AW19" s="3">
        <f t="shared" si="8"/>
        <v>2.9746843918285708</v>
      </c>
      <c r="AX19" s="134"/>
      <c r="AZ19">
        <v>13546.906999999999</v>
      </c>
      <c r="BA19">
        <v>1649.3869999999999</v>
      </c>
      <c r="BB19">
        <f t="shared" si="9"/>
        <v>8.2132980313292148</v>
      </c>
      <c r="BC19" s="134"/>
      <c r="BE19">
        <v>10884.222</v>
      </c>
      <c r="BF19">
        <v>1805.3030000000001</v>
      </c>
      <c r="BG19">
        <f t="shared" si="10"/>
        <v>6.0290278141674829</v>
      </c>
      <c r="BH19" s="134"/>
      <c r="BJ19">
        <v>7668.4070000000002</v>
      </c>
      <c r="BK19">
        <v>1928.7539999999999</v>
      </c>
      <c r="BL19">
        <f t="shared" si="11"/>
        <v>3.9758346580227446</v>
      </c>
    </row>
    <row r="20" spans="4:64" x14ac:dyDescent="0.2">
      <c r="D20" s="3"/>
      <c r="E20" s="3">
        <v>9514.0480000000007</v>
      </c>
      <c r="F20" s="3">
        <v>5246.6660000000002</v>
      </c>
      <c r="G20" s="3">
        <f t="shared" si="0"/>
        <v>1.8133511833991338</v>
      </c>
      <c r="H20" s="134"/>
      <c r="I20" s="3"/>
      <c r="J20" s="3">
        <v>7581.9709999999995</v>
      </c>
      <c r="K20" s="3">
        <v>1121.759</v>
      </c>
      <c r="L20" s="3">
        <f t="shared" si="1"/>
        <v>6.7590017107061318</v>
      </c>
      <c r="M20" s="134"/>
      <c r="N20" s="3"/>
      <c r="O20" s="3">
        <v>10791.757</v>
      </c>
      <c r="P20" s="3">
        <v>1694.3030000000001</v>
      </c>
      <c r="Q20" s="3">
        <f t="shared" si="2"/>
        <v>6.3694374618943597</v>
      </c>
      <c r="R20" s="134"/>
      <c r="S20" s="3"/>
      <c r="T20" s="3">
        <v>4160.6109999999999</v>
      </c>
      <c r="U20" s="3">
        <v>1454.7280000000001</v>
      </c>
      <c r="V20" s="3">
        <f t="shared" si="3"/>
        <v>2.8600611248288339</v>
      </c>
      <c r="W20" s="134"/>
      <c r="X20" s="134"/>
      <c r="Y20" s="3"/>
      <c r="Z20" s="3">
        <v>12083.17</v>
      </c>
      <c r="AA20" s="3">
        <v>2952.252</v>
      </c>
      <c r="AB20" s="3">
        <f t="shared" si="4"/>
        <v>4.0928653787007345</v>
      </c>
      <c r="AC20" s="134"/>
      <c r="AD20" s="3"/>
      <c r="AE20" s="3">
        <v>13130.718999999999</v>
      </c>
      <c r="AF20" s="3">
        <v>883.36599999999999</v>
      </c>
      <c r="AG20" s="3">
        <f t="shared" si="5"/>
        <v>14.864415202758538</v>
      </c>
      <c r="AH20" s="134"/>
      <c r="AI20" s="3"/>
      <c r="AJ20" s="8">
        <v>9509.4259999999995</v>
      </c>
      <c r="AK20" s="3">
        <v>3510.1469999999999</v>
      </c>
      <c r="AL20" s="3">
        <f t="shared" si="6"/>
        <v>2.7091247175688085</v>
      </c>
      <c r="AM20" s="134"/>
      <c r="AN20" s="3"/>
      <c r="AO20" s="3">
        <v>2474.569</v>
      </c>
      <c r="AP20" s="3">
        <v>1381.3820000000001</v>
      </c>
      <c r="AQ20" s="3">
        <f t="shared" si="7"/>
        <v>1.7913719738638552</v>
      </c>
      <c r="AR20" s="118"/>
      <c r="AS20" s="118"/>
      <c r="AT20" s="3"/>
      <c r="AU20" s="3">
        <v>10439.928</v>
      </c>
      <c r="AV20" s="3">
        <v>6291.9520000000002</v>
      </c>
      <c r="AW20" s="3">
        <f t="shared" si="8"/>
        <v>1.6592510559521114</v>
      </c>
      <c r="AX20" s="134"/>
      <c r="AZ20">
        <v>11591.620999999999</v>
      </c>
      <c r="BA20">
        <v>2041.932</v>
      </c>
      <c r="BB20">
        <f t="shared" si="9"/>
        <v>5.6767909019497216</v>
      </c>
      <c r="BC20" s="134"/>
      <c r="BE20">
        <v>9085.89</v>
      </c>
      <c r="BF20">
        <v>1882.0730000000001</v>
      </c>
      <c r="BG20">
        <f t="shared" si="10"/>
        <v>4.8275970166938258</v>
      </c>
      <c r="BH20" s="134"/>
      <c r="BJ20">
        <v>5741.7629999999999</v>
      </c>
      <c r="BK20">
        <v>2294.2640000000001</v>
      </c>
      <c r="BL20">
        <f t="shared" si="11"/>
        <v>2.5026601123497554</v>
      </c>
    </row>
    <row r="21" spans="4:64" x14ac:dyDescent="0.2">
      <c r="D21" s="3"/>
      <c r="E21" s="3">
        <v>10573.659</v>
      </c>
      <c r="F21" s="3">
        <v>6383.9889999999996</v>
      </c>
      <c r="G21" s="3">
        <f t="shared" si="0"/>
        <v>1.6562777598770926</v>
      </c>
      <c r="H21" s="134"/>
      <c r="I21" s="3"/>
      <c r="J21" s="3">
        <v>7787.2479999999996</v>
      </c>
      <c r="K21" s="3">
        <v>1707.7619999999999</v>
      </c>
      <c r="L21" s="3">
        <f t="shared" si="1"/>
        <v>4.559914086389087</v>
      </c>
      <c r="M21" s="134"/>
      <c r="N21" s="3"/>
      <c r="O21" s="3">
        <v>9415.2450000000008</v>
      </c>
      <c r="P21" s="3">
        <v>1752.011</v>
      </c>
      <c r="Q21" s="3">
        <f t="shared" si="2"/>
        <v>5.3739645470262465</v>
      </c>
      <c r="R21" s="134"/>
      <c r="S21" s="3"/>
      <c r="T21" s="3">
        <v>6859.3339999999998</v>
      </c>
      <c r="U21" s="3">
        <v>1303.5450000000001</v>
      </c>
      <c r="V21" s="3">
        <f t="shared" si="3"/>
        <v>5.2620615322064062</v>
      </c>
      <c r="W21" s="134"/>
      <c r="X21" s="134"/>
      <c r="Y21" s="3"/>
      <c r="Z21" s="3">
        <v>11307.034</v>
      </c>
      <c r="AA21" s="3">
        <v>2580.9250000000002</v>
      </c>
      <c r="AB21" s="3">
        <f t="shared" si="4"/>
        <v>4.3810006102463257</v>
      </c>
      <c r="AC21" s="134"/>
      <c r="AD21" s="3"/>
      <c r="AE21" s="3">
        <v>15423.726000000001</v>
      </c>
      <c r="AF21" s="3">
        <v>1361.537</v>
      </c>
      <c r="AG21" s="3">
        <f t="shared" si="5"/>
        <v>11.32817249916822</v>
      </c>
      <c r="AH21" s="134"/>
      <c r="AI21" s="3"/>
      <c r="AJ21" s="8">
        <v>9697.6939999999995</v>
      </c>
      <c r="AK21" s="3">
        <v>3376.855</v>
      </c>
      <c r="AL21" s="3">
        <f t="shared" si="6"/>
        <v>2.8718123816391286</v>
      </c>
      <c r="AM21" s="134"/>
      <c r="AN21" s="3"/>
      <c r="AO21" s="3">
        <v>3335.2779999999998</v>
      </c>
      <c r="AP21" s="3">
        <v>1352.7860000000001</v>
      </c>
      <c r="AQ21" s="3">
        <f t="shared" si="7"/>
        <v>2.4654882590446676</v>
      </c>
      <c r="AR21" s="118"/>
      <c r="AS21" s="118"/>
      <c r="AT21" s="3"/>
      <c r="AU21" s="3">
        <v>9389.7579999999998</v>
      </c>
      <c r="AV21" s="3">
        <v>3979.5430000000001</v>
      </c>
      <c r="AW21" s="3">
        <f t="shared" si="8"/>
        <v>2.3595066066631269</v>
      </c>
      <c r="AX21" s="134"/>
      <c r="AZ21">
        <v>11425.032999999999</v>
      </c>
      <c r="BA21">
        <v>1559.8810000000001</v>
      </c>
      <c r="BB21">
        <f t="shared" si="9"/>
        <v>7.3242978150256324</v>
      </c>
      <c r="BC21" s="134"/>
      <c r="BE21">
        <v>9234.384</v>
      </c>
      <c r="BF21">
        <v>2037.6980000000001</v>
      </c>
      <c r="BG21">
        <f t="shared" si="10"/>
        <v>4.5317726179247364</v>
      </c>
      <c r="BH21" s="134"/>
      <c r="BJ21">
        <v>5092.4449999999997</v>
      </c>
      <c r="BK21">
        <v>1622.0129999999999</v>
      </c>
      <c r="BL21">
        <f t="shared" si="11"/>
        <v>3.1395833448930435</v>
      </c>
    </row>
    <row r="22" spans="4:64" x14ac:dyDescent="0.2">
      <c r="D22" s="3"/>
      <c r="E22" s="3">
        <v>10235.813</v>
      </c>
      <c r="F22" s="3">
        <v>4543.0240000000003</v>
      </c>
      <c r="G22" s="3">
        <f t="shared" si="0"/>
        <v>2.2530836288780334</v>
      </c>
      <c r="H22" s="134"/>
      <c r="I22" s="3"/>
      <c r="J22" s="3">
        <v>10674.312</v>
      </c>
      <c r="K22" s="3">
        <v>2208.9670000000001</v>
      </c>
      <c r="L22" s="3">
        <f t="shared" si="1"/>
        <v>4.8322641307000058</v>
      </c>
      <c r="M22" s="134"/>
      <c r="N22" s="3"/>
      <c r="O22" s="3">
        <v>9885.8410000000003</v>
      </c>
      <c r="P22" s="3">
        <v>2142.2420000000002</v>
      </c>
      <c r="Q22" s="3">
        <f t="shared" si="2"/>
        <v>4.6147171981503492</v>
      </c>
      <c r="R22" s="134"/>
      <c r="S22" s="3"/>
      <c r="T22" s="3">
        <v>4846.4589999999998</v>
      </c>
      <c r="U22" s="3">
        <v>1593.1410000000001</v>
      </c>
      <c r="V22" s="3">
        <f t="shared" si="3"/>
        <v>3.0420778826230697</v>
      </c>
      <c r="W22" s="134"/>
      <c r="X22" s="134"/>
      <c r="Y22" s="3"/>
      <c r="Z22" s="3">
        <v>13200.576999999999</v>
      </c>
      <c r="AA22" s="3">
        <v>3155.4949999999999</v>
      </c>
      <c r="AB22" s="3">
        <f t="shared" si="4"/>
        <v>4.1833617229626414</v>
      </c>
      <c r="AC22" s="134"/>
      <c r="AD22" s="3"/>
      <c r="AE22" s="3">
        <v>11392.664000000001</v>
      </c>
      <c r="AF22" s="3">
        <v>1389.4970000000001</v>
      </c>
      <c r="AG22" s="3">
        <f t="shared" si="5"/>
        <v>8.1991281737204176</v>
      </c>
      <c r="AH22" s="134"/>
      <c r="AI22" s="3"/>
      <c r="AJ22" s="8">
        <v>11191.308000000001</v>
      </c>
      <c r="AK22" s="3">
        <v>2023.6780000000001</v>
      </c>
      <c r="AL22" s="3">
        <f t="shared" si="6"/>
        <v>5.5301821732508829</v>
      </c>
      <c r="AM22" s="134"/>
      <c r="AN22" s="3"/>
      <c r="AO22" s="3">
        <v>3449.59</v>
      </c>
      <c r="AP22" s="3">
        <v>2222.8339999999998</v>
      </c>
      <c r="AQ22" s="3">
        <f t="shared" si="7"/>
        <v>1.5518882651606014</v>
      </c>
      <c r="AR22" s="118"/>
      <c r="AS22" s="118"/>
      <c r="AT22" s="3"/>
      <c r="AU22" s="3">
        <v>12520.612999999999</v>
      </c>
      <c r="AV22" s="3">
        <v>2281.8429999999998</v>
      </c>
      <c r="AW22" s="3">
        <f t="shared" si="8"/>
        <v>5.487061555067549</v>
      </c>
      <c r="AX22" s="134"/>
      <c r="AZ22">
        <v>8700.8510000000006</v>
      </c>
      <c r="BA22">
        <v>1650.086</v>
      </c>
      <c r="BB22">
        <f t="shared" si="9"/>
        <v>5.2729681968091366</v>
      </c>
      <c r="BC22" s="134"/>
      <c r="BE22">
        <v>10956.449000000001</v>
      </c>
      <c r="BF22">
        <v>1969.3</v>
      </c>
      <c r="BG22">
        <f t="shared" si="10"/>
        <v>5.5636261615802569</v>
      </c>
      <c r="BH22" s="134"/>
      <c r="BJ22">
        <v>6458.2240000000002</v>
      </c>
      <c r="BK22">
        <v>1486.29</v>
      </c>
      <c r="BL22">
        <f t="shared" si="11"/>
        <v>4.3451977743239878</v>
      </c>
    </row>
    <row r="23" spans="4:64" x14ac:dyDescent="0.2">
      <c r="D23" s="3"/>
      <c r="E23" s="3">
        <v>13549.423000000001</v>
      </c>
      <c r="F23" s="3">
        <v>2525.6410000000001</v>
      </c>
      <c r="G23" s="3">
        <f t="shared" si="0"/>
        <v>5.3647462169009765</v>
      </c>
      <c r="H23" s="134"/>
      <c r="I23" s="3"/>
      <c r="J23" s="3">
        <v>11187.248</v>
      </c>
      <c r="K23" s="3">
        <v>1500.4459999999999</v>
      </c>
      <c r="L23" s="3">
        <f t="shared" si="1"/>
        <v>7.4559484313330842</v>
      </c>
      <c r="M23" s="134"/>
      <c r="N23" s="3"/>
      <c r="O23" s="3">
        <v>10064.843000000001</v>
      </c>
      <c r="P23" s="3">
        <v>2257.078</v>
      </c>
      <c r="Q23" s="3">
        <f t="shared" si="2"/>
        <v>4.459235790699303</v>
      </c>
      <c r="R23" s="134"/>
      <c r="S23" s="3"/>
      <c r="T23" s="3">
        <v>4899.7430000000004</v>
      </c>
      <c r="U23" s="3">
        <v>1332.058</v>
      </c>
      <c r="V23" s="3">
        <f t="shared" si="3"/>
        <v>3.6783255684061809</v>
      </c>
      <c r="W23" s="134"/>
      <c r="X23" s="134"/>
      <c r="Y23" s="3"/>
      <c r="Z23" s="3">
        <v>12444.964</v>
      </c>
      <c r="AA23" s="3">
        <v>2739.779</v>
      </c>
      <c r="AB23" s="3">
        <f t="shared" si="4"/>
        <v>4.5423240341647997</v>
      </c>
      <c r="AC23" s="134"/>
      <c r="AD23" s="3"/>
      <c r="AE23" s="3">
        <v>9050.741</v>
      </c>
      <c r="AF23" s="3">
        <v>1667.4749999999999</v>
      </c>
      <c r="AG23" s="3">
        <f t="shared" si="5"/>
        <v>5.4278121111261042</v>
      </c>
      <c r="AH23" s="134"/>
      <c r="AI23" s="3"/>
      <c r="AJ23" s="8">
        <v>10886.936</v>
      </c>
      <c r="AK23" s="3">
        <v>2329.0590000000002</v>
      </c>
      <c r="AL23" s="3">
        <f t="shared" si="6"/>
        <v>4.6743925336369747</v>
      </c>
      <c r="AM23" s="134"/>
      <c r="AN23" s="3"/>
      <c r="AO23" s="3">
        <v>4394.6790000000001</v>
      </c>
      <c r="AP23" s="3">
        <v>1306.162</v>
      </c>
      <c r="AQ23" s="3">
        <f t="shared" si="7"/>
        <v>3.3645742258617233</v>
      </c>
      <c r="AR23" s="118"/>
      <c r="AS23" s="118"/>
      <c r="AT23" s="3"/>
      <c r="AU23" s="3">
        <v>12473.17</v>
      </c>
      <c r="AV23" s="3">
        <v>3328.8159999999998</v>
      </c>
      <c r="AW23" s="3">
        <f t="shared" si="8"/>
        <v>3.747028973665111</v>
      </c>
      <c r="AX23" s="134"/>
      <c r="AZ23">
        <v>9915.5130000000008</v>
      </c>
      <c r="BA23">
        <v>2292.4949999999999</v>
      </c>
      <c r="BB23">
        <f t="shared" si="9"/>
        <v>4.3252059437425165</v>
      </c>
      <c r="BC23" s="134"/>
      <c r="BE23">
        <v>10168.844999999999</v>
      </c>
      <c r="BF23">
        <v>1854.4739999999999</v>
      </c>
      <c r="BG23">
        <f t="shared" si="10"/>
        <v>5.4834120079332465</v>
      </c>
      <c r="BH23" s="134"/>
      <c r="BJ23">
        <v>4690.4560000000001</v>
      </c>
      <c r="BK23">
        <v>1829.394</v>
      </c>
      <c r="BL23">
        <f t="shared" si="11"/>
        <v>2.5639397527268595</v>
      </c>
    </row>
    <row r="24" spans="4:64" x14ac:dyDescent="0.2">
      <c r="D24" s="3"/>
      <c r="E24" s="3">
        <v>8089.68</v>
      </c>
      <c r="F24" s="3">
        <v>3951.3629999999998</v>
      </c>
      <c r="G24" s="3">
        <f t="shared" si="0"/>
        <v>2.0473138003266218</v>
      </c>
      <c r="H24" s="134"/>
      <c r="I24" s="3"/>
      <c r="J24" s="3">
        <v>13560.222</v>
      </c>
      <c r="K24" s="3">
        <v>1543.27</v>
      </c>
      <c r="L24" s="3">
        <f t="shared" si="1"/>
        <v>8.7866815268877119</v>
      </c>
      <c r="M24" s="134"/>
      <c r="N24" s="3"/>
      <c r="O24" s="3">
        <v>8780.9570000000003</v>
      </c>
      <c r="P24" s="3">
        <v>1959.49</v>
      </c>
      <c r="Q24" s="3">
        <f t="shared" si="2"/>
        <v>4.4812461405773956</v>
      </c>
      <c r="R24" s="134"/>
      <c r="S24" s="3"/>
      <c r="T24" s="3">
        <v>5135.6099999999997</v>
      </c>
      <c r="U24" s="3">
        <v>1124.1110000000001</v>
      </c>
      <c r="V24" s="3">
        <f t="shared" si="3"/>
        <v>4.5685968734404332</v>
      </c>
      <c r="W24" s="134"/>
      <c r="X24" s="134"/>
      <c r="Y24" s="3"/>
      <c r="Z24" s="3">
        <v>13265.120999999999</v>
      </c>
      <c r="AA24" s="3">
        <v>2507.826</v>
      </c>
      <c r="AB24" s="3">
        <f t="shared" si="4"/>
        <v>5.2894901799407128</v>
      </c>
      <c r="AC24" s="134"/>
      <c r="AD24" s="3"/>
      <c r="AE24" s="3">
        <v>8482.86</v>
      </c>
      <c r="AF24" s="3">
        <v>1366.6769999999999</v>
      </c>
      <c r="AG24" s="3">
        <f t="shared" si="5"/>
        <v>6.2069238013078447</v>
      </c>
      <c r="AH24" s="134"/>
      <c r="AI24" s="3"/>
      <c r="AJ24" s="8">
        <v>9594.6470000000008</v>
      </c>
      <c r="AK24" s="3">
        <v>1944.2059999999999</v>
      </c>
      <c r="AL24" s="3">
        <f t="shared" si="6"/>
        <v>4.9349950571081465</v>
      </c>
      <c r="AM24" s="134"/>
      <c r="AN24" s="3"/>
      <c r="AO24" s="3">
        <v>3089.0169999999998</v>
      </c>
      <c r="AP24" s="3">
        <v>2069.2950000000001</v>
      </c>
      <c r="AQ24" s="3">
        <f t="shared" si="7"/>
        <v>1.4927871569785844</v>
      </c>
      <c r="AR24" s="118"/>
      <c r="AS24" s="118"/>
      <c r="AT24" s="3"/>
      <c r="AU24" s="3">
        <v>13259.005999999999</v>
      </c>
      <c r="AV24" s="3">
        <v>2710.8049999999998</v>
      </c>
      <c r="AW24" s="3">
        <f t="shared" si="8"/>
        <v>4.8911692283288541</v>
      </c>
      <c r="AX24" s="134"/>
      <c r="AZ24">
        <v>11168.005999999999</v>
      </c>
      <c r="BA24">
        <v>1991.9839999999999</v>
      </c>
      <c r="BB24">
        <f t="shared" si="9"/>
        <v>5.6064737467770822</v>
      </c>
      <c r="BC24" s="134"/>
      <c r="BE24">
        <v>8927.5529999999999</v>
      </c>
      <c r="BF24">
        <v>3306.5839999999998</v>
      </c>
      <c r="BG24">
        <f t="shared" si="10"/>
        <v>2.6999323168563087</v>
      </c>
      <c r="BH24" s="134"/>
      <c r="BJ24">
        <v>7091.1729999999998</v>
      </c>
      <c r="BK24">
        <v>1603.934</v>
      </c>
      <c r="BL24">
        <f t="shared" si="11"/>
        <v>4.4211127141141713</v>
      </c>
    </row>
    <row r="25" spans="4:64" x14ac:dyDescent="0.2">
      <c r="D25" s="3"/>
      <c r="E25" s="3">
        <v>8815.357</v>
      </c>
      <c r="F25" s="3">
        <v>3970.2089999999998</v>
      </c>
      <c r="G25" s="3">
        <f t="shared" si="0"/>
        <v>2.2203760557693561</v>
      </c>
      <c r="H25" s="134"/>
      <c r="I25" s="3"/>
      <c r="J25" s="3">
        <v>11134.954</v>
      </c>
      <c r="K25" s="3">
        <v>1662.7149999999999</v>
      </c>
      <c r="L25" s="3">
        <f t="shared" si="1"/>
        <v>6.6968506328504889</v>
      </c>
      <c r="M25" s="134"/>
      <c r="N25" s="3"/>
      <c r="O25" s="3">
        <v>7409.6790000000001</v>
      </c>
      <c r="P25" s="3">
        <v>2080.8539999999998</v>
      </c>
      <c r="Q25" s="3">
        <f t="shared" si="2"/>
        <v>3.5608836564218347</v>
      </c>
      <c r="R25" s="134"/>
      <c r="S25" s="3"/>
      <c r="T25" s="3">
        <v>6615.5079999999998</v>
      </c>
      <c r="U25" s="3">
        <v>1236.818</v>
      </c>
      <c r="V25" s="3">
        <f t="shared" si="3"/>
        <v>5.3488128406928102</v>
      </c>
      <c r="W25" s="134"/>
      <c r="X25" s="134"/>
      <c r="Y25" s="3"/>
      <c r="Z25" s="3">
        <v>9288.7420000000002</v>
      </c>
      <c r="AA25" s="3">
        <v>3658.8620000000001</v>
      </c>
      <c r="AB25" s="3">
        <f t="shared" si="4"/>
        <v>2.5386970046970889</v>
      </c>
      <c r="AC25" s="134"/>
      <c r="AD25" s="3"/>
      <c r="AE25" s="3">
        <v>10763.602999999999</v>
      </c>
      <c r="AF25" s="3">
        <v>1283.2850000000001</v>
      </c>
      <c r="AG25" s="3">
        <f t="shared" si="5"/>
        <v>8.3875390112095118</v>
      </c>
      <c r="AH25" s="134"/>
      <c r="AI25" s="3"/>
      <c r="AJ25" s="8">
        <v>10029.281999999999</v>
      </c>
      <c r="AK25" s="3">
        <v>3161.05</v>
      </c>
      <c r="AL25" s="3">
        <f t="shared" si="6"/>
        <v>3.1727691747995124</v>
      </c>
      <c r="AM25" s="134"/>
      <c r="AN25" s="3"/>
      <c r="AO25" s="3">
        <v>3004.4430000000002</v>
      </c>
      <c r="AP25" s="3">
        <v>2241.3449999999998</v>
      </c>
      <c r="AQ25" s="3">
        <f t="shared" si="7"/>
        <v>1.3404643194153512</v>
      </c>
      <c r="AR25" s="118"/>
      <c r="AS25" s="118"/>
      <c r="AT25" s="3"/>
      <c r="AU25" s="3">
        <v>10170.457</v>
      </c>
      <c r="AV25" s="3">
        <v>4374.9970000000003</v>
      </c>
      <c r="AW25" s="3">
        <f t="shared" si="8"/>
        <v>2.3246774797788432</v>
      </c>
      <c r="AX25" s="134"/>
      <c r="AZ25">
        <v>11455.659</v>
      </c>
      <c r="BA25">
        <v>2381.6930000000002</v>
      </c>
      <c r="BB25">
        <f t="shared" si="9"/>
        <v>4.8098806185347982</v>
      </c>
      <c r="BC25" s="134"/>
      <c r="BE25">
        <v>9618.777</v>
      </c>
      <c r="BF25">
        <v>2226.08</v>
      </c>
      <c r="BG25">
        <f t="shared" si="10"/>
        <v>4.3209484834327609</v>
      </c>
      <c r="BH25" s="134"/>
      <c r="BJ25">
        <v>4764.7610000000004</v>
      </c>
      <c r="BK25">
        <v>1650.1079999999999</v>
      </c>
      <c r="BL25">
        <f t="shared" si="11"/>
        <v>2.8875449364526449</v>
      </c>
    </row>
    <row r="26" spans="4:64" x14ac:dyDescent="0.2">
      <c r="D26" s="3"/>
      <c r="E26" s="3">
        <v>8834.3449999999993</v>
      </c>
      <c r="F26" s="3">
        <v>3552.7350000000001</v>
      </c>
      <c r="G26" s="3">
        <f t="shared" si="0"/>
        <v>2.4866321298942924</v>
      </c>
      <c r="H26" s="134"/>
      <c r="I26" s="3"/>
      <c r="J26" s="3">
        <v>11059.371999999999</v>
      </c>
      <c r="K26" s="3">
        <v>1445.559</v>
      </c>
      <c r="L26" s="3">
        <f t="shared" si="1"/>
        <v>7.6505849986060754</v>
      </c>
      <c r="M26" s="134"/>
      <c r="N26" s="3"/>
      <c r="O26" s="3">
        <v>10805.055</v>
      </c>
      <c r="P26" s="3">
        <v>1145.634</v>
      </c>
      <c r="Q26" s="3">
        <f t="shared" si="2"/>
        <v>9.431506921058558</v>
      </c>
      <c r="R26" s="134"/>
      <c r="S26" s="3"/>
      <c r="T26" s="3">
        <v>3512.5210000000002</v>
      </c>
      <c r="U26" s="3">
        <v>1351.8430000000001</v>
      </c>
      <c r="V26" s="3">
        <f t="shared" si="3"/>
        <v>2.5983202191378734</v>
      </c>
      <c r="W26" s="134"/>
      <c r="X26" s="134"/>
      <c r="Y26" s="3"/>
      <c r="Z26" s="3">
        <v>11111.825000000001</v>
      </c>
      <c r="AA26" s="3">
        <v>3011.2669999999998</v>
      </c>
      <c r="AB26" s="3">
        <f t="shared" si="4"/>
        <v>3.6900829451523234</v>
      </c>
      <c r="AC26" s="134"/>
      <c r="AD26" s="3"/>
      <c r="AE26" s="3">
        <v>11993.599</v>
      </c>
      <c r="AF26" s="3">
        <v>865.54300000000001</v>
      </c>
      <c r="AG26" s="3">
        <f t="shared" si="5"/>
        <v>13.856733865330781</v>
      </c>
      <c r="AH26" s="134"/>
      <c r="AI26" s="3"/>
      <c r="AJ26" s="8">
        <v>11349.671</v>
      </c>
      <c r="AK26" s="3">
        <v>2492.7069999999999</v>
      </c>
      <c r="AL26" s="3">
        <f t="shared" si="6"/>
        <v>4.5531508516644763</v>
      </c>
      <c r="AM26" s="134"/>
      <c r="AN26" s="3"/>
      <c r="AO26" s="3">
        <v>2958.3409999999999</v>
      </c>
      <c r="AP26" s="3">
        <v>1848.203</v>
      </c>
      <c r="AQ26" s="3">
        <f t="shared" si="7"/>
        <v>1.6006580445979148</v>
      </c>
      <c r="AR26" s="118"/>
      <c r="AS26" s="118"/>
      <c r="AT26" s="3"/>
      <c r="AU26" s="3">
        <v>14434.324000000001</v>
      </c>
      <c r="AV26" s="3">
        <v>2180.248</v>
      </c>
      <c r="AW26" s="3">
        <f t="shared" si="8"/>
        <v>6.6204963838976116</v>
      </c>
      <c r="AX26" s="134"/>
      <c r="AZ26">
        <v>9856.0820000000003</v>
      </c>
      <c r="BA26">
        <v>1945.463</v>
      </c>
      <c r="BB26">
        <f t="shared" si="9"/>
        <v>5.066188357218822</v>
      </c>
      <c r="BC26" s="134"/>
      <c r="BE26">
        <v>9869.0480000000007</v>
      </c>
      <c r="BF26">
        <v>1801.26</v>
      </c>
      <c r="BG26">
        <f t="shared" si="10"/>
        <v>5.4789691660282251</v>
      </c>
      <c r="BH26" s="134"/>
      <c r="BJ26">
        <v>6189.8339999999998</v>
      </c>
      <c r="BK26">
        <v>1922.652</v>
      </c>
      <c r="BL26">
        <f t="shared" si="11"/>
        <v>3.2194250441577568</v>
      </c>
    </row>
    <row r="27" spans="4:64" x14ac:dyDescent="0.2">
      <c r="D27" s="3"/>
      <c r="E27" s="3">
        <v>8934.1039999999994</v>
      </c>
      <c r="F27" s="3">
        <v>4343.0410000000002</v>
      </c>
      <c r="G27" s="3">
        <f t="shared" si="0"/>
        <v>2.0571079112538886</v>
      </c>
      <c r="H27" s="134"/>
      <c r="I27" s="3"/>
      <c r="J27" s="3">
        <v>10336.618</v>
      </c>
      <c r="K27" s="3">
        <v>1502.15</v>
      </c>
      <c r="L27" s="3">
        <f t="shared" si="1"/>
        <v>6.8812155909862529</v>
      </c>
      <c r="M27" s="134"/>
      <c r="N27" s="3"/>
      <c r="O27" s="3">
        <v>9285.1579999999994</v>
      </c>
      <c r="P27" s="3">
        <v>748.01400000000001</v>
      </c>
      <c r="Q27" s="3">
        <f t="shared" si="2"/>
        <v>12.413080503840836</v>
      </c>
      <c r="R27" s="134"/>
      <c r="S27" s="3"/>
      <c r="T27" s="3">
        <v>4472.098</v>
      </c>
      <c r="U27" s="3">
        <v>1537.259</v>
      </c>
      <c r="V27" s="3">
        <f t="shared" si="3"/>
        <v>2.9091376274264777</v>
      </c>
      <c r="W27" s="134"/>
      <c r="X27" s="134"/>
      <c r="Y27" s="3"/>
      <c r="Z27" s="3">
        <v>10171.468999999999</v>
      </c>
      <c r="AA27" s="3">
        <v>1552.479</v>
      </c>
      <c r="AB27" s="3">
        <f t="shared" si="4"/>
        <v>6.5517594762956533</v>
      </c>
      <c r="AC27" s="134"/>
      <c r="AD27" s="3"/>
      <c r="AE27" s="3">
        <v>9361.7479999999996</v>
      </c>
      <c r="AF27" s="3">
        <v>1346.8810000000001</v>
      </c>
      <c r="AG27" s="3">
        <f t="shared" si="5"/>
        <v>6.9506868090053979</v>
      </c>
      <c r="AH27" s="134"/>
      <c r="AI27" s="3"/>
      <c r="AJ27" s="8">
        <v>9997.3490000000002</v>
      </c>
      <c r="AK27" s="3">
        <v>3667.4079999999999</v>
      </c>
      <c r="AL27" s="3">
        <f t="shared" si="6"/>
        <v>2.7259985799234774</v>
      </c>
      <c r="AM27" s="134"/>
      <c r="AN27" s="3"/>
      <c r="AO27" s="3">
        <v>2670.32</v>
      </c>
      <c r="AP27" s="3">
        <v>1850.6959999999999</v>
      </c>
      <c r="AQ27" s="3">
        <f t="shared" si="7"/>
        <v>1.4428733838512648</v>
      </c>
      <c r="AR27" s="118"/>
      <c r="AS27" s="118"/>
      <c r="AT27" s="3"/>
      <c r="AU27" s="3">
        <v>8936.2420000000002</v>
      </c>
      <c r="AV27" s="3">
        <v>4193.8209999999999</v>
      </c>
      <c r="AW27" s="3">
        <f t="shared" si="8"/>
        <v>2.1308114962465017</v>
      </c>
      <c r="AX27" s="134"/>
      <c r="AZ27">
        <v>11437.380999999999</v>
      </c>
      <c r="BA27">
        <v>2088.5479999999998</v>
      </c>
      <c r="BB27">
        <f t="shared" si="9"/>
        <v>5.4762356431358059</v>
      </c>
      <c r="BC27" s="134"/>
      <c r="BE27">
        <v>12058.406000000001</v>
      </c>
      <c r="BF27">
        <v>2545.9879999999998</v>
      </c>
      <c r="BG27">
        <f t="shared" si="10"/>
        <v>4.7362383483347141</v>
      </c>
      <c r="BH27" s="134"/>
      <c r="BJ27">
        <v>7969.6379999999999</v>
      </c>
      <c r="BK27">
        <v>2634.9780000000001</v>
      </c>
      <c r="BL27">
        <f t="shared" si="11"/>
        <v>3.0245558027429449</v>
      </c>
    </row>
    <row r="28" spans="4:64" x14ac:dyDescent="0.2">
      <c r="D28" s="3"/>
      <c r="E28" s="3">
        <v>9694.08</v>
      </c>
      <c r="F28" s="3">
        <v>4210.5320000000002</v>
      </c>
      <c r="G28" s="3">
        <f t="shared" si="0"/>
        <v>2.3023408918397958</v>
      </c>
      <c r="H28" s="134"/>
      <c r="I28" s="3"/>
      <c r="J28" s="3">
        <v>9912.7180000000008</v>
      </c>
      <c r="K28" s="3">
        <v>1492.049</v>
      </c>
      <c r="L28" s="3">
        <f t="shared" si="1"/>
        <v>6.6436946775876669</v>
      </c>
      <c r="M28" s="134"/>
      <c r="N28" s="3"/>
      <c r="O28" s="3">
        <v>8385.9519999999993</v>
      </c>
      <c r="P28" s="3">
        <v>3160.0509999999999</v>
      </c>
      <c r="Q28" s="3">
        <f t="shared" si="2"/>
        <v>2.6537394491418018</v>
      </c>
      <c r="R28" s="134"/>
      <c r="S28" s="3"/>
      <c r="T28" s="3">
        <v>5810.11</v>
      </c>
      <c r="U28" s="3">
        <v>952.83399999999995</v>
      </c>
      <c r="V28" s="3">
        <f t="shared" si="3"/>
        <v>6.0977148170615241</v>
      </c>
      <c r="W28" s="134"/>
      <c r="X28" s="134"/>
      <c r="Y28" s="3"/>
      <c r="Z28" s="3">
        <v>13424.708000000001</v>
      </c>
      <c r="AA28" s="3">
        <v>3672.3440000000001</v>
      </c>
      <c r="AB28" s="3">
        <f t="shared" si="4"/>
        <v>3.6556237650939019</v>
      </c>
      <c r="AC28" s="134"/>
      <c r="AD28" s="3"/>
      <c r="AE28" s="3">
        <v>7128.5590000000002</v>
      </c>
      <c r="AF28" s="3">
        <v>1512.998</v>
      </c>
      <c r="AG28" s="3">
        <f t="shared" si="5"/>
        <v>4.7115455539267073</v>
      </c>
      <c r="AH28" s="134"/>
      <c r="AI28" s="3"/>
      <c r="AJ28" s="8">
        <v>9609.4809999999998</v>
      </c>
      <c r="AK28" s="3">
        <v>1737.0730000000001</v>
      </c>
      <c r="AL28" s="3">
        <f t="shared" si="6"/>
        <v>5.5319960646443755</v>
      </c>
      <c r="AM28" s="134"/>
      <c r="AN28" s="3"/>
      <c r="AO28" s="3">
        <v>2731.163</v>
      </c>
      <c r="AP28" s="3">
        <v>2177.4749999999999</v>
      </c>
      <c r="AQ28" s="3">
        <f t="shared" si="7"/>
        <v>1.2542798424780996</v>
      </c>
      <c r="AR28" s="118"/>
      <c r="AS28" s="118"/>
      <c r="AT28" s="3"/>
      <c r="AU28" s="3">
        <v>9339.6029999999992</v>
      </c>
      <c r="AV28" s="3">
        <v>4528.7470000000003</v>
      </c>
      <c r="AW28" s="3">
        <f t="shared" si="8"/>
        <v>2.0622929476961285</v>
      </c>
      <c r="AX28" s="134"/>
      <c r="AZ28">
        <v>9524.1589999999997</v>
      </c>
      <c r="BA28">
        <v>2591.058</v>
      </c>
      <c r="BB28">
        <f t="shared" si="9"/>
        <v>3.6757799323673956</v>
      </c>
      <c r="BC28" s="134"/>
      <c r="BE28">
        <v>10162.793</v>
      </c>
      <c r="BF28">
        <v>1346.3</v>
      </c>
      <c r="BG28">
        <f t="shared" si="10"/>
        <v>7.5486838000445662</v>
      </c>
      <c r="BH28" s="134"/>
      <c r="BJ28">
        <v>4709.5860000000002</v>
      </c>
      <c r="BK28">
        <v>1113.056</v>
      </c>
      <c r="BL28">
        <f t="shared" si="11"/>
        <v>4.2312210706379556</v>
      </c>
    </row>
    <row r="29" spans="4:64" x14ac:dyDescent="0.2">
      <c r="D29" s="3"/>
      <c r="E29" s="3">
        <v>10702.300999999999</v>
      </c>
      <c r="F29" s="3">
        <v>4558.8909999999996</v>
      </c>
      <c r="G29" s="3">
        <f t="shared" si="0"/>
        <v>2.3475667656892871</v>
      </c>
      <c r="H29" s="134"/>
      <c r="I29" s="3"/>
      <c r="J29" s="3">
        <v>11711.934999999999</v>
      </c>
      <c r="K29" s="3">
        <v>2620.5</v>
      </c>
      <c r="L29" s="3">
        <f t="shared" si="1"/>
        <v>4.469351268841824</v>
      </c>
      <c r="M29" s="134"/>
      <c r="N29" s="3"/>
      <c r="O29" s="3">
        <v>9327.2870000000003</v>
      </c>
      <c r="P29" s="3">
        <v>3866.4360000000001</v>
      </c>
      <c r="Q29" s="3">
        <f t="shared" si="2"/>
        <v>2.4123733070972855</v>
      </c>
      <c r="R29" s="134"/>
      <c r="S29" s="3"/>
      <c r="T29" s="3">
        <v>4607.9260000000004</v>
      </c>
      <c r="U29" s="3">
        <v>1352.38</v>
      </c>
      <c r="V29" s="3">
        <f t="shared" si="3"/>
        <v>3.4072716248391726</v>
      </c>
      <c r="W29" s="134"/>
      <c r="X29" s="134"/>
      <c r="Y29" s="3"/>
      <c r="Z29" s="3">
        <v>10045.083000000001</v>
      </c>
      <c r="AA29" s="3">
        <v>4944.4539999999997</v>
      </c>
      <c r="AB29" s="3">
        <f t="shared" si="4"/>
        <v>2.0315858940137779</v>
      </c>
      <c r="AC29" s="134"/>
      <c r="AD29" s="3"/>
      <c r="AE29" s="3">
        <v>12824.308999999999</v>
      </c>
      <c r="AF29" s="3">
        <v>1798.4849999999999</v>
      </c>
      <c r="AG29" s="3">
        <f t="shared" si="5"/>
        <v>7.1306177143540257</v>
      </c>
      <c r="AH29" s="134"/>
      <c r="AI29" s="3"/>
      <c r="AJ29" s="8">
        <v>11169.266</v>
      </c>
      <c r="AK29" s="3">
        <v>2183.0120000000002</v>
      </c>
      <c r="AL29" s="3">
        <f t="shared" si="6"/>
        <v>5.1164473672155717</v>
      </c>
      <c r="AM29" s="134"/>
      <c r="AN29" s="3"/>
      <c r="AO29" s="3">
        <v>2191.924</v>
      </c>
      <c r="AP29" s="3">
        <v>2011.9829999999999</v>
      </c>
      <c r="AQ29" s="3">
        <f t="shared" si="7"/>
        <v>1.0894346522808593</v>
      </c>
      <c r="AR29" s="118"/>
      <c r="AS29" s="118"/>
      <c r="AT29" s="3"/>
      <c r="AU29" s="3">
        <v>14136.904</v>
      </c>
      <c r="AV29" s="3">
        <v>6031.1379999999999</v>
      </c>
      <c r="AW29" s="3">
        <f t="shared" si="8"/>
        <v>2.3439861598258904</v>
      </c>
      <c r="AX29" s="134"/>
      <c r="AZ29">
        <v>8722.625</v>
      </c>
      <c r="BA29">
        <v>1806.999</v>
      </c>
      <c r="BB29">
        <f t="shared" si="9"/>
        <v>4.8271332745618567</v>
      </c>
      <c r="BC29" s="134"/>
      <c r="BE29">
        <v>9320.34</v>
      </c>
      <c r="BF29">
        <v>1825.298</v>
      </c>
      <c r="BG29">
        <f t="shared" si="10"/>
        <v>5.106201836631608</v>
      </c>
      <c r="BH29" s="134"/>
      <c r="BJ29">
        <v>5626.6909999999998</v>
      </c>
      <c r="BK29">
        <v>1200.7170000000001</v>
      </c>
      <c r="BL29">
        <f t="shared" si="11"/>
        <v>4.6861092164098617</v>
      </c>
    </row>
    <row r="30" spans="4:64" x14ac:dyDescent="0.2">
      <c r="D30" s="3"/>
      <c r="E30" s="3">
        <v>8335.4089999999997</v>
      </c>
      <c r="F30" s="3">
        <v>4066.3220000000001</v>
      </c>
      <c r="G30" s="3">
        <f t="shared" si="0"/>
        <v>2.0498644721200141</v>
      </c>
      <c r="H30" s="134"/>
      <c r="I30" s="3"/>
      <c r="J30" s="3">
        <v>10781.267</v>
      </c>
      <c r="K30" s="3">
        <v>2166.7350000000001</v>
      </c>
      <c r="L30" s="3">
        <f t="shared" si="1"/>
        <v>4.9758124551456451</v>
      </c>
      <c r="M30" s="134"/>
      <c r="N30" s="3"/>
      <c r="O30" s="3">
        <v>8898.2489999999998</v>
      </c>
      <c r="P30" s="3">
        <v>2726.873</v>
      </c>
      <c r="Q30" s="3">
        <f t="shared" si="2"/>
        <v>3.2631695718869196</v>
      </c>
      <c r="R30" s="134"/>
      <c r="S30" s="3"/>
      <c r="T30" s="3">
        <v>3444.5479999999998</v>
      </c>
      <c r="U30" s="3">
        <v>1589.8689999999999</v>
      </c>
      <c r="V30" s="3">
        <f t="shared" si="3"/>
        <v>2.1665608927527993</v>
      </c>
      <c r="W30" s="134"/>
      <c r="X30" s="134"/>
      <c r="Y30" s="3"/>
      <c r="Z30" s="3">
        <v>12951.133</v>
      </c>
      <c r="AA30" s="3">
        <v>3367.9189999999999</v>
      </c>
      <c r="AB30" s="3">
        <f t="shared" si="4"/>
        <v>3.8454407603033207</v>
      </c>
      <c r="AC30" s="134"/>
      <c r="AD30" s="3"/>
      <c r="AE30" s="3">
        <v>14494.058999999999</v>
      </c>
      <c r="AF30" s="3">
        <v>1439.1569999999999</v>
      </c>
      <c r="AG30" s="3">
        <f t="shared" si="5"/>
        <v>10.071214606884446</v>
      </c>
      <c r="AH30" s="134"/>
      <c r="AI30" s="3"/>
      <c r="AJ30" s="8">
        <v>9355.7639999999992</v>
      </c>
      <c r="AK30" s="3">
        <v>1920.53</v>
      </c>
      <c r="AL30" s="3">
        <f t="shared" si="6"/>
        <v>4.8714490270914794</v>
      </c>
      <c r="AM30" s="134"/>
      <c r="AN30" s="3"/>
      <c r="AO30" s="3">
        <v>3641.6410000000001</v>
      </c>
      <c r="AP30" s="3">
        <v>1811.914</v>
      </c>
      <c r="AQ30" s="3">
        <f t="shared" si="7"/>
        <v>2.0098310405460746</v>
      </c>
      <c r="AR30" s="118"/>
      <c r="AS30" s="118"/>
      <c r="AT30" s="3"/>
      <c r="AU30" s="3">
        <v>9824.2520000000004</v>
      </c>
      <c r="AV30" s="3">
        <v>2823.634</v>
      </c>
      <c r="AW30" s="3">
        <f t="shared" si="8"/>
        <v>3.4792937044956962</v>
      </c>
      <c r="AX30" s="134"/>
      <c r="AZ30">
        <v>13476.252</v>
      </c>
      <c r="BA30">
        <v>1931.6310000000001</v>
      </c>
      <c r="BB30">
        <f t="shared" si="9"/>
        <v>6.9766182050298422</v>
      </c>
      <c r="BC30" s="134"/>
      <c r="BE30">
        <v>9895.2279999999992</v>
      </c>
      <c r="BF30">
        <v>1850.91</v>
      </c>
      <c r="BG30">
        <f t="shared" si="10"/>
        <v>5.3461421679065966</v>
      </c>
      <c r="BH30" s="134"/>
      <c r="BJ30">
        <v>5687.0770000000002</v>
      </c>
      <c r="BK30">
        <v>1343.7909999999999</v>
      </c>
      <c r="BL30">
        <f t="shared" si="11"/>
        <v>4.232114220142865</v>
      </c>
    </row>
    <row r="31" spans="4:64" x14ac:dyDescent="0.2">
      <c r="D31" s="3"/>
      <c r="E31" s="3">
        <v>9826.1929999999993</v>
      </c>
      <c r="F31" s="3">
        <v>5614.7910000000002</v>
      </c>
      <c r="G31" s="3">
        <f t="shared" si="0"/>
        <v>1.7500549886896946</v>
      </c>
      <c r="H31" s="134"/>
      <c r="I31" s="3"/>
      <c r="J31" s="3">
        <v>9038.7880000000005</v>
      </c>
      <c r="K31" s="3">
        <v>2015.3219999999999</v>
      </c>
      <c r="L31" s="3">
        <f t="shared" si="1"/>
        <v>4.4850341533511768</v>
      </c>
      <c r="M31" s="134"/>
      <c r="N31" s="3"/>
      <c r="O31" s="3">
        <v>10175.705</v>
      </c>
      <c r="P31" s="3">
        <v>4555.8670000000002</v>
      </c>
      <c r="Q31" s="3">
        <f t="shared" si="2"/>
        <v>2.2335386436873597</v>
      </c>
      <c r="R31" s="134"/>
      <c r="S31" s="3"/>
      <c r="T31" s="3">
        <v>4838.0940000000001</v>
      </c>
      <c r="U31" s="3">
        <v>1324.17</v>
      </c>
      <c r="V31" s="3">
        <f t="shared" si="3"/>
        <v>3.6536804186773599</v>
      </c>
      <c r="W31" s="134"/>
      <c r="X31" s="134"/>
      <c r="Y31" s="3"/>
      <c r="Z31" s="3">
        <v>11075.787</v>
      </c>
      <c r="AA31" s="3">
        <v>3243.576</v>
      </c>
      <c r="AB31" s="3">
        <f t="shared" si="4"/>
        <v>3.4146839784238137</v>
      </c>
      <c r="AC31" s="134"/>
      <c r="AD31" s="3"/>
      <c r="AE31" s="3">
        <v>16758.11</v>
      </c>
      <c r="AF31" s="3">
        <v>1294.479</v>
      </c>
      <c r="AG31" s="3">
        <f t="shared" si="5"/>
        <v>12.945833806496667</v>
      </c>
      <c r="AH31" s="134"/>
      <c r="AI31" s="3"/>
      <c r="AJ31" s="8">
        <v>11156.793</v>
      </c>
      <c r="AK31" s="3">
        <v>1432.7339999999999</v>
      </c>
      <c r="AL31" s="3">
        <f t="shared" si="6"/>
        <v>7.7870651495671916</v>
      </c>
      <c r="AM31" s="134"/>
      <c r="AN31" s="3"/>
      <c r="AO31" s="3">
        <v>3762.8270000000002</v>
      </c>
      <c r="AP31" s="3">
        <v>1962.847</v>
      </c>
      <c r="AQ31" s="3">
        <f t="shared" si="7"/>
        <v>1.9170251170875776</v>
      </c>
      <c r="AR31" s="118"/>
      <c r="AS31" s="118"/>
      <c r="AT31" s="3"/>
      <c r="AU31" s="3">
        <v>11231.161</v>
      </c>
      <c r="AV31" s="3">
        <v>4009.7330000000002</v>
      </c>
      <c r="AW31" s="3">
        <f t="shared" si="8"/>
        <v>2.8009747781211365</v>
      </c>
      <c r="AX31" s="134"/>
      <c r="AZ31">
        <v>11643.582</v>
      </c>
      <c r="BA31">
        <v>1720.492</v>
      </c>
      <c r="BB31">
        <f t="shared" si="9"/>
        <v>6.7675885735010688</v>
      </c>
      <c r="BC31" s="134"/>
      <c r="BE31">
        <v>9613.2559999999994</v>
      </c>
      <c r="BF31">
        <v>1236.0229999999999</v>
      </c>
      <c r="BG31">
        <f t="shared" si="10"/>
        <v>7.7775704821026794</v>
      </c>
      <c r="BH31" s="134"/>
      <c r="BJ31">
        <v>4226.1080000000002</v>
      </c>
      <c r="BK31">
        <v>1241.087</v>
      </c>
      <c r="BL31">
        <f t="shared" si="11"/>
        <v>3.4051665999240988</v>
      </c>
    </row>
    <row r="32" spans="4:64" x14ac:dyDescent="0.2">
      <c r="D32" s="3"/>
      <c r="E32" s="3">
        <v>10685.081</v>
      </c>
      <c r="F32" s="3">
        <v>2382.7849999999999</v>
      </c>
      <c r="G32" s="3">
        <f t="shared" si="0"/>
        <v>4.4842824677845465</v>
      </c>
      <c r="H32" s="134"/>
      <c r="I32" s="3"/>
      <c r="J32" s="3">
        <v>7316.6310000000003</v>
      </c>
      <c r="K32" s="3">
        <v>2275.7710000000002</v>
      </c>
      <c r="L32" s="3">
        <f t="shared" si="1"/>
        <v>3.2150119673728157</v>
      </c>
      <c r="M32" s="134"/>
      <c r="N32" s="3"/>
      <c r="O32" s="3">
        <v>11070.745999999999</v>
      </c>
      <c r="P32" s="3">
        <v>1882.59</v>
      </c>
      <c r="Q32" s="3">
        <f t="shared" si="2"/>
        <v>5.8805932252906894</v>
      </c>
      <c r="R32" s="134"/>
      <c r="S32" s="3"/>
      <c r="T32" s="3">
        <v>4678.1220000000003</v>
      </c>
      <c r="U32" s="3">
        <v>1929.02</v>
      </c>
      <c r="V32" s="3">
        <f t="shared" si="3"/>
        <v>2.4251288218888347</v>
      </c>
      <c r="W32" s="134"/>
      <c r="X32" s="134"/>
      <c r="Y32" s="3"/>
      <c r="Z32" s="3">
        <v>13450.147000000001</v>
      </c>
      <c r="AA32" s="3">
        <v>3711.5279999999998</v>
      </c>
      <c r="AB32" s="3">
        <f t="shared" si="4"/>
        <v>3.6238840175798219</v>
      </c>
      <c r="AC32" s="134"/>
      <c r="AD32" s="3"/>
      <c r="AE32" s="3">
        <v>13954.429</v>
      </c>
      <c r="AF32" s="3">
        <v>2016.5550000000001</v>
      </c>
      <c r="AG32" s="3">
        <f t="shared" si="5"/>
        <v>6.9199347401880926</v>
      </c>
      <c r="AH32" s="134"/>
      <c r="AI32" s="3"/>
      <c r="AJ32" s="8">
        <v>10513.444</v>
      </c>
      <c r="AK32" s="3">
        <v>1571.037</v>
      </c>
      <c r="AL32" s="3">
        <f t="shared" si="6"/>
        <v>6.6920409894865616</v>
      </c>
      <c r="AM32" s="134"/>
      <c r="AN32" s="3"/>
      <c r="AO32" s="3">
        <v>4379.5680000000002</v>
      </c>
      <c r="AP32" s="3">
        <v>2973.4119999999998</v>
      </c>
      <c r="AQ32" s="3">
        <f t="shared" si="7"/>
        <v>1.4729099095584468</v>
      </c>
      <c r="AR32" s="118"/>
      <c r="AS32" s="118"/>
      <c r="AT32" s="3"/>
      <c r="AU32" s="3">
        <v>10348.351000000001</v>
      </c>
      <c r="AV32" s="3">
        <v>1601.796</v>
      </c>
      <c r="AW32" s="3">
        <f t="shared" si="8"/>
        <v>6.4604675002309913</v>
      </c>
      <c r="AX32" s="134"/>
      <c r="AZ32">
        <v>11575.041999999999</v>
      </c>
      <c r="BA32">
        <v>2314.7860000000001</v>
      </c>
      <c r="BB32">
        <f t="shared" si="9"/>
        <v>5.0004803899798942</v>
      </c>
      <c r="BC32" s="134"/>
      <c r="BE32">
        <v>944.29600000000005</v>
      </c>
      <c r="BF32">
        <v>1960.9380000000001</v>
      </c>
      <c r="BG32">
        <f t="shared" si="10"/>
        <v>0.48155321585894095</v>
      </c>
      <c r="BH32" s="134"/>
      <c r="BJ32">
        <v>4171.8940000000002</v>
      </c>
      <c r="BK32">
        <v>1549.075</v>
      </c>
      <c r="BL32">
        <f t="shared" si="11"/>
        <v>2.6931517195745851</v>
      </c>
    </row>
    <row r="33" spans="4:64" x14ac:dyDescent="0.2">
      <c r="D33" s="3"/>
      <c r="E33" s="3">
        <v>14547.305</v>
      </c>
      <c r="F33" s="3">
        <v>6006.9639999999999</v>
      </c>
      <c r="G33" s="3">
        <f t="shared" si="0"/>
        <v>2.42174000043949</v>
      </c>
      <c r="H33" s="134"/>
      <c r="I33" s="3"/>
      <c r="J33" s="3">
        <v>9663.6299999999992</v>
      </c>
      <c r="K33" s="3">
        <v>1694.145</v>
      </c>
      <c r="L33" s="3">
        <f t="shared" si="1"/>
        <v>5.7041339436707004</v>
      </c>
      <c r="M33" s="134"/>
      <c r="N33" s="3"/>
      <c r="O33" s="3">
        <v>10543.512000000001</v>
      </c>
      <c r="P33" s="3">
        <v>2577.8159999999998</v>
      </c>
      <c r="Q33" s="3">
        <f t="shared" si="2"/>
        <v>4.0900948710070857</v>
      </c>
      <c r="R33" s="134"/>
      <c r="S33" s="3"/>
      <c r="T33" s="3">
        <v>3785.855</v>
      </c>
      <c r="U33" s="3">
        <v>1658.021</v>
      </c>
      <c r="V33" s="3">
        <f t="shared" si="3"/>
        <v>2.2833576896794434</v>
      </c>
      <c r="W33" s="134"/>
      <c r="X33" s="134"/>
      <c r="Y33" s="3"/>
      <c r="Z33" s="3">
        <v>13396.737999999999</v>
      </c>
      <c r="AA33" s="3">
        <v>3421.41</v>
      </c>
      <c r="AB33" s="3">
        <f t="shared" si="4"/>
        <v>3.9155605437524295</v>
      </c>
      <c r="AC33" s="134"/>
      <c r="AD33" s="3"/>
      <c r="AE33" s="3">
        <v>13691.369000000001</v>
      </c>
      <c r="AF33" s="3">
        <v>1594.6120000000001</v>
      </c>
      <c r="AG33" s="3">
        <f t="shared" si="5"/>
        <v>8.5860190441311115</v>
      </c>
      <c r="AH33" s="134"/>
      <c r="AI33" s="3"/>
      <c r="AJ33" s="8">
        <v>10011.349</v>
      </c>
      <c r="AK33" s="3">
        <v>1951.5740000000001</v>
      </c>
      <c r="AL33" s="3">
        <f t="shared" si="6"/>
        <v>5.1298843907533094</v>
      </c>
      <c r="AM33" s="134"/>
      <c r="AN33" s="3"/>
      <c r="AO33" s="3">
        <v>4484.8040000000001</v>
      </c>
      <c r="AP33" s="3">
        <v>1452.7429999999999</v>
      </c>
      <c r="AQ33" s="3">
        <f t="shared" si="7"/>
        <v>3.0871282807764349</v>
      </c>
      <c r="AR33" s="118"/>
      <c r="AS33" s="118"/>
      <c r="AT33" s="3"/>
      <c r="AU33" s="3">
        <v>14488.825000000001</v>
      </c>
      <c r="AV33" s="3">
        <v>3892.2049999999999</v>
      </c>
      <c r="AW33" s="3">
        <f t="shared" si="8"/>
        <v>3.7225236080833359</v>
      </c>
      <c r="AX33" s="134"/>
      <c r="AZ33">
        <v>11744.655000000001</v>
      </c>
      <c r="BA33">
        <v>2055.8589999999999</v>
      </c>
      <c r="BB33">
        <f t="shared" si="9"/>
        <v>5.7127726171882411</v>
      </c>
      <c r="BC33" s="134"/>
      <c r="BE33">
        <v>11248.321</v>
      </c>
      <c r="BF33">
        <v>1970.605</v>
      </c>
      <c r="BG33">
        <f t="shared" si="10"/>
        <v>5.7080546329680475</v>
      </c>
      <c r="BH33" s="134"/>
      <c r="BJ33">
        <v>6721.48</v>
      </c>
      <c r="BK33">
        <v>1548.431</v>
      </c>
      <c r="BL33">
        <f t="shared" si="11"/>
        <v>4.3408327526379926</v>
      </c>
    </row>
    <row r="34" spans="4:64" x14ac:dyDescent="0.2">
      <c r="D34" s="3"/>
      <c r="E34" s="3">
        <v>9267.598</v>
      </c>
      <c r="F34" s="3">
        <v>4625.4849999999997</v>
      </c>
      <c r="G34" s="3">
        <f t="shared" si="0"/>
        <v>2.0035948662680778</v>
      </c>
      <c r="H34" s="134"/>
      <c r="I34" s="3"/>
      <c r="J34" s="3">
        <v>10630.344999999999</v>
      </c>
      <c r="K34" s="3">
        <v>1339.1949999999999</v>
      </c>
      <c r="L34" s="3">
        <f t="shared" si="1"/>
        <v>7.9378619245143538</v>
      </c>
      <c r="M34" s="134"/>
      <c r="N34" s="3"/>
      <c r="O34" s="3">
        <v>7561.4359999999997</v>
      </c>
      <c r="P34" s="3">
        <v>1613.2159999999999</v>
      </c>
      <c r="Q34" s="3">
        <f t="shared" si="2"/>
        <v>4.6871813817864441</v>
      </c>
      <c r="R34" s="134"/>
      <c r="S34" s="3"/>
      <c r="T34" s="3">
        <v>5571.2120000000004</v>
      </c>
      <c r="U34" s="3">
        <v>1724.4949999999999</v>
      </c>
      <c r="V34" s="3">
        <f t="shared" si="3"/>
        <v>3.2306338957201968</v>
      </c>
      <c r="W34" s="134"/>
      <c r="X34" s="134"/>
      <c r="Y34" s="3"/>
      <c r="Z34" s="3">
        <v>11044.833000000001</v>
      </c>
      <c r="AA34" s="3">
        <v>4072.895</v>
      </c>
      <c r="AB34" s="3">
        <f t="shared" si="4"/>
        <v>2.7117892801066565</v>
      </c>
      <c r="AC34" s="134"/>
      <c r="AD34" s="3"/>
      <c r="AE34" s="3">
        <v>9510.8420000000006</v>
      </c>
      <c r="AF34" s="3">
        <v>2107.087</v>
      </c>
      <c r="AG34" s="3">
        <f t="shared" si="5"/>
        <v>4.5137395845544113</v>
      </c>
      <c r="AH34" s="134"/>
      <c r="AI34" s="3"/>
      <c r="AJ34" s="8">
        <v>9706.9089999999997</v>
      </c>
      <c r="AK34" s="3">
        <v>1798.1079999999999</v>
      </c>
      <c r="AL34" s="3">
        <f t="shared" si="6"/>
        <v>5.3984015420653266</v>
      </c>
      <c r="AM34" s="134"/>
      <c r="AN34" s="3"/>
      <c r="AO34" s="3">
        <v>6204.165</v>
      </c>
      <c r="AP34" s="3">
        <v>2458.8649999999998</v>
      </c>
      <c r="AQ34" s="3">
        <f t="shared" si="7"/>
        <v>2.5231824439324648</v>
      </c>
      <c r="AR34" s="118"/>
      <c r="AS34" s="118"/>
      <c r="AT34" s="3"/>
      <c r="AU34" s="3">
        <v>13990.052</v>
      </c>
      <c r="AV34" s="3">
        <v>3663.04</v>
      </c>
      <c r="AW34" s="3">
        <f t="shared" si="8"/>
        <v>3.8192463090766138</v>
      </c>
      <c r="AX34" s="134"/>
      <c r="AZ34">
        <v>8543.6650000000009</v>
      </c>
      <c r="BA34">
        <v>2380.701</v>
      </c>
      <c r="BB34">
        <f t="shared" si="9"/>
        <v>3.5887181968672257</v>
      </c>
      <c r="BC34" s="134"/>
      <c r="BE34">
        <v>11074.726000000001</v>
      </c>
      <c r="BF34">
        <v>2085.9299999999998</v>
      </c>
      <c r="BG34">
        <f t="shared" si="10"/>
        <v>5.3092510295168109</v>
      </c>
      <c r="BH34" s="134"/>
      <c r="BJ34">
        <v>5537.9560000000001</v>
      </c>
      <c r="BK34">
        <v>943.93499999999995</v>
      </c>
      <c r="BL34">
        <f t="shared" si="11"/>
        <v>5.8668827832424908</v>
      </c>
    </row>
    <row r="35" spans="4:64" x14ac:dyDescent="0.2">
      <c r="D35" s="3"/>
      <c r="E35" s="3">
        <v>11117.154</v>
      </c>
      <c r="F35" s="3">
        <v>2829.288</v>
      </c>
      <c r="G35" s="3">
        <f t="shared" si="0"/>
        <v>3.9293115441057962</v>
      </c>
      <c r="H35" s="134"/>
      <c r="I35" s="3"/>
      <c r="J35" s="3">
        <v>13204.938</v>
      </c>
      <c r="K35" s="3">
        <v>2360.011</v>
      </c>
      <c r="L35" s="3">
        <f t="shared" si="1"/>
        <v>5.5952866321385795</v>
      </c>
      <c r="M35" s="134"/>
      <c r="N35" s="3"/>
      <c r="O35" s="3">
        <v>8605.8870000000006</v>
      </c>
      <c r="P35" s="3">
        <v>1770.874</v>
      </c>
      <c r="Q35" s="3">
        <f t="shared" si="2"/>
        <v>4.859683410564501</v>
      </c>
      <c r="R35" s="134"/>
      <c r="S35" s="3"/>
      <c r="T35" s="3">
        <v>6890.1059999999998</v>
      </c>
      <c r="U35" s="3">
        <v>1526.808</v>
      </c>
      <c r="V35" s="3">
        <f t="shared" si="3"/>
        <v>4.5127520945659176</v>
      </c>
      <c r="W35" s="134"/>
      <c r="X35" s="134"/>
      <c r="Y35" s="3"/>
      <c r="Z35" s="3">
        <v>10912.338</v>
      </c>
      <c r="AA35" s="3">
        <v>3287.3829999999998</v>
      </c>
      <c r="AB35" s="3">
        <f t="shared" si="4"/>
        <v>3.3194604948678021</v>
      </c>
      <c r="AC35" s="134"/>
      <c r="AD35" s="3"/>
      <c r="AE35" s="3">
        <v>12394.258</v>
      </c>
      <c r="AF35" s="3">
        <v>2124.1289999999999</v>
      </c>
      <c r="AG35" s="3">
        <f t="shared" si="5"/>
        <v>5.8349836568306355</v>
      </c>
      <c r="AH35" s="134"/>
      <c r="AI35" s="3"/>
      <c r="AJ35" s="8">
        <v>10660.563</v>
      </c>
      <c r="AK35" s="3">
        <v>2978.74</v>
      </c>
      <c r="AL35" s="3">
        <f t="shared" si="6"/>
        <v>3.5788833533641746</v>
      </c>
      <c r="AM35" s="134"/>
      <c r="AN35" s="3"/>
      <c r="AO35" s="3">
        <v>4990.6440000000002</v>
      </c>
      <c r="AP35" s="3">
        <v>2109.569</v>
      </c>
      <c r="AQ35" s="3">
        <f t="shared" si="7"/>
        <v>2.3657173574317789</v>
      </c>
      <c r="AR35" s="118"/>
      <c r="AS35" s="118"/>
      <c r="AT35" s="3"/>
      <c r="AU35" s="3">
        <v>10598.58</v>
      </c>
      <c r="AV35" s="3">
        <v>3033.7689999999998</v>
      </c>
      <c r="AW35" s="3">
        <f t="shared" si="8"/>
        <v>3.4935355987881742</v>
      </c>
      <c r="AX35" s="134"/>
      <c r="AZ35">
        <v>9844.0580000000009</v>
      </c>
      <c r="BA35">
        <v>2606.2199999999998</v>
      </c>
      <c r="BB35">
        <f t="shared" si="9"/>
        <v>3.7771400725955604</v>
      </c>
      <c r="BC35" s="134"/>
      <c r="BE35">
        <v>10664.377</v>
      </c>
      <c r="BF35">
        <v>2599.9760000000001</v>
      </c>
      <c r="BG35">
        <f t="shared" si="10"/>
        <v>4.1017213235814483</v>
      </c>
      <c r="BH35" s="134"/>
      <c r="BJ35">
        <v>5013.8530000000001</v>
      </c>
      <c r="BK35">
        <v>1044.6500000000001</v>
      </c>
      <c r="BL35">
        <f t="shared" si="11"/>
        <v>4.7995529603216385</v>
      </c>
    </row>
    <row r="36" spans="4:64" x14ac:dyDescent="0.2">
      <c r="D36" s="3"/>
      <c r="E36" s="3">
        <v>10090.236999999999</v>
      </c>
      <c r="F36" s="3">
        <v>2419.7759999999998</v>
      </c>
      <c r="G36" s="3">
        <f t="shared" si="0"/>
        <v>4.1699053962019628</v>
      </c>
      <c r="H36" s="134"/>
      <c r="I36" s="3"/>
      <c r="J36" s="3">
        <v>10820.005999999999</v>
      </c>
      <c r="K36" s="3">
        <v>2738.6909999999998</v>
      </c>
      <c r="L36" s="3">
        <f t="shared" si="1"/>
        <v>3.9507947409912254</v>
      </c>
      <c r="M36" s="134"/>
      <c r="N36" s="3"/>
      <c r="O36" s="3">
        <v>7442.3739999999998</v>
      </c>
      <c r="P36" s="3">
        <v>1743.4559999999999</v>
      </c>
      <c r="Q36" s="3">
        <f t="shared" si="2"/>
        <v>4.2687478204210487</v>
      </c>
      <c r="R36" s="134"/>
      <c r="S36" s="3"/>
      <c r="T36" s="3">
        <v>3217.6219999999998</v>
      </c>
      <c r="U36" s="3">
        <v>1487.933</v>
      </c>
      <c r="V36" s="3">
        <f t="shared" si="3"/>
        <v>2.162477745973777</v>
      </c>
      <c r="W36" s="134"/>
      <c r="X36" s="134"/>
      <c r="Y36" s="3"/>
      <c r="Z36" s="3">
        <v>11605.379000000001</v>
      </c>
      <c r="AA36" s="3">
        <v>3633.2570000000001</v>
      </c>
      <c r="AB36" s="3">
        <f t="shared" si="4"/>
        <v>3.1942081168494276</v>
      </c>
      <c r="AC36" s="134"/>
      <c r="AD36" s="3"/>
      <c r="AE36" s="3">
        <v>12321.91</v>
      </c>
      <c r="AF36" s="3">
        <v>1364.0450000000001</v>
      </c>
      <c r="AG36" s="3">
        <f t="shared" si="5"/>
        <v>9.0333603363525388</v>
      </c>
      <c r="AH36" s="134"/>
      <c r="AI36" s="3"/>
      <c r="AJ36" s="8">
        <v>10956.397999999999</v>
      </c>
      <c r="AK36" s="3">
        <v>1973.491</v>
      </c>
      <c r="AL36" s="3">
        <f t="shared" si="6"/>
        <v>5.5517851360862549</v>
      </c>
      <c r="AM36" s="134"/>
      <c r="AN36" s="3"/>
      <c r="AO36" s="3">
        <v>4059.8939999999998</v>
      </c>
      <c r="AP36" s="3">
        <v>1418.711</v>
      </c>
      <c r="AQ36" s="3">
        <f t="shared" si="7"/>
        <v>2.8616779597818018</v>
      </c>
      <c r="AR36" s="118"/>
      <c r="AS36" s="118"/>
      <c r="AT36" s="3"/>
      <c r="AU36" s="3">
        <v>12275.741</v>
      </c>
      <c r="AV36" s="3">
        <v>2876.4830000000002</v>
      </c>
      <c r="AW36" s="3">
        <f t="shared" si="8"/>
        <v>4.2676216059681211</v>
      </c>
      <c r="AX36" s="134"/>
      <c r="AZ36">
        <v>10079.718999999999</v>
      </c>
      <c r="BA36">
        <v>2758.4549999999999</v>
      </c>
      <c r="BB36">
        <f t="shared" si="9"/>
        <v>3.6541176129391268</v>
      </c>
      <c r="BC36" s="134"/>
      <c r="BE36">
        <v>11707.255999999999</v>
      </c>
      <c r="BF36">
        <v>2596.0889999999999</v>
      </c>
      <c r="BG36">
        <f t="shared" si="10"/>
        <v>4.5095742095128477</v>
      </c>
      <c r="BH36" s="134"/>
      <c r="BJ36">
        <v>5305.0690000000004</v>
      </c>
      <c r="BK36">
        <v>1124.8019999999999</v>
      </c>
      <c r="BL36">
        <f t="shared" si="11"/>
        <v>4.7164469835579963</v>
      </c>
    </row>
    <row r="37" spans="4:64" x14ac:dyDescent="0.2">
      <c r="D37" s="3"/>
      <c r="E37" s="3">
        <v>10757.484</v>
      </c>
      <c r="F37" s="3">
        <v>6599.5039999999999</v>
      </c>
      <c r="G37" s="3">
        <f t="shared" si="0"/>
        <v>1.6300443184821163</v>
      </c>
      <c r="H37" s="134"/>
      <c r="I37" s="3"/>
      <c r="J37" s="3">
        <v>10429.120999999999</v>
      </c>
      <c r="K37" s="3">
        <v>2184.1019999999999</v>
      </c>
      <c r="L37" s="3">
        <f t="shared" si="1"/>
        <v>4.7750155441458322</v>
      </c>
      <c r="M37" s="134"/>
      <c r="N37" s="3"/>
      <c r="O37" s="3">
        <v>9443.8549999999996</v>
      </c>
      <c r="P37" s="3">
        <v>1082.498</v>
      </c>
      <c r="Q37" s="3">
        <f t="shared" si="2"/>
        <v>8.7241315919290372</v>
      </c>
      <c r="R37" s="134"/>
      <c r="S37" s="3"/>
      <c r="T37" s="3">
        <v>4286.6490000000003</v>
      </c>
      <c r="U37" s="3">
        <v>1375.5630000000001</v>
      </c>
      <c r="V37" s="3">
        <f t="shared" si="3"/>
        <v>3.1162869312419716</v>
      </c>
      <c r="W37" s="134"/>
      <c r="X37" s="134"/>
      <c r="Y37" s="3"/>
      <c r="Z37" s="3">
        <v>12171.544</v>
      </c>
      <c r="AA37" s="3">
        <v>2626.36</v>
      </c>
      <c r="AB37" s="3">
        <f t="shared" si="4"/>
        <v>4.6343776176914053</v>
      </c>
      <c r="AC37" s="134"/>
      <c r="AD37" s="3"/>
      <c r="AE37" s="3">
        <v>10849.795</v>
      </c>
      <c r="AF37" s="3">
        <v>2431.7489999999998</v>
      </c>
      <c r="AG37" s="3">
        <f t="shared" si="5"/>
        <v>4.4617248737431376</v>
      </c>
      <c r="AH37" s="134"/>
      <c r="AI37" s="3"/>
      <c r="AJ37" s="8">
        <v>11346.455</v>
      </c>
      <c r="AK37" s="3">
        <v>2188.3339999999998</v>
      </c>
      <c r="AL37" s="3">
        <f t="shared" si="6"/>
        <v>5.1849740487512426</v>
      </c>
      <c r="AM37" s="134"/>
      <c r="AN37" s="3"/>
      <c r="AO37" s="3">
        <v>3899.0880000000002</v>
      </c>
      <c r="AP37" s="3">
        <v>1811.623</v>
      </c>
      <c r="AQ37" s="3">
        <f t="shared" si="7"/>
        <v>2.1522623636374676</v>
      </c>
      <c r="AR37" s="118"/>
      <c r="AS37" s="118"/>
      <c r="AT37" s="3"/>
      <c r="AU37" s="3">
        <v>11319.808999999999</v>
      </c>
      <c r="AV37" s="3">
        <v>2457.94</v>
      </c>
      <c r="AW37" s="3">
        <f t="shared" si="8"/>
        <v>4.6054049325858237</v>
      </c>
      <c r="AX37" s="134"/>
      <c r="AZ37">
        <v>10463.878000000001</v>
      </c>
      <c r="BA37">
        <v>2255.2809999999999</v>
      </c>
      <c r="BB37">
        <f t="shared" si="9"/>
        <v>4.6397225002117253</v>
      </c>
      <c r="BC37" s="134"/>
      <c r="BE37">
        <v>10959.376</v>
      </c>
      <c r="BF37">
        <v>2089.7199999999998</v>
      </c>
      <c r="BG37">
        <f t="shared" si="10"/>
        <v>5.2444231763107023</v>
      </c>
      <c r="BH37" s="134"/>
      <c r="BJ37">
        <v>4540.5249999999996</v>
      </c>
      <c r="BK37">
        <v>871.31399999999996</v>
      </c>
      <c r="BL37">
        <f t="shared" si="11"/>
        <v>5.2111236592089645</v>
      </c>
    </row>
    <row r="38" spans="4:64" x14ac:dyDescent="0.2">
      <c r="D38" s="3"/>
      <c r="E38" s="3">
        <v>9636.7990000000009</v>
      </c>
      <c r="F38" s="3">
        <v>4851.2929999999997</v>
      </c>
      <c r="G38" s="3">
        <f t="shared" si="0"/>
        <v>1.9864392853616555</v>
      </c>
      <c r="H38" s="134"/>
      <c r="I38" s="3"/>
      <c r="J38" s="3">
        <v>10449.214</v>
      </c>
      <c r="K38" s="3">
        <v>2013.5239999999999</v>
      </c>
      <c r="L38" s="3">
        <f t="shared" si="1"/>
        <v>5.1895154962145975</v>
      </c>
      <c r="M38" s="134"/>
      <c r="N38" s="3"/>
      <c r="O38" s="3">
        <v>7651.5709999999999</v>
      </c>
      <c r="P38" s="3">
        <v>1790.018</v>
      </c>
      <c r="Q38" s="3">
        <f t="shared" si="2"/>
        <v>4.2745776858109803</v>
      </c>
      <c r="R38" s="134"/>
      <c r="S38" s="3"/>
      <c r="T38" s="3">
        <v>3423.846</v>
      </c>
      <c r="U38" s="3">
        <v>1172.3900000000001</v>
      </c>
      <c r="V38" s="3">
        <f t="shared" si="3"/>
        <v>2.9203985022048973</v>
      </c>
      <c r="W38" s="134"/>
      <c r="X38" s="134"/>
      <c r="Y38" s="3"/>
      <c r="Z38" s="3">
        <v>12833.040999999999</v>
      </c>
      <c r="AA38" s="3">
        <v>2204.1469999999999</v>
      </c>
      <c r="AB38" s="3">
        <f t="shared" si="4"/>
        <v>5.822225559366049</v>
      </c>
      <c r="AC38" s="134"/>
      <c r="AD38" s="3"/>
      <c r="AE38" s="3">
        <v>8815.8240000000005</v>
      </c>
      <c r="AF38" s="3">
        <v>1754.212</v>
      </c>
      <c r="AG38" s="3">
        <f t="shared" si="5"/>
        <v>5.0255180103659081</v>
      </c>
      <c r="AH38" s="134"/>
      <c r="AI38" s="3"/>
      <c r="AJ38" s="8">
        <v>9475.0720000000001</v>
      </c>
      <c r="AK38" s="3">
        <v>2085.806</v>
      </c>
      <c r="AL38" s="3">
        <f t="shared" si="6"/>
        <v>4.5426429878905328</v>
      </c>
      <c r="AM38" s="134"/>
      <c r="AN38" s="3"/>
      <c r="AO38" s="3">
        <v>3513.1190000000001</v>
      </c>
      <c r="AP38" s="3">
        <v>1738.9269999999999</v>
      </c>
      <c r="AQ38" s="3">
        <f t="shared" si="7"/>
        <v>2.0202797472234315</v>
      </c>
      <c r="AR38" s="118"/>
      <c r="AS38" s="118"/>
      <c r="AT38" s="3"/>
      <c r="AU38" s="3">
        <v>9312.3340000000007</v>
      </c>
      <c r="AV38" s="3">
        <v>1682.1859999999999</v>
      </c>
      <c r="AW38" s="3">
        <f t="shared" si="8"/>
        <v>5.5358527535005058</v>
      </c>
      <c r="AX38" s="134"/>
      <c r="AZ38">
        <v>9962.33</v>
      </c>
      <c r="BA38">
        <v>1815.8889999999999</v>
      </c>
      <c r="BB38">
        <f t="shared" si="9"/>
        <v>5.486199872349026</v>
      </c>
      <c r="BC38" s="134"/>
      <c r="BE38">
        <v>9226.3359999999993</v>
      </c>
      <c r="BF38">
        <v>1366.2349999999999</v>
      </c>
      <c r="BG38">
        <f t="shared" si="10"/>
        <v>6.753110555651114</v>
      </c>
      <c r="BH38" s="134"/>
      <c r="BJ38">
        <v>4234.7870000000003</v>
      </c>
      <c r="BK38">
        <v>1850.5609999999999</v>
      </c>
      <c r="BL38">
        <f t="shared" si="11"/>
        <v>2.2883801182452244</v>
      </c>
    </row>
    <row r="39" spans="4:64" x14ac:dyDescent="0.2">
      <c r="D39" s="3"/>
      <c r="E39" s="3">
        <v>10256.432000000001</v>
      </c>
      <c r="F39" s="3">
        <v>4321.5770000000002</v>
      </c>
      <c r="G39" s="3">
        <f t="shared" si="0"/>
        <v>2.3733077068857042</v>
      </c>
      <c r="H39" s="134"/>
      <c r="I39" s="3"/>
      <c r="J39" s="3">
        <v>10134.728999999999</v>
      </c>
      <c r="K39" s="3">
        <v>1582.0440000000001</v>
      </c>
      <c r="L39" s="3">
        <f t="shared" si="1"/>
        <v>6.4060980604837781</v>
      </c>
      <c r="M39" s="134"/>
      <c r="N39" s="3"/>
      <c r="O39" s="3">
        <v>9681.866</v>
      </c>
      <c r="P39" s="3">
        <v>2997.1219999999998</v>
      </c>
      <c r="Q39" s="3">
        <f t="shared" si="2"/>
        <v>3.2303876852527194</v>
      </c>
      <c r="R39" s="134"/>
      <c r="S39" s="3"/>
      <c r="T39" s="3">
        <v>4122.3760000000002</v>
      </c>
      <c r="U39" s="3">
        <v>1626.3130000000001</v>
      </c>
      <c r="V39" s="3">
        <f t="shared" si="3"/>
        <v>2.5347986519200179</v>
      </c>
      <c r="W39" s="134"/>
      <c r="X39" s="134"/>
      <c r="Y39" s="3"/>
      <c r="Z39" s="3">
        <v>11505.228999999999</v>
      </c>
      <c r="AA39" s="3">
        <v>3234.915</v>
      </c>
      <c r="AB39" s="3">
        <f t="shared" si="4"/>
        <v>3.5565784572392163</v>
      </c>
      <c r="AC39" s="134"/>
      <c r="AD39" s="3"/>
      <c r="AE39" s="3">
        <v>13911.636</v>
      </c>
      <c r="AF39" s="3">
        <v>2538.7399999999998</v>
      </c>
      <c r="AG39" s="3">
        <f t="shared" si="5"/>
        <v>5.479740343635032</v>
      </c>
      <c r="AH39" s="134"/>
      <c r="AI39" s="3"/>
      <c r="AJ39" s="8">
        <v>11772.866</v>
      </c>
      <c r="AK39" s="3">
        <v>1771.193</v>
      </c>
      <c r="AL39" s="3">
        <f t="shared" si="6"/>
        <v>6.6468566666647844</v>
      </c>
      <c r="AM39" s="134"/>
      <c r="AN39" s="3"/>
      <c r="AO39" s="3">
        <v>4906.4750000000004</v>
      </c>
      <c r="AP39" s="3">
        <v>2214.8879999999999</v>
      </c>
      <c r="AQ39" s="3">
        <f t="shared" si="7"/>
        <v>2.2152248781879718</v>
      </c>
      <c r="AR39" s="118"/>
      <c r="AS39" s="118"/>
      <c r="AT39" s="3"/>
      <c r="AU39" s="3">
        <v>9259.9850000000006</v>
      </c>
      <c r="AV39" s="3">
        <v>5324.4340000000002</v>
      </c>
      <c r="AW39" s="3">
        <f t="shared" si="8"/>
        <v>1.7391491752926227</v>
      </c>
      <c r="AX39" s="134"/>
      <c r="AZ39">
        <v>12292.404</v>
      </c>
      <c r="BA39">
        <v>1809.452</v>
      </c>
      <c r="BB39">
        <f t="shared" si="9"/>
        <v>6.7934402238909906</v>
      </c>
      <c r="BC39" s="134"/>
      <c r="BE39">
        <v>10658.1</v>
      </c>
      <c r="BF39">
        <v>2223.8440000000001</v>
      </c>
      <c r="BG39">
        <f t="shared" si="10"/>
        <v>4.7926473259814983</v>
      </c>
      <c r="BH39" s="134"/>
      <c r="BJ39">
        <v>3660.5</v>
      </c>
      <c r="BK39">
        <v>818.49099999999999</v>
      </c>
      <c r="BL39">
        <f t="shared" si="11"/>
        <v>4.4722544291873705</v>
      </c>
    </row>
    <row r="40" spans="4:64" x14ac:dyDescent="0.2">
      <c r="D40" s="3"/>
      <c r="E40" s="3">
        <v>10430.093999999999</v>
      </c>
      <c r="F40" s="3">
        <v>3810.931</v>
      </c>
      <c r="G40" s="3">
        <f t="shared" si="0"/>
        <v>2.736888702524396</v>
      </c>
      <c r="H40" s="134"/>
      <c r="I40" s="3"/>
      <c r="J40" s="3">
        <v>9211.7260000000006</v>
      </c>
      <c r="K40" s="3">
        <v>1230.607</v>
      </c>
      <c r="L40" s="3">
        <f t="shared" si="1"/>
        <v>7.4855140593219449</v>
      </c>
      <c r="M40" s="134"/>
      <c r="N40" s="3"/>
      <c r="O40" s="3">
        <v>9528.94</v>
      </c>
      <c r="P40" s="3">
        <v>2941.7660000000001</v>
      </c>
      <c r="Q40" s="3">
        <f t="shared" si="2"/>
        <v>3.2391903366889143</v>
      </c>
      <c r="R40" s="134"/>
      <c r="S40" s="3"/>
      <c r="T40" s="3">
        <v>4355.7510000000002</v>
      </c>
      <c r="U40" s="3">
        <v>1441.4570000000001</v>
      </c>
      <c r="V40" s="3">
        <f t="shared" si="3"/>
        <v>3.021769640023948</v>
      </c>
      <c r="W40" s="134"/>
      <c r="X40" s="134"/>
      <c r="Y40" s="3"/>
      <c r="Z40" s="3">
        <v>12968.655000000001</v>
      </c>
      <c r="AA40" s="3">
        <v>4168.2219999999998</v>
      </c>
      <c r="AB40" s="3">
        <f t="shared" si="4"/>
        <v>3.1113158080351768</v>
      </c>
      <c r="AC40" s="134"/>
      <c r="AD40" s="3"/>
      <c r="AE40" s="3">
        <v>13893.806</v>
      </c>
      <c r="AF40" s="3">
        <v>1999.8420000000001</v>
      </c>
      <c r="AG40" s="3">
        <f t="shared" si="5"/>
        <v>6.9474518486960468</v>
      </c>
      <c r="AH40" s="134"/>
      <c r="AI40" s="3"/>
      <c r="AJ40" s="8">
        <v>10371.093000000001</v>
      </c>
      <c r="AK40" s="3">
        <v>2918.297</v>
      </c>
      <c r="AL40" s="3">
        <f t="shared" si="6"/>
        <v>3.5538168322141308</v>
      </c>
      <c r="AM40" s="134"/>
      <c r="AN40" s="3"/>
      <c r="AO40" s="3">
        <v>3190.7750000000001</v>
      </c>
      <c r="AP40" s="3">
        <v>2025.692</v>
      </c>
      <c r="AQ40" s="3">
        <f t="shared" si="7"/>
        <v>1.575153083489494</v>
      </c>
      <c r="AR40" s="118"/>
      <c r="AS40" s="118"/>
      <c r="AT40" s="3"/>
      <c r="AU40" s="3">
        <v>11242.764999999999</v>
      </c>
      <c r="AV40" s="3">
        <v>2380.5250000000001</v>
      </c>
      <c r="AW40" s="3">
        <f t="shared" si="8"/>
        <v>4.7228090442234381</v>
      </c>
      <c r="AX40" s="134"/>
      <c r="AZ40">
        <v>10053.588</v>
      </c>
      <c r="BA40">
        <v>2223.623</v>
      </c>
      <c r="BB40">
        <f t="shared" si="9"/>
        <v>4.5212646208462495</v>
      </c>
      <c r="BC40" s="134"/>
      <c r="BE40">
        <v>9727.7919999999995</v>
      </c>
      <c r="BF40">
        <v>1534.866</v>
      </c>
      <c r="BG40">
        <f t="shared" si="10"/>
        <v>6.3378770524593024</v>
      </c>
      <c r="BH40" s="134"/>
      <c r="BJ40">
        <v>5586.9939999999997</v>
      </c>
      <c r="BK40">
        <v>1001.751</v>
      </c>
      <c r="BL40">
        <f t="shared" si="11"/>
        <v>5.5772282732934633</v>
      </c>
    </row>
    <row r="41" spans="4:64" x14ac:dyDescent="0.2">
      <c r="D41" s="3"/>
      <c r="E41" s="3">
        <v>8857.2579999999998</v>
      </c>
      <c r="F41" s="3">
        <v>3905.23</v>
      </c>
      <c r="G41" s="3">
        <f t="shared" si="0"/>
        <v>2.2680502812894501</v>
      </c>
      <c r="H41" s="134"/>
      <c r="I41" s="3"/>
      <c r="J41" s="3">
        <v>11651.617</v>
      </c>
      <c r="K41" s="3">
        <v>1662.8720000000001</v>
      </c>
      <c r="L41" s="3">
        <f t="shared" si="1"/>
        <v>7.0069235635695346</v>
      </c>
      <c r="M41" s="134"/>
      <c r="N41" s="3"/>
      <c r="O41" s="3">
        <v>10602.669</v>
      </c>
      <c r="P41" s="3">
        <v>1358.412</v>
      </c>
      <c r="Q41" s="3">
        <f t="shared" si="2"/>
        <v>7.8051938587114948</v>
      </c>
      <c r="R41" s="134"/>
      <c r="S41" s="3"/>
      <c r="T41" s="3">
        <v>3738.5369999999998</v>
      </c>
      <c r="U41" s="3">
        <v>1308.2339999999999</v>
      </c>
      <c r="V41" s="3">
        <f t="shared" si="3"/>
        <v>2.8576974761395899</v>
      </c>
      <c r="W41" s="134"/>
      <c r="X41" s="134"/>
      <c r="Y41" s="3"/>
      <c r="Z41" s="3">
        <v>13097.353999999999</v>
      </c>
      <c r="AA41" s="3">
        <v>3338.317</v>
      </c>
      <c r="AB41" s="3">
        <f t="shared" si="4"/>
        <v>3.9233404137474062</v>
      </c>
      <c r="AC41" s="134"/>
      <c r="AD41" s="3"/>
      <c r="AE41" s="3">
        <v>9926.0480000000007</v>
      </c>
      <c r="AF41" s="3">
        <v>2720.7510000000002</v>
      </c>
      <c r="AG41" s="3">
        <f t="shared" si="5"/>
        <v>3.648275053468693</v>
      </c>
      <c r="AH41" s="134"/>
      <c r="AI41" s="3"/>
      <c r="AJ41" s="8">
        <v>9805.26</v>
      </c>
      <c r="AK41" s="3">
        <v>2725.9079999999999</v>
      </c>
      <c r="AL41" s="3">
        <f t="shared" si="6"/>
        <v>3.5970619698096931</v>
      </c>
      <c r="AM41" s="134"/>
      <c r="AN41" s="3"/>
      <c r="AO41" s="3">
        <v>3812.0189999999998</v>
      </c>
      <c r="AP41" s="3">
        <v>1944.6289999999999</v>
      </c>
      <c r="AQ41" s="3">
        <f t="shared" si="7"/>
        <v>1.960280855628503</v>
      </c>
      <c r="AR41" s="118"/>
      <c r="AS41" s="118"/>
      <c r="AT41" s="3"/>
      <c r="AU41" s="3">
        <v>11685.358</v>
      </c>
      <c r="AV41" s="3">
        <v>3443.4630000000002</v>
      </c>
      <c r="AW41" s="3">
        <f t="shared" si="8"/>
        <v>3.3934902160993161</v>
      </c>
      <c r="AX41" s="134"/>
      <c r="AZ41">
        <v>8126.2870000000003</v>
      </c>
      <c r="BA41">
        <v>2078.9749999999999</v>
      </c>
      <c r="BB41">
        <f t="shared" si="9"/>
        <v>3.908794959054342</v>
      </c>
      <c r="BC41" s="134"/>
      <c r="BE41">
        <v>9703.0040000000008</v>
      </c>
      <c r="BF41">
        <v>2312.1329999999998</v>
      </c>
      <c r="BG41">
        <f t="shared" si="10"/>
        <v>4.1965596269764767</v>
      </c>
      <c r="BH41" s="134"/>
      <c r="BJ41">
        <v>4484.8389999999999</v>
      </c>
      <c r="BK41">
        <v>1197.3489999999999</v>
      </c>
      <c r="BL41">
        <f t="shared" si="11"/>
        <v>3.7456405776427761</v>
      </c>
    </row>
    <row r="42" spans="4:64" x14ac:dyDescent="0.2">
      <c r="D42" s="3"/>
      <c r="E42" s="3">
        <v>10738.217000000001</v>
      </c>
      <c r="F42" s="3">
        <v>3725.0770000000002</v>
      </c>
      <c r="G42" s="3">
        <f t="shared" si="0"/>
        <v>2.8826832304406058</v>
      </c>
      <c r="H42" s="134"/>
      <c r="I42" s="3"/>
      <c r="J42" s="3">
        <v>11090.771000000001</v>
      </c>
      <c r="K42" s="3">
        <v>1076.029</v>
      </c>
      <c r="L42" s="3">
        <f t="shared" si="1"/>
        <v>10.307130198163804</v>
      </c>
      <c r="M42" s="134"/>
      <c r="N42" s="3"/>
      <c r="O42" s="3">
        <v>10684.303</v>
      </c>
      <c r="P42" s="3">
        <v>2569.0479999999998</v>
      </c>
      <c r="Q42" s="3">
        <f t="shared" si="2"/>
        <v>4.1588568995207567</v>
      </c>
      <c r="R42" s="134"/>
      <c r="S42" s="3"/>
      <c r="T42" s="3">
        <v>4175.5219999999999</v>
      </c>
      <c r="U42" s="3">
        <v>1798.425</v>
      </c>
      <c r="V42" s="3">
        <f t="shared" si="3"/>
        <v>2.321765989685419</v>
      </c>
      <c r="W42" s="134"/>
      <c r="X42" s="134"/>
      <c r="Y42" s="3"/>
      <c r="Z42" s="3">
        <v>12882.688</v>
      </c>
      <c r="AA42" s="3">
        <v>2742.3890000000001</v>
      </c>
      <c r="AB42" s="3">
        <f t="shared" si="4"/>
        <v>4.6976151085786881</v>
      </c>
      <c r="AC42" s="134"/>
      <c r="AD42" s="3"/>
      <c r="AE42" s="3">
        <v>12641.694</v>
      </c>
      <c r="AF42" s="3">
        <v>2881.6190000000001</v>
      </c>
      <c r="AG42" s="3">
        <f t="shared" si="5"/>
        <v>4.3870109129624693</v>
      </c>
      <c r="AH42" s="134"/>
      <c r="AI42" s="3"/>
      <c r="AJ42" s="8">
        <v>11626.72</v>
      </c>
      <c r="AK42" s="3">
        <v>2294.4989999999998</v>
      </c>
      <c r="AL42" s="3">
        <f t="shared" si="6"/>
        <v>5.0672151088320367</v>
      </c>
      <c r="AM42" s="134"/>
      <c r="AN42" s="3"/>
      <c r="AO42" s="3">
        <v>3662.7080000000001</v>
      </c>
      <c r="AP42" s="3">
        <v>2029.8720000000001</v>
      </c>
      <c r="AQ42" s="3">
        <f t="shared" si="7"/>
        <v>1.8044034303640821</v>
      </c>
      <c r="AR42" s="118"/>
      <c r="AS42" s="118"/>
      <c r="AT42" s="3"/>
      <c r="AU42" s="3">
        <v>10179.713</v>
      </c>
      <c r="AV42" s="3">
        <v>3019.78</v>
      </c>
      <c r="AW42" s="3">
        <f t="shared" si="8"/>
        <v>3.3710114644113145</v>
      </c>
      <c r="AX42" s="134"/>
      <c r="AZ42">
        <v>9558.848</v>
      </c>
      <c r="BA42">
        <v>1832.575</v>
      </c>
      <c r="BB42">
        <f t="shared" si="9"/>
        <v>5.2160746490593839</v>
      </c>
      <c r="BC42" s="134"/>
      <c r="BE42">
        <v>10441.737999999999</v>
      </c>
      <c r="BF42">
        <v>1409.2629999999999</v>
      </c>
      <c r="BG42">
        <f t="shared" si="10"/>
        <v>7.409360779357721</v>
      </c>
      <c r="BH42" s="134"/>
      <c r="BJ42">
        <v>4834.3549999999996</v>
      </c>
      <c r="BK42">
        <v>1645.396</v>
      </c>
      <c r="BL42">
        <f t="shared" si="11"/>
        <v>2.938110339395501</v>
      </c>
    </row>
    <row r="43" spans="4:64" x14ac:dyDescent="0.2">
      <c r="D43" s="3"/>
      <c r="E43" s="3">
        <v>8218.384</v>
      </c>
      <c r="F43" s="3">
        <v>4356.1549999999997</v>
      </c>
      <c r="G43" s="3">
        <f t="shared" si="0"/>
        <v>1.8866142274551756</v>
      </c>
      <c r="H43" s="134"/>
      <c r="I43" s="3"/>
      <c r="J43" s="3">
        <v>11349.394</v>
      </c>
      <c r="K43" s="3">
        <v>1859.874</v>
      </c>
      <c r="L43" s="3">
        <f t="shared" si="1"/>
        <v>6.1022381086030562</v>
      </c>
      <c r="M43" s="134"/>
      <c r="N43" s="3"/>
      <c r="O43" s="3">
        <v>10816.51</v>
      </c>
      <c r="P43" s="3">
        <v>2183.5700000000002</v>
      </c>
      <c r="Q43" s="3">
        <f t="shared" si="2"/>
        <v>4.9535897635523476</v>
      </c>
      <c r="R43" s="134"/>
      <c r="S43" s="3"/>
      <c r="T43" s="3">
        <v>3225.3449999999998</v>
      </c>
      <c r="U43" s="3">
        <v>2036.2049999999999</v>
      </c>
      <c r="V43" s="3">
        <f t="shared" si="3"/>
        <v>1.5839981730719648</v>
      </c>
      <c r="W43" s="134"/>
      <c r="X43" s="134"/>
      <c r="Y43" s="3"/>
      <c r="Z43" s="3">
        <v>12519.838</v>
      </c>
      <c r="AA43" s="3">
        <v>2811.3150000000001</v>
      </c>
      <c r="AB43" s="3">
        <f t="shared" si="4"/>
        <v>4.4533743105984209</v>
      </c>
      <c r="AC43" s="134"/>
      <c r="AD43" s="3"/>
      <c r="AE43" s="3">
        <v>13344.772000000001</v>
      </c>
      <c r="AF43" s="3">
        <v>1251.9159999999999</v>
      </c>
      <c r="AG43" s="3">
        <f t="shared" si="5"/>
        <v>10.659478750970514</v>
      </c>
      <c r="AH43" s="134"/>
      <c r="AI43" s="3"/>
      <c r="AJ43" s="8">
        <v>10078.733</v>
      </c>
      <c r="AK43" s="3">
        <v>1961.3019999999999</v>
      </c>
      <c r="AL43" s="3">
        <f t="shared" si="6"/>
        <v>5.1387970847936728</v>
      </c>
      <c r="AM43" s="134"/>
      <c r="AN43" s="3"/>
      <c r="AO43" s="3">
        <v>5155.4709999999995</v>
      </c>
      <c r="AP43" s="3">
        <v>1950.095</v>
      </c>
      <c r="AQ43" s="3">
        <f t="shared" si="7"/>
        <v>2.6437024862891292</v>
      </c>
      <c r="AR43" s="118"/>
      <c r="AS43" s="118"/>
      <c r="AT43" s="3"/>
      <c r="AU43" s="3">
        <v>13294.397999999999</v>
      </c>
      <c r="AV43" s="3">
        <v>3872.0329999999999</v>
      </c>
      <c r="AW43" s="3">
        <f t="shared" si="8"/>
        <v>3.4334412955674707</v>
      </c>
      <c r="AX43" s="134"/>
      <c r="AZ43">
        <v>9147.77</v>
      </c>
      <c r="BA43">
        <v>2707.5410000000002</v>
      </c>
      <c r="BB43">
        <f t="shared" si="9"/>
        <v>3.3786265840480345</v>
      </c>
      <c r="BC43" s="134"/>
      <c r="BE43">
        <v>11084.263000000001</v>
      </c>
      <c r="BF43">
        <v>2221.0740000000001</v>
      </c>
      <c r="BG43">
        <f t="shared" si="10"/>
        <v>4.9904969397687786</v>
      </c>
      <c r="BH43" s="134"/>
      <c r="BJ43">
        <v>4498.6369999999997</v>
      </c>
      <c r="BK43">
        <v>1615.9649999999999</v>
      </c>
      <c r="BL43">
        <f t="shared" si="11"/>
        <v>2.7838703189734928</v>
      </c>
    </row>
    <row r="44" spans="4:64" x14ac:dyDescent="0.2">
      <c r="D44" s="3"/>
      <c r="E44" s="3">
        <v>7885.5770000000002</v>
      </c>
      <c r="F44" s="3">
        <v>4246.7979999999998</v>
      </c>
      <c r="G44" s="3">
        <f t="shared" si="0"/>
        <v>1.8568288390453231</v>
      </c>
      <c r="H44" s="134"/>
      <c r="I44" s="3"/>
      <c r="J44" s="3">
        <v>14376.718999999999</v>
      </c>
      <c r="K44" s="3">
        <v>1714.03</v>
      </c>
      <c r="L44" s="3">
        <f t="shared" si="1"/>
        <v>8.387670577527814</v>
      </c>
      <c r="M44" s="134"/>
      <c r="N44" s="3"/>
      <c r="O44" s="3">
        <v>10108.130999999999</v>
      </c>
      <c r="P44" s="3">
        <v>2020.8040000000001</v>
      </c>
      <c r="Q44" s="3">
        <f t="shared" si="2"/>
        <v>5.0020343388077215</v>
      </c>
      <c r="R44" s="134"/>
      <c r="S44" s="3"/>
      <c r="T44" s="3">
        <v>4450.3370000000004</v>
      </c>
      <c r="U44" s="3">
        <v>1668.413</v>
      </c>
      <c r="V44" s="3">
        <f t="shared" si="3"/>
        <v>2.6674072906408668</v>
      </c>
      <c r="W44" s="134"/>
      <c r="X44" s="134"/>
      <c r="Y44" s="3"/>
      <c r="Z44" s="3">
        <v>12638.673000000001</v>
      </c>
      <c r="AA44" s="3">
        <v>4915.5730000000003</v>
      </c>
      <c r="AB44" s="3">
        <f t="shared" si="4"/>
        <v>2.5711494875571983</v>
      </c>
      <c r="AC44" s="134"/>
      <c r="AD44" s="3"/>
      <c r="AE44" s="3">
        <v>11368.599</v>
      </c>
      <c r="AF44" s="3">
        <v>957.35599999999999</v>
      </c>
      <c r="AG44" s="3">
        <f t="shared" si="5"/>
        <v>11.874996344097703</v>
      </c>
      <c r="AH44" s="134"/>
      <c r="AI44" s="3"/>
      <c r="AJ44" s="8">
        <v>11083.855</v>
      </c>
      <c r="AK44" s="3">
        <v>2212.6529999999998</v>
      </c>
      <c r="AL44" s="3">
        <f t="shared" si="6"/>
        <v>5.0093055711853598</v>
      </c>
      <c r="AM44" s="134"/>
      <c r="AN44" s="3"/>
      <c r="AO44" s="3">
        <v>4442.5290000000005</v>
      </c>
      <c r="AP44" s="3">
        <v>2214.58</v>
      </c>
      <c r="AQ44" s="3">
        <f t="shared" si="7"/>
        <v>2.0060368105916249</v>
      </c>
      <c r="AR44" s="118"/>
      <c r="AS44" s="118"/>
      <c r="AT44" s="3"/>
      <c r="AU44" s="3">
        <v>12783.992</v>
      </c>
      <c r="AV44" s="3">
        <v>3978.944</v>
      </c>
      <c r="AW44" s="3">
        <f t="shared" si="8"/>
        <v>3.2129107622524971</v>
      </c>
      <c r="AX44" s="134"/>
      <c r="AZ44">
        <v>9724.5360000000001</v>
      </c>
      <c r="BA44">
        <v>1772.018</v>
      </c>
      <c r="BB44">
        <f t="shared" si="9"/>
        <v>5.4878313877172804</v>
      </c>
      <c r="BC44" s="134"/>
      <c r="BE44">
        <v>11524.123</v>
      </c>
      <c r="BF44">
        <v>2567.855</v>
      </c>
      <c r="BG44">
        <f t="shared" si="10"/>
        <v>4.4878402402004784</v>
      </c>
      <c r="BH44" s="134"/>
      <c r="BJ44">
        <v>5414.2569999999996</v>
      </c>
      <c r="BK44">
        <v>2011.021</v>
      </c>
      <c r="BL44">
        <f t="shared" si="11"/>
        <v>2.6922926215091736</v>
      </c>
    </row>
    <row r="45" spans="4:64" x14ac:dyDescent="0.2">
      <c r="D45" s="3"/>
      <c r="E45" s="3">
        <v>10671.599</v>
      </c>
      <c r="F45" s="3">
        <v>3794.0450000000001</v>
      </c>
      <c r="G45" s="3">
        <f t="shared" si="0"/>
        <v>2.812723359896891</v>
      </c>
      <c r="H45" s="134"/>
      <c r="I45" s="3"/>
      <c r="J45" s="3">
        <v>9546.2379999999994</v>
      </c>
      <c r="K45" s="3">
        <v>2755.35</v>
      </c>
      <c r="L45" s="3">
        <f t="shared" si="1"/>
        <v>3.464619013918377</v>
      </c>
      <c r="M45" s="134"/>
      <c r="N45" s="3"/>
      <c r="O45" s="3">
        <v>9816.9940000000006</v>
      </c>
      <c r="P45" s="3">
        <v>2296.279</v>
      </c>
      <c r="Q45" s="3">
        <f t="shared" si="2"/>
        <v>4.2751747501065855</v>
      </c>
      <c r="R45" s="134"/>
      <c r="S45" s="3"/>
      <c r="T45" s="3">
        <v>3235.0369999999998</v>
      </c>
      <c r="U45" s="3">
        <v>1294.8430000000001</v>
      </c>
      <c r="V45" s="3">
        <f t="shared" si="3"/>
        <v>2.4984009644412484</v>
      </c>
      <c r="W45" s="134"/>
      <c r="X45" s="134"/>
      <c r="Y45" s="3"/>
      <c r="Z45" s="3">
        <v>11832.036</v>
      </c>
      <c r="AA45" s="3">
        <v>3940.1860000000001</v>
      </c>
      <c r="AB45" s="3">
        <f t="shared" si="4"/>
        <v>3.0029130604494303</v>
      </c>
      <c r="AC45" s="134"/>
      <c r="AD45" s="3"/>
      <c r="AE45" s="3">
        <v>11712.205</v>
      </c>
      <c r="AF45" s="3">
        <v>1452.4770000000001</v>
      </c>
      <c r="AG45" s="3">
        <f t="shared" si="5"/>
        <v>8.0636078918977709</v>
      </c>
      <c r="AH45" s="134"/>
      <c r="AI45" s="3"/>
      <c r="AJ45" s="8">
        <v>9815.1479999999992</v>
      </c>
      <c r="AK45" s="3">
        <v>1907.8520000000001</v>
      </c>
      <c r="AL45" s="3">
        <f t="shared" si="6"/>
        <v>5.1446066047051859</v>
      </c>
      <c r="AM45" s="134"/>
      <c r="AN45" s="3"/>
      <c r="AO45" s="3">
        <v>6118.5739999999996</v>
      </c>
      <c r="AP45" s="3">
        <v>2148.0140000000001</v>
      </c>
      <c r="AQ45" s="3">
        <f t="shared" si="7"/>
        <v>2.8484795722932903</v>
      </c>
      <c r="AR45" s="118"/>
      <c r="AS45" s="118"/>
      <c r="AT45" s="3"/>
      <c r="AU45" s="3">
        <v>9893.0030000000006</v>
      </c>
      <c r="AV45" s="3">
        <v>2926.9110000000001</v>
      </c>
      <c r="AW45" s="3">
        <f t="shared" si="8"/>
        <v>3.3800149714152568</v>
      </c>
      <c r="AX45" s="134"/>
      <c r="AZ45">
        <v>9411.2420000000002</v>
      </c>
      <c r="BA45">
        <v>2777.1869999999999</v>
      </c>
      <c r="BB45">
        <f t="shared" si="9"/>
        <v>3.3887678431448802</v>
      </c>
      <c r="BC45" s="134"/>
      <c r="BE45">
        <v>9817.7659999999996</v>
      </c>
      <c r="BF45">
        <v>1784.518</v>
      </c>
      <c r="BG45">
        <f t="shared" si="10"/>
        <v>5.501634615061322</v>
      </c>
      <c r="BH45" s="134"/>
      <c r="BJ45">
        <v>4548.8540000000003</v>
      </c>
      <c r="BK45">
        <v>1706.3820000000001</v>
      </c>
      <c r="BL45">
        <f t="shared" si="11"/>
        <v>2.6657887858638922</v>
      </c>
    </row>
    <row r="46" spans="4:64" x14ac:dyDescent="0.2">
      <c r="D46" s="3"/>
      <c r="E46" s="3">
        <v>16265.213</v>
      </c>
      <c r="F46" s="3">
        <v>2649.9050000000002</v>
      </c>
      <c r="G46" s="3">
        <f t="shared" si="0"/>
        <v>6.1380362692247452</v>
      </c>
      <c r="H46" s="134"/>
      <c r="I46" s="3"/>
      <c r="J46" s="3">
        <v>10174.466</v>
      </c>
      <c r="K46" s="3">
        <v>3546.95</v>
      </c>
      <c r="L46" s="3">
        <f t="shared" si="1"/>
        <v>2.8685112561496497</v>
      </c>
      <c r="M46" s="134"/>
      <c r="N46" s="3"/>
      <c r="O46" s="3">
        <v>9959.4480000000003</v>
      </c>
      <c r="P46" s="3">
        <v>2213.355</v>
      </c>
      <c r="Q46" s="3">
        <f t="shared" si="2"/>
        <v>4.4997065540774077</v>
      </c>
      <c r="R46" s="134"/>
      <c r="S46" s="3"/>
      <c r="T46" s="3">
        <v>3906.5419999999999</v>
      </c>
      <c r="U46" s="3">
        <v>1500.5550000000001</v>
      </c>
      <c r="V46" s="3">
        <f t="shared" si="3"/>
        <v>2.6033980760451962</v>
      </c>
      <c r="W46" s="134"/>
      <c r="X46" s="134"/>
      <c r="Y46" s="3"/>
      <c r="Z46" s="3">
        <v>13953.709000000001</v>
      </c>
      <c r="AA46" s="3">
        <v>3331.1309999999999</v>
      </c>
      <c r="AB46" s="3">
        <f t="shared" si="4"/>
        <v>4.1888802932097242</v>
      </c>
      <c r="AC46" s="134"/>
      <c r="AD46" s="3"/>
      <c r="AE46" s="3">
        <v>11625.687</v>
      </c>
      <c r="AF46" s="3">
        <v>1399.5930000000001</v>
      </c>
      <c r="AG46" s="3">
        <f t="shared" si="5"/>
        <v>8.3064769543717354</v>
      </c>
      <c r="AH46" s="134"/>
      <c r="AI46" s="3"/>
      <c r="AJ46" s="8">
        <v>9632.134</v>
      </c>
      <c r="AK46" s="3">
        <v>2188.576</v>
      </c>
      <c r="AL46" s="3">
        <f t="shared" si="6"/>
        <v>4.4010964206863274</v>
      </c>
      <c r="AM46" s="134"/>
      <c r="AN46" s="3"/>
      <c r="AO46" s="3">
        <v>4959.4629999999997</v>
      </c>
      <c r="AP46" s="3">
        <v>1920.9970000000001</v>
      </c>
      <c r="AQ46" s="3">
        <f t="shared" si="7"/>
        <v>2.5817130375528956</v>
      </c>
      <c r="AR46" s="118"/>
      <c r="AS46" s="118"/>
      <c r="AT46" s="3"/>
      <c r="AU46" s="3">
        <v>11092.96</v>
      </c>
      <c r="AV46" s="3">
        <v>2295.1689999999999</v>
      </c>
      <c r="AW46" s="3">
        <f t="shared" si="8"/>
        <v>4.8331778618480818</v>
      </c>
      <c r="AX46" s="134"/>
      <c r="AZ46">
        <v>11189.133</v>
      </c>
      <c r="BA46">
        <v>2873.8339999999998</v>
      </c>
      <c r="BB46">
        <f t="shared" si="9"/>
        <v>3.8934513962880253</v>
      </c>
      <c r="BC46" s="134"/>
      <c r="BE46">
        <v>12003.411</v>
      </c>
      <c r="BF46">
        <v>1227.2439999999999</v>
      </c>
      <c r="BG46">
        <f t="shared" si="10"/>
        <v>9.7807860539550422</v>
      </c>
      <c r="BH46" s="134"/>
      <c r="BJ46">
        <v>6538.1639999999998</v>
      </c>
      <c r="BK46">
        <v>1653.808</v>
      </c>
      <c r="BL46">
        <f t="shared" si="11"/>
        <v>3.9533996691272506</v>
      </c>
    </row>
    <row r="47" spans="4:64" x14ac:dyDescent="0.2">
      <c r="D47" s="3"/>
      <c r="E47" s="3">
        <v>16165.925999999999</v>
      </c>
      <c r="F47" s="3">
        <v>4486.2790000000005</v>
      </c>
      <c r="G47" s="3">
        <f t="shared" si="0"/>
        <v>3.6034152133650177</v>
      </c>
      <c r="H47" s="134"/>
      <c r="I47" s="3"/>
      <c r="J47" s="3">
        <v>9251.1200000000008</v>
      </c>
      <c r="K47" s="3">
        <v>1820.789</v>
      </c>
      <c r="L47" s="3">
        <f t="shared" si="1"/>
        <v>5.0808303433291835</v>
      </c>
      <c r="M47" s="134"/>
      <c r="N47" s="3"/>
      <c r="O47" s="3">
        <v>11024.308000000001</v>
      </c>
      <c r="P47" s="3">
        <v>1472.5840000000001</v>
      </c>
      <c r="Q47" s="3">
        <f t="shared" si="2"/>
        <v>7.4863695381723554</v>
      </c>
      <c r="R47" s="134"/>
      <c r="S47" s="3"/>
      <c r="T47" s="3">
        <v>3688.721</v>
      </c>
      <c r="U47" s="3">
        <v>1408.212</v>
      </c>
      <c r="V47" s="3">
        <f t="shared" si="3"/>
        <v>2.6194358519881948</v>
      </c>
      <c r="W47" s="134"/>
      <c r="X47" s="134"/>
      <c r="Y47" s="3"/>
      <c r="Z47" s="3">
        <v>14235.058999999999</v>
      </c>
      <c r="AA47" s="3">
        <v>4118.3370000000004</v>
      </c>
      <c r="AB47" s="3">
        <f t="shared" si="4"/>
        <v>3.4565065947735696</v>
      </c>
      <c r="AC47" s="134"/>
      <c r="AD47" s="3"/>
      <c r="AE47" s="3">
        <v>10939.871999999999</v>
      </c>
      <c r="AF47" s="3">
        <v>1702.8109999999999</v>
      </c>
      <c r="AG47" s="3">
        <f t="shared" si="5"/>
        <v>6.4245955658026634</v>
      </c>
      <c r="AH47" s="134"/>
      <c r="AI47" s="3"/>
      <c r="AJ47" s="8">
        <v>10189.761</v>
      </c>
      <c r="AK47" s="3">
        <v>2400.1469999999999</v>
      </c>
      <c r="AL47" s="3">
        <f t="shared" si="6"/>
        <v>4.245473714734973</v>
      </c>
      <c r="AM47" s="134"/>
      <c r="AN47" s="3"/>
      <c r="AO47" s="3">
        <v>5149.4269999999997</v>
      </c>
      <c r="AP47" s="3">
        <v>2445.1289999999999</v>
      </c>
      <c r="AQ47" s="3">
        <f t="shared" si="7"/>
        <v>2.105993998680642</v>
      </c>
      <c r="AR47" s="118"/>
      <c r="AS47" s="118"/>
      <c r="AT47" s="3"/>
      <c r="AU47" s="3">
        <v>14141.659</v>
      </c>
      <c r="AV47" s="3">
        <v>2992.5659999999998</v>
      </c>
      <c r="AW47" s="3">
        <f t="shared" si="8"/>
        <v>4.7255963611161791</v>
      </c>
      <c r="AX47" s="134"/>
      <c r="AZ47">
        <v>6124.424</v>
      </c>
      <c r="BA47">
        <v>2131.3470000000002</v>
      </c>
      <c r="BB47">
        <f t="shared" si="9"/>
        <v>2.8734992471896876</v>
      </c>
      <c r="BC47" s="134"/>
      <c r="BE47">
        <v>11959.277</v>
      </c>
      <c r="BF47">
        <v>2661.174</v>
      </c>
      <c r="BG47">
        <f t="shared" si="10"/>
        <v>4.4939853613480363</v>
      </c>
      <c r="BH47" s="134"/>
      <c r="BJ47">
        <v>9144.7090000000007</v>
      </c>
      <c r="BK47">
        <v>1120.6320000000001</v>
      </c>
      <c r="BL47">
        <f t="shared" si="11"/>
        <v>8.1603140013849327</v>
      </c>
    </row>
    <row r="48" spans="4:64" x14ac:dyDescent="0.2">
      <c r="D48" s="3"/>
      <c r="E48" s="3">
        <v>12306.495999999999</v>
      </c>
      <c r="F48" s="3">
        <v>2412.0369999999998</v>
      </c>
      <c r="G48" s="3">
        <f t="shared" si="0"/>
        <v>5.102117421913511</v>
      </c>
      <c r="H48" s="134"/>
      <c r="I48" s="3"/>
      <c r="J48" s="3">
        <v>12905.745999999999</v>
      </c>
      <c r="K48" s="3">
        <v>2952.4389999999999</v>
      </c>
      <c r="L48" s="3">
        <f t="shared" si="1"/>
        <v>4.3712151207865766</v>
      </c>
      <c r="M48" s="134"/>
      <c r="N48" s="3"/>
      <c r="O48" s="3">
        <v>11511.217000000001</v>
      </c>
      <c r="P48" s="3">
        <v>1522.0440000000001</v>
      </c>
      <c r="Q48" s="3">
        <f t="shared" si="2"/>
        <v>7.5629988357761011</v>
      </c>
      <c r="R48" s="134"/>
      <c r="S48" s="3"/>
      <c r="T48" s="3">
        <v>3906.4279999999999</v>
      </c>
      <c r="U48" s="3">
        <v>1215.7439999999999</v>
      </c>
      <c r="V48" s="3">
        <f t="shared" si="3"/>
        <v>3.2131994893661826</v>
      </c>
      <c r="W48" s="134"/>
      <c r="X48" s="134"/>
      <c r="Y48" s="3"/>
      <c r="Z48" s="3">
        <v>12639.919</v>
      </c>
      <c r="AA48" s="3">
        <v>3182.4009999999998</v>
      </c>
      <c r="AB48" s="3">
        <f t="shared" si="4"/>
        <v>3.9718184477694671</v>
      </c>
      <c r="AC48" s="134"/>
      <c r="AD48" s="3"/>
      <c r="AE48" s="3">
        <v>11978.045</v>
      </c>
      <c r="AF48" s="3">
        <v>2549.665</v>
      </c>
      <c r="AG48" s="3">
        <f t="shared" si="5"/>
        <v>4.6978897227675009</v>
      </c>
      <c r="AH48" s="134"/>
      <c r="AI48" s="3"/>
      <c r="AJ48" s="8">
        <v>9319.5419999999995</v>
      </c>
      <c r="AK48" s="3">
        <v>2292.373</v>
      </c>
      <c r="AL48" s="3">
        <f t="shared" si="6"/>
        <v>4.0654561888488479</v>
      </c>
      <c r="AM48" s="134"/>
      <c r="AN48" s="3"/>
      <c r="AO48" s="3">
        <v>4442.0069999999996</v>
      </c>
      <c r="AP48" s="3">
        <v>1685.9770000000001</v>
      </c>
      <c r="AQ48" s="3">
        <f t="shared" si="7"/>
        <v>2.6346782903918613</v>
      </c>
      <c r="AR48" s="118"/>
      <c r="AS48" s="118"/>
      <c r="AT48" s="3"/>
      <c r="AU48" s="3">
        <v>10431.361000000001</v>
      </c>
      <c r="AV48" s="3">
        <v>3326.9949999999999</v>
      </c>
      <c r="AW48" s="3">
        <f t="shared" si="8"/>
        <v>3.1353702064475604</v>
      </c>
      <c r="AX48" s="134"/>
      <c r="AZ48">
        <v>8644.6880000000001</v>
      </c>
      <c r="BA48">
        <v>1641.415</v>
      </c>
      <c r="BB48">
        <f t="shared" si="9"/>
        <v>5.2666071651593294</v>
      </c>
      <c r="BC48" s="134"/>
      <c r="BE48">
        <v>10477.112999999999</v>
      </c>
      <c r="BF48">
        <v>1657.347</v>
      </c>
      <c r="BG48">
        <f t="shared" si="10"/>
        <v>6.3216170180414837</v>
      </c>
      <c r="BH48" s="134"/>
      <c r="BJ48">
        <v>7216.2039999999997</v>
      </c>
      <c r="BK48">
        <v>1321.171</v>
      </c>
      <c r="BL48">
        <f t="shared" si="11"/>
        <v>5.4619757775488562</v>
      </c>
    </row>
    <row r="49" spans="4:64" x14ac:dyDescent="0.2">
      <c r="D49" s="3"/>
      <c r="E49" s="3">
        <v>11148.175999999999</v>
      </c>
      <c r="F49" s="3">
        <v>4918.2820000000002</v>
      </c>
      <c r="G49" s="3">
        <f t="shared" si="0"/>
        <v>2.2666809263885233</v>
      </c>
      <c r="H49" s="134"/>
      <c r="I49" s="3"/>
      <c r="J49" s="3">
        <v>11653.94</v>
      </c>
      <c r="K49" s="3">
        <v>2134.5239999999999</v>
      </c>
      <c r="L49" s="3">
        <f t="shared" si="1"/>
        <v>5.4597371591980233</v>
      </c>
      <c r="M49" s="134"/>
      <c r="N49" s="3"/>
      <c r="O49" s="3">
        <v>11025.246999999999</v>
      </c>
      <c r="P49" s="3">
        <v>1068.633</v>
      </c>
      <c r="Q49" s="3">
        <f t="shared" si="2"/>
        <v>10.317150041220886</v>
      </c>
      <c r="R49" s="134"/>
      <c r="S49" s="3"/>
      <c r="T49" s="3">
        <v>3824.6370000000002</v>
      </c>
      <c r="U49" s="3">
        <v>2030.451</v>
      </c>
      <c r="V49" s="3">
        <f t="shared" si="3"/>
        <v>1.8836391520898559</v>
      </c>
      <c r="W49" s="134"/>
      <c r="X49" s="134"/>
      <c r="Y49" s="3"/>
      <c r="Z49" s="3">
        <v>13545.115</v>
      </c>
      <c r="AA49" s="3">
        <v>3185.652</v>
      </c>
      <c r="AB49" s="3">
        <f t="shared" si="4"/>
        <v>4.2519129521994241</v>
      </c>
      <c r="AC49" s="134"/>
      <c r="AD49" s="3"/>
      <c r="AE49" s="3">
        <v>12175.044</v>
      </c>
      <c r="AF49" s="3">
        <v>2059.5500000000002</v>
      </c>
      <c r="AG49" s="3">
        <f t="shared" si="5"/>
        <v>5.9115068825714348</v>
      </c>
      <c r="AH49" s="134"/>
      <c r="AI49" s="3"/>
      <c r="AJ49" s="8">
        <v>9548.4989999999998</v>
      </c>
      <c r="AK49" s="3">
        <v>2221.5300000000002</v>
      </c>
      <c r="AL49" s="3">
        <f t="shared" si="6"/>
        <v>4.2981634279077925</v>
      </c>
      <c r="AM49" s="134"/>
      <c r="AN49" s="3"/>
      <c r="AO49" s="3">
        <v>3893.3240000000001</v>
      </c>
      <c r="AP49" s="3">
        <v>1431.076</v>
      </c>
      <c r="AQ49" s="3">
        <f t="shared" si="7"/>
        <v>2.7205571192585158</v>
      </c>
      <c r="AR49" s="118"/>
      <c r="AS49" s="118"/>
      <c r="AT49" s="3"/>
      <c r="AU49" s="3">
        <v>11704.977000000001</v>
      </c>
      <c r="AV49" s="3">
        <v>5774.6760000000004</v>
      </c>
      <c r="AW49" s="3">
        <f t="shared" si="8"/>
        <v>2.0269495639235862</v>
      </c>
      <c r="AX49" s="134"/>
      <c r="AZ49">
        <v>6123.3950000000004</v>
      </c>
      <c r="BA49">
        <v>1572.8779999999999</v>
      </c>
      <c r="BB49">
        <f t="shared" si="9"/>
        <v>3.893115041344593</v>
      </c>
      <c r="BC49" s="134"/>
      <c r="BE49">
        <v>10497.962</v>
      </c>
      <c r="BF49">
        <v>2893.8409999999999</v>
      </c>
      <c r="BG49">
        <f t="shared" si="10"/>
        <v>3.6276913624487315</v>
      </c>
      <c r="BH49" s="134"/>
      <c r="BJ49">
        <v>4762.1689999999999</v>
      </c>
      <c r="BK49">
        <v>1128.2170000000001</v>
      </c>
      <c r="BL49">
        <f t="shared" si="11"/>
        <v>4.2209690157124022</v>
      </c>
    </row>
    <row r="50" spans="4:64" x14ac:dyDescent="0.2">
      <c r="D50" s="3"/>
      <c r="E50" s="3">
        <v>11349.132</v>
      </c>
      <c r="F50" s="3">
        <v>4833.277</v>
      </c>
      <c r="G50" s="3">
        <f t="shared" si="0"/>
        <v>2.3481236436479844</v>
      </c>
      <c r="H50" s="134"/>
      <c r="I50" s="3"/>
      <c r="J50" s="3">
        <v>11592.141</v>
      </c>
      <c r="K50" s="3">
        <v>2048.123</v>
      </c>
      <c r="L50" s="3">
        <f t="shared" si="1"/>
        <v>5.6598851729119781</v>
      </c>
      <c r="M50" s="134"/>
      <c r="N50" s="3"/>
      <c r="O50" s="3">
        <v>11543.986000000001</v>
      </c>
      <c r="P50" s="3">
        <v>2638.2510000000002</v>
      </c>
      <c r="Q50" s="3">
        <f t="shared" si="2"/>
        <v>4.3756208184892191</v>
      </c>
      <c r="R50" s="134"/>
      <c r="S50" s="3"/>
      <c r="T50" s="3">
        <v>4986.5839999999998</v>
      </c>
      <c r="U50" s="3">
        <v>1274.24</v>
      </c>
      <c r="V50" s="3">
        <f t="shared" si="3"/>
        <v>3.9133789552988447</v>
      </c>
      <c r="W50" s="134"/>
      <c r="X50" s="134"/>
      <c r="Y50" s="3"/>
      <c r="Z50" s="3">
        <v>8894.7950000000001</v>
      </c>
      <c r="AA50" s="3">
        <v>3123.5650000000001</v>
      </c>
      <c r="AB50" s="3">
        <f t="shared" si="4"/>
        <v>2.8476420372234932</v>
      </c>
      <c r="AC50" s="134"/>
      <c r="AD50" s="3"/>
      <c r="AE50" s="3">
        <v>14392.548000000001</v>
      </c>
      <c r="AF50" s="3">
        <v>1577.78</v>
      </c>
      <c r="AG50" s="3">
        <f t="shared" si="5"/>
        <v>9.1220246168667369</v>
      </c>
      <c r="AH50" s="134"/>
      <c r="AI50" s="3"/>
      <c r="AJ50" s="8">
        <v>9545.4879999999994</v>
      </c>
      <c r="AK50" s="3">
        <v>1986.953</v>
      </c>
      <c r="AL50" s="3">
        <f t="shared" si="6"/>
        <v>4.8040834383098137</v>
      </c>
      <c r="AM50" s="134"/>
      <c r="AN50" s="3"/>
      <c r="AO50" s="3">
        <v>4077.395</v>
      </c>
      <c r="AP50" s="3">
        <v>2541.7640000000001</v>
      </c>
      <c r="AQ50" s="3">
        <f t="shared" si="7"/>
        <v>1.6041595521850178</v>
      </c>
      <c r="AR50" s="118"/>
      <c r="AS50" s="118"/>
      <c r="AT50" s="3"/>
      <c r="AU50" s="3">
        <v>10270.843999999999</v>
      </c>
      <c r="AV50" s="3">
        <v>3539.56</v>
      </c>
      <c r="AW50" s="3">
        <f t="shared" si="8"/>
        <v>2.9017290284668147</v>
      </c>
      <c r="AX50" s="134"/>
      <c r="AZ50">
        <v>5916.2640000000001</v>
      </c>
      <c r="BA50">
        <v>1675.8989999999999</v>
      </c>
      <c r="BB50">
        <f t="shared" si="9"/>
        <v>3.5302031924358213</v>
      </c>
      <c r="BC50" s="134"/>
      <c r="BE50">
        <v>12129.608</v>
      </c>
      <c r="BF50">
        <v>2470.172</v>
      </c>
      <c r="BG50">
        <f t="shared" si="10"/>
        <v>4.9104305287243157</v>
      </c>
      <c r="BH50" s="134"/>
      <c r="BJ50">
        <v>3441.36</v>
      </c>
      <c r="BK50">
        <v>962.16399999999999</v>
      </c>
      <c r="BL50">
        <f t="shared" si="11"/>
        <v>3.5766875501473763</v>
      </c>
    </row>
    <row r="51" spans="4:64" x14ac:dyDescent="0.2">
      <c r="D51" s="3"/>
      <c r="E51" s="3">
        <v>10930.038</v>
      </c>
      <c r="F51" s="3">
        <v>2125.7139999999999</v>
      </c>
      <c r="G51" s="3">
        <f t="shared" si="0"/>
        <v>5.1418196427176941</v>
      </c>
      <c r="H51" s="134"/>
      <c r="I51" s="3"/>
      <c r="J51" s="3">
        <v>12918.454</v>
      </c>
      <c r="K51" s="3">
        <v>2203.3760000000002</v>
      </c>
      <c r="L51" s="3">
        <f t="shared" si="1"/>
        <v>5.8630274633108463</v>
      </c>
      <c r="M51" s="134"/>
      <c r="N51" s="3"/>
      <c r="O51" s="3">
        <v>10409.731</v>
      </c>
      <c r="P51" s="3">
        <v>2036.145</v>
      </c>
      <c r="Q51" s="3">
        <f t="shared" si="2"/>
        <v>5.1124703790741819</v>
      </c>
      <c r="R51" s="134"/>
      <c r="S51" s="3"/>
      <c r="T51" s="3">
        <v>4323.7839999999997</v>
      </c>
      <c r="U51" s="3">
        <v>1481.4749999999999</v>
      </c>
      <c r="V51" s="3">
        <f t="shared" si="3"/>
        <v>2.918566968730488</v>
      </c>
      <c r="W51" s="134"/>
      <c r="X51" s="134"/>
      <c r="Y51" s="3"/>
      <c r="Z51" s="3">
        <v>9763.7029999999995</v>
      </c>
      <c r="AA51" s="3">
        <v>2583.5709999999999</v>
      </c>
      <c r="AB51" s="3">
        <f t="shared" si="4"/>
        <v>3.7791502536605339</v>
      </c>
      <c r="AC51" s="134"/>
      <c r="AD51" s="3"/>
      <c r="AE51" s="3">
        <v>12717.236999999999</v>
      </c>
      <c r="AF51" s="3">
        <v>1932.393</v>
      </c>
      <c r="AG51" s="3">
        <f t="shared" si="5"/>
        <v>6.5810821090740852</v>
      </c>
      <c r="AH51" s="134"/>
      <c r="AI51" s="3"/>
      <c r="AJ51" s="8">
        <v>9988.4779999999992</v>
      </c>
      <c r="AK51" s="3">
        <v>1641.1220000000001</v>
      </c>
      <c r="AL51" s="3">
        <f t="shared" si="6"/>
        <v>6.0863713971295237</v>
      </c>
      <c r="AM51" s="134"/>
      <c r="AN51" s="3"/>
      <c r="AO51" s="3">
        <v>3467.9969999999998</v>
      </c>
      <c r="AP51" s="3">
        <v>3280.3760000000002</v>
      </c>
      <c r="AQ51" s="3">
        <f t="shared" si="7"/>
        <v>1.0571949678939243</v>
      </c>
      <c r="AR51" s="118"/>
      <c r="AS51" s="118"/>
      <c r="AT51" s="3"/>
      <c r="AU51" s="3">
        <v>11043.269</v>
      </c>
      <c r="AV51" s="3">
        <v>3371.4169999999999</v>
      </c>
      <c r="AW51" s="3">
        <f t="shared" si="8"/>
        <v>3.2755571322088013</v>
      </c>
      <c r="AX51" s="134"/>
      <c r="AZ51">
        <v>6657.5590000000002</v>
      </c>
      <c r="BA51">
        <v>1915.7</v>
      </c>
      <c r="BB51">
        <f t="shared" si="9"/>
        <v>3.4752617842042075</v>
      </c>
      <c r="BC51" s="134"/>
      <c r="BE51">
        <v>10880.261</v>
      </c>
      <c r="BF51">
        <v>2512.9290000000001</v>
      </c>
      <c r="BG51">
        <f t="shared" si="10"/>
        <v>4.329712856988797</v>
      </c>
      <c r="BH51" s="134"/>
      <c r="BJ51">
        <v>5091.8239999999996</v>
      </c>
      <c r="BK51">
        <v>1203.7940000000001</v>
      </c>
      <c r="BL51">
        <f t="shared" si="11"/>
        <v>4.2298134066127586</v>
      </c>
    </row>
    <row r="52" spans="4:64" x14ac:dyDescent="0.2">
      <c r="D52" s="3"/>
      <c r="E52" s="3">
        <v>9251.2569999999996</v>
      </c>
      <c r="F52" s="3">
        <v>1779.8009999999999</v>
      </c>
      <c r="G52" s="3">
        <f t="shared" si="0"/>
        <v>5.1979165086433818</v>
      </c>
      <c r="H52" s="134"/>
      <c r="I52" s="3"/>
      <c r="J52" s="3">
        <v>12444.332</v>
      </c>
      <c r="K52" s="3">
        <v>1686.751</v>
      </c>
      <c r="L52" s="3">
        <f t="shared" si="1"/>
        <v>7.3776935659145897</v>
      </c>
      <c r="M52" s="134"/>
      <c r="N52" s="3"/>
      <c r="O52" s="3">
        <v>10707.842000000001</v>
      </c>
      <c r="P52" s="3">
        <v>2397.5120000000002</v>
      </c>
      <c r="Q52" s="3">
        <f t="shared" si="2"/>
        <v>4.4662308259562415</v>
      </c>
      <c r="R52" s="134"/>
      <c r="S52" s="3"/>
      <c r="T52" s="3">
        <v>4071.2289999999998</v>
      </c>
      <c r="U52" s="3">
        <v>2135.3629999999998</v>
      </c>
      <c r="V52" s="3">
        <f t="shared" si="3"/>
        <v>1.9065746666960137</v>
      </c>
      <c r="W52" s="134"/>
      <c r="X52" s="134"/>
      <c r="Y52" s="3"/>
      <c r="Z52" s="3">
        <v>9667.8209999999999</v>
      </c>
      <c r="AA52" s="3">
        <v>1705.0820000000001</v>
      </c>
      <c r="AB52" s="3">
        <f t="shared" si="4"/>
        <v>5.6700035540812692</v>
      </c>
      <c r="AC52" s="134"/>
      <c r="AD52" s="3"/>
      <c r="AE52" s="3">
        <v>13308.35</v>
      </c>
      <c r="AF52" s="3">
        <v>1256.96</v>
      </c>
      <c r="AG52" s="3">
        <f t="shared" si="5"/>
        <v>10.587727533095723</v>
      </c>
      <c r="AH52" s="134"/>
      <c r="AI52" s="3"/>
      <c r="AJ52" s="8">
        <v>9158.3549999999996</v>
      </c>
      <c r="AK52" s="3">
        <v>1165.1880000000001</v>
      </c>
      <c r="AL52" s="3">
        <f t="shared" si="6"/>
        <v>7.8599805353299201</v>
      </c>
      <c r="AM52" s="134"/>
      <c r="AN52" s="3"/>
      <c r="AO52" s="3">
        <v>4599.0609999999997</v>
      </c>
      <c r="AP52" s="3">
        <v>2399.8519999999999</v>
      </c>
      <c r="AQ52" s="3">
        <f t="shared" si="7"/>
        <v>1.9163935942716468</v>
      </c>
      <c r="AR52" s="118"/>
      <c r="AS52" s="118"/>
      <c r="AT52" s="3"/>
      <c r="AU52" s="3">
        <v>11004.9</v>
      </c>
      <c r="AV52" s="3">
        <v>3300.6280000000002</v>
      </c>
      <c r="AW52" s="3">
        <f t="shared" si="8"/>
        <v>3.3341836765609449</v>
      </c>
      <c r="AX52" s="134"/>
      <c r="AZ52">
        <v>6777.4440000000004</v>
      </c>
      <c r="BA52">
        <v>2819.7</v>
      </c>
      <c r="BB52">
        <f t="shared" si="9"/>
        <v>2.4036046387913612</v>
      </c>
      <c r="BC52" s="134"/>
      <c r="BE52">
        <v>11979.644</v>
      </c>
      <c r="BF52">
        <v>2001.884</v>
      </c>
      <c r="BG52">
        <f t="shared" si="10"/>
        <v>5.984184897826248</v>
      </c>
      <c r="BH52" s="134"/>
      <c r="BJ52">
        <v>4532.6769999999997</v>
      </c>
      <c r="BK52">
        <v>1287.2170000000001</v>
      </c>
      <c r="BL52">
        <f t="shared" si="11"/>
        <v>3.5212998274572191</v>
      </c>
    </row>
    <row r="53" spans="4:64" x14ac:dyDescent="0.2">
      <c r="D53" s="3"/>
      <c r="E53" s="3">
        <v>9430.2360000000008</v>
      </c>
      <c r="F53" s="3">
        <v>1937.895</v>
      </c>
      <c r="G53" s="3">
        <f t="shared" si="0"/>
        <v>4.8662264983396941</v>
      </c>
      <c r="H53" s="134"/>
      <c r="I53" s="3"/>
      <c r="J53" s="3">
        <v>9975.9500000000007</v>
      </c>
      <c r="K53" s="3">
        <v>1856.269</v>
      </c>
      <c r="L53" s="3">
        <f t="shared" si="1"/>
        <v>5.3741941496625758</v>
      </c>
      <c r="M53" s="134"/>
      <c r="N53" s="3"/>
      <c r="O53" s="3">
        <v>9836.9920000000002</v>
      </c>
      <c r="P53" s="3">
        <v>2453.8409999999999</v>
      </c>
      <c r="Q53" s="3">
        <f t="shared" si="2"/>
        <v>4.0088139370073286</v>
      </c>
      <c r="R53" s="134"/>
      <c r="S53" s="3"/>
      <c r="T53" s="3">
        <v>4021.895</v>
      </c>
      <c r="U53" s="3">
        <v>1852.3330000000001</v>
      </c>
      <c r="V53" s="3">
        <f t="shared" si="3"/>
        <v>2.1712591634441538</v>
      </c>
      <c r="W53" s="134"/>
      <c r="X53" s="134"/>
      <c r="Y53" s="3"/>
      <c r="Z53" s="3">
        <v>12462.302</v>
      </c>
      <c r="AA53" s="3">
        <v>3548.0030000000002</v>
      </c>
      <c r="AB53" s="3">
        <f t="shared" si="4"/>
        <v>3.5124835012822704</v>
      </c>
      <c r="AC53" s="134"/>
      <c r="AD53" s="3"/>
      <c r="AE53" s="3">
        <v>11719.316000000001</v>
      </c>
      <c r="AF53" s="3">
        <v>845.43200000000002</v>
      </c>
      <c r="AG53" s="3">
        <f t="shared" si="5"/>
        <v>13.861926210505398</v>
      </c>
      <c r="AH53" s="134"/>
      <c r="AI53" s="3"/>
      <c r="AJ53" s="8">
        <v>9141.2510000000002</v>
      </c>
      <c r="AK53" s="3">
        <v>1413.606</v>
      </c>
      <c r="AL53" s="3">
        <f t="shared" si="6"/>
        <v>6.4666187042216858</v>
      </c>
      <c r="AM53" s="134"/>
      <c r="AN53" s="3"/>
      <c r="AO53" s="3">
        <v>4244.7870000000003</v>
      </c>
      <c r="AP53" s="3">
        <v>1560.3009999999999</v>
      </c>
      <c r="AQ53" s="3">
        <f t="shared" si="7"/>
        <v>2.7204923921730488</v>
      </c>
      <c r="AR53" s="118"/>
      <c r="AS53" s="118"/>
      <c r="AT53" s="3"/>
      <c r="AU53" s="3">
        <v>12284.183000000001</v>
      </c>
      <c r="AV53" s="3">
        <v>2415.8910000000001</v>
      </c>
      <c r="AW53" s="3">
        <f t="shared" si="8"/>
        <v>5.0847422338176687</v>
      </c>
      <c r="AX53" s="134"/>
      <c r="AZ53">
        <v>5155.0379999999996</v>
      </c>
      <c r="BA53">
        <v>1386.1469999999999</v>
      </c>
      <c r="BB53">
        <f t="shared" si="9"/>
        <v>3.7189692002363386</v>
      </c>
      <c r="BC53" s="134"/>
      <c r="BE53">
        <v>10226.768</v>
      </c>
      <c r="BF53">
        <v>1537.6279999999999</v>
      </c>
      <c r="BG53">
        <f t="shared" si="10"/>
        <v>6.6510027132700502</v>
      </c>
      <c r="BH53" s="134"/>
      <c r="BJ53">
        <v>4637.5219999999999</v>
      </c>
      <c r="BK53">
        <v>2087.8150000000001</v>
      </c>
      <c r="BL53">
        <f t="shared" si="11"/>
        <v>2.2212322451941384</v>
      </c>
    </row>
    <row r="54" spans="4:64" x14ac:dyDescent="0.2">
      <c r="D54" s="3"/>
      <c r="E54" s="3">
        <v>9966.482</v>
      </c>
      <c r="F54" s="3">
        <v>1908.1679999999999</v>
      </c>
      <c r="G54" s="3">
        <f t="shared" si="0"/>
        <v>5.2230631684421915</v>
      </c>
      <c r="H54" s="134"/>
      <c r="I54" s="3"/>
      <c r="J54" s="3">
        <v>10993.507</v>
      </c>
      <c r="K54" s="3">
        <v>1325.105</v>
      </c>
      <c r="L54" s="3">
        <f t="shared" si="1"/>
        <v>8.2963289701570808</v>
      </c>
      <c r="M54" s="134"/>
      <c r="N54" s="3"/>
      <c r="O54" s="3">
        <v>10008.102000000001</v>
      </c>
      <c r="P54" s="3">
        <v>2731.2040000000002</v>
      </c>
      <c r="Q54" s="3">
        <f t="shared" si="2"/>
        <v>3.6643553539025282</v>
      </c>
      <c r="R54" s="134"/>
      <c r="S54" s="3"/>
      <c r="T54" s="3">
        <v>5139.3280000000004</v>
      </c>
      <c r="U54" s="3">
        <v>1872.1980000000001</v>
      </c>
      <c r="V54" s="3">
        <f t="shared" si="3"/>
        <v>2.7450771766661433</v>
      </c>
      <c r="W54" s="134"/>
      <c r="X54" s="134"/>
      <c r="Y54" s="3"/>
      <c r="Z54" s="3">
        <v>14041.816999999999</v>
      </c>
      <c r="AA54" s="3">
        <v>3806.4279999999999</v>
      </c>
      <c r="AB54" s="3">
        <f t="shared" si="4"/>
        <v>3.6889748078776217</v>
      </c>
      <c r="AC54" s="134"/>
      <c r="AD54" s="3"/>
      <c r="AE54" s="3">
        <v>11513.116</v>
      </c>
      <c r="AF54" s="3">
        <v>1084.9359999999999</v>
      </c>
      <c r="AG54" s="3">
        <f t="shared" si="5"/>
        <v>10.611792769343078</v>
      </c>
      <c r="AH54" s="134"/>
      <c r="AI54" s="3"/>
      <c r="AJ54" s="8">
        <v>10615.432000000001</v>
      </c>
      <c r="AK54" s="3">
        <v>1917.2460000000001</v>
      </c>
      <c r="AL54" s="3">
        <f t="shared" si="6"/>
        <v>5.5368126990485313</v>
      </c>
      <c r="AM54" s="134"/>
      <c r="AN54" s="3"/>
      <c r="AO54" s="3">
        <v>4672.2979999999998</v>
      </c>
      <c r="AP54" s="3">
        <v>1963.5609999999999</v>
      </c>
      <c r="AQ54" s="3">
        <f t="shared" si="7"/>
        <v>2.3795023429371431</v>
      </c>
      <c r="AR54" s="118"/>
      <c r="AS54" s="118"/>
      <c r="AT54" s="3"/>
      <c r="AU54" s="3">
        <v>11614.948</v>
      </c>
      <c r="AV54" s="3">
        <v>3707.3440000000001</v>
      </c>
      <c r="AW54" s="3">
        <f t="shared" si="8"/>
        <v>3.1329566395780915</v>
      </c>
      <c r="AX54" s="134"/>
      <c r="AZ54">
        <v>9463.4110000000001</v>
      </c>
      <c r="BA54">
        <v>1349.383</v>
      </c>
      <c r="BB54">
        <f t="shared" si="9"/>
        <v>7.0131393384976688</v>
      </c>
      <c r="BC54" s="134"/>
      <c r="BE54">
        <v>8861.3150000000005</v>
      </c>
      <c r="BF54">
        <v>3225.1880000000001</v>
      </c>
      <c r="BG54">
        <f t="shared" si="10"/>
        <v>2.7475344072965671</v>
      </c>
      <c r="BH54" s="134"/>
      <c r="BJ54">
        <v>4900.5159999999996</v>
      </c>
      <c r="BK54">
        <v>1572.1189999999999</v>
      </c>
      <c r="BL54">
        <f t="shared" si="11"/>
        <v>3.1171406235787495</v>
      </c>
    </row>
    <row r="55" spans="4:64" x14ac:dyDescent="0.2">
      <c r="D55" s="3"/>
      <c r="E55" s="3">
        <v>15598.385</v>
      </c>
      <c r="F55" s="3">
        <v>1511.6410000000001</v>
      </c>
      <c r="G55" s="3">
        <f t="shared" si="0"/>
        <v>10.318842238335689</v>
      </c>
      <c r="H55" s="134"/>
      <c r="I55" s="3"/>
      <c r="J55" s="3">
        <v>10109.703</v>
      </c>
      <c r="K55" s="3">
        <v>1570.6859999999999</v>
      </c>
      <c r="L55" s="3">
        <f t="shared" si="1"/>
        <v>6.4364888972079717</v>
      </c>
      <c r="M55" s="134"/>
      <c r="N55" s="3"/>
      <c r="O55" s="3">
        <v>11177.779</v>
      </c>
      <c r="P55" s="3">
        <v>2962.998</v>
      </c>
      <c r="Q55" s="3">
        <f t="shared" si="2"/>
        <v>3.7724558032101272</v>
      </c>
      <c r="R55" s="134"/>
      <c r="S55" s="3"/>
      <c r="T55" s="3">
        <v>6107.799</v>
      </c>
      <c r="U55" s="3">
        <v>1536.095</v>
      </c>
      <c r="V55" s="3">
        <f t="shared" si="3"/>
        <v>3.9761857176802216</v>
      </c>
      <c r="W55" s="134"/>
      <c r="X55" s="134"/>
      <c r="Y55" s="3"/>
      <c r="Z55" s="3">
        <v>12848.833000000001</v>
      </c>
      <c r="AA55" s="3">
        <v>4213.7280000000001</v>
      </c>
      <c r="AB55" s="3">
        <f t="shared" si="4"/>
        <v>3.0492791656224609</v>
      </c>
      <c r="AC55" s="134"/>
      <c r="AD55" s="3"/>
      <c r="AE55" s="3">
        <v>12711.816999999999</v>
      </c>
      <c r="AF55" s="3">
        <v>1669.633</v>
      </c>
      <c r="AG55" s="3">
        <f t="shared" si="5"/>
        <v>7.6135396221804426</v>
      </c>
      <c r="AH55" s="134"/>
      <c r="AI55" s="3"/>
      <c r="AJ55" s="8">
        <v>8822.893</v>
      </c>
      <c r="AK55" s="3">
        <v>2191.7440000000001</v>
      </c>
      <c r="AL55" s="3">
        <f t="shared" si="6"/>
        <v>4.0255125598610055</v>
      </c>
      <c r="AM55" s="134"/>
      <c r="AN55" s="3"/>
      <c r="AO55" s="3">
        <v>5705.6009999999997</v>
      </c>
      <c r="AP55" s="3">
        <v>1876.2539999999999</v>
      </c>
      <c r="AQ55" s="3">
        <f t="shared" si="7"/>
        <v>3.0409534103591516</v>
      </c>
      <c r="AR55" s="118"/>
      <c r="AS55" s="118"/>
      <c r="AT55" s="3"/>
      <c r="AU55" s="3">
        <v>12891.703</v>
      </c>
      <c r="AV55" s="3">
        <v>2459.681</v>
      </c>
      <c r="AW55" s="3">
        <f t="shared" si="8"/>
        <v>5.2412093275510117</v>
      </c>
      <c r="AX55" s="134"/>
      <c r="AZ55">
        <v>7550.69</v>
      </c>
      <c r="BA55">
        <v>2094.8319999999999</v>
      </c>
      <c r="BB55">
        <f t="shared" si="9"/>
        <v>3.6044370145195415</v>
      </c>
      <c r="BC55" s="134"/>
      <c r="BE55">
        <v>10666.348</v>
      </c>
      <c r="BF55">
        <v>2112.0819999999999</v>
      </c>
      <c r="BG55">
        <f t="shared" si="10"/>
        <v>5.0501580904529275</v>
      </c>
      <c r="BH55" s="134"/>
      <c r="BJ55">
        <v>5073.4449999999997</v>
      </c>
      <c r="BK55">
        <v>2338.1350000000002</v>
      </c>
      <c r="BL55">
        <f t="shared" si="11"/>
        <v>2.1698682924638653</v>
      </c>
    </row>
    <row r="56" spans="4:64" x14ac:dyDescent="0.2">
      <c r="D56" s="3"/>
      <c r="E56" s="3">
        <v>13592.927</v>
      </c>
      <c r="F56" s="3">
        <v>2410.3679999999999</v>
      </c>
      <c r="G56" s="3">
        <f t="shared" si="0"/>
        <v>5.6393575586798361</v>
      </c>
      <c r="H56" s="134"/>
      <c r="I56" s="3"/>
      <c r="J56" s="3">
        <v>7422.15</v>
      </c>
      <c r="K56" s="3">
        <v>2126.107</v>
      </c>
      <c r="L56" s="3">
        <f t="shared" si="1"/>
        <v>3.4909578868796349</v>
      </c>
      <c r="M56" s="134"/>
      <c r="N56" s="3"/>
      <c r="O56" s="3">
        <v>10021.347</v>
      </c>
      <c r="P56" s="3">
        <v>3548.53</v>
      </c>
      <c r="Q56" s="3">
        <f t="shared" si="2"/>
        <v>2.8240840573420543</v>
      </c>
      <c r="R56" s="134"/>
      <c r="S56" s="3"/>
      <c r="T56" s="3">
        <v>5410.4369999999999</v>
      </c>
      <c r="U56" s="3">
        <v>1408.0129999999999</v>
      </c>
      <c r="V56" s="3">
        <f t="shared" si="3"/>
        <v>3.8426044361806322</v>
      </c>
      <c r="W56" s="134"/>
      <c r="X56" s="134"/>
      <c r="Y56" s="3"/>
      <c r="Z56" s="3">
        <v>13083.044</v>
      </c>
      <c r="AA56" s="3">
        <v>3629.2350000000001</v>
      </c>
      <c r="AB56" s="3">
        <f t="shared" si="4"/>
        <v>3.6049040638040797</v>
      </c>
      <c r="AC56" s="134"/>
      <c r="AD56" s="3"/>
      <c r="AE56" s="3">
        <v>11738.048000000001</v>
      </c>
      <c r="AF56" s="3">
        <v>2488.7199999999998</v>
      </c>
      <c r="AG56" s="3">
        <f t="shared" si="5"/>
        <v>4.7165000482175579</v>
      </c>
      <c r="AH56" s="134"/>
      <c r="AI56" s="3"/>
      <c r="AJ56" s="8">
        <v>11889.075999999999</v>
      </c>
      <c r="AK56" s="3">
        <v>2197.7310000000002</v>
      </c>
      <c r="AL56" s="3">
        <f t="shared" si="6"/>
        <v>5.4097048273878823</v>
      </c>
      <c r="AM56" s="134"/>
      <c r="AN56" s="3"/>
      <c r="AO56" s="3">
        <v>5796.0410000000002</v>
      </c>
      <c r="AP56" s="3">
        <v>1423.7429999999999</v>
      </c>
      <c r="AQ56" s="3">
        <f t="shared" si="7"/>
        <v>4.0709882331291531</v>
      </c>
      <c r="AR56" s="118"/>
      <c r="AS56" s="118"/>
      <c r="AT56" s="3"/>
      <c r="AU56" s="3">
        <v>13316.834999999999</v>
      </c>
      <c r="AV56" s="3">
        <v>3577.3209999999999</v>
      </c>
      <c r="AW56" s="3">
        <f t="shared" si="8"/>
        <v>3.7225720029038487</v>
      </c>
      <c r="AX56" s="134"/>
      <c r="AZ56">
        <v>7119.6220000000003</v>
      </c>
      <c r="BA56">
        <v>1916.327</v>
      </c>
      <c r="BB56">
        <f t="shared" si="9"/>
        <v>3.7152437971181329</v>
      </c>
      <c r="BC56" s="134"/>
      <c r="BE56">
        <v>9851.8880000000008</v>
      </c>
      <c r="BF56">
        <v>2398.4969999999998</v>
      </c>
      <c r="BG56">
        <f t="shared" si="10"/>
        <v>4.1075256712849759</v>
      </c>
      <c r="BH56" s="134"/>
      <c r="BJ56">
        <v>3215.9209999999998</v>
      </c>
      <c r="BK56">
        <v>1900.606</v>
      </c>
      <c r="BL56">
        <f t="shared" si="11"/>
        <v>1.6920503250016046</v>
      </c>
    </row>
    <row r="57" spans="4:64" x14ac:dyDescent="0.2">
      <c r="D57" s="3"/>
      <c r="E57" s="3">
        <v>11610.046</v>
      </c>
      <c r="F57" s="3">
        <v>3346.2550000000001</v>
      </c>
      <c r="G57" s="3">
        <f t="shared" si="0"/>
        <v>3.4695640350182515</v>
      </c>
      <c r="H57" s="134"/>
      <c r="I57" s="3"/>
      <c r="J57" s="3">
        <v>8750.4989999999998</v>
      </c>
      <c r="K57" s="3">
        <v>1196.4659999999999</v>
      </c>
      <c r="L57" s="3">
        <f t="shared" si="1"/>
        <v>7.3136211141812639</v>
      </c>
      <c r="M57" s="134"/>
      <c r="N57" s="3"/>
      <c r="O57" s="3">
        <v>11415.575999999999</v>
      </c>
      <c r="P57" s="3">
        <v>2018.396</v>
      </c>
      <c r="Q57" s="3">
        <f t="shared" si="2"/>
        <v>5.6557662619228335</v>
      </c>
      <c r="R57" s="134"/>
      <c r="S57" s="3"/>
      <c r="T57" s="3">
        <v>3690.8049999999998</v>
      </c>
      <c r="U57" s="3">
        <v>1664.9639999999999</v>
      </c>
      <c r="V57" s="3">
        <f t="shared" si="3"/>
        <v>2.2167476293781729</v>
      </c>
      <c r="W57" s="134"/>
      <c r="X57" s="134"/>
      <c r="Y57" s="3"/>
      <c r="Z57" s="3">
        <v>10692.13</v>
      </c>
      <c r="AA57" s="3">
        <v>2383.1149999999998</v>
      </c>
      <c r="AB57" s="3">
        <f t="shared" si="4"/>
        <v>4.4866194035957143</v>
      </c>
      <c r="AC57" s="134"/>
      <c r="AD57" s="3"/>
      <c r="AE57" s="3">
        <v>11699.724</v>
      </c>
      <c r="AF57" s="3">
        <v>1838.2470000000001</v>
      </c>
      <c r="AG57" s="3">
        <f t="shared" si="5"/>
        <v>6.3646093261678107</v>
      </c>
      <c r="AH57" s="134"/>
      <c r="AI57" s="3"/>
      <c r="AJ57" s="8">
        <v>8670.6990000000005</v>
      </c>
      <c r="AK57" s="3">
        <v>2051.8270000000002</v>
      </c>
      <c r="AL57" s="3">
        <f t="shared" si="6"/>
        <v>4.2258431144536059</v>
      </c>
      <c r="AM57" s="134"/>
      <c r="AN57" s="3"/>
      <c r="AO57" s="3">
        <v>4335.1809999999996</v>
      </c>
      <c r="AP57" s="3">
        <v>1863.0619999999999</v>
      </c>
      <c r="AQ57" s="3">
        <f t="shared" si="7"/>
        <v>2.3269118258007517</v>
      </c>
      <c r="AR57" s="118"/>
      <c r="AS57" s="118"/>
      <c r="AT57" s="3"/>
      <c r="AU57" s="3">
        <v>13809.995000000001</v>
      </c>
      <c r="AV57" s="3">
        <v>3797.7710000000002</v>
      </c>
      <c r="AW57" s="3">
        <f t="shared" si="8"/>
        <v>3.6363422123134859</v>
      </c>
      <c r="AX57" s="134"/>
      <c r="AZ57">
        <v>5706.4769999999999</v>
      </c>
      <c r="BA57">
        <v>1848.83</v>
      </c>
      <c r="BB57">
        <f t="shared" si="9"/>
        <v>3.0865341864855069</v>
      </c>
      <c r="BC57" s="134"/>
      <c r="BE57">
        <v>9347.1370000000006</v>
      </c>
      <c r="BF57">
        <v>1601.991</v>
      </c>
      <c r="BG57">
        <f t="shared" si="10"/>
        <v>5.8347000701002694</v>
      </c>
      <c r="BH57" s="134"/>
      <c r="BJ57">
        <v>2934.6219999999998</v>
      </c>
      <c r="BK57">
        <v>1588.6859999999999</v>
      </c>
      <c r="BL57">
        <f t="shared" si="11"/>
        <v>1.8472007684337874</v>
      </c>
    </row>
    <row r="58" spans="4:64" x14ac:dyDescent="0.2">
      <c r="D58" s="3"/>
      <c r="E58" s="3">
        <v>12113.925999999999</v>
      </c>
      <c r="F58" s="3">
        <v>3497.17</v>
      </c>
      <c r="G58" s="3">
        <f t="shared" si="0"/>
        <v>3.4639225430848368</v>
      </c>
      <c r="H58" s="134"/>
      <c r="I58" s="3"/>
      <c r="J58" s="3">
        <v>6880.32</v>
      </c>
      <c r="K58" s="3">
        <v>1561.068</v>
      </c>
      <c r="L58" s="3">
        <f t="shared" si="1"/>
        <v>4.4074441344002953</v>
      </c>
      <c r="M58" s="134"/>
      <c r="N58" s="3"/>
      <c r="O58" s="3">
        <v>12262.085999999999</v>
      </c>
      <c r="P58" s="3">
        <v>1634.9970000000001</v>
      </c>
      <c r="Q58" s="3">
        <f t="shared" si="2"/>
        <v>7.4997605500193574</v>
      </c>
      <c r="R58" s="134"/>
      <c r="S58" s="3"/>
      <c r="T58" s="3">
        <v>3429.924</v>
      </c>
      <c r="U58" s="3">
        <v>1583.1220000000001</v>
      </c>
      <c r="V58" s="3">
        <f t="shared" si="3"/>
        <v>2.1665569678142305</v>
      </c>
      <c r="W58" s="134"/>
      <c r="X58" s="134"/>
      <c r="Y58" s="3"/>
      <c r="Z58" s="3">
        <v>11317.386</v>
      </c>
      <c r="AA58" s="3">
        <v>4448.8770000000004</v>
      </c>
      <c r="AB58" s="3">
        <f t="shared" si="4"/>
        <v>2.5438747800849515</v>
      </c>
      <c r="AC58" s="134"/>
      <c r="AD58" s="3"/>
      <c r="AE58" s="3">
        <v>13169.759</v>
      </c>
      <c r="AF58" s="3">
        <v>1294.9359999999999</v>
      </c>
      <c r="AG58" s="3">
        <f t="shared" si="5"/>
        <v>10.170200689454923</v>
      </c>
      <c r="AH58" s="134"/>
      <c r="AI58" s="3"/>
      <c r="AJ58" s="8">
        <v>10093.378000000001</v>
      </c>
      <c r="AK58" s="3">
        <v>2494.5709999999999</v>
      </c>
      <c r="AL58" s="3">
        <f t="shared" si="6"/>
        <v>4.0461377928309119</v>
      </c>
      <c r="AM58" s="134"/>
      <c r="AN58" s="3"/>
      <c r="AO58" s="3">
        <v>5254.7520000000004</v>
      </c>
      <c r="AP58" s="3">
        <v>1711.2829999999999</v>
      </c>
      <c r="AQ58" s="3">
        <f t="shared" si="7"/>
        <v>3.0706505002387101</v>
      </c>
      <c r="AR58" s="118"/>
      <c r="AS58" s="118"/>
      <c r="AT58" s="3"/>
      <c r="AU58" s="3">
        <v>13013.942999999999</v>
      </c>
      <c r="AV58" s="3">
        <v>2318.9389999999999</v>
      </c>
      <c r="AW58" s="3">
        <f t="shared" si="8"/>
        <v>5.6120247233756473</v>
      </c>
      <c r="AX58" s="134"/>
      <c r="AZ58">
        <v>7673.5209999999997</v>
      </c>
      <c r="BA58">
        <v>2421.3049999999998</v>
      </c>
      <c r="BB58">
        <f t="shared" si="9"/>
        <v>3.1691674530883143</v>
      </c>
      <c r="BC58" s="134"/>
      <c r="BE58">
        <v>12027.511</v>
      </c>
      <c r="BF58">
        <v>1657.328</v>
      </c>
      <c r="BG58">
        <f t="shared" si="10"/>
        <v>7.2571699748028156</v>
      </c>
      <c r="BH58" s="134"/>
      <c r="BJ58">
        <v>4418.991</v>
      </c>
      <c r="BK58">
        <v>1685.655</v>
      </c>
      <c r="BL58">
        <f t="shared" si="11"/>
        <v>2.6215275367735389</v>
      </c>
    </row>
    <row r="59" spans="4:64" x14ac:dyDescent="0.2">
      <c r="D59" s="3"/>
      <c r="E59" s="3">
        <v>10219.130999999999</v>
      </c>
      <c r="F59" s="3">
        <v>2329.7170000000001</v>
      </c>
      <c r="G59" s="3">
        <f t="shared" si="0"/>
        <v>4.38642590494897</v>
      </c>
      <c r="H59" s="134"/>
      <c r="I59" s="3"/>
      <c r="J59" s="3">
        <v>12219.471</v>
      </c>
      <c r="K59" s="3">
        <v>1285.5340000000001</v>
      </c>
      <c r="L59" s="3">
        <f t="shared" si="1"/>
        <v>9.5053658635244176</v>
      </c>
      <c r="M59" s="134"/>
      <c r="N59" s="3"/>
      <c r="O59" s="3">
        <v>7574.174</v>
      </c>
      <c r="P59" s="3">
        <v>2101.5709999999999</v>
      </c>
      <c r="Q59" s="3">
        <f t="shared" si="2"/>
        <v>3.6040533486615489</v>
      </c>
      <c r="R59" s="134"/>
      <c r="S59" s="3"/>
      <c r="T59" s="3">
        <v>4639.1040000000003</v>
      </c>
      <c r="U59" s="3">
        <v>1981.694</v>
      </c>
      <c r="V59" s="3">
        <f t="shared" si="3"/>
        <v>2.3409789806095191</v>
      </c>
      <c r="W59" s="134"/>
      <c r="X59" s="134"/>
      <c r="Y59" s="3"/>
      <c r="Z59" s="3">
        <v>11654.790999999999</v>
      </c>
      <c r="AA59" s="3">
        <v>2371.3969999999999</v>
      </c>
      <c r="AB59" s="3">
        <f t="shared" si="4"/>
        <v>4.9147363347427699</v>
      </c>
      <c r="AC59" s="134"/>
      <c r="AD59" s="3"/>
      <c r="AE59" s="3">
        <v>9893.9519999999993</v>
      </c>
      <c r="AF59" s="3">
        <v>1732.223</v>
      </c>
      <c r="AG59" s="3">
        <f t="shared" si="5"/>
        <v>5.7117080191176308</v>
      </c>
      <c r="AH59" s="134"/>
      <c r="AI59" s="3"/>
      <c r="AJ59" s="8">
        <v>12525.437</v>
      </c>
      <c r="AK59" s="3">
        <v>1929.7929999999999</v>
      </c>
      <c r="AL59" s="3">
        <f t="shared" si="6"/>
        <v>6.4905598683382104</v>
      </c>
      <c r="AM59" s="134"/>
      <c r="AN59" s="3"/>
      <c r="AO59" s="3">
        <v>4293.1499999999996</v>
      </c>
      <c r="AP59" s="3">
        <v>2075.7739999999999</v>
      </c>
      <c r="AQ59" s="3">
        <f t="shared" si="7"/>
        <v>2.0682164821411195</v>
      </c>
      <c r="AR59" s="118"/>
      <c r="AS59" s="118"/>
      <c r="AT59" s="3"/>
      <c r="AU59" s="3">
        <v>9967.65</v>
      </c>
      <c r="AV59" s="3">
        <v>3312.9369999999999</v>
      </c>
      <c r="AW59" s="3">
        <f t="shared" si="8"/>
        <v>3.0087049648091706</v>
      </c>
      <c r="AX59" s="134"/>
      <c r="AZ59">
        <v>8237.4040000000005</v>
      </c>
      <c r="BA59">
        <v>1845.739</v>
      </c>
      <c r="BB59">
        <f t="shared" si="9"/>
        <v>4.462930024234196</v>
      </c>
      <c r="BC59" s="134"/>
      <c r="BE59">
        <v>10688.799000000001</v>
      </c>
      <c r="BF59">
        <v>2259.0639999999999</v>
      </c>
      <c r="BG59">
        <f t="shared" si="10"/>
        <v>4.7315166812449769</v>
      </c>
      <c r="BH59" s="134"/>
      <c r="BJ59">
        <v>4769.7209999999995</v>
      </c>
      <c r="BK59">
        <v>1505.577</v>
      </c>
      <c r="BL59">
        <f t="shared" si="11"/>
        <v>3.168035244959241</v>
      </c>
    </row>
    <row r="60" spans="4:64" x14ac:dyDescent="0.2">
      <c r="D60" s="3"/>
      <c r="E60" s="3">
        <v>13579.824000000001</v>
      </c>
      <c r="F60" s="3">
        <v>1504.829</v>
      </c>
      <c r="G60" s="3">
        <f t="shared" si="0"/>
        <v>9.0241642073617676</v>
      </c>
      <c r="H60" s="134"/>
      <c r="I60" s="3"/>
      <c r="J60" s="3">
        <v>13824.153</v>
      </c>
      <c r="K60" s="3">
        <v>1952.586</v>
      </c>
      <c r="L60" s="3">
        <f t="shared" si="1"/>
        <v>7.0799201674087593</v>
      </c>
      <c r="M60" s="134"/>
      <c r="N60" s="3"/>
      <c r="O60" s="3">
        <v>6023.6329999999998</v>
      </c>
      <c r="P60" s="3">
        <v>1417.5609999999999</v>
      </c>
      <c r="Q60" s="3">
        <f t="shared" si="2"/>
        <v>4.2492936811890285</v>
      </c>
      <c r="R60" s="134"/>
      <c r="S60" s="3"/>
      <c r="T60" s="3">
        <v>3748.491</v>
      </c>
      <c r="U60" s="3">
        <v>2007.133</v>
      </c>
      <c r="V60" s="3">
        <f t="shared" si="3"/>
        <v>1.8675847589571792</v>
      </c>
      <c r="W60" s="134"/>
      <c r="X60" s="134"/>
      <c r="Y60" s="3"/>
      <c r="Z60" s="3">
        <v>12788.328</v>
      </c>
      <c r="AA60" s="3">
        <v>4571.4759999999997</v>
      </c>
      <c r="AB60" s="3">
        <f t="shared" si="4"/>
        <v>2.7974177267910845</v>
      </c>
      <c r="AC60" s="134"/>
      <c r="AD60" s="3"/>
      <c r="AE60" s="3">
        <v>11600.84</v>
      </c>
      <c r="AF60" s="3">
        <v>1837.8</v>
      </c>
      <c r="AG60" s="3">
        <f t="shared" si="5"/>
        <v>6.3123517248884538</v>
      </c>
      <c r="AH60" s="134"/>
      <c r="AI60" s="3"/>
      <c r="AJ60" s="8">
        <v>9018.1380000000008</v>
      </c>
      <c r="AK60" s="3">
        <v>2226.8809999999999</v>
      </c>
      <c r="AL60" s="3">
        <f t="shared" si="6"/>
        <v>4.0496721647901266</v>
      </c>
      <c r="AM60" s="134"/>
      <c r="AN60" s="3"/>
      <c r="AO60" s="3">
        <v>4404.6319999999996</v>
      </c>
      <c r="AP60" s="3">
        <v>3847.7179999999998</v>
      </c>
      <c r="AQ60" s="3">
        <f t="shared" si="7"/>
        <v>1.1447387776339117</v>
      </c>
      <c r="AR60" s="118"/>
      <c r="AS60" s="118"/>
      <c r="AT60" s="3"/>
      <c r="AU60" s="3">
        <v>9529.67</v>
      </c>
      <c r="AV60" s="3">
        <v>3142.3609999999999</v>
      </c>
      <c r="AW60" s="3">
        <f t="shared" si="8"/>
        <v>3.0326464718725825</v>
      </c>
      <c r="AX60" s="134"/>
      <c r="AZ60">
        <v>12915.648999999999</v>
      </c>
      <c r="BA60">
        <v>1876.7570000000001</v>
      </c>
      <c r="BB60">
        <f t="shared" si="9"/>
        <v>6.8818973367356557</v>
      </c>
      <c r="BC60" s="134"/>
      <c r="BE60">
        <v>11304.593999999999</v>
      </c>
      <c r="BF60">
        <v>3688.1289999999999</v>
      </c>
      <c r="BG60">
        <f t="shared" si="10"/>
        <v>3.0651297717623218</v>
      </c>
      <c r="BH60" s="134"/>
      <c r="BJ60">
        <v>4252.4520000000002</v>
      </c>
      <c r="BK60">
        <v>1175.8389999999999</v>
      </c>
      <c r="BL60">
        <f t="shared" si="11"/>
        <v>3.6165257318391384</v>
      </c>
    </row>
    <row r="61" spans="4:64" x14ac:dyDescent="0.2">
      <c r="D61" s="3"/>
      <c r="E61" s="3">
        <v>13828.535</v>
      </c>
      <c r="F61" s="3">
        <v>1771.1559999999999</v>
      </c>
      <c r="G61" s="3">
        <f t="shared" si="0"/>
        <v>7.8076324163427726</v>
      </c>
      <c r="H61" s="134"/>
      <c r="I61" s="3"/>
      <c r="J61" s="3">
        <v>9998.4779999999992</v>
      </c>
      <c r="K61" s="3">
        <v>2309.3490000000002</v>
      </c>
      <c r="L61" s="3">
        <f t="shared" si="1"/>
        <v>4.3295656048522755</v>
      </c>
      <c r="M61" s="134"/>
      <c r="N61" s="3"/>
      <c r="O61" s="3">
        <v>8748.4439999999995</v>
      </c>
      <c r="P61" s="3">
        <v>1325.856</v>
      </c>
      <c r="Q61" s="3">
        <f t="shared" si="2"/>
        <v>6.5983364709289694</v>
      </c>
      <c r="R61" s="134"/>
      <c r="S61" s="3"/>
      <c r="T61" s="3">
        <v>4530.7979999999998</v>
      </c>
      <c r="U61" s="3">
        <v>1384.538</v>
      </c>
      <c r="V61" s="3">
        <f t="shared" si="3"/>
        <v>3.2724258922470888</v>
      </c>
      <c r="W61" s="134"/>
      <c r="X61" s="134"/>
      <c r="Y61" s="3"/>
      <c r="Z61" s="3">
        <v>12956.126</v>
      </c>
      <c r="AA61" s="3">
        <v>3207.91</v>
      </c>
      <c r="AB61" s="3">
        <f t="shared" si="4"/>
        <v>4.0388059515385413</v>
      </c>
      <c r="AC61" s="134"/>
      <c r="AD61" s="3"/>
      <c r="AE61" s="3">
        <v>10491.278</v>
      </c>
      <c r="AF61" s="3">
        <v>2013.4829999999999</v>
      </c>
      <c r="AG61" s="3">
        <f t="shared" si="5"/>
        <v>5.2105123311197561</v>
      </c>
      <c r="AH61" s="134"/>
      <c r="AI61" s="3"/>
      <c r="AJ61" s="8">
        <v>8735.5920000000006</v>
      </c>
      <c r="AK61" s="3">
        <v>2226.8710000000001</v>
      </c>
      <c r="AL61" s="3">
        <f t="shared" si="6"/>
        <v>3.9228100774584607</v>
      </c>
      <c r="AM61" s="134"/>
      <c r="AN61" s="3"/>
      <c r="AO61" s="3">
        <v>4386.8339999999998</v>
      </c>
      <c r="AP61" s="3">
        <v>2330.0369999999998</v>
      </c>
      <c r="AQ61" s="3">
        <f t="shared" si="7"/>
        <v>1.8827314759379359</v>
      </c>
      <c r="AR61" s="118"/>
      <c r="AS61" s="118"/>
      <c r="AT61" s="3"/>
      <c r="AU61" s="3">
        <v>14847.144</v>
      </c>
      <c r="AV61" s="3">
        <v>3972.1370000000002</v>
      </c>
      <c r="AW61" s="3">
        <f t="shared" si="8"/>
        <v>3.7378227387423948</v>
      </c>
      <c r="AX61" s="134"/>
      <c r="AZ61">
        <v>11343</v>
      </c>
      <c r="BA61">
        <v>1883.328</v>
      </c>
      <c r="BB61">
        <f t="shared" si="9"/>
        <v>6.0228489142624122</v>
      </c>
      <c r="BC61" s="134"/>
      <c r="BE61">
        <v>11431.485000000001</v>
      </c>
      <c r="BF61">
        <v>3931.0859999999998</v>
      </c>
      <c r="BG61">
        <f t="shared" si="10"/>
        <v>2.9079712323770077</v>
      </c>
      <c r="BH61" s="134"/>
      <c r="BJ61">
        <v>4824.92</v>
      </c>
      <c r="BK61">
        <v>808.40800000000002</v>
      </c>
      <c r="BL61">
        <f t="shared" si="11"/>
        <v>5.9684218859783673</v>
      </c>
    </row>
    <row r="62" spans="4:64" x14ac:dyDescent="0.2">
      <c r="D62" s="3"/>
      <c r="E62" s="3">
        <v>10769.424999999999</v>
      </c>
      <c r="F62" s="3">
        <v>3115.056</v>
      </c>
      <c r="G62" s="3">
        <f t="shared" si="0"/>
        <v>3.457217141521693</v>
      </c>
      <c r="H62" s="134"/>
      <c r="I62" s="3"/>
      <c r="J62" s="3">
        <v>10674.297</v>
      </c>
      <c r="K62" s="3">
        <v>1168.6089999999999</v>
      </c>
      <c r="L62" s="3">
        <f t="shared" si="1"/>
        <v>9.1341903065952774</v>
      </c>
      <c r="M62" s="134"/>
      <c r="N62" s="3"/>
      <c r="O62" s="3">
        <v>7705.9129999999996</v>
      </c>
      <c r="P62" s="3">
        <v>1645.32</v>
      </c>
      <c r="Q62" s="3">
        <f t="shared" si="2"/>
        <v>4.683534510004133</v>
      </c>
      <c r="R62" s="134"/>
      <c r="S62" s="3"/>
      <c r="T62" s="3">
        <v>3279.9119999999998</v>
      </c>
      <c r="U62" s="3">
        <v>2257.9540000000002</v>
      </c>
      <c r="V62" s="3">
        <f t="shared" si="3"/>
        <v>1.4526035517109734</v>
      </c>
      <c r="W62" s="134"/>
      <c r="X62" s="134"/>
      <c r="Y62" s="3"/>
      <c r="Z62" s="3">
        <v>14849.076999999999</v>
      </c>
      <c r="AA62" s="3">
        <v>2606.049</v>
      </c>
      <c r="AB62" s="3">
        <f t="shared" si="4"/>
        <v>5.6979270151865906</v>
      </c>
      <c r="AC62" s="134"/>
      <c r="AD62" s="3"/>
      <c r="AE62" s="3">
        <v>12495.655000000001</v>
      </c>
      <c r="AF62" s="3">
        <v>1053.067</v>
      </c>
      <c r="AG62" s="3">
        <f t="shared" si="5"/>
        <v>11.865963894035232</v>
      </c>
      <c r="AH62" s="134"/>
      <c r="AI62" s="3"/>
      <c r="AJ62" s="8">
        <v>9030.7800000000007</v>
      </c>
      <c r="AK62" s="3">
        <v>1576.6369999999999</v>
      </c>
      <c r="AL62" s="3">
        <f t="shared" si="6"/>
        <v>5.7278752179480765</v>
      </c>
      <c r="AM62" s="134"/>
      <c r="AN62" s="3"/>
      <c r="AO62" s="3">
        <v>3261.8029999999999</v>
      </c>
      <c r="AP62" s="3">
        <v>1963.3520000000001</v>
      </c>
      <c r="AQ62" s="3">
        <f t="shared" si="7"/>
        <v>1.6613439668485324</v>
      </c>
      <c r="AR62" s="118"/>
      <c r="AS62" s="118"/>
      <c r="AT62" s="3"/>
      <c r="AU62" s="3">
        <v>9834.3970000000008</v>
      </c>
      <c r="AV62" s="3">
        <v>4015.7579999999998</v>
      </c>
      <c r="AW62" s="3">
        <f t="shared" si="8"/>
        <v>2.4489516051515059</v>
      </c>
      <c r="AX62" s="134"/>
      <c r="AZ62">
        <v>11131.477999999999</v>
      </c>
      <c r="BA62">
        <v>2082.5540000000001</v>
      </c>
      <c r="BB62">
        <f t="shared" si="9"/>
        <v>5.3451089383516583</v>
      </c>
      <c r="BC62" s="134"/>
      <c r="BE62">
        <v>11399.793</v>
      </c>
      <c r="BF62">
        <v>2678.52</v>
      </c>
      <c r="BG62">
        <f t="shared" si="10"/>
        <v>4.2560044352851572</v>
      </c>
      <c r="BH62" s="134"/>
      <c r="BJ62">
        <v>3345.45</v>
      </c>
      <c r="BK62">
        <v>2043.4680000000001</v>
      </c>
      <c r="BL62">
        <f t="shared" si="11"/>
        <v>1.63714332693245</v>
      </c>
    </row>
    <row r="63" spans="4:64" x14ac:dyDescent="0.2">
      <c r="D63" s="3"/>
      <c r="E63" s="3">
        <v>10338.232</v>
      </c>
      <c r="F63" s="3">
        <v>2603.5230000000001</v>
      </c>
      <c r="G63" s="3">
        <f t="shared" si="0"/>
        <v>3.9708625581567745</v>
      </c>
      <c r="H63" s="134"/>
      <c r="I63" s="3"/>
      <c r="J63" s="3">
        <v>9320.7129999999997</v>
      </c>
      <c r="K63" s="3">
        <v>1521.2349999999999</v>
      </c>
      <c r="L63" s="3">
        <f t="shared" si="1"/>
        <v>6.1270697821178191</v>
      </c>
      <c r="M63" s="134"/>
      <c r="N63" s="3"/>
      <c r="O63" s="3">
        <v>8128.9160000000002</v>
      </c>
      <c r="P63" s="3">
        <v>1906.806</v>
      </c>
      <c r="Q63" s="3">
        <f t="shared" si="2"/>
        <v>4.263105947852063</v>
      </c>
      <c r="R63" s="134"/>
      <c r="S63" s="3"/>
      <c r="T63" s="3">
        <v>4698.0349999999999</v>
      </c>
      <c r="U63" s="3">
        <v>2633.9119999999998</v>
      </c>
      <c r="V63" s="3">
        <f t="shared" si="3"/>
        <v>1.7836719677802448</v>
      </c>
      <c r="W63" s="134"/>
      <c r="X63" s="134"/>
      <c r="Y63" s="3"/>
      <c r="Z63" s="3">
        <v>13033.993</v>
      </c>
      <c r="AA63" s="3">
        <v>4839.2860000000001</v>
      </c>
      <c r="AB63" s="3">
        <f t="shared" si="4"/>
        <v>2.6933710882142532</v>
      </c>
      <c r="AC63" s="134"/>
      <c r="AD63" s="3"/>
      <c r="AE63" s="3">
        <v>8431.3289999999997</v>
      </c>
      <c r="AF63" s="3">
        <v>2166.4690000000001</v>
      </c>
      <c r="AG63" s="3">
        <f t="shared" si="5"/>
        <v>3.8917376616051276</v>
      </c>
      <c r="AH63" s="134"/>
      <c r="AI63" s="3"/>
      <c r="AJ63" s="8">
        <v>7998.442</v>
      </c>
      <c r="AK63" s="3">
        <v>2305.3380000000002</v>
      </c>
      <c r="AL63" s="3">
        <f t="shared" si="6"/>
        <v>3.4695311490115546</v>
      </c>
      <c r="AM63" s="134"/>
      <c r="AN63" s="3"/>
      <c r="AO63" s="3">
        <v>3785.9589999999998</v>
      </c>
      <c r="AP63" s="3">
        <v>1420.77</v>
      </c>
      <c r="AQ63" s="3">
        <f t="shared" si="7"/>
        <v>2.6647233542374908</v>
      </c>
      <c r="AR63" s="118"/>
      <c r="AS63" s="118"/>
      <c r="AT63" s="3"/>
      <c r="AU63" s="3">
        <v>11231.281000000001</v>
      </c>
      <c r="AV63" s="3">
        <v>2331.4639999999999</v>
      </c>
      <c r="AW63" s="3">
        <f t="shared" si="8"/>
        <v>4.8172654606719219</v>
      </c>
      <c r="AX63" s="134"/>
      <c r="AZ63">
        <v>10020.941000000001</v>
      </c>
      <c r="BA63">
        <v>2483.3519999999999</v>
      </c>
      <c r="BB63">
        <f t="shared" si="9"/>
        <v>4.0352479229686331</v>
      </c>
      <c r="BC63" s="134"/>
      <c r="BE63">
        <v>9715.6939999999995</v>
      </c>
      <c r="BF63">
        <v>2650.1880000000001</v>
      </c>
      <c r="BG63">
        <f t="shared" si="10"/>
        <v>3.6660395413457456</v>
      </c>
      <c r="BH63" s="134"/>
      <c r="BJ63">
        <v>3435.3490000000002</v>
      </c>
      <c r="BK63">
        <v>3412.2190000000001</v>
      </c>
      <c r="BL63">
        <f t="shared" si="11"/>
        <v>1.0067785801556113</v>
      </c>
    </row>
    <row r="64" spans="4:64" x14ac:dyDescent="0.2">
      <c r="D64" s="3"/>
      <c r="E64" s="3">
        <v>12392.072</v>
      </c>
      <c r="F64" s="3">
        <v>4421.2730000000001</v>
      </c>
      <c r="G64" s="3">
        <f t="shared" si="0"/>
        <v>2.8028289589898656</v>
      </c>
      <c r="H64" s="134"/>
      <c r="I64" s="3"/>
      <c r="J64" s="3">
        <v>11143.103999999999</v>
      </c>
      <c r="K64" s="3">
        <v>1248.931</v>
      </c>
      <c r="L64" s="3">
        <f t="shared" si="1"/>
        <v>8.9221133913723012</v>
      </c>
      <c r="M64" s="134"/>
      <c r="N64" s="3"/>
      <c r="O64" s="3">
        <v>7900.45</v>
      </c>
      <c r="P64" s="3">
        <v>2034.23</v>
      </c>
      <c r="Q64" s="3">
        <f t="shared" si="2"/>
        <v>3.883754541030267</v>
      </c>
      <c r="R64" s="134"/>
      <c r="S64" s="3"/>
      <c r="T64" s="3">
        <v>5764.2650000000003</v>
      </c>
      <c r="U64" s="3">
        <v>2160.87</v>
      </c>
      <c r="V64" s="3">
        <f t="shared" si="3"/>
        <v>2.6675667670891818</v>
      </c>
      <c r="W64" s="134"/>
      <c r="X64" s="134"/>
      <c r="Y64" s="3"/>
      <c r="Z64" s="3">
        <v>15964.485000000001</v>
      </c>
      <c r="AA64" s="3">
        <v>3394.2339999999999</v>
      </c>
      <c r="AB64" s="3">
        <f t="shared" si="4"/>
        <v>4.7034132001506084</v>
      </c>
      <c r="AC64" s="134"/>
      <c r="AD64" s="3"/>
      <c r="AE64" s="3">
        <v>11077.155000000001</v>
      </c>
      <c r="AF64" s="3">
        <v>2544.288</v>
      </c>
      <c r="AG64" s="3">
        <f t="shared" si="5"/>
        <v>4.35373471871109</v>
      </c>
      <c r="AH64" s="134"/>
      <c r="AI64" s="3"/>
      <c r="AJ64" s="8">
        <v>8479.2999999999993</v>
      </c>
      <c r="AK64" s="3">
        <v>1201.2170000000001</v>
      </c>
      <c r="AL64" s="3">
        <f t="shared" si="6"/>
        <v>7.058924407496729</v>
      </c>
      <c r="AM64" s="134"/>
      <c r="AN64" s="3"/>
      <c r="AO64" s="3">
        <v>3606.9059999999999</v>
      </c>
      <c r="AP64" s="3">
        <v>1553.5039999999999</v>
      </c>
      <c r="AQ64" s="3">
        <f t="shared" si="7"/>
        <v>2.321787391599893</v>
      </c>
      <c r="AR64" s="118"/>
      <c r="AS64" s="118"/>
      <c r="AT64" s="3"/>
      <c r="AU64" s="3">
        <v>10319.135</v>
      </c>
      <c r="AV64" s="3">
        <v>1912.23</v>
      </c>
      <c r="AW64" s="3">
        <f t="shared" si="8"/>
        <v>5.3963879868007512</v>
      </c>
      <c r="AX64" s="134"/>
      <c r="AZ64">
        <v>10324.549000000001</v>
      </c>
      <c r="BA64">
        <v>2743.5520000000001</v>
      </c>
      <c r="BB64">
        <f t="shared" si="9"/>
        <v>3.763205144280116</v>
      </c>
      <c r="BC64" s="134"/>
      <c r="BE64">
        <v>9966.8799999999992</v>
      </c>
      <c r="BF64">
        <v>2107.2109999999998</v>
      </c>
      <c r="BG64">
        <f t="shared" si="10"/>
        <v>4.7298917858724163</v>
      </c>
      <c r="BH64" s="134"/>
      <c r="BJ64">
        <v>3445.3589999999999</v>
      </c>
      <c r="BK64">
        <v>1459.94</v>
      </c>
      <c r="BL64">
        <f t="shared" si="11"/>
        <v>2.3599319150102058</v>
      </c>
    </row>
    <row r="65" spans="4:64" x14ac:dyDescent="0.2">
      <c r="D65" s="3"/>
      <c r="E65" s="3">
        <v>11819.127</v>
      </c>
      <c r="F65" s="3">
        <v>2611.297</v>
      </c>
      <c r="G65" s="3">
        <f t="shared" si="0"/>
        <v>4.5261519467146023</v>
      </c>
      <c r="H65" s="134"/>
      <c r="I65" s="3"/>
      <c r="J65" s="3">
        <v>13080.415000000001</v>
      </c>
      <c r="K65" s="3">
        <v>1834.367</v>
      </c>
      <c r="L65" s="3">
        <f t="shared" si="1"/>
        <v>7.1307513709088752</v>
      </c>
      <c r="M65" s="134"/>
      <c r="N65" s="3"/>
      <c r="O65" s="3">
        <v>10595.276</v>
      </c>
      <c r="P65" s="3">
        <v>3045.8130000000001</v>
      </c>
      <c r="Q65" s="3">
        <f t="shared" si="2"/>
        <v>3.4786364100488112</v>
      </c>
      <c r="R65" s="134"/>
      <c r="S65" s="3"/>
      <c r="T65" s="3">
        <v>4625.3819999999996</v>
      </c>
      <c r="U65" s="3">
        <v>3812.509</v>
      </c>
      <c r="V65" s="3">
        <f t="shared" si="3"/>
        <v>1.2132120868435983</v>
      </c>
      <c r="W65" s="134"/>
      <c r="X65" s="134"/>
      <c r="Y65" s="3"/>
      <c r="Z65" s="3">
        <v>13301.739</v>
      </c>
      <c r="AA65" s="3">
        <v>1620.8030000000001</v>
      </c>
      <c r="AB65" s="3">
        <f t="shared" si="4"/>
        <v>8.2068820208254785</v>
      </c>
      <c r="AC65" s="134"/>
      <c r="AD65" s="3"/>
      <c r="AE65" s="3">
        <v>9026.7150000000001</v>
      </c>
      <c r="AF65" s="3">
        <v>2363.9229999999998</v>
      </c>
      <c r="AG65" s="3">
        <f t="shared" si="5"/>
        <v>3.8185317372858596</v>
      </c>
      <c r="AH65" s="134"/>
      <c r="AI65" s="3"/>
      <c r="AJ65" s="8">
        <v>9258.8070000000007</v>
      </c>
      <c r="AK65" s="3">
        <v>1342.789</v>
      </c>
      <c r="AL65" s="3">
        <f t="shared" si="6"/>
        <v>6.895206171632327</v>
      </c>
      <c r="AM65" s="134"/>
      <c r="AN65" s="3"/>
      <c r="AO65" s="3">
        <v>5286.433</v>
      </c>
      <c r="AP65" s="3">
        <v>1540.425</v>
      </c>
      <c r="AQ65" s="3">
        <f t="shared" si="7"/>
        <v>3.4318016131911651</v>
      </c>
      <c r="AR65" s="118"/>
      <c r="AS65" s="118"/>
      <c r="AT65" s="3"/>
      <c r="AU65" s="3">
        <v>13613.322</v>
      </c>
      <c r="AV65" s="3">
        <v>1939.383</v>
      </c>
      <c r="AW65" s="3">
        <f t="shared" si="8"/>
        <v>7.0194087501024809</v>
      </c>
      <c r="AX65" s="134"/>
      <c r="AZ65">
        <v>10036.915000000001</v>
      </c>
      <c r="BA65">
        <v>2535.7809999999999</v>
      </c>
      <c r="BB65">
        <f t="shared" si="9"/>
        <v>3.9581158625291386</v>
      </c>
      <c r="BC65" s="134"/>
      <c r="BE65">
        <v>10354.682000000001</v>
      </c>
      <c r="BF65">
        <v>2013.2840000000001</v>
      </c>
      <c r="BG65">
        <f t="shared" si="10"/>
        <v>5.1431799984502931</v>
      </c>
      <c r="BH65" s="134"/>
      <c r="BJ65">
        <v>4638.0709999999999</v>
      </c>
      <c r="BK65">
        <v>1940.1120000000001</v>
      </c>
      <c r="BL65">
        <f t="shared" si="11"/>
        <v>2.3906202322340153</v>
      </c>
    </row>
    <row r="66" spans="4:64" x14ac:dyDescent="0.2">
      <c r="D66" s="3"/>
      <c r="E66" s="3">
        <v>12938.66</v>
      </c>
      <c r="F66" s="3">
        <v>3759.2310000000002</v>
      </c>
      <c r="G66" s="3">
        <f t="shared" si="0"/>
        <v>3.4418369076015809</v>
      </c>
      <c r="H66" s="134"/>
      <c r="I66" s="3"/>
      <c r="J66" s="3">
        <v>10563.927</v>
      </c>
      <c r="K66" s="3">
        <v>2078.1680000000001</v>
      </c>
      <c r="L66" s="3">
        <f t="shared" si="1"/>
        <v>5.083288261584241</v>
      </c>
      <c r="M66" s="134"/>
      <c r="N66" s="3"/>
      <c r="O66" s="3">
        <v>12084.606</v>
      </c>
      <c r="P66" s="3">
        <v>2603.8209999999999</v>
      </c>
      <c r="Q66" s="3">
        <f t="shared" si="2"/>
        <v>4.6411047456795229</v>
      </c>
      <c r="R66" s="134"/>
      <c r="S66" s="3"/>
      <c r="T66" s="3">
        <v>3951.529</v>
      </c>
      <c r="U66" s="3">
        <v>2465.4360000000001</v>
      </c>
      <c r="V66" s="3">
        <f t="shared" si="3"/>
        <v>1.6027708689254152</v>
      </c>
      <c r="W66" s="134"/>
      <c r="X66" s="134"/>
      <c r="Y66" s="3"/>
      <c r="Z66" s="3">
        <v>12078.04</v>
      </c>
      <c r="AA66" s="3">
        <v>5048.1390000000001</v>
      </c>
      <c r="AB66" s="3">
        <f t="shared" si="4"/>
        <v>2.3925727877144429</v>
      </c>
      <c r="AC66" s="134"/>
      <c r="AD66" s="3"/>
      <c r="AE66" s="3">
        <v>11643.115</v>
      </c>
      <c r="AF66" s="3">
        <v>1818.2149999999999</v>
      </c>
      <c r="AG66" s="3">
        <f t="shared" si="5"/>
        <v>6.4035963843659855</v>
      </c>
      <c r="AH66" s="134"/>
      <c r="AI66" s="3"/>
      <c r="AJ66" s="8">
        <v>11346.772000000001</v>
      </c>
      <c r="AK66" s="3">
        <v>1266.5</v>
      </c>
      <c r="AL66" s="3">
        <f t="shared" si="6"/>
        <v>8.9591567311488358</v>
      </c>
      <c r="AM66" s="134"/>
      <c r="AN66" s="3"/>
      <c r="AO66" s="3">
        <v>4332.04</v>
      </c>
      <c r="AP66" s="3">
        <v>2611.386</v>
      </c>
      <c r="AQ66" s="3">
        <f t="shared" si="7"/>
        <v>1.658904505117206</v>
      </c>
      <c r="AR66" s="118"/>
      <c r="AS66" s="118"/>
      <c r="AT66" s="3"/>
      <c r="AU66" s="3">
        <v>10710.117</v>
      </c>
      <c r="AV66" s="3">
        <v>4032.71</v>
      </c>
      <c r="AW66" s="3">
        <f t="shared" si="8"/>
        <v>2.6558113526635934</v>
      </c>
      <c r="AX66" s="134"/>
      <c r="AZ66">
        <v>10214.661</v>
      </c>
      <c r="BA66">
        <v>1955.828</v>
      </c>
      <c r="BB66">
        <f t="shared" si="9"/>
        <v>5.2226785790979573</v>
      </c>
      <c r="BC66" s="134"/>
      <c r="BE66">
        <v>8750.9930000000004</v>
      </c>
      <c r="BF66">
        <v>1972.1420000000001</v>
      </c>
      <c r="BG66">
        <f t="shared" si="10"/>
        <v>4.4373037032830291</v>
      </c>
      <c r="BH66" s="134"/>
      <c r="BJ66">
        <v>4724.2280000000001</v>
      </c>
      <c r="BK66">
        <v>1227.116</v>
      </c>
      <c r="BL66">
        <f t="shared" si="11"/>
        <v>3.8498626046763307</v>
      </c>
    </row>
    <row r="67" spans="4:64" x14ac:dyDescent="0.2">
      <c r="D67" s="3"/>
      <c r="E67" s="3">
        <v>16221.066000000001</v>
      </c>
      <c r="F67" s="3">
        <v>4180.0659999999998</v>
      </c>
      <c r="G67" s="3">
        <f t="shared" si="0"/>
        <v>3.8805765267821135</v>
      </c>
      <c r="H67" s="134"/>
      <c r="I67" s="3"/>
      <c r="J67" s="3">
        <v>7523.0230000000001</v>
      </c>
      <c r="K67" s="3">
        <v>2702.5149999999999</v>
      </c>
      <c r="L67" s="3">
        <f t="shared" si="1"/>
        <v>2.783711838787204</v>
      </c>
      <c r="M67" s="134"/>
      <c r="N67" s="3"/>
      <c r="O67" s="3">
        <v>9512.36</v>
      </c>
      <c r="P67" s="3">
        <v>2816.5839999999998</v>
      </c>
      <c r="Q67" s="3">
        <f t="shared" si="2"/>
        <v>3.3772683505977459</v>
      </c>
      <c r="R67" s="134"/>
      <c r="S67" s="3"/>
      <c r="T67" s="3">
        <v>5282.4809999999998</v>
      </c>
      <c r="U67" s="3">
        <v>2137.127</v>
      </c>
      <c r="V67" s="3">
        <f t="shared" si="3"/>
        <v>2.4717674710019573</v>
      </c>
      <c r="W67" s="134"/>
      <c r="X67" s="134"/>
      <c r="Y67" s="3"/>
      <c r="Z67" s="3">
        <v>12214.073</v>
      </c>
      <c r="AA67" s="3">
        <v>3517.6779999999999</v>
      </c>
      <c r="AB67" s="3">
        <f t="shared" si="4"/>
        <v>3.4721975689645275</v>
      </c>
      <c r="AC67" s="134"/>
      <c r="AD67" s="3"/>
      <c r="AE67" s="3">
        <v>13542.258</v>
      </c>
      <c r="AF67" s="3">
        <v>2519.2170000000001</v>
      </c>
      <c r="AG67" s="3">
        <f t="shared" si="5"/>
        <v>5.3755821749376889</v>
      </c>
      <c r="AH67" s="134"/>
      <c r="AI67" s="3"/>
      <c r="AJ67" s="8">
        <v>9037.1949999999997</v>
      </c>
      <c r="AK67" s="3">
        <v>1797.162</v>
      </c>
      <c r="AL67" s="3">
        <f t="shared" si="6"/>
        <v>5.0285923027528954</v>
      </c>
      <c r="AM67" s="134"/>
      <c r="AN67" s="3"/>
      <c r="AO67" s="3">
        <v>4368.6549999999997</v>
      </c>
      <c r="AP67" s="3">
        <v>1907.153</v>
      </c>
      <c r="AQ67" s="3">
        <f t="shared" si="7"/>
        <v>2.2906683417638751</v>
      </c>
      <c r="AR67" s="118"/>
      <c r="AS67" s="118"/>
      <c r="AT67" s="3"/>
      <c r="AU67" s="3">
        <v>8982.8809999999994</v>
      </c>
      <c r="AV67" s="3">
        <v>2919.9450000000002</v>
      </c>
      <c r="AW67" s="3">
        <f t="shared" si="8"/>
        <v>3.0763870552356289</v>
      </c>
      <c r="AX67" s="134"/>
      <c r="AZ67">
        <v>12475.186</v>
      </c>
      <c r="BA67">
        <v>1305.307</v>
      </c>
      <c r="BB67">
        <f t="shared" si="9"/>
        <v>9.5572811606771424</v>
      </c>
      <c r="BC67" s="134"/>
      <c r="BE67">
        <v>10080.030000000001</v>
      </c>
      <c r="BF67">
        <v>3737.3510000000001</v>
      </c>
      <c r="BG67">
        <f t="shared" si="10"/>
        <v>2.6971055167149141</v>
      </c>
      <c r="BH67" s="134"/>
      <c r="BJ67">
        <v>5150.1000000000004</v>
      </c>
      <c r="BK67">
        <v>1559.1120000000001</v>
      </c>
      <c r="BL67">
        <f t="shared" si="11"/>
        <v>3.303226451980358</v>
      </c>
    </row>
    <row r="68" spans="4:64" x14ac:dyDescent="0.2">
      <c r="D68" s="3"/>
      <c r="E68" s="3">
        <v>15201.027</v>
      </c>
      <c r="F68" s="3">
        <v>3361.038</v>
      </c>
      <c r="G68" s="3">
        <f t="shared" si="0"/>
        <v>4.5227179817663474</v>
      </c>
      <c r="H68" s="134"/>
      <c r="I68" s="3"/>
      <c r="J68" s="3">
        <v>8948.1090000000004</v>
      </c>
      <c r="K68" s="3">
        <v>3136.9119999999998</v>
      </c>
      <c r="L68" s="3">
        <f t="shared" si="1"/>
        <v>2.8525215243526119</v>
      </c>
      <c r="M68" s="134"/>
      <c r="N68" s="3"/>
      <c r="O68" s="3">
        <v>9854.9549999999999</v>
      </c>
      <c r="P68" s="3">
        <v>2290.837</v>
      </c>
      <c r="Q68" s="3">
        <f t="shared" si="2"/>
        <v>4.3019014447557815</v>
      </c>
      <c r="R68" s="134"/>
      <c r="S68" s="3"/>
      <c r="T68" s="3">
        <v>4824.7160000000003</v>
      </c>
      <c r="U68" s="3">
        <v>2743.002</v>
      </c>
      <c r="V68" s="3">
        <f t="shared" si="3"/>
        <v>1.7589181488019332</v>
      </c>
      <c r="W68" s="134"/>
      <c r="X68" s="134"/>
      <c r="Y68" s="3"/>
      <c r="Z68" s="3">
        <v>11415.879000000001</v>
      </c>
      <c r="AA68" s="3">
        <v>4891.3860000000004</v>
      </c>
      <c r="AB68" s="3">
        <f t="shared" si="4"/>
        <v>2.333874079862027</v>
      </c>
      <c r="AC68" s="134"/>
      <c r="AD68" s="3"/>
      <c r="AE68" s="3">
        <v>12972.871999999999</v>
      </c>
      <c r="AF68" s="3">
        <v>2639.991</v>
      </c>
      <c r="AG68" s="3">
        <f t="shared" si="5"/>
        <v>4.913983418882867</v>
      </c>
      <c r="AH68" s="134"/>
      <c r="AI68" s="3"/>
      <c r="AJ68" s="8">
        <v>10177.617</v>
      </c>
      <c r="AK68" s="3">
        <v>2213.34</v>
      </c>
      <c r="AL68" s="3">
        <f t="shared" si="6"/>
        <v>4.5983070834123989</v>
      </c>
      <c r="AM68" s="134"/>
      <c r="AN68" s="3"/>
      <c r="AO68" s="3">
        <v>4181.3900000000003</v>
      </c>
      <c r="AP68" s="3">
        <v>2734.9229999999998</v>
      </c>
      <c r="AQ68" s="3">
        <f t="shared" si="7"/>
        <v>1.5288876505846785</v>
      </c>
      <c r="AR68" s="118"/>
      <c r="AS68" s="118"/>
      <c r="AT68" s="3"/>
      <c r="AU68" s="3">
        <v>13372.41</v>
      </c>
      <c r="AV68" s="3">
        <v>3066.7979999999998</v>
      </c>
      <c r="AW68" s="3">
        <f t="shared" si="8"/>
        <v>4.3603817401733016</v>
      </c>
      <c r="AX68" s="134"/>
      <c r="AZ68">
        <v>8137.25</v>
      </c>
      <c r="BA68">
        <v>1900.078</v>
      </c>
      <c r="BB68">
        <f t="shared" si="9"/>
        <v>4.2825873464141999</v>
      </c>
      <c r="BC68" s="134"/>
      <c r="BE68">
        <v>10080.27</v>
      </c>
      <c r="BF68">
        <v>2870.8449999999998</v>
      </c>
      <c r="BG68">
        <f t="shared" si="10"/>
        <v>3.5112553969301725</v>
      </c>
      <c r="BH68" s="134"/>
      <c r="BJ68">
        <v>4560.308</v>
      </c>
      <c r="BK68">
        <v>1773.345</v>
      </c>
      <c r="BL68">
        <f t="shared" si="11"/>
        <v>2.5715853373145099</v>
      </c>
    </row>
    <row r="69" spans="4:64" x14ac:dyDescent="0.2">
      <c r="D69" s="3"/>
      <c r="E69" s="3">
        <v>13736.89</v>
      </c>
      <c r="F69" s="3">
        <v>2558.3150000000001</v>
      </c>
      <c r="G69" s="3">
        <f t="shared" si="0"/>
        <v>5.3695068824597438</v>
      </c>
      <c r="H69" s="134"/>
      <c r="I69" s="3"/>
      <c r="J69" s="3">
        <v>11595.859</v>
      </c>
      <c r="K69" s="3">
        <v>2250.2550000000001</v>
      </c>
      <c r="L69" s="3">
        <f t="shared" si="1"/>
        <v>5.1531310895876246</v>
      </c>
      <c r="M69" s="134"/>
      <c r="N69" s="3"/>
      <c r="O69" s="3">
        <v>10290.422</v>
      </c>
      <c r="P69" s="3">
        <v>2638.2739999999999</v>
      </c>
      <c r="Q69" s="3">
        <f t="shared" si="2"/>
        <v>3.9004371797622235</v>
      </c>
      <c r="R69" s="134"/>
      <c r="S69" s="3"/>
      <c r="T69" s="3">
        <v>4783.2979999999998</v>
      </c>
      <c r="U69" s="3">
        <v>2483.1819999999998</v>
      </c>
      <c r="V69" s="3">
        <f t="shared" si="3"/>
        <v>1.9262776550409919</v>
      </c>
      <c r="W69" s="134"/>
      <c r="X69" s="134"/>
      <c r="Y69" s="3"/>
      <c r="Z69" s="3">
        <v>12687.87</v>
      </c>
      <c r="AA69" s="3">
        <v>3447.578</v>
      </c>
      <c r="AB69" s="3">
        <f t="shared" si="4"/>
        <v>3.6802271043613808</v>
      </c>
      <c r="AC69" s="134"/>
      <c r="AD69" s="3"/>
      <c r="AE69" s="3">
        <v>10008.403</v>
      </c>
      <c r="AF69" s="3">
        <v>1557.768</v>
      </c>
      <c r="AG69" s="3">
        <f t="shared" si="5"/>
        <v>6.4248354055289365</v>
      </c>
      <c r="AH69" s="134"/>
      <c r="AI69" s="3"/>
      <c r="AJ69" s="8">
        <v>9911.2939999999999</v>
      </c>
      <c r="AK69" s="3">
        <v>1762.4159999999999</v>
      </c>
      <c r="AL69" s="3">
        <f t="shared" si="6"/>
        <v>5.6236972428756893</v>
      </c>
      <c r="AM69" s="134"/>
      <c r="AN69" s="3"/>
      <c r="AO69" s="3">
        <v>3831.0439999999999</v>
      </c>
      <c r="AP69" s="3">
        <v>1897.3240000000001</v>
      </c>
      <c r="AQ69" s="3">
        <f t="shared" si="7"/>
        <v>2.019182806942831</v>
      </c>
      <c r="AR69" s="118"/>
      <c r="AS69" s="118"/>
      <c r="AT69" s="3"/>
      <c r="AU69" s="3">
        <v>10425.374</v>
      </c>
      <c r="AV69" s="3">
        <v>3975.4859999999999</v>
      </c>
      <c r="AW69" s="3">
        <f t="shared" si="8"/>
        <v>2.622414970144531</v>
      </c>
      <c r="AX69" s="134"/>
      <c r="AZ69">
        <v>8974.0609999999997</v>
      </c>
      <c r="BA69">
        <v>2194.3739999999998</v>
      </c>
      <c r="BB69">
        <f t="shared" si="9"/>
        <v>4.0895767995792882</v>
      </c>
      <c r="BC69" s="134"/>
      <c r="BE69">
        <v>11303.112999999999</v>
      </c>
      <c r="BF69">
        <v>3015.13</v>
      </c>
      <c r="BG69">
        <f t="shared" si="10"/>
        <v>3.7487978959447847</v>
      </c>
      <c r="BH69" s="134"/>
      <c r="BJ69">
        <v>3527.2089999999998</v>
      </c>
      <c r="BK69">
        <v>1056.846</v>
      </c>
      <c r="BL69">
        <f t="shared" si="11"/>
        <v>3.3374862562757488</v>
      </c>
    </row>
    <row r="70" spans="4:64" x14ac:dyDescent="0.2">
      <c r="D70" s="3"/>
      <c r="E70" s="3">
        <v>12440.272999999999</v>
      </c>
      <c r="F70" s="3">
        <v>1487.155</v>
      </c>
      <c r="G70" s="3">
        <f t="shared" si="0"/>
        <v>8.365148891675716</v>
      </c>
      <c r="H70" s="134"/>
      <c r="I70" s="3"/>
      <c r="J70" s="3">
        <v>11245.951999999999</v>
      </c>
      <c r="K70" s="3">
        <v>2482.1550000000002</v>
      </c>
      <c r="L70" s="3">
        <f t="shared" si="1"/>
        <v>4.5307210871198613</v>
      </c>
      <c r="M70" s="134"/>
      <c r="N70" s="3"/>
      <c r="O70" s="3">
        <v>9537.4590000000007</v>
      </c>
      <c r="P70" s="3">
        <v>1911.9970000000001</v>
      </c>
      <c r="Q70" s="3">
        <f t="shared" si="2"/>
        <v>4.9882186007614031</v>
      </c>
      <c r="R70" s="134"/>
      <c r="S70" s="3"/>
      <c r="T70" s="3">
        <v>4506.607</v>
      </c>
      <c r="U70" s="3">
        <v>2058.491</v>
      </c>
      <c r="V70" s="3">
        <f t="shared" si="3"/>
        <v>2.1892769995108066</v>
      </c>
      <c r="W70" s="134"/>
      <c r="X70" s="134"/>
      <c r="Y70" s="3"/>
      <c r="Z70" s="3">
        <v>11400.236000000001</v>
      </c>
      <c r="AA70" s="3">
        <v>2421.64</v>
      </c>
      <c r="AB70" s="3">
        <f t="shared" si="4"/>
        <v>4.7076510133628453</v>
      </c>
      <c r="AC70" s="134"/>
      <c r="AD70" s="3"/>
      <c r="AE70" s="3">
        <v>12408.09</v>
      </c>
      <c r="AF70" s="3">
        <v>2816.0259999999998</v>
      </c>
      <c r="AG70" s="3">
        <f t="shared" si="5"/>
        <v>4.4062412776018407</v>
      </c>
      <c r="AH70" s="134"/>
      <c r="AI70" s="3"/>
      <c r="AJ70" s="8">
        <v>9958.1200000000008</v>
      </c>
      <c r="AK70" s="3">
        <v>2258.8580000000002</v>
      </c>
      <c r="AL70" s="3">
        <f t="shared" si="6"/>
        <v>4.4084754331613585</v>
      </c>
      <c r="AM70" s="134"/>
      <c r="AN70" s="3"/>
      <c r="AO70" s="3">
        <v>4030.9690000000001</v>
      </c>
      <c r="AP70" s="3">
        <v>2151.5219999999999</v>
      </c>
      <c r="AQ70" s="3">
        <f t="shared" si="7"/>
        <v>1.8735430081588755</v>
      </c>
      <c r="AR70" s="118"/>
      <c r="AS70" s="118"/>
      <c r="AT70" s="3"/>
      <c r="AU70" s="3">
        <v>11926.596</v>
      </c>
      <c r="AV70" s="3">
        <v>4004.6390000000001</v>
      </c>
      <c r="AW70" s="3">
        <f t="shared" si="8"/>
        <v>2.9781950383043263</v>
      </c>
      <c r="AX70" s="134"/>
      <c r="AZ70">
        <v>11192.677</v>
      </c>
      <c r="BA70">
        <v>1944.796</v>
      </c>
      <c r="BB70">
        <f t="shared" si="9"/>
        <v>5.7551933467571921</v>
      </c>
      <c r="BC70" s="134"/>
      <c r="BE70">
        <v>10904.906999999999</v>
      </c>
      <c r="BF70">
        <v>2428.768</v>
      </c>
      <c r="BG70">
        <f t="shared" si="10"/>
        <v>4.489892406355815</v>
      </c>
      <c r="BH70" s="134"/>
      <c r="BJ70">
        <v>3585.6370000000002</v>
      </c>
      <c r="BK70">
        <v>1122.5940000000001</v>
      </c>
      <c r="BL70">
        <f t="shared" si="11"/>
        <v>3.1940639269406392</v>
      </c>
    </row>
    <row r="71" spans="4:64" x14ac:dyDescent="0.2">
      <c r="D71" s="3"/>
      <c r="E71" s="3">
        <v>10403.556</v>
      </c>
      <c r="F71" s="3">
        <v>2592.1320000000001</v>
      </c>
      <c r="G71" s="3">
        <f t="shared" si="0"/>
        <v>4.0135132007166305</v>
      </c>
      <c r="H71" s="134"/>
      <c r="I71" s="3"/>
      <c r="J71" s="3">
        <v>11363.1</v>
      </c>
      <c r="K71" s="3">
        <v>1559.8779999999999</v>
      </c>
      <c r="L71" s="3">
        <f t="shared" si="1"/>
        <v>7.2846081552531681</v>
      </c>
      <c r="M71" s="134"/>
      <c r="N71" s="3"/>
      <c r="O71" s="3">
        <v>11058.101000000001</v>
      </c>
      <c r="P71" s="3">
        <v>1744.0530000000001</v>
      </c>
      <c r="Q71" s="3">
        <f t="shared" si="2"/>
        <v>6.3404615570742404</v>
      </c>
      <c r="R71" s="134"/>
      <c r="S71" s="3"/>
      <c r="T71" s="3">
        <v>4056.91</v>
      </c>
      <c r="U71" s="3">
        <v>2289.0740000000001</v>
      </c>
      <c r="V71" s="3">
        <f t="shared" si="3"/>
        <v>1.7722930757153328</v>
      </c>
      <c r="W71" s="134"/>
      <c r="X71" s="134"/>
      <c r="Y71" s="3"/>
      <c r="Z71" s="3">
        <v>14700.948</v>
      </c>
      <c r="AA71" s="3">
        <v>2021.5809999999999</v>
      </c>
      <c r="AB71" s="3">
        <f t="shared" si="4"/>
        <v>7.2720054254566113</v>
      </c>
      <c r="AC71" s="134"/>
      <c r="AD71" s="3"/>
      <c r="AE71" s="3">
        <v>9421.8950000000004</v>
      </c>
      <c r="AF71" s="3">
        <v>1646.769</v>
      </c>
      <c r="AG71" s="3">
        <f t="shared" si="5"/>
        <v>5.7214430196342052</v>
      </c>
      <c r="AH71" s="134"/>
      <c r="AI71" s="3"/>
      <c r="AJ71" s="8">
        <v>9484.9449999999997</v>
      </c>
      <c r="AK71" s="3">
        <v>2106.498</v>
      </c>
      <c r="AL71" s="3">
        <f t="shared" si="6"/>
        <v>4.5027078117330275</v>
      </c>
      <c r="AM71" s="134"/>
      <c r="AN71" s="3"/>
      <c r="AO71" s="3">
        <v>3638.047</v>
      </c>
      <c r="AP71" s="3">
        <v>2006.4059999999999</v>
      </c>
      <c r="AQ71" s="3">
        <f t="shared" si="7"/>
        <v>1.8132157698890454</v>
      </c>
      <c r="AR71" s="118"/>
      <c r="AS71" s="118"/>
      <c r="AT71" s="3"/>
      <c r="AU71" s="3">
        <v>10419.495999999999</v>
      </c>
      <c r="AV71" s="3">
        <v>2564.7170000000001</v>
      </c>
      <c r="AW71" s="3">
        <f t="shared" si="8"/>
        <v>4.062629911994188</v>
      </c>
      <c r="AX71" s="134"/>
      <c r="AZ71">
        <v>10648.861000000001</v>
      </c>
      <c r="BA71">
        <v>2012.9939999999999</v>
      </c>
      <c r="BB71">
        <f t="shared" si="9"/>
        <v>5.2900609738528788</v>
      </c>
      <c r="BC71" s="134"/>
      <c r="BE71">
        <v>10452.861999999999</v>
      </c>
      <c r="BF71">
        <v>1751.519</v>
      </c>
      <c r="BG71">
        <f t="shared" si="10"/>
        <v>5.9678838767949411</v>
      </c>
      <c r="BH71" s="134"/>
      <c r="BJ71">
        <v>4673.8190000000004</v>
      </c>
      <c r="BK71">
        <v>1029.691</v>
      </c>
      <c r="BL71">
        <f t="shared" si="11"/>
        <v>4.5390500645339236</v>
      </c>
    </row>
    <row r="72" spans="4:64" x14ac:dyDescent="0.2">
      <c r="D72" s="3"/>
      <c r="E72" s="3">
        <v>9628.5580000000009</v>
      </c>
      <c r="F72" s="3">
        <v>2325.3620000000001</v>
      </c>
      <c r="G72" s="3">
        <f t="shared" si="0"/>
        <v>4.1406705708616549</v>
      </c>
      <c r="H72" s="134"/>
      <c r="I72" s="3"/>
      <c r="J72" s="3">
        <v>8810.1769999999997</v>
      </c>
      <c r="K72" s="3">
        <v>1816.9749999999999</v>
      </c>
      <c r="L72" s="3">
        <f t="shared" si="1"/>
        <v>4.8488157514550281</v>
      </c>
      <c r="M72" s="134"/>
      <c r="N72" s="3"/>
      <c r="O72" s="3">
        <v>8304.4060000000009</v>
      </c>
      <c r="P72" s="3">
        <v>3461.1860000000001</v>
      </c>
      <c r="Q72" s="3">
        <f t="shared" si="2"/>
        <v>2.3992949237631263</v>
      </c>
      <c r="R72" s="134"/>
      <c r="S72" s="3"/>
      <c r="T72" s="3">
        <v>4275.4139999999998</v>
      </c>
      <c r="U72" s="3">
        <v>2028.4680000000001</v>
      </c>
      <c r="V72" s="3">
        <f t="shared" si="3"/>
        <v>2.1077059140198413</v>
      </c>
      <c r="W72" s="134"/>
      <c r="X72" s="134"/>
      <c r="Y72" s="3"/>
      <c r="Z72" s="3">
        <v>14263.47</v>
      </c>
      <c r="AA72" s="3">
        <v>2566.4789999999998</v>
      </c>
      <c r="AB72" s="3">
        <f t="shared" si="4"/>
        <v>5.5576024584654702</v>
      </c>
      <c r="AC72" s="134"/>
      <c r="AD72" s="3"/>
      <c r="AE72" s="3">
        <v>8206.6020000000008</v>
      </c>
      <c r="AF72" s="3">
        <v>1380.9670000000001</v>
      </c>
      <c r="AG72" s="3">
        <f t="shared" si="5"/>
        <v>5.9426488829928594</v>
      </c>
      <c r="AH72" s="134"/>
      <c r="AI72" s="3"/>
      <c r="AJ72" s="8">
        <v>9589.3580000000002</v>
      </c>
      <c r="AK72" s="3">
        <v>3048.16</v>
      </c>
      <c r="AL72" s="3">
        <f t="shared" si="6"/>
        <v>3.1459496876804369</v>
      </c>
      <c r="AM72" s="134"/>
      <c r="AN72" s="3"/>
      <c r="AO72" s="3">
        <v>3984.4859999999999</v>
      </c>
      <c r="AP72" s="3">
        <v>1516.694</v>
      </c>
      <c r="AQ72" s="3">
        <f t="shared" si="7"/>
        <v>2.6270862810824069</v>
      </c>
      <c r="AR72" s="118"/>
      <c r="AS72" s="118"/>
      <c r="AT72" s="3"/>
      <c r="AU72" s="3">
        <v>10878.089</v>
      </c>
      <c r="AV72" s="3">
        <v>2759.1089999999999</v>
      </c>
      <c r="AW72" s="3">
        <f t="shared" si="8"/>
        <v>3.9426093713586523</v>
      </c>
      <c r="AX72" s="134"/>
      <c r="AZ72">
        <v>12562.569</v>
      </c>
      <c r="BA72">
        <v>1953.2809999999999</v>
      </c>
      <c r="BB72">
        <f t="shared" si="9"/>
        <v>6.4315216295044078</v>
      </c>
      <c r="BC72" s="134"/>
      <c r="BE72">
        <v>9710.4599999999991</v>
      </c>
      <c r="BF72">
        <v>1830.433</v>
      </c>
      <c r="BG72">
        <f t="shared" si="10"/>
        <v>5.3050070666339595</v>
      </c>
      <c r="BH72" s="134"/>
      <c r="BJ72">
        <v>6388.9939999999997</v>
      </c>
      <c r="BK72">
        <v>880.14599999999996</v>
      </c>
      <c r="BL72">
        <f t="shared" si="11"/>
        <v>7.2590161177804591</v>
      </c>
    </row>
    <row r="73" spans="4:64" x14ac:dyDescent="0.2">
      <c r="D73" s="3"/>
      <c r="E73" s="3">
        <v>12814.531999999999</v>
      </c>
      <c r="F73" s="3">
        <v>3187.8220000000001</v>
      </c>
      <c r="G73" s="3">
        <f t="shared" ref="G73:G107" si="12">E73/F73</f>
        <v>4.01983925074863</v>
      </c>
      <c r="H73" s="134"/>
      <c r="I73" s="3"/>
      <c r="J73" s="3">
        <v>9213.2430000000004</v>
      </c>
      <c r="K73" s="3">
        <v>2187.422</v>
      </c>
      <c r="L73" s="3">
        <f t="shared" ref="L73:L107" si="13">J73/K73</f>
        <v>4.2119184135480028</v>
      </c>
      <c r="M73" s="134"/>
      <c r="N73" s="3"/>
      <c r="O73" s="3">
        <v>9419.2860000000001</v>
      </c>
      <c r="P73" s="3">
        <v>2685.05</v>
      </c>
      <c r="Q73" s="3">
        <f t="shared" ref="Q73:Q107" si="14">O73/P73</f>
        <v>3.508048639690136</v>
      </c>
      <c r="R73" s="134"/>
      <c r="S73" s="3"/>
      <c r="T73" s="3">
        <v>3306.18</v>
      </c>
      <c r="U73" s="3">
        <v>1645.6030000000001</v>
      </c>
      <c r="V73" s="3">
        <f t="shared" ref="V73:V107" si="15">T73/U73</f>
        <v>2.0090994000375546</v>
      </c>
      <c r="W73" s="134"/>
      <c r="X73" s="134"/>
      <c r="Y73" s="3"/>
      <c r="Z73" s="3">
        <v>11603.549000000001</v>
      </c>
      <c r="AA73" s="3">
        <v>1966.375</v>
      </c>
      <c r="AB73" s="3">
        <f t="shared" ref="AB73:AB107" si="16">Z73/AA73</f>
        <v>5.9009848070688458</v>
      </c>
      <c r="AC73" s="134"/>
      <c r="AD73" s="3"/>
      <c r="AE73" s="3">
        <v>10242.609</v>
      </c>
      <c r="AF73" s="3">
        <v>1742.7280000000001</v>
      </c>
      <c r="AG73" s="3">
        <f t="shared" ref="AG73:AG107" si="17">AE73/AF73</f>
        <v>5.8773423047084803</v>
      </c>
      <c r="AH73" s="134"/>
      <c r="AI73" s="3"/>
      <c r="AJ73" s="8">
        <v>8461.3379999999997</v>
      </c>
      <c r="AK73" s="3">
        <v>2294.5100000000002</v>
      </c>
      <c r="AL73" s="3">
        <f t="shared" ref="AL73:AL107" si="18">AJ73/AK73</f>
        <v>3.6876448566360569</v>
      </c>
      <c r="AM73" s="134"/>
      <c r="AN73" s="3"/>
      <c r="AO73" s="3">
        <v>4160.3720000000003</v>
      </c>
      <c r="AP73" s="3">
        <v>1932.35</v>
      </c>
      <c r="AQ73" s="3">
        <f t="shared" ref="AQ73:AQ107" si="19">AO73/AP73</f>
        <v>2.1530116179781098</v>
      </c>
      <c r="AR73" s="118"/>
      <c r="AS73" s="118"/>
      <c r="AT73" s="3"/>
      <c r="AU73" s="3">
        <v>12377.076999999999</v>
      </c>
      <c r="AV73" s="3">
        <v>2639.3580000000002</v>
      </c>
      <c r="AW73" s="3">
        <f t="shared" ref="AW73:AW107" si="20">AU73/AV73</f>
        <v>4.6894271258389342</v>
      </c>
      <c r="AX73" s="134"/>
      <c r="AZ73">
        <v>9554.5959999999995</v>
      </c>
      <c r="BA73">
        <v>2649.183</v>
      </c>
      <c r="BB73">
        <f t="shared" ref="BB73:BB107" si="21">AZ73/BA73</f>
        <v>3.6066198522336883</v>
      </c>
      <c r="BC73" s="134"/>
      <c r="BE73">
        <v>9548.75</v>
      </c>
      <c r="BF73">
        <v>1276.308</v>
      </c>
      <c r="BG73">
        <f t="shared" ref="BG73:BG107" si="22">BE73/BF73</f>
        <v>7.4815405058966959</v>
      </c>
      <c r="BH73" s="134"/>
      <c r="BJ73">
        <v>5087.5379999999996</v>
      </c>
      <c r="BK73">
        <v>1315.713</v>
      </c>
      <c r="BL73">
        <f t="shared" ref="BL73:BL107" si="23">BJ73/BK73</f>
        <v>3.8667536157201452</v>
      </c>
    </row>
    <row r="74" spans="4:64" x14ac:dyDescent="0.2">
      <c r="D74" s="3"/>
      <c r="E74" s="3">
        <v>11029.763000000001</v>
      </c>
      <c r="F74" s="3">
        <v>1916.01</v>
      </c>
      <c r="G74" s="3">
        <f t="shared" si="12"/>
        <v>5.7566312284382652</v>
      </c>
      <c r="H74" s="134"/>
      <c r="I74" s="3"/>
      <c r="J74" s="3">
        <v>8150.1080000000002</v>
      </c>
      <c r="K74" s="3">
        <v>2847.9229999999998</v>
      </c>
      <c r="L74" s="3">
        <f t="shared" si="13"/>
        <v>2.8617725970821546</v>
      </c>
      <c r="M74" s="134"/>
      <c r="N74" s="3"/>
      <c r="O74" s="3">
        <v>10767.950999999999</v>
      </c>
      <c r="P74" s="3">
        <v>2374.5129999999999</v>
      </c>
      <c r="Q74" s="3">
        <f t="shared" si="14"/>
        <v>4.5348039787526959</v>
      </c>
      <c r="R74" s="134"/>
      <c r="S74" s="3"/>
      <c r="T74" s="3">
        <v>5038.4709999999995</v>
      </c>
      <c r="U74" s="3">
        <v>2761.2779999999998</v>
      </c>
      <c r="V74" s="3">
        <f t="shared" si="15"/>
        <v>1.8246880611079361</v>
      </c>
      <c r="W74" s="134"/>
      <c r="X74" s="134"/>
      <c r="Y74" s="3"/>
      <c r="Z74" s="3">
        <v>12548.508</v>
      </c>
      <c r="AA74" s="3">
        <v>4604.7470000000003</v>
      </c>
      <c r="AB74" s="3">
        <f t="shared" si="16"/>
        <v>2.7251243119328814</v>
      </c>
      <c r="AC74" s="134"/>
      <c r="AD74" s="3"/>
      <c r="AE74" s="3">
        <v>10133.612999999999</v>
      </c>
      <c r="AF74" s="3">
        <v>1924.816</v>
      </c>
      <c r="AG74" s="3">
        <f t="shared" si="17"/>
        <v>5.2647177704258477</v>
      </c>
      <c r="AH74" s="134"/>
      <c r="AI74" s="3"/>
      <c r="AJ74" s="8">
        <v>7036.8130000000001</v>
      </c>
      <c r="AK74" s="3">
        <v>2299.5509999999999</v>
      </c>
      <c r="AL74" s="3">
        <f t="shared" si="18"/>
        <v>3.0600812941308977</v>
      </c>
      <c r="AM74" s="134"/>
      <c r="AN74" s="3"/>
      <c r="AO74" s="3">
        <v>4919.3919999999998</v>
      </c>
      <c r="AP74" s="3">
        <v>1890.087</v>
      </c>
      <c r="AQ74" s="3">
        <f t="shared" si="19"/>
        <v>2.6027331017037838</v>
      </c>
      <c r="AR74" s="118"/>
      <c r="AS74" s="118"/>
      <c r="AT74" s="3"/>
      <c r="AU74" s="3">
        <v>12639.816999999999</v>
      </c>
      <c r="AV74" s="3">
        <v>2839.453</v>
      </c>
      <c r="AW74" s="3">
        <f t="shared" si="20"/>
        <v>4.4514971721666106</v>
      </c>
      <c r="AX74" s="134"/>
      <c r="AZ74">
        <v>11065.499</v>
      </c>
      <c r="BA74">
        <v>1889.624</v>
      </c>
      <c r="BB74">
        <f t="shared" si="21"/>
        <v>5.8559263641867378</v>
      </c>
      <c r="BC74" s="134"/>
      <c r="BE74">
        <v>10511.556</v>
      </c>
      <c r="BF74">
        <v>1191.9829999999999</v>
      </c>
      <c r="BG74">
        <f t="shared" si="22"/>
        <v>8.8185452309303081</v>
      </c>
      <c r="BH74" s="134"/>
      <c r="BJ74">
        <v>3718.6759999999999</v>
      </c>
      <c r="BK74">
        <v>1119.4280000000001</v>
      </c>
      <c r="BL74">
        <f t="shared" si="23"/>
        <v>3.3219429923139314</v>
      </c>
    </row>
    <row r="75" spans="4:64" x14ac:dyDescent="0.2">
      <c r="D75" s="3"/>
      <c r="E75" s="3">
        <v>11503.392</v>
      </c>
      <c r="F75" s="3">
        <v>2709.181</v>
      </c>
      <c r="G75" s="3">
        <f t="shared" si="12"/>
        <v>4.2460773200461688</v>
      </c>
      <c r="H75" s="134"/>
      <c r="I75" s="3"/>
      <c r="J75" s="3">
        <v>11613.308000000001</v>
      </c>
      <c r="K75" s="3">
        <v>2226.5309999999999</v>
      </c>
      <c r="L75" s="3">
        <f t="shared" si="13"/>
        <v>5.2158752786285039</v>
      </c>
      <c r="M75" s="134"/>
      <c r="N75" s="3"/>
      <c r="O75" s="3">
        <v>11173.965</v>
      </c>
      <c r="P75" s="3">
        <v>2644.1550000000002</v>
      </c>
      <c r="Q75" s="3">
        <f t="shared" si="14"/>
        <v>4.2259114915729219</v>
      </c>
      <c r="R75" s="134"/>
      <c r="S75" s="3"/>
      <c r="T75" s="3">
        <v>4418.6450000000004</v>
      </c>
      <c r="U75" s="3">
        <v>2201.951</v>
      </c>
      <c r="V75" s="3">
        <f t="shared" si="15"/>
        <v>2.0066954260108423</v>
      </c>
      <c r="W75" s="134"/>
      <c r="X75" s="134"/>
      <c r="Y75" s="3"/>
      <c r="Z75" s="3">
        <v>11331.039000000001</v>
      </c>
      <c r="AA75" s="3">
        <v>3882.6289999999999</v>
      </c>
      <c r="AB75" s="3">
        <f t="shared" si="16"/>
        <v>2.9183934390847028</v>
      </c>
      <c r="AC75" s="134"/>
      <c r="AD75" s="3"/>
      <c r="AE75" s="3">
        <v>11411.981</v>
      </c>
      <c r="AF75" s="3">
        <v>1847.037</v>
      </c>
      <c r="AG75" s="3">
        <f t="shared" si="17"/>
        <v>6.1785340521061567</v>
      </c>
      <c r="AH75" s="134"/>
      <c r="AI75" s="3"/>
      <c r="AJ75" s="8">
        <v>8352.27</v>
      </c>
      <c r="AK75" s="3">
        <v>1834.473</v>
      </c>
      <c r="AL75" s="3">
        <f t="shared" si="18"/>
        <v>4.5529533549962311</v>
      </c>
      <c r="AM75" s="134"/>
      <c r="AN75" s="3"/>
      <c r="AO75" s="3">
        <v>4825.4160000000002</v>
      </c>
      <c r="AP75" s="3">
        <v>1543.4459999999999</v>
      </c>
      <c r="AQ75" s="3">
        <f t="shared" si="19"/>
        <v>3.1263912051344849</v>
      </c>
      <c r="AR75" s="118"/>
      <c r="AS75" s="118"/>
      <c r="AT75" s="3"/>
      <c r="AU75" s="3">
        <v>9233.1270000000004</v>
      </c>
      <c r="AV75" s="3">
        <v>2129.6799999999998</v>
      </c>
      <c r="AW75" s="3">
        <f t="shared" si="20"/>
        <v>4.3354527440742272</v>
      </c>
      <c r="AX75" s="134"/>
      <c r="AZ75">
        <v>11017.177</v>
      </c>
      <c r="BA75">
        <v>1802.654</v>
      </c>
      <c r="BB75">
        <f t="shared" si="21"/>
        <v>6.1116426113940889</v>
      </c>
      <c r="BC75" s="134"/>
      <c r="BE75">
        <v>8833.1540000000005</v>
      </c>
      <c r="BF75">
        <v>1442.973</v>
      </c>
      <c r="BG75">
        <f t="shared" si="22"/>
        <v>6.1214963828152023</v>
      </c>
      <c r="BH75" s="134"/>
      <c r="BJ75">
        <v>3331.7510000000002</v>
      </c>
      <c r="BK75">
        <v>623.10299999999995</v>
      </c>
      <c r="BL75">
        <f t="shared" si="23"/>
        <v>5.3470309082126075</v>
      </c>
    </row>
    <row r="76" spans="4:64" x14ac:dyDescent="0.2">
      <c r="D76" s="3"/>
      <c r="E76" s="3">
        <v>12405.102000000001</v>
      </c>
      <c r="F76" s="3">
        <v>2578.931</v>
      </c>
      <c r="G76" s="3">
        <f t="shared" si="12"/>
        <v>4.8101721217046913</v>
      </c>
      <c r="H76" s="134"/>
      <c r="I76" s="3"/>
      <c r="J76" s="3">
        <v>14244.994000000001</v>
      </c>
      <c r="K76" s="3">
        <v>3233.8850000000002</v>
      </c>
      <c r="L76" s="3">
        <f t="shared" si="13"/>
        <v>4.4049166868951737</v>
      </c>
      <c r="M76" s="134"/>
      <c r="N76" s="3"/>
      <c r="O76" s="3">
        <v>11009.915999999999</v>
      </c>
      <c r="P76" s="3">
        <v>2312.7060000000001</v>
      </c>
      <c r="Q76" s="3">
        <f t="shared" si="14"/>
        <v>4.7606206755203635</v>
      </c>
      <c r="R76" s="134"/>
      <c r="S76" s="3"/>
      <c r="T76" s="3">
        <v>4413.68</v>
      </c>
      <c r="U76" s="3">
        <v>1418.2439999999999</v>
      </c>
      <c r="V76" s="3">
        <f t="shared" si="15"/>
        <v>3.1120738039434683</v>
      </c>
      <c r="W76" s="134"/>
      <c r="X76" s="134"/>
      <c r="Y76" s="3"/>
      <c r="Z76" s="3">
        <v>12223.065000000001</v>
      </c>
      <c r="AA76" s="3">
        <v>2859.52</v>
      </c>
      <c r="AB76" s="3">
        <f t="shared" si="16"/>
        <v>4.2745163523948078</v>
      </c>
      <c r="AC76" s="134"/>
      <c r="AD76" s="3"/>
      <c r="AE76" s="3">
        <v>11565.186</v>
      </c>
      <c r="AF76" s="3">
        <v>1235.357</v>
      </c>
      <c r="AG76" s="3">
        <f t="shared" si="17"/>
        <v>9.3618168675127915</v>
      </c>
      <c r="AH76" s="134"/>
      <c r="AI76" s="3"/>
      <c r="AJ76" s="8">
        <v>8242.7289999999994</v>
      </c>
      <c r="AK76" s="3">
        <v>2279.0239999999999</v>
      </c>
      <c r="AL76" s="3">
        <f t="shared" si="18"/>
        <v>3.6167802533014131</v>
      </c>
      <c r="AM76" s="134"/>
      <c r="AN76" s="3"/>
      <c r="AO76" s="3">
        <v>3430.5160000000001</v>
      </c>
      <c r="AP76" s="3">
        <v>1985.921</v>
      </c>
      <c r="AQ76" s="3">
        <f t="shared" si="19"/>
        <v>1.7274181601382934</v>
      </c>
      <c r="AR76" s="118"/>
      <c r="AS76" s="118"/>
      <c r="AT76" s="3"/>
      <c r="AU76" s="3">
        <v>11385.037</v>
      </c>
      <c r="AV76" s="3">
        <v>1892.797</v>
      </c>
      <c r="AW76" s="3">
        <f t="shared" si="20"/>
        <v>6.0149276441160886</v>
      </c>
      <c r="AX76" s="134"/>
      <c r="AZ76">
        <v>10480.581</v>
      </c>
      <c r="BA76">
        <v>1943.2529999999999</v>
      </c>
      <c r="BB76">
        <f t="shared" si="21"/>
        <v>5.3933178026741757</v>
      </c>
      <c r="BC76" s="134"/>
      <c r="BE76">
        <v>11419.357</v>
      </c>
      <c r="BF76">
        <v>2278.7269999999999</v>
      </c>
      <c r="BG76">
        <f t="shared" si="22"/>
        <v>5.0112878813477879</v>
      </c>
      <c r="BH76" s="134"/>
      <c r="BJ76">
        <v>4174.8029999999999</v>
      </c>
      <c r="BK76">
        <v>1254.4290000000001</v>
      </c>
      <c r="BL76">
        <f t="shared" si="23"/>
        <v>3.3280504516397498</v>
      </c>
    </row>
    <row r="77" spans="4:64" x14ac:dyDescent="0.2">
      <c r="D77" s="3"/>
      <c r="E77" s="3">
        <v>11329.754999999999</v>
      </c>
      <c r="F77" s="3">
        <v>2806.4340000000002</v>
      </c>
      <c r="G77" s="3">
        <f t="shared" si="12"/>
        <v>4.0370644739908359</v>
      </c>
      <c r="H77" s="134"/>
      <c r="I77" s="3"/>
      <c r="J77" s="3">
        <v>14195.184999999999</v>
      </c>
      <c r="K77" s="3">
        <v>2002.5319999999999</v>
      </c>
      <c r="L77" s="3">
        <f t="shared" si="13"/>
        <v>7.0886183092205268</v>
      </c>
      <c r="M77" s="134"/>
      <c r="N77" s="3"/>
      <c r="O77" s="3">
        <v>11120.55</v>
      </c>
      <c r="P77" s="3">
        <v>2304.3049999999998</v>
      </c>
      <c r="Q77" s="3">
        <f t="shared" si="14"/>
        <v>4.8259887471493572</v>
      </c>
      <c r="R77" s="134"/>
      <c r="S77" s="3"/>
      <c r="T77" s="3">
        <v>6122.09</v>
      </c>
      <c r="U77" s="3">
        <v>1294.5250000000001</v>
      </c>
      <c r="V77" s="3">
        <f t="shared" si="15"/>
        <v>4.7292172804696699</v>
      </c>
      <c r="W77" s="134"/>
      <c r="X77" s="134"/>
      <c r="Y77" s="3"/>
      <c r="Z77" s="3">
        <v>13958.947</v>
      </c>
      <c r="AA77" s="3">
        <v>3985.38</v>
      </c>
      <c r="AB77" s="3">
        <f t="shared" si="16"/>
        <v>3.5025385283210131</v>
      </c>
      <c r="AC77" s="134"/>
      <c r="AD77" s="3"/>
      <c r="AE77" s="3">
        <v>11573.856</v>
      </c>
      <c r="AF77" s="3">
        <v>2143.0120000000002</v>
      </c>
      <c r="AG77" s="3">
        <f t="shared" si="17"/>
        <v>5.4007425063415413</v>
      </c>
      <c r="AH77" s="134"/>
      <c r="AI77" s="3"/>
      <c r="AJ77" s="8">
        <v>9017.982</v>
      </c>
      <c r="AK77" s="3">
        <v>2221.098</v>
      </c>
      <c r="AL77" s="3">
        <f t="shared" si="18"/>
        <v>4.0601459278248866</v>
      </c>
      <c r="AM77" s="134"/>
      <c r="AN77" s="3"/>
      <c r="AO77" s="3">
        <v>4374.3119999999999</v>
      </c>
      <c r="AP77" s="3">
        <v>2093.462</v>
      </c>
      <c r="AQ77" s="3">
        <f t="shared" si="19"/>
        <v>2.0895110587151811</v>
      </c>
      <c r="AR77" s="118"/>
      <c r="AS77" s="118"/>
      <c r="AT77" s="3"/>
      <c r="AU77" s="3">
        <v>13013.790999999999</v>
      </c>
      <c r="AV77" s="3">
        <v>1836.3989999999999</v>
      </c>
      <c r="AW77" s="3">
        <f t="shared" si="20"/>
        <v>7.0865814019720119</v>
      </c>
      <c r="AX77" s="134"/>
      <c r="AZ77">
        <v>9918.0460000000003</v>
      </c>
      <c r="BA77">
        <v>2812.107</v>
      </c>
      <c r="BB77">
        <f t="shared" si="21"/>
        <v>3.5269091823319667</v>
      </c>
      <c r="BC77" s="134"/>
      <c r="BE77">
        <v>11602.575999999999</v>
      </c>
      <c r="BF77">
        <v>2605.3580000000002</v>
      </c>
      <c r="BG77">
        <f t="shared" si="22"/>
        <v>4.453351900199511</v>
      </c>
      <c r="BH77" s="134"/>
      <c r="BJ77">
        <v>4338.299</v>
      </c>
      <c r="BK77">
        <v>1030.415</v>
      </c>
      <c r="BL77">
        <f t="shared" si="23"/>
        <v>4.2102444160847812</v>
      </c>
    </row>
    <row r="78" spans="4:64" x14ac:dyDescent="0.2">
      <c r="D78" s="3"/>
      <c r="E78" s="3">
        <v>13880.828</v>
      </c>
      <c r="F78" s="3">
        <v>3249.36</v>
      </c>
      <c r="G78" s="3">
        <f t="shared" si="12"/>
        <v>4.2718652288450647</v>
      </c>
      <c r="H78" s="134"/>
      <c r="I78" s="3"/>
      <c r="J78" s="3">
        <v>13277.332</v>
      </c>
      <c r="K78" s="3">
        <v>2049.2220000000002</v>
      </c>
      <c r="L78" s="3">
        <f t="shared" si="13"/>
        <v>6.4792062548616007</v>
      </c>
      <c r="M78" s="134"/>
      <c r="N78" s="3"/>
      <c r="O78" s="3">
        <v>10401.14</v>
      </c>
      <c r="P78" s="3">
        <v>1810.9939999999999</v>
      </c>
      <c r="Q78" s="3">
        <f t="shared" si="14"/>
        <v>5.7433321148496352</v>
      </c>
      <c r="R78" s="134"/>
      <c r="S78" s="3"/>
      <c r="T78" s="3">
        <v>3926.692</v>
      </c>
      <c r="U78" s="3">
        <v>1570.01</v>
      </c>
      <c r="V78" s="3">
        <f t="shared" si="15"/>
        <v>2.5010617766765817</v>
      </c>
      <c r="W78" s="134"/>
      <c r="X78" s="134"/>
      <c r="Y78" s="3"/>
      <c r="Z78" s="3">
        <v>13033.221</v>
      </c>
      <c r="AA78" s="3">
        <v>3529.58</v>
      </c>
      <c r="AB78" s="3">
        <f t="shared" si="16"/>
        <v>3.6925699374996457</v>
      </c>
      <c r="AC78" s="134"/>
      <c r="AD78" s="3"/>
      <c r="AE78" s="3">
        <v>13728.583000000001</v>
      </c>
      <c r="AF78" s="3">
        <v>2751.92</v>
      </c>
      <c r="AG78" s="3">
        <f t="shared" si="17"/>
        <v>4.98872896014419</v>
      </c>
      <c r="AH78" s="134"/>
      <c r="AI78" s="3"/>
      <c r="AJ78" s="8">
        <v>9017.982</v>
      </c>
      <c r="AK78" s="3">
        <v>1465.8409999999999</v>
      </c>
      <c r="AL78" s="3">
        <f t="shared" si="18"/>
        <v>6.1520874364955001</v>
      </c>
      <c r="AM78" s="134"/>
      <c r="AN78" s="3"/>
      <c r="AO78" s="3">
        <v>4196.5529999999999</v>
      </c>
      <c r="AP78" s="3">
        <v>2240.1210000000001</v>
      </c>
      <c r="AQ78" s="3">
        <f t="shared" si="19"/>
        <v>1.8733599658232747</v>
      </c>
      <c r="AR78" s="118"/>
      <c r="AS78" s="118"/>
      <c r="AT78" s="3"/>
      <c r="AU78" s="3">
        <v>13831.127</v>
      </c>
      <c r="AV78" s="3">
        <v>4293.152</v>
      </c>
      <c r="AW78" s="3">
        <f t="shared" si="20"/>
        <v>3.2216718625382934</v>
      </c>
      <c r="AX78" s="134"/>
      <c r="AZ78">
        <v>10871.834999999999</v>
      </c>
      <c r="BA78">
        <v>2225.9859999999999</v>
      </c>
      <c r="BB78">
        <f t="shared" si="21"/>
        <v>4.8840536283696299</v>
      </c>
      <c r="BC78" s="134"/>
      <c r="BE78">
        <v>10410.187</v>
      </c>
      <c r="BF78">
        <v>2394.6790000000001</v>
      </c>
      <c r="BG78">
        <f t="shared" si="22"/>
        <v>4.3472160569328917</v>
      </c>
      <c r="BH78" s="134"/>
      <c r="BJ78">
        <v>3315.8119999999999</v>
      </c>
      <c r="BK78">
        <v>1082.229</v>
      </c>
      <c r="BL78">
        <f t="shared" si="23"/>
        <v>3.0638728032606775</v>
      </c>
    </row>
    <row r="79" spans="4:64" x14ac:dyDescent="0.2">
      <c r="D79" s="3"/>
      <c r="E79" s="3">
        <v>13770.766</v>
      </c>
      <c r="F79" s="3">
        <v>2603.96</v>
      </c>
      <c r="G79" s="3">
        <f t="shared" si="12"/>
        <v>5.2883938309344227</v>
      </c>
      <c r="H79" s="134"/>
      <c r="I79" s="3"/>
      <c r="J79" s="3">
        <v>10964.822</v>
      </c>
      <c r="K79" s="3">
        <v>1525.114</v>
      </c>
      <c r="L79" s="3">
        <f t="shared" si="13"/>
        <v>7.1895097677944078</v>
      </c>
      <c r="M79" s="134"/>
      <c r="N79" s="3"/>
      <c r="O79" s="3">
        <v>10928.638999999999</v>
      </c>
      <c r="P79" s="3">
        <v>1636.3309999999999</v>
      </c>
      <c r="Q79" s="3">
        <f t="shared" si="14"/>
        <v>6.6787459260993041</v>
      </c>
      <c r="R79" s="134"/>
      <c r="S79" s="3"/>
      <c r="T79" s="3">
        <v>4695.3969999999999</v>
      </c>
      <c r="U79" s="3">
        <v>1455.3520000000001</v>
      </c>
      <c r="V79" s="3">
        <f t="shared" si="15"/>
        <v>3.226296456115084</v>
      </c>
      <c r="W79" s="134"/>
      <c r="X79" s="134"/>
      <c r="Y79" s="3"/>
      <c r="Z79" s="3">
        <v>10354.163</v>
      </c>
      <c r="AA79" s="3">
        <v>3983.1489999999999</v>
      </c>
      <c r="AB79" s="3">
        <f t="shared" si="16"/>
        <v>2.599491758907337</v>
      </c>
      <c r="AC79" s="134"/>
      <c r="AD79" s="3"/>
      <c r="AE79" s="3">
        <v>9997.098</v>
      </c>
      <c r="AF79" s="3">
        <v>2158.8429999999998</v>
      </c>
      <c r="AG79" s="3">
        <f t="shared" si="17"/>
        <v>4.6307665726502583</v>
      </c>
      <c r="AH79" s="134"/>
      <c r="AI79" s="3"/>
      <c r="AJ79" s="8">
        <v>7023.4250000000002</v>
      </c>
      <c r="AK79" s="3">
        <v>1015.102</v>
      </c>
      <c r="AL79" s="3">
        <f t="shared" si="18"/>
        <v>6.918935240005438</v>
      </c>
      <c r="AM79" s="134"/>
      <c r="AN79" s="3"/>
      <c r="AO79" s="3">
        <v>5275.9319999999998</v>
      </c>
      <c r="AP79" s="3">
        <v>2601.7629999999999</v>
      </c>
      <c r="AQ79" s="3">
        <f t="shared" si="19"/>
        <v>2.0278295909350699</v>
      </c>
      <c r="AR79" s="118"/>
      <c r="AS79" s="118"/>
      <c r="AT79" s="3"/>
      <c r="AU79" s="3">
        <v>13307.939</v>
      </c>
      <c r="AV79" s="3">
        <v>4533.9780000000001</v>
      </c>
      <c r="AW79" s="3">
        <f t="shared" si="20"/>
        <v>2.9351573827663038</v>
      </c>
      <c r="AX79" s="134"/>
      <c r="AZ79">
        <v>10701.450999999999</v>
      </c>
      <c r="BA79">
        <v>2314.511</v>
      </c>
      <c r="BB79">
        <f t="shared" si="21"/>
        <v>4.6236336746725328</v>
      </c>
      <c r="BC79" s="134"/>
      <c r="BE79">
        <v>10687.603999999999</v>
      </c>
      <c r="BF79">
        <v>2225.2660000000001</v>
      </c>
      <c r="BG79">
        <f t="shared" si="22"/>
        <v>4.8028433454697099</v>
      </c>
      <c r="BH79" s="134"/>
      <c r="BJ79">
        <v>3924.2040000000002</v>
      </c>
      <c r="BK79">
        <v>896.351</v>
      </c>
      <c r="BL79">
        <f t="shared" si="23"/>
        <v>4.3779769309121095</v>
      </c>
    </row>
    <row r="80" spans="4:64" x14ac:dyDescent="0.2">
      <c r="D80" s="3"/>
      <c r="E80" s="3">
        <v>10258.210999999999</v>
      </c>
      <c r="F80" s="3">
        <v>2700.5740000000001</v>
      </c>
      <c r="G80" s="3">
        <f t="shared" si="12"/>
        <v>3.7985298680947084</v>
      </c>
      <c r="H80" s="134"/>
      <c r="I80" s="3"/>
      <c r="J80" s="3">
        <v>11972.992</v>
      </c>
      <c r="K80" s="3">
        <v>1531.037</v>
      </c>
      <c r="L80" s="3">
        <f t="shared" si="13"/>
        <v>7.820184619966728</v>
      </c>
      <c r="M80" s="134"/>
      <c r="N80" s="3"/>
      <c r="O80" s="3">
        <v>9150.4150000000009</v>
      </c>
      <c r="P80" s="3">
        <v>2343.797</v>
      </c>
      <c r="Q80" s="3">
        <f t="shared" si="14"/>
        <v>3.9040987764725363</v>
      </c>
      <c r="R80" s="134"/>
      <c r="S80" s="3"/>
      <c r="T80" s="3">
        <v>4014.7420000000002</v>
      </c>
      <c r="U80" s="3">
        <v>1844.3009999999999</v>
      </c>
      <c r="V80" s="3">
        <f t="shared" si="15"/>
        <v>2.1768366443438465</v>
      </c>
      <c r="W80" s="134"/>
      <c r="X80" s="134"/>
      <c r="Y80" s="3"/>
      <c r="Z80" s="3">
        <v>11612.251</v>
      </c>
      <c r="AA80" s="3">
        <v>2438.5929999999998</v>
      </c>
      <c r="AB80" s="3">
        <f t="shared" si="16"/>
        <v>4.7618651410875046</v>
      </c>
      <c r="AC80" s="134"/>
      <c r="AD80" s="3"/>
      <c r="AE80" s="3">
        <v>11028.144</v>
      </c>
      <c r="AF80" s="3">
        <v>1661.8689999999999</v>
      </c>
      <c r="AG80" s="3">
        <f t="shared" si="17"/>
        <v>6.6359887572365821</v>
      </c>
      <c r="AH80" s="134"/>
      <c r="AI80" s="3"/>
      <c r="AJ80" s="8">
        <v>9811.5319999999992</v>
      </c>
      <c r="AK80" s="3">
        <v>1867.92</v>
      </c>
      <c r="AL80" s="3">
        <f t="shared" si="18"/>
        <v>5.2526510771339234</v>
      </c>
      <c r="AM80" s="134"/>
      <c r="AN80" s="3"/>
      <c r="AO80" s="3">
        <v>4496.9579999999996</v>
      </c>
      <c r="AP80" s="3">
        <v>2346.85</v>
      </c>
      <c r="AQ80" s="3">
        <f t="shared" si="19"/>
        <v>1.9161676289494427</v>
      </c>
      <c r="AR80" s="118"/>
      <c r="AS80" s="118"/>
      <c r="AT80" s="3"/>
      <c r="AU80" s="3">
        <v>10120.566000000001</v>
      </c>
      <c r="AV80" s="3">
        <v>5013.4840000000004</v>
      </c>
      <c r="AW80" s="3">
        <f t="shared" si="20"/>
        <v>2.018669252759159</v>
      </c>
      <c r="AX80" s="134"/>
      <c r="AZ80">
        <v>9623.6550000000007</v>
      </c>
      <c r="BA80">
        <v>1945.038</v>
      </c>
      <c r="BB80">
        <f t="shared" si="21"/>
        <v>4.9477979350531971</v>
      </c>
      <c r="BC80" s="134"/>
      <c r="BE80">
        <v>11264.066000000001</v>
      </c>
      <c r="BF80">
        <v>2187.1219999999998</v>
      </c>
      <c r="BG80">
        <f t="shared" si="22"/>
        <v>5.1501772649170929</v>
      </c>
      <c r="BH80" s="134"/>
      <c r="BJ80">
        <v>5700.8990000000003</v>
      </c>
      <c r="BK80">
        <v>1307.2449999999999</v>
      </c>
      <c r="BL80">
        <f t="shared" si="23"/>
        <v>4.3610027194596279</v>
      </c>
    </row>
    <row r="81" spans="4:64" x14ac:dyDescent="0.2">
      <c r="D81" s="3"/>
      <c r="E81" s="3">
        <v>12377.123</v>
      </c>
      <c r="F81" s="3">
        <v>2606.8879999999999</v>
      </c>
      <c r="G81" s="3">
        <f t="shared" si="12"/>
        <v>4.7478537628007036</v>
      </c>
      <c r="H81" s="134"/>
      <c r="I81" s="3"/>
      <c r="J81" s="3">
        <v>10104.689</v>
      </c>
      <c r="K81" s="3">
        <v>1969.482</v>
      </c>
      <c r="L81" s="3">
        <f t="shared" si="13"/>
        <v>5.1306328262964582</v>
      </c>
      <c r="M81" s="134"/>
      <c r="N81" s="3"/>
      <c r="O81" s="3">
        <v>11006.348</v>
      </c>
      <c r="P81" s="3">
        <v>1719.2919999999999</v>
      </c>
      <c r="Q81" s="3">
        <f t="shared" si="14"/>
        <v>6.4016746428180902</v>
      </c>
      <c r="R81" s="134"/>
      <c r="S81" s="3"/>
      <c r="T81" s="3">
        <v>3950.3330000000001</v>
      </c>
      <c r="U81" s="3">
        <v>1751.951</v>
      </c>
      <c r="V81" s="3">
        <f t="shared" si="15"/>
        <v>2.2548193414085214</v>
      </c>
      <c r="W81" s="134"/>
      <c r="X81" s="134"/>
      <c r="Y81" s="3"/>
      <c r="Z81" s="3">
        <v>9152.0190000000002</v>
      </c>
      <c r="AA81" s="3">
        <v>1955.518</v>
      </c>
      <c r="AB81" s="3">
        <f t="shared" si="16"/>
        <v>4.6800995950944966</v>
      </c>
      <c r="AC81" s="134"/>
      <c r="AD81" s="3"/>
      <c r="AE81" s="3">
        <v>12093.166999999999</v>
      </c>
      <c r="AF81" s="3">
        <v>1670.521</v>
      </c>
      <c r="AG81" s="3">
        <f t="shared" si="17"/>
        <v>7.2391589210791123</v>
      </c>
      <c r="AH81" s="134"/>
      <c r="AI81" s="3"/>
      <c r="AJ81" s="8">
        <v>10611.852000000001</v>
      </c>
      <c r="AK81" s="3">
        <v>2143.3130000000001</v>
      </c>
      <c r="AL81" s="3">
        <f t="shared" si="18"/>
        <v>4.9511443265635959</v>
      </c>
      <c r="AM81" s="134"/>
      <c r="AN81" s="3"/>
      <c r="AO81" s="3">
        <v>4000.299</v>
      </c>
      <c r="AP81" s="3">
        <v>2489.0070000000001</v>
      </c>
      <c r="AQ81" s="3">
        <f t="shared" si="19"/>
        <v>1.6071867214515667</v>
      </c>
      <c r="AR81" s="118"/>
      <c r="AS81" s="118"/>
      <c r="AT81" s="3"/>
      <c r="AU81" s="3">
        <v>11283.505999999999</v>
      </c>
      <c r="AV81" s="3">
        <v>2933.6849999999999</v>
      </c>
      <c r="AW81" s="3">
        <f t="shared" si="20"/>
        <v>3.8461886671541081</v>
      </c>
      <c r="AX81" s="134"/>
      <c r="AZ81">
        <v>9284.0360000000001</v>
      </c>
      <c r="BA81">
        <v>1515.038</v>
      </c>
      <c r="BB81">
        <f t="shared" si="21"/>
        <v>6.1279228639809693</v>
      </c>
      <c r="BC81" s="134"/>
      <c r="BE81">
        <v>10543.564</v>
      </c>
      <c r="BF81">
        <v>2079.152</v>
      </c>
      <c r="BG81">
        <f t="shared" si="22"/>
        <v>5.0710885976590454</v>
      </c>
      <c r="BH81" s="134"/>
      <c r="BJ81">
        <v>5152.5720000000001</v>
      </c>
      <c r="BK81">
        <v>1868.8910000000001</v>
      </c>
      <c r="BL81">
        <f t="shared" si="23"/>
        <v>2.7570211424850353</v>
      </c>
    </row>
    <row r="82" spans="4:64" x14ac:dyDescent="0.2">
      <c r="D82" s="3"/>
      <c r="E82" s="3">
        <v>10650.8</v>
      </c>
      <c r="F82" s="3">
        <v>2695.6779999999999</v>
      </c>
      <c r="G82" s="3">
        <f t="shared" si="12"/>
        <v>3.9510653720511129</v>
      </c>
      <c r="H82" s="134"/>
      <c r="I82" s="3"/>
      <c r="J82" s="3">
        <v>11540.226000000001</v>
      </c>
      <c r="K82" s="3">
        <v>2039.5940000000001</v>
      </c>
      <c r="L82" s="3">
        <f t="shared" si="13"/>
        <v>5.658099602175727</v>
      </c>
      <c r="M82" s="134"/>
      <c r="N82" s="3"/>
      <c r="O82" s="3">
        <v>9027.2999999999993</v>
      </c>
      <c r="P82" s="3">
        <v>2353.2710000000002</v>
      </c>
      <c r="Q82" s="3">
        <f t="shared" si="14"/>
        <v>3.8360647796195164</v>
      </c>
      <c r="R82" s="134"/>
      <c r="S82" s="3"/>
      <c r="T82" s="3">
        <v>3443.1509999999998</v>
      </c>
      <c r="U82" s="3">
        <v>2130.4879999999998</v>
      </c>
      <c r="V82" s="3">
        <f t="shared" si="15"/>
        <v>1.616132548035943</v>
      </c>
      <c r="W82" s="134"/>
      <c r="X82" s="134"/>
      <c r="Y82" s="3"/>
      <c r="Z82" s="3">
        <v>13389.016</v>
      </c>
      <c r="AA82" s="3">
        <v>4509.0429999999997</v>
      </c>
      <c r="AB82" s="3">
        <f t="shared" si="16"/>
        <v>2.969369775360315</v>
      </c>
      <c r="AC82" s="134"/>
      <c r="AD82" s="3"/>
      <c r="AE82" s="3">
        <v>13572.434999999999</v>
      </c>
      <c r="AF82" s="3">
        <v>2662.0909999999999</v>
      </c>
      <c r="AG82" s="3">
        <f t="shared" si="17"/>
        <v>5.098411361595077</v>
      </c>
      <c r="AH82" s="134"/>
      <c r="AI82" s="3"/>
      <c r="AJ82" s="8">
        <v>9456.4570000000003</v>
      </c>
      <c r="AK82" s="3">
        <v>2618.9630000000002</v>
      </c>
      <c r="AL82" s="3">
        <f t="shared" si="18"/>
        <v>3.6107638786802254</v>
      </c>
      <c r="AM82" s="134"/>
      <c r="AN82" s="3"/>
      <c r="AO82" s="3">
        <v>3449.0630000000001</v>
      </c>
      <c r="AP82" s="3">
        <v>2496.7190000000001</v>
      </c>
      <c r="AQ82" s="3">
        <f t="shared" si="19"/>
        <v>1.3814381994930147</v>
      </c>
      <c r="AR82" s="118"/>
      <c r="AS82" s="118"/>
      <c r="AT82" s="3"/>
      <c r="AU82" s="3">
        <v>11633.241</v>
      </c>
      <c r="AV82" s="3">
        <v>2841.8690000000001</v>
      </c>
      <c r="AW82" s="3">
        <f t="shared" si="20"/>
        <v>4.0935176814976337</v>
      </c>
      <c r="AX82" s="134"/>
      <c r="AZ82">
        <v>9269.2189999999991</v>
      </c>
      <c r="BA82">
        <v>2199.7420000000002</v>
      </c>
      <c r="BB82">
        <f t="shared" si="21"/>
        <v>4.2137755245842463</v>
      </c>
      <c r="BC82" s="134"/>
      <c r="BE82">
        <v>10844.365</v>
      </c>
      <c r="BF82">
        <v>1466.6959999999999</v>
      </c>
      <c r="BG82">
        <f t="shared" si="22"/>
        <v>7.3937373525256769</v>
      </c>
      <c r="BH82" s="134"/>
      <c r="BJ82">
        <v>5091.4530000000004</v>
      </c>
      <c r="BK82">
        <v>1464.6610000000001</v>
      </c>
      <c r="BL82">
        <f t="shared" si="23"/>
        <v>3.4761989293085569</v>
      </c>
    </row>
    <row r="83" spans="4:64" x14ac:dyDescent="0.2">
      <c r="D83" s="3"/>
      <c r="E83" s="3">
        <v>11260.056</v>
      </c>
      <c r="F83" s="3">
        <v>2634.6170000000002</v>
      </c>
      <c r="G83" s="3">
        <f t="shared" si="12"/>
        <v>4.2738872481275267</v>
      </c>
      <c r="H83" s="134"/>
      <c r="I83" s="3"/>
      <c r="J83" s="3">
        <v>12434.736999999999</v>
      </c>
      <c r="K83" s="3">
        <v>2505.8850000000002</v>
      </c>
      <c r="L83" s="3">
        <f t="shared" si="13"/>
        <v>4.9622137488352411</v>
      </c>
      <c r="M83" s="134"/>
      <c r="N83" s="3"/>
      <c r="O83" s="3">
        <v>8852.4619999999995</v>
      </c>
      <c r="P83" s="3">
        <v>2368.5970000000002</v>
      </c>
      <c r="Q83" s="3">
        <f t="shared" si="14"/>
        <v>3.7374285283651032</v>
      </c>
      <c r="R83" s="134"/>
      <c r="S83" s="3"/>
      <c r="T83" s="3">
        <v>3764.7240000000002</v>
      </c>
      <c r="U83" s="3">
        <v>1981.8320000000001</v>
      </c>
      <c r="V83" s="3">
        <f t="shared" si="15"/>
        <v>1.899618131102939</v>
      </c>
      <c r="W83" s="134"/>
      <c r="X83" s="134"/>
      <c r="Y83" s="3"/>
      <c r="Z83" s="3">
        <v>9302.6309999999994</v>
      </c>
      <c r="AA83" s="3">
        <v>2556.4119999999998</v>
      </c>
      <c r="AB83" s="3">
        <f t="shared" si="16"/>
        <v>3.6389404368309961</v>
      </c>
      <c r="AC83" s="134"/>
      <c r="AD83" s="3"/>
      <c r="AE83" s="3">
        <v>8510.8449999999993</v>
      </c>
      <c r="AF83" s="3">
        <v>2081.1129999999998</v>
      </c>
      <c r="AG83" s="3">
        <f t="shared" si="17"/>
        <v>4.0895640938286384</v>
      </c>
      <c r="AH83" s="134"/>
      <c r="AI83" s="3"/>
      <c r="AJ83" s="8">
        <v>8338.5319999999992</v>
      </c>
      <c r="AK83" s="3">
        <v>2103.3110000000001</v>
      </c>
      <c r="AL83" s="3">
        <f t="shared" si="18"/>
        <v>3.9644788621368874</v>
      </c>
      <c r="AM83" s="134"/>
      <c r="AN83" s="3"/>
      <c r="AO83" s="3">
        <v>3557.5219999999999</v>
      </c>
      <c r="AP83" s="3">
        <v>1361.0329999999999</v>
      </c>
      <c r="AQ83" s="3">
        <f t="shared" si="19"/>
        <v>2.6138396350419133</v>
      </c>
      <c r="AR83" s="118"/>
      <c r="AS83" s="118"/>
      <c r="AT83" s="3"/>
      <c r="AU83" s="3">
        <v>9140.6540000000005</v>
      </c>
      <c r="AV83" s="3">
        <v>2268.9050000000002</v>
      </c>
      <c r="AW83" s="3">
        <f t="shared" si="20"/>
        <v>4.0286631657120946</v>
      </c>
      <c r="AX83" s="134"/>
      <c r="AZ83">
        <v>11604.812</v>
      </c>
      <c r="BA83">
        <v>1499.586</v>
      </c>
      <c r="BB83">
        <f t="shared" si="21"/>
        <v>7.7386772082428079</v>
      </c>
      <c r="BC83" s="134"/>
      <c r="BE83">
        <v>11552.921</v>
      </c>
      <c r="BF83">
        <v>2021.7159999999999</v>
      </c>
      <c r="BG83">
        <f t="shared" si="22"/>
        <v>5.7144133993102892</v>
      </c>
      <c r="BH83" s="134"/>
      <c r="BJ83">
        <v>6310.5839999999998</v>
      </c>
      <c r="BK83">
        <v>1363.3510000000001</v>
      </c>
      <c r="BL83">
        <f t="shared" si="23"/>
        <v>4.6287302389480036</v>
      </c>
    </row>
    <row r="84" spans="4:64" x14ac:dyDescent="0.2">
      <c r="D84" s="3"/>
      <c r="E84" s="3">
        <v>15797.072</v>
      </c>
      <c r="F84" s="3">
        <v>5306.6260000000002</v>
      </c>
      <c r="G84" s="3">
        <f t="shared" si="12"/>
        <v>2.9768579884845852</v>
      </c>
      <c r="H84" s="134"/>
      <c r="I84" s="3"/>
      <c r="J84" s="3">
        <v>7341.32</v>
      </c>
      <c r="K84" s="3">
        <v>1421.1410000000001</v>
      </c>
      <c r="L84" s="3">
        <f t="shared" si="13"/>
        <v>5.1657928382897964</v>
      </c>
      <c r="M84" s="134"/>
      <c r="N84" s="3"/>
      <c r="O84" s="3">
        <v>9252.3050000000003</v>
      </c>
      <c r="P84" s="3">
        <v>2000.8689999999999</v>
      </c>
      <c r="Q84" s="3">
        <f t="shared" si="14"/>
        <v>4.624143309731922</v>
      </c>
      <c r="R84" s="134"/>
      <c r="S84" s="3"/>
      <c r="T84" s="3">
        <v>4188.9480000000003</v>
      </c>
      <c r="U84" s="3">
        <v>1543.6020000000001</v>
      </c>
      <c r="V84" s="3">
        <f t="shared" si="15"/>
        <v>2.7137487512972904</v>
      </c>
      <c r="W84" s="134"/>
      <c r="X84" s="134"/>
      <c r="Y84" s="3"/>
      <c r="Z84" s="3">
        <v>13438.973</v>
      </c>
      <c r="AA84" s="3">
        <v>6164.9750000000004</v>
      </c>
      <c r="AB84" s="3">
        <f t="shared" si="16"/>
        <v>2.1798909160215572</v>
      </c>
      <c r="AC84" s="134"/>
      <c r="AD84" s="3"/>
      <c r="AE84" s="3">
        <v>12413.706</v>
      </c>
      <c r="AF84" s="3">
        <v>1795.4849999999999</v>
      </c>
      <c r="AG84" s="3">
        <f t="shared" si="17"/>
        <v>6.9138455626195716</v>
      </c>
      <c r="AH84" s="134"/>
      <c r="AI84" s="3"/>
      <c r="AJ84" s="8">
        <v>8379.3330000000005</v>
      </c>
      <c r="AK84" s="3">
        <v>2218.951</v>
      </c>
      <c r="AL84" s="3">
        <f t="shared" si="18"/>
        <v>3.7762586916069805</v>
      </c>
      <c r="AM84" s="134"/>
      <c r="AN84" s="3"/>
      <c r="AO84" s="3">
        <v>4522.6679999999997</v>
      </c>
      <c r="AP84" s="3">
        <v>1476.731</v>
      </c>
      <c r="AQ84" s="3">
        <f t="shared" si="19"/>
        <v>3.0626214252968209</v>
      </c>
      <c r="AR84" s="118"/>
      <c r="AS84" s="118"/>
      <c r="AT84" s="3"/>
      <c r="AU84" s="3">
        <v>14719.710999999999</v>
      </c>
      <c r="AV84" s="3">
        <v>2890.52</v>
      </c>
      <c r="AW84" s="3">
        <f t="shared" si="20"/>
        <v>5.0924093242738326</v>
      </c>
      <c r="AX84" s="134"/>
      <c r="AZ84">
        <v>10954.643</v>
      </c>
      <c r="BA84">
        <v>1917.2760000000001</v>
      </c>
      <c r="BB84">
        <f t="shared" si="21"/>
        <v>5.7136494693513082</v>
      </c>
      <c r="BC84" s="134"/>
      <c r="BE84">
        <v>10161.566000000001</v>
      </c>
      <c r="BF84">
        <v>3368.6790000000001</v>
      </c>
      <c r="BG84">
        <f t="shared" si="22"/>
        <v>3.0164839095681129</v>
      </c>
      <c r="BH84" s="134"/>
      <c r="BJ84">
        <v>4401.9170000000004</v>
      </c>
      <c r="BK84">
        <v>1064.5820000000001</v>
      </c>
      <c r="BL84">
        <f t="shared" si="23"/>
        <v>4.1348782902585235</v>
      </c>
    </row>
    <row r="85" spans="4:64" x14ac:dyDescent="0.2">
      <c r="D85" s="3"/>
      <c r="E85" s="3">
        <v>13488.66</v>
      </c>
      <c r="F85" s="3">
        <v>4780.6629999999996</v>
      </c>
      <c r="G85" s="3">
        <f t="shared" si="12"/>
        <v>2.821504046614455</v>
      </c>
      <c r="H85" s="134"/>
      <c r="I85" s="3"/>
      <c r="J85" s="3">
        <v>9288.232</v>
      </c>
      <c r="K85" s="3">
        <v>2024.5260000000001</v>
      </c>
      <c r="L85" s="3">
        <f t="shared" si="13"/>
        <v>4.587855132510029</v>
      </c>
      <c r="M85" s="134"/>
      <c r="N85" s="3"/>
      <c r="O85" s="3">
        <v>9665.9869999999992</v>
      </c>
      <c r="P85" s="3">
        <v>2058.9650000000001</v>
      </c>
      <c r="Q85" s="3">
        <f t="shared" si="14"/>
        <v>4.6945853863470228</v>
      </c>
      <c r="R85" s="134"/>
      <c r="S85" s="3"/>
      <c r="T85" s="3">
        <v>4033.8820000000001</v>
      </c>
      <c r="U85" s="3">
        <v>1308.1189999999999</v>
      </c>
      <c r="V85" s="3">
        <f t="shared" si="15"/>
        <v>3.0837270921070639</v>
      </c>
      <c r="W85" s="134"/>
      <c r="X85" s="134"/>
      <c r="Y85" s="3"/>
      <c r="Z85" s="3">
        <v>12243.843999999999</v>
      </c>
      <c r="AA85" s="3">
        <v>3313.6289999999999</v>
      </c>
      <c r="AB85" s="3">
        <f t="shared" si="16"/>
        <v>3.6949954264644593</v>
      </c>
      <c r="AC85" s="134"/>
      <c r="AD85" s="3"/>
      <c r="AE85" s="3">
        <v>12222.686</v>
      </c>
      <c r="AF85" s="3">
        <v>1978.1969999999999</v>
      </c>
      <c r="AG85" s="3">
        <f t="shared" si="17"/>
        <v>6.1787000991306735</v>
      </c>
      <c r="AH85" s="134"/>
      <c r="AI85" s="3"/>
      <c r="AJ85" s="8">
        <v>9951.94</v>
      </c>
      <c r="AK85" s="3">
        <v>2312.645</v>
      </c>
      <c r="AL85" s="3">
        <f t="shared" si="18"/>
        <v>4.3032717948496204</v>
      </c>
      <c r="AM85" s="134"/>
      <c r="AN85" s="3"/>
      <c r="AO85" s="3">
        <v>5126.3999999999996</v>
      </c>
      <c r="AP85" s="3">
        <v>2477.8319999999999</v>
      </c>
      <c r="AQ85" s="3">
        <f t="shared" si="19"/>
        <v>2.068905397944655</v>
      </c>
      <c r="AR85" s="118"/>
      <c r="AS85" s="118"/>
      <c r="AT85" s="3"/>
      <c r="AU85" s="3">
        <v>10328.653</v>
      </c>
      <c r="AV85" s="3">
        <v>4464.4070000000002</v>
      </c>
      <c r="AW85" s="3">
        <f t="shared" si="20"/>
        <v>2.3135554173264219</v>
      </c>
      <c r="AX85" s="134"/>
      <c r="AZ85">
        <v>11130.495999999999</v>
      </c>
      <c r="BA85">
        <v>1212.636</v>
      </c>
      <c r="BB85">
        <f t="shared" si="21"/>
        <v>9.1787609802117043</v>
      </c>
      <c r="BC85" s="134"/>
      <c r="BE85">
        <v>10180.455</v>
      </c>
      <c r="BF85">
        <v>2776.8690000000001</v>
      </c>
      <c r="BG85">
        <f t="shared" si="22"/>
        <v>3.666163221959696</v>
      </c>
      <c r="BH85" s="134"/>
      <c r="BJ85">
        <v>4259.8130000000001</v>
      </c>
      <c r="BK85">
        <v>1343.0150000000001</v>
      </c>
      <c r="BL85">
        <f t="shared" si="23"/>
        <v>3.1718283116718724</v>
      </c>
    </row>
    <row r="86" spans="4:64" x14ac:dyDescent="0.2">
      <c r="D86" s="3"/>
      <c r="E86" s="3">
        <v>12341.655000000001</v>
      </c>
      <c r="F86" s="3">
        <v>5428.0219999999999</v>
      </c>
      <c r="G86" s="3">
        <f t="shared" si="12"/>
        <v>2.2736928848114473</v>
      </c>
      <c r="H86" s="134"/>
      <c r="I86" s="3"/>
      <c r="J86" s="3">
        <v>11252.242</v>
      </c>
      <c r="K86" s="3">
        <v>1516.2249999999999</v>
      </c>
      <c r="L86" s="3">
        <f t="shared" si="13"/>
        <v>7.4212217843657777</v>
      </c>
      <c r="M86" s="134"/>
      <c r="N86" s="3"/>
      <c r="O86" s="3">
        <v>10043.828</v>
      </c>
      <c r="P86" s="3">
        <v>2631.7620000000002</v>
      </c>
      <c r="Q86" s="3">
        <f t="shared" si="14"/>
        <v>3.8163891719691976</v>
      </c>
      <c r="R86" s="134"/>
      <c r="S86" s="3"/>
      <c r="T86" s="3">
        <v>3376.348</v>
      </c>
      <c r="U86" s="3">
        <v>1981.4549999999999</v>
      </c>
      <c r="V86" s="3">
        <f t="shared" si="15"/>
        <v>1.7039740998407735</v>
      </c>
      <c r="W86" s="134"/>
      <c r="X86" s="134"/>
      <c r="Y86" s="3"/>
      <c r="Z86" s="3">
        <v>10453.41</v>
      </c>
      <c r="AA86" s="3">
        <v>3572.1179999999999</v>
      </c>
      <c r="AB86" s="3">
        <f t="shared" si="16"/>
        <v>2.926389889695693</v>
      </c>
      <c r="AC86" s="134"/>
      <c r="AD86" s="3"/>
      <c r="AE86" s="3">
        <v>9216.8559999999998</v>
      </c>
      <c r="AF86" s="3">
        <v>2216.9340000000002</v>
      </c>
      <c r="AG86" s="3">
        <f t="shared" si="17"/>
        <v>4.1574787521865781</v>
      </c>
      <c r="AH86" s="134"/>
      <c r="AI86" s="3"/>
      <c r="AJ86" s="8">
        <v>8929.8130000000001</v>
      </c>
      <c r="AK86" s="3">
        <v>2730.123</v>
      </c>
      <c r="AL86" s="3">
        <f t="shared" si="18"/>
        <v>3.2708464050887085</v>
      </c>
      <c r="AM86" s="134"/>
      <c r="AN86" s="3"/>
      <c r="AO86" s="3">
        <v>4430.9579999999996</v>
      </c>
      <c r="AP86" s="3">
        <v>2079.848</v>
      </c>
      <c r="AQ86" s="3">
        <f t="shared" si="19"/>
        <v>2.1304239540581809</v>
      </c>
      <c r="AR86" s="118"/>
      <c r="AS86" s="118"/>
      <c r="AT86" s="3"/>
      <c r="AU86" s="3">
        <v>13834.616</v>
      </c>
      <c r="AV86" s="3">
        <v>3245.1289999999999</v>
      </c>
      <c r="AW86" s="3">
        <f t="shared" si="20"/>
        <v>4.2631944677700027</v>
      </c>
      <c r="AX86" s="134"/>
      <c r="AZ86">
        <v>10299.825000000001</v>
      </c>
      <c r="BA86">
        <v>1862.0709999999999</v>
      </c>
      <c r="BB86">
        <f t="shared" si="21"/>
        <v>5.5313814564535946</v>
      </c>
      <c r="BC86" s="134"/>
      <c r="BE86">
        <v>10925.934999999999</v>
      </c>
      <c r="BF86">
        <v>2428.652</v>
      </c>
      <c r="BG86">
        <f t="shared" si="22"/>
        <v>4.498765158614737</v>
      </c>
      <c r="BH86" s="134"/>
      <c r="BJ86">
        <v>2306.2600000000002</v>
      </c>
      <c r="BK86">
        <v>1490.287</v>
      </c>
      <c r="BL86">
        <f t="shared" si="23"/>
        <v>1.5475274225702835</v>
      </c>
    </row>
    <row r="87" spans="4:64" x14ac:dyDescent="0.2">
      <c r="D87" s="3"/>
      <c r="E87" s="3">
        <v>10241.306</v>
      </c>
      <c r="F87" s="3">
        <v>6766.4660000000003</v>
      </c>
      <c r="G87" s="3">
        <f t="shared" si="12"/>
        <v>1.5135383817786123</v>
      </c>
      <c r="H87" s="134"/>
      <c r="I87" s="3"/>
      <c r="J87" s="3">
        <v>13102.31</v>
      </c>
      <c r="K87" s="3">
        <v>1504.7929999999999</v>
      </c>
      <c r="L87" s="3">
        <f t="shared" si="13"/>
        <v>8.7070514017542617</v>
      </c>
      <c r="M87" s="134"/>
      <c r="N87" s="3"/>
      <c r="O87" s="3">
        <v>10718.249</v>
      </c>
      <c r="P87" s="3">
        <v>2051.636</v>
      </c>
      <c r="Q87" s="3">
        <f t="shared" si="14"/>
        <v>5.2242449440349068</v>
      </c>
      <c r="R87" s="134"/>
      <c r="S87" s="3"/>
      <c r="T87" s="3">
        <v>3804.886</v>
      </c>
      <c r="U87" s="3">
        <v>2340.6219999999998</v>
      </c>
      <c r="V87" s="3">
        <f t="shared" si="15"/>
        <v>1.6255875574954008</v>
      </c>
      <c r="W87" s="134"/>
      <c r="X87" s="134"/>
      <c r="Y87" s="3"/>
      <c r="Z87" s="3">
        <v>13606.933000000001</v>
      </c>
      <c r="AA87" s="3">
        <v>3203.569</v>
      </c>
      <c r="AB87" s="3">
        <f t="shared" si="16"/>
        <v>4.2474293514514594</v>
      </c>
      <c r="AC87" s="134"/>
      <c r="AD87" s="3"/>
      <c r="AE87" s="3">
        <v>8286.4950000000008</v>
      </c>
      <c r="AF87" s="3">
        <v>3137.6979999999999</v>
      </c>
      <c r="AG87" s="3">
        <f t="shared" si="17"/>
        <v>2.6409472804584766</v>
      </c>
      <c r="AH87" s="134"/>
      <c r="AI87" s="3"/>
      <c r="AJ87" s="8">
        <v>9787.8690000000006</v>
      </c>
      <c r="AK87" s="3">
        <v>2862.047</v>
      </c>
      <c r="AL87" s="3">
        <f t="shared" si="18"/>
        <v>3.4198840899537988</v>
      </c>
      <c r="AM87" s="134"/>
      <c r="AN87" s="3"/>
      <c r="AO87" s="3">
        <v>4466.0510000000004</v>
      </c>
      <c r="AP87" s="3">
        <v>1977.616</v>
      </c>
      <c r="AQ87" s="3">
        <f t="shared" si="19"/>
        <v>2.2583003980550322</v>
      </c>
      <c r="AR87" s="118"/>
      <c r="AS87" s="118"/>
      <c r="AT87" s="3"/>
      <c r="AU87" s="3">
        <v>12015.171</v>
      </c>
      <c r="AV87" s="3">
        <v>4059.0320000000002</v>
      </c>
      <c r="AW87" s="3">
        <f t="shared" si="20"/>
        <v>2.9601074837547472</v>
      </c>
      <c r="AX87" s="134"/>
      <c r="AZ87">
        <v>11308.656999999999</v>
      </c>
      <c r="BA87">
        <v>2610.0390000000002</v>
      </c>
      <c r="BB87">
        <f t="shared" si="21"/>
        <v>4.332754031644737</v>
      </c>
      <c r="BC87" s="134"/>
      <c r="BE87">
        <v>10614.968000000001</v>
      </c>
      <c r="BF87">
        <v>2331.2669999999998</v>
      </c>
      <c r="BG87">
        <f t="shared" si="22"/>
        <v>4.5533042761725708</v>
      </c>
      <c r="BH87" s="134"/>
      <c r="BJ87">
        <v>3410.3719999999998</v>
      </c>
      <c r="BK87">
        <v>1254.4949999999999</v>
      </c>
      <c r="BL87">
        <f t="shared" si="23"/>
        <v>2.7185217956229399</v>
      </c>
    </row>
    <row r="88" spans="4:64" x14ac:dyDescent="0.2">
      <c r="D88" s="3"/>
      <c r="E88" s="3">
        <v>8487.35</v>
      </c>
      <c r="F88" s="3">
        <v>2739.9160000000002</v>
      </c>
      <c r="G88" s="3">
        <f t="shared" si="12"/>
        <v>3.0976679577038126</v>
      </c>
      <c r="H88" s="134"/>
      <c r="I88" s="3"/>
      <c r="J88" s="3">
        <v>13620.869000000001</v>
      </c>
      <c r="K88" s="3">
        <v>1178.1489999999999</v>
      </c>
      <c r="L88" s="3">
        <f t="shared" si="13"/>
        <v>11.56124480010593</v>
      </c>
      <c r="M88" s="134"/>
      <c r="N88" s="3"/>
      <c r="O88" s="3">
        <v>10443.876</v>
      </c>
      <c r="P88" s="3">
        <v>2197.739</v>
      </c>
      <c r="Q88" s="3">
        <f t="shared" si="14"/>
        <v>4.7521002266420167</v>
      </c>
      <c r="R88" s="134"/>
      <c r="S88" s="3"/>
      <c r="T88" s="3">
        <v>2931.473</v>
      </c>
      <c r="U88" s="3">
        <v>2596.567</v>
      </c>
      <c r="V88" s="3">
        <f t="shared" si="15"/>
        <v>1.1289803036085724</v>
      </c>
      <c r="W88" s="134"/>
      <c r="X88" s="134"/>
      <c r="Y88" s="3"/>
      <c r="Z88" s="3">
        <v>12376.772999999999</v>
      </c>
      <c r="AA88" s="3">
        <v>2870.3209999999999</v>
      </c>
      <c r="AB88" s="3">
        <f t="shared" si="16"/>
        <v>4.3119821789967041</v>
      </c>
      <c r="AC88" s="134"/>
      <c r="AD88" s="3"/>
      <c r="AE88" s="3">
        <v>11380.414000000001</v>
      </c>
      <c r="AF88" s="3">
        <v>2088.0479999999998</v>
      </c>
      <c r="AG88" s="3">
        <f t="shared" si="17"/>
        <v>5.4502645533052885</v>
      </c>
      <c r="AH88" s="134"/>
      <c r="AI88" s="3"/>
      <c r="AJ88" s="8">
        <v>9491.4529999999995</v>
      </c>
      <c r="AK88" s="3">
        <v>2373.9560000000001</v>
      </c>
      <c r="AL88" s="3">
        <f t="shared" si="18"/>
        <v>3.9981587695812388</v>
      </c>
      <c r="AM88" s="134"/>
      <c r="AN88" s="3"/>
      <c r="AO88" s="3">
        <v>3869.7</v>
      </c>
      <c r="AP88" s="3">
        <v>2107.6889999999999</v>
      </c>
      <c r="AQ88" s="3">
        <f t="shared" si="19"/>
        <v>1.8359919323960983</v>
      </c>
      <c r="AR88" s="118"/>
      <c r="AS88" s="118"/>
      <c r="AT88" s="3"/>
      <c r="AU88" s="3">
        <v>13773.633</v>
      </c>
      <c r="AV88" s="3">
        <v>4378.66</v>
      </c>
      <c r="AW88" s="3">
        <f t="shared" si="20"/>
        <v>3.1456274293962081</v>
      </c>
      <c r="AX88" s="134"/>
      <c r="AZ88">
        <v>11272.85</v>
      </c>
      <c r="BA88">
        <v>1757.713</v>
      </c>
      <c r="BB88">
        <f t="shared" si="21"/>
        <v>6.4133621359118358</v>
      </c>
      <c r="BC88" s="134"/>
      <c r="BE88">
        <v>9060.1710000000003</v>
      </c>
      <c r="BF88">
        <v>2709.9780000000001</v>
      </c>
      <c r="BG88">
        <f t="shared" si="22"/>
        <v>3.3432636722512137</v>
      </c>
      <c r="BH88" s="134"/>
      <c r="BJ88">
        <v>3750.1979999999999</v>
      </c>
      <c r="BK88">
        <v>1082.0129999999999</v>
      </c>
      <c r="BL88">
        <f t="shared" si="23"/>
        <v>3.4659454184007035</v>
      </c>
    </row>
    <row r="89" spans="4:64" x14ac:dyDescent="0.2">
      <c r="D89" s="3"/>
      <c r="E89" s="3">
        <v>9078.0400000000009</v>
      </c>
      <c r="F89" s="3">
        <v>6294.3159999999998</v>
      </c>
      <c r="G89" s="3">
        <f t="shared" si="12"/>
        <v>1.4422599691531219</v>
      </c>
      <c r="H89" s="134"/>
      <c r="I89" s="3"/>
      <c r="J89" s="3">
        <v>14475.516</v>
      </c>
      <c r="K89" s="3">
        <v>869.20500000000004</v>
      </c>
      <c r="L89" s="3">
        <f t="shared" si="13"/>
        <v>16.653742212711613</v>
      </c>
      <c r="M89" s="134"/>
      <c r="N89" s="3"/>
      <c r="O89" s="3">
        <v>9348.768</v>
      </c>
      <c r="P89" s="3">
        <v>1797.511</v>
      </c>
      <c r="Q89" s="3">
        <f t="shared" si="14"/>
        <v>5.2009517605177384</v>
      </c>
      <c r="R89" s="134"/>
      <c r="S89" s="3"/>
      <c r="T89" s="3">
        <v>5147.652</v>
      </c>
      <c r="U89" s="3">
        <v>2958.8229999999999</v>
      </c>
      <c r="V89" s="3">
        <f t="shared" si="15"/>
        <v>1.7397634126813264</v>
      </c>
      <c r="W89" s="134"/>
      <c r="X89" s="134"/>
      <c r="Y89" s="3"/>
      <c r="Z89" s="3">
        <v>13026.805</v>
      </c>
      <c r="AA89" s="3">
        <v>2368.6759999999999</v>
      </c>
      <c r="AB89" s="3">
        <f t="shared" si="16"/>
        <v>5.4996145526023827</v>
      </c>
      <c r="AC89" s="134"/>
      <c r="AD89" s="3"/>
      <c r="AE89" s="3">
        <v>11404.084999999999</v>
      </c>
      <c r="AF89" s="3">
        <v>2190.192</v>
      </c>
      <c r="AG89" s="3">
        <f t="shared" si="17"/>
        <v>5.2068882545457198</v>
      </c>
      <c r="AH89" s="134"/>
      <c r="AI89" s="3"/>
      <c r="AJ89" s="8">
        <v>8302.2669999999998</v>
      </c>
      <c r="AK89" s="3">
        <v>2700.7289999999998</v>
      </c>
      <c r="AL89" s="3">
        <f t="shared" si="18"/>
        <v>3.0740837011044055</v>
      </c>
      <c r="AM89" s="134"/>
      <c r="AN89" s="3"/>
      <c r="AO89" s="3">
        <v>4614.6559999999999</v>
      </c>
      <c r="AP89" s="3">
        <v>3341.7530000000002</v>
      </c>
      <c r="AQ89" s="3">
        <f t="shared" si="19"/>
        <v>1.3809087625566581</v>
      </c>
      <c r="AR89" s="118"/>
      <c r="AS89" s="118"/>
      <c r="AT89" s="3"/>
      <c r="AU89" s="3">
        <v>16387.666000000001</v>
      </c>
      <c r="AV89" s="3">
        <v>2266.7179999999998</v>
      </c>
      <c r="AW89" s="3">
        <f t="shared" si="20"/>
        <v>7.229688915868671</v>
      </c>
      <c r="AX89" s="134"/>
      <c r="AZ89">
        <v>13019.26</v>
      </c>
      <c r="BA89">
        <v>2901.5169999999998</v>
      </c>
      <c r="BB89">
        <f t="shared" si="21"/>
        <v>4.4870528072039564</v>
      </c>
      <c r="BC89" s="134"/>
      <c r="BE89">
        <v>10473.303</v>
      </c>
      <c r="BF89">
        <v>2090.4</v>
      </c>
      <c r="BG89">
        <f t="shared" si="22"/>
        <v>5.0101908725602753</v>
      </c>
      <c r="BH89" s="134"/>
      <c r="BJ89">
        <v>4243.72</v>
      </c>
      <c r="BK89">
        <v>2127.9479999999999</v>
      </c>
      <c r="BL89">
        <f t="shared" si="23"/>
        <v>1.9942780556667741</v>
      </c>
    </row>
    <row r="90" spans="4:64" x14ac:dyDescent="0.2">
      <c r="D90" s="3"/>
      <c r="E90" s="3">
        <v>11872.288</v>
      </c>
      <c r="F90" s="3">
        <v>4398.3270000000002</v>
      </c>
      <c r="G90" s="3">
        <f t="shared" si="12"/>
        <v>2.6992736101704127</v>
      </c>
      <c r="H90" s="134"/>
      <c r="I90" s="3"/>
      <c r="J90" s="3">
        <v>16032.465</v>
      </c>
      <c r="K90" s="3">
        <v>1229.8710000000001</v>
      </c>
      <c r="L90" s="3">
        <f t="shared" si="13"/>
        <v>13.035891569115785</v>
      </c>
      <c r="M90" s="134"/>
      <c r="N90" s="3"/>
      <c r="O90" s="3">
        <v>10081.710999999999</v>
      </c>
      <c r="P90" s="3">
        <v>1982.47</v>
      </c>
      <c r="Q90" s="3">
        <f t="shared" si="14"/>
        <v>5.0854292877067495</v>
      </c>
      <c r="R90" s="134"/>
      <c r="S90" s="3"/>
      <c r="T90" s="3">
        <v>3818.125</v>
      </c>
      <c r="U90" s="3">
        <v>1641.8920000000001</v>
      </c>
      <c r="V90" s="3">
        <f t="shared" si="15"/>
        <v>2.3254422337157377</v>
      </c>
      <c r="W90" s="134"/>
      <c r="X90" s="134"/>
      <c r="Y90" s="3"/>
      <c r="Z90" s="3">
        <v>13404.962</v>
      </c>
      <c r="AA90" s="3">
        <v>4029.194</v>
      </c>
      <c r="AB90" s="3">
        <f t="shared" si="16"/>
        <v>3.3269586919865364</v>
      </c>
      <c r="AC90" s="134"/>
      <c r="AD90" s="3"/>
      <c r="AE90" s="3">
        <v>11956.644</v>
      </c>
      <c r="AF90" s="3">
        <v>2971.6370000000002</v>
      </c>
      <c r="AG90" s="3">
        <f t="shared" si="17"/>
        <v>4.0235883454136561</v>
      </c>
      <c r="AH90" s="134"/>
      <c r="AI90" s="3"/>
      <c r="AJ90" s="8">
        <v>7840.64</v>
      </c>
      <c r="AK90" s="3">
        <v>1943.54</v>
      </c>
      <c r="AL90" s="3">
        <f t="shared" si="18"/>
        <v>4.0342056247877585</v>
      </c>
      <c r="AM90" s="134"/>
      <c r="AN90" s="3"/>
      <c r="AO90" s="3">
        <v>3977.8560000000002</v>
      </c>
      <c r="AP90" s="3">
        <v>1523.605</v>
      </c>
      <c r="AQ90" s="3">
        <f t="shared" si="19"/>
        <v>2.610818420784915</v>
      </c>
      <c r="AR90" s="118"/>
      <c r="AS90" s="118"/>
      <c r="AT90" s="3"/>
      <c r="AU90" s="3">
        <v>12875.297</v>
      </c>
      <c r="AV90" s="3">
        <v>4000.1950000000002</v>
      </c>
      <c r="AW90" s="3">
        <f t="shared" si="20"/>
        <v>3.2186673399671766</v>
      </c>
      <c r="AX90" s="134"/>
      <c r="AZ90">
        <v>12693.606</v>
      </c>
      <c r="BA90">
        <v>1702.8409999999999</v>
      </c>
      <c r="BB90">
        <f t="shared" si="21"/>
        <v>7.4543694919255525</v>
      </c>
      <c r="BC90" s="134"/>
      <c r="BE90">
        <v>12111.768</v>
      </c>
      <c r="BF90">
        <v>2637.047</v>
      </c>
      <c r="BG90">
        <f t="shared" si="22"/>
        <v>4.5929283778408196</v>
      </c>
      <c r="BH90" s="134"/>
      <c r="BJ90">
        <v>4157.2979999999998</v>
      </c>
      <c r="BK90">
        <v>1388.931</v>
      </c>
      <c r="BL90">
        <f t="shared" si="23"/>
        <v>2.9931638072733633</v>
      </c>
    </row>
    <row r="91" spans="4:64" x14ac:dyDescent="0.2">
      <c r="D91" s="3"/>
      <c r="E91" s="3">
        <v>10340.487999999999</v>
      </c>
      <c r="F91" s="3">
        <v>4615.7120000000004</v>
      </c>
      <c r="G91" s="3">
        <f t="shared" si="12"/>
        <v>2.2402801561275916</v>
      </c>
      <c r="H91" s="134"/>
      <c r="I91" s="3"/>
      <c r="J91" s="3">
        <v>12648.552</v>
      </c>
      <c r="K91" s="3">
        <v>1303.9000000000001</v>
      </c>
      <c r="L91" s="3">
        <f t="shared" si="13"/>
        <v>9.700553723445049</v>
      </c>
      <c r="M91" s="134"/>
      <c r="N91" s="3"/>
      <c r="O91" s="3">
        <v>10366.673000000001</v>
      </c>
      <c r="P91" s="3">
        <v>2507.0259999999998</v>
      </c>
      <c r="Q91" s="3">
        <f t="shared" si="14"/>
        <v>4.1350480609295639</v>
      </c>
      <c r="R91" s="134"/>
      <c r="S91" s="3"/>
      <c r="T91" s="3">
        <v>2836.085</v>
      </c>
      <c r="U91" s="3">
        <v>1828.7449999999999</v>
      </c>
      <c r="V91" s="3">
        <f t="shared" si="15"/>
        <v>1.5508367760403994</v>
      </c>
      <c r="W91" s="134"/>
      <c r="X91" s="134"/>
      <c r="Y91" s="3"/>
      <c r="Z91" s="3">
        <v>12609.656999999999</v>
      </c>
      <c r="AA91" s="3">
        <v>2070.7550000000001</v>
      </c>
      <c r="AB91" s="3">
        <f t="shared" si="16"/>
        <v>6.0894007258222231</v>
      </c>
      <c r="AC91" s="134"/>
      <c r="AD91" s="3"/>
      <c r="AE91" s="3">
        <v>11493.147999999999</v>
      </c>
      <c r="AF91" s="3">
        <v>1598.7149999999999</v>
      </c>
      <c r="AG91" s="3">
        <f t="shared" si="17"/>
        <v>7.1889911585241899</v>
      </c>
      <c r="AH91" s="134"/>
      <c r="AI91" s="3"/>
      <c r="AJ91" s="8">
        <v>9445.2549999999992</v>
      </c>
      <c r="AK91" s="3">
        <v>2244.31</v>
      </c>
      <c r="AL91" s="3">
        <f t="shared" si="18"/>
        <v>4.2085340260480946</v>
      </c>
      <c r="AM91" s="134"/>
      <c r="AN91" s="3"/>
      <c r="AO91" s="3">
        <v>3576.7829999999999</v>
      </c>
      <c r="AP91" s="3">
        <v>2223.2660000000001</v>
      </c>
      <c r="AQ91" s="3">
        <f t="shared" si="19"/>
        <v>1.6087966981908597</v>
      </c>
      <c r="AR91" s="118"/>
      <c r="AS91" s="118"/>
      <c r="AT91" s="3"/>
      <c r="AU91" s="3">
        <v>11729.258</v>
      </c>
      <c r="AV91" s="3">
        <v>4218.7020000000002</v>
      </c>
      <c r="AW91" s="3">
        <f t="shared" si="20"/>
        <v>2.7803001966007552</v>
      </c>
      <c r="AX91" s="134"/>
      <c r="AZ91">
        <v>11382.902</v>
      </c>
      <c r="BA91">
        <v>940.01499999999999</v>
      </c>
      <c r="BB91">
        <f t="shared" si="21"/>
        <v>12.109276979622665</v>
      </c>
      <c r="BC91" s="134"/>
      <c r="BE91">
        <v>9889.8760000000002</v>
      </c>
      <c r="BF91">
        <v>1570.51</v>
      </c>
      <c r="BG91">
        <f t="shared" si="22"/>
        <v>6.2972384766731828</v>
      </c>
      <c r="BH91" s="134"/>
      <c r="BJ91">
        <v>5350.9539999999997</v>
      </c>
      <c r="BK91">
        <v>2953.027</v>
      </c>
      <c r="BL91">
        <f t="shared" si="23"/>
        <v>1.8120233915910691</v>
      </c>
    </row>
    <row r="92" spans="4:64" x14ac:dyDescent="0.2">
      <c r="D92" s="3"/>
      <c r="E92" s="3">
        <v>9904.1620000000003</v>
      </c>
      <c r="F92" s="3">
        <v>4865.4560000000001</v>
      </c>
      <c r="G92" s="3">
        <f t="shared" si="12"/>
        <v>2.0356081732113083</v>
      </c>
      <c r="H92" s="134"/>
      <c r="I92" s="3"/>
      <c r="J92" s="3">
        <v>9662.5439999999999</v>
      </c>
      <c r="K92" s="3">
        <v>2011.365</v>
      </c>
      <c r="L92" s="3">
        <f t="shared" si="13"/>
        <v>4.8039734210349687</v>
      </c>
      <c r="M92" s="134"/>
      <c r="N92" s="3"/>
      <c r="O92" s="3">
        <v>9752.2340000000004</v>
      </c>
      <c r="P92" s="3">
        <v>2006.44</v>
      </c>
      <c r="Q92" s="3">
        <f t="shared" si="14"/>
        <v>4.8604662985187694</v>
      </c>
      <c r="R92" s="134"/>
      <c r="S92" s="3"/>
      <c r="T92" s="3">
        <v>3400.0650000000001</v>
      </c>
      <c r="U92" s="3">
        <v>2475.0770000000002</v>
      </c>
      <c r="V92" s="3">
        <f t="shared" si="15"/>
        <v>1.373720898380131</v>
      </c>
      <c r="W92" s="134"/>
      <c r="X92" s="134"/>
      <c r="Y92" s="3"/>
      <c r="Z92" s="3">
        <v>13323.941999999999</v>
      </c>
      <c r="AA92" s="3">
        <v>2308.0369999999998</v>
      </c>
      <c r="AB92" s="3">
        <f t="shared" si="16"/>
        <v>5.7728459292463681</v>
      </c>
      <c r="AC92" s="134"/>
      <c r="AD92" s="3"/>
      <c r="AE92" s="3">
        <v>10410.828</v>
      </c>
      <c r="AF92" s="3">
        <v>2996.94</v>
      </c>
      <c r="AG92" s="3">
        <f t="shared" si="17"/>
        <v>3.473819295681595</v>
      </c>
      <c r="AH92" s="134"/>
      <c r="AI92" s="3"/>
      <c r="AJ92" s="8">
        <v>9938.0339999999997</v>
      </c>
      <c r="AK92" s="3">
        <v>2102.0149999999999</v>
      </c>
      <c r="AL92" s="3">
        <f t="shared" si="18"/>
        <v>4.7278606479972787</v>
      </c>
      <c r="AM92" s="134"/>
      <c r="AN92" s="3"/>
      <c r="AO92" s="3">
        <v>4455.3559999999998</v>
      </c>
      <c r="AP92" s="3">
        <v>1637.855</v>
      </c>
      <c r="AQ92" s="3">
        <f t="shared" si="19"/>
        <v>2.7202383605386311</v>
      </c>
      <c r="AR92" s="118"/>
      <c r="AS92" s="118"/>
      <c r="AT92" s="3"/>
      <c r="AU92" s="3">
        <v>11522.016</v>
      </c>
      <c r="AV92" s="3">
        <v>3635.8330000000001</v>
      </c>
      <c r="AW92" s="3">
        <f t="shared" si="20"/>
        <v>3.1690168387821993</v>
      </c>
      <c r="AX92" s="134"/>
      <c r="AZ92">
        <v>8950.4509999999991</v>
      </c>
      <c r="BA92">
        <v>1951.329</v>
      </c>
      <c r="BB92">
        <f t="shared" si="21"/>
        <v>4.5868487579490695</v>
      </c>
      <c r="BC92" s="134"/>
      <c r="BE92">
        <v>11285.843000000001</v>
      </c>
      <c r="BF92">
        <v>2032.02</v>
      </c>
      <c r="BG92">
        <f t="shared" si="22"/>
        <v>5.5540019291148717</v>
      </c>
      <c r="BH92" s="134"/>
      <c r="BJ92">
        <v>3873.087</v>
      </c>
      <c r="BK92">
        <v>1974.9449999999999</v>
      </c>
      <c r="BL92">
        <f t="shared" si="23"/>
        <v>1.9611113220874505</v>
      </c>
    </row>
    <row r="93" spans="4:64" x14ac:dyDescent="0.2">
      <c r="D93" s="3"/>
      <c r="E93" s="3">
        <v>8372.8050000000003</v>
      </c>
      <c r="F93" s="3">
        <v>3544.7339999999999</v>
      </c>
      <c r="G93" s="3">
        <f t="shared" si="12"/>
        <v>2.3620404239076898</v>
      </c>
      <c r="H93" s="134"/>
      <c r="I93" s="3"/>
      <c r="J93" s="3">
        <v>12957.233</v>
      </c>
      <c r="K93" s="3">
        <v>2088.1930000000002</v>
      </c>
      <c r="L93" s="3">
        <f t="shared" si="13"/>
        <v>6.2049978138993849</v>
      </c>
      <c r="M93" s="134"/>
      <c r="N93" s="3"/>
      <c r="O93" s="3">
        <v>9336.5110000000004</v>
      </c>
      <c r="P93" s="3">
        <v>878.17100000000005</v>
      </c>
      <c r="Q93" s="3">
        <f t="shared" si="14"/>
        <v>10.631768755743471</v>
      </c>
      <c r="R93" s="134"/>
      <c r="S93" s="3"/>
      <c r="T93" s="3">
        <v>3044.9560000000001</v>
      </c>
      <c r="U93" s="3">
        <v>3738.9920000000002</v>
      </c>
      <c r="V93" s="3">
        <f t="shared" si="15"/>
        <v>0.81437884863086096</v>
      </c>
      <c r="W93" s="134"/>
      <c r="X93" s="134"/>
      <c r="Y93" s="3"/>
      <c r="Z93" s="3">
        <v>9977.4179999999997</v>
      </c>
      <c r="AA93" s="3">
        <v>3164.8530000000001</v>
      </c>
      <c r="AB93" s="3">
        <f t="shared" si="16"/>
        <v>3.1525691714591484</v>
      </c>
      <c r="AC93" s="134"/>
      <c r="AD93" s="3"/>
      <c r="AE93" s="3">
        <v>8634.4320000000007</v>
      </c>
      <c r="AF93" s="3">
        <v>2449.0720000000001</v>
      </c>
      <c r="AG93" s="3">
        <f t="shared" si="17"/>
        <v>3.5255933676102624</v>
      </c>
      <c r="AH93" s="134"/>
      <c r="AI93" s="3"/>
      <c r="AJ93" s="8">
        <v>10317.393</v>
      </c>
      <c r="AK93" s="3">
        <v>2858.741</v>
      </c>
      <c r="AL93" s="3">
        <f t="shared" si="18"/>
        <v>3.6090688173570116</v>
      </c>
      <c r="AM93" s="134"/>
      <c r="AN93" s="3"/>
      <c r="AO93" s="3">
        <v>4160.2539999999999</v>
      </c>
      <c r="AP93" s="3">
        <v>2494.2829999999999</v>
      </c>
      <c r="AQ93" s="3">
        <f t="shared" si="19"/>
        <v>1.6679157898281791</v>
      </c>
      <c r="AR93" s="118"/>
      <c r="AS93" s="118"/>
      <c r="AT93" s="3"/>
      <c r="AU93" s="3">
        <v>10587.031999999999</v>
      </c>
      <c r="AV93" s="3">
        <v>3890.8110000000001</v>
      </c>
      <c r="AW93" s="3">
        <f t="shared" si="20"/>
        <v>2.7210347662736636</v>
      </c>
      <c r="AX93" s="134"/>
      <c r="AZ93">
        <v>8954.0650000000005</v>
      </c>
      <c r="BA93">
        <v>1889.982</v>
      </c>
      <c r="BB93">
        <f t="shared" si="21"/>
        <v>4.7376456495352866</v>
      </c>
      <c r="BC93" s="134"/>
      <c r="BE93">
        <v>7893.3270000000002</v>
      </c>
      <c r="BF93">
        <v>1786.155</v>
      </c>
      <c r="BG93">
        <f t="shared" si="22"/>
        <v>4.4191724682348399</v>
      </c>
      <c r="BH93" s="134"/>
      <c r="BJ93">
        <v>4845.6310000000003</v>
      </c>
      <c r="BK93">
        <v>2386.8249999999998</v>
      </c>
      <c r="BL93">
        <f t="shared" si="23"/>
        <v>2.0301576361903368</v>
      </c>
    </row>
    <row r="94" spans="4:64" x14ac:dyDescent="0.2">
      <c r="D94" s="3"/>
      <c r="E94" s="3">
        <v>12047.996999999999</v>
      </c>
      <c r="F94" s="3">
        <v>3482.0070000000001</v>
      </c>
      <c r="G94" s="3">
        <f t="shared" si="12"/>
        <v>3.4600725960631324</v>
      </c>
      <c r="H94" s="134"/>
      <c r="I94" s="3"/>
      <c r="J94" s="3">
        <v>13105.184999999999</v>
      </c>
      <c r="K94" s="3">
        <v>1553.922</v>
      </c>
      <c r="L94" s="3">
        <f t="shared" si="13"/>
        <v>8.4336182897211049</v>
      </c>
      <c r="M94" s="134"/>
      <c r="N94" s="3"/>
      <c r="O94" s="3">
        <v>9234.3960000000006</v>
      </c>
      <c r="P94" s="3">
        <v>1259.2270000000001</v>
      </c>
      <c r="Q94" s="3">
        <f t="shared" si="14"/>
        <v>7.333384687590085</v>
      </c>
      <c r="R94" s="134"/>
      <c r="S94" s="3"/>
      <c r="T94" s="3">
        <v>3897.683</v>
      </c>
      <c r="U94" s="3">
        <v>2468.8620000000001</v>
      </c>
      <c r="V94" s="3">
        <f t="shared" si="15"/>
        <v>1.5787366811105683</v>
      </c>
      <c r="W94" s="134"/>
      <c r="X94" s="134"/>
      <c r="Y94" s="3"/>
      <c r="Z94" s="3">
        <v>13295.268</v>
      </c>
      <c r="AA94" s="3">
        <v>2137.1010000000001</v>
      </c>
      <c r="AB94" s="3">
        <f t="shared" si="16"/>
        <v>6.2211697060644298</v>
      </c>
      <c r="AC94" s="134"/>
      <c r="AD94" s="3"/>
      <c r="AE94" s="3">
        <v>15640.214</v>
      </c>
      <c r="AF94" s="3">
        <v>2110.5889999999999</v>
      </c>
      <c r="AG94" s="3">
        <f t="shared" si="17"/>
        <v>7.4103551188791377</v>
      </c>
      <c r="AH94" s="134"/>
      <c r="AI94" s="3"/>
      <c r="AJ94" s="8">
        <v>8950.2180000000008</v>
      </c>
      <c r="AK94" s="3">
        <v>1730.1610000000001</v>
      </c>
      <c r="AL94" s="3">
        <f t="shared" si="18"/>
        <v>5.1730549931480372</v>
      </c>
      <c r="AM94" s="134"/>
      <c r="AN94" s="3"/>
      <c r="AO94" s="3">
        <v>4301.3289999999997</v>
      </c>
      <c r="AP94" s="3">
        <v>2127.529</v>
      </c>
      <c r="AQ94" s="3">
        <f t="shared" si="19"/>
        <v>2.0217487047180085</v>
      </c>
      <c r="AR94" s="118"/>
      <c r="AS94" s="118"/>
      <c r="AT94" s="3"/>
      <c r="AU94" s="3">
        <v>9301.848</v>
      </c>
      <c r="AV94" s="3">
        <v>2801.8470000000002</v>
      </c>
      <c r="AW94" s="3">
        <f t="shared" si="20"/>
        <v>3.3198986240148014</v>
      </c>
      <c r="AX94" s="134"/>
      <c r="AZ94">
        <v>8616.4889999999996</v>
      </c>
      <c r="BA94">
        <v>1196.0830000000001</v>
      </c>
      <c r="BB94">
        <f t="shared" si="21"/>
        <v>7.2039223030508746</v>
      </c>
      <c r="BC94" s="134"/>
      <c r="BE94">
        <v>11513.509</v>
      </c>
      <c r="BF94">
        <v>3657.8429999999998</v>
      </c>
      <c r="BG94">
        <f t="shared" si="22"/>
        <v>3.1476225196106014</v>
      </c>
      <c r="BH94" s="134"/>
      <c r="BJ94">
        <v>5316.8890000000001</v>
      </c>
      <c r="BK94">
        <v>1315.3219999999999</v>
      </c>
      <c r="BL94">
        <f t="shared" si="23"/>
        <v>4.0422717783174011</v>
      </c>
    </row>
    <row r="95" spans="4:64" x14ac:dyDescent="0.2">
      <c r="D95" s="3"/>
      <c r="E95" s="3">
        <v>16324.945</v>
      </c>
      <c r="F95" s="3">
        <v>3009.91</v>
      </c>
      <c r="G95" s="3">
        <f t="shared" si="12"/>
        <v>5.4237319388287357</v>
      </c>
      <c r="H95" s="134"/>
      <c r="I95" s="3"/>
      <c r="J95" s="3">
        <v>13707.263999999999</v>
      </c>
      <c r="K95" s="3">
        <v>1920.5840000000001</v>
      </c>
      <c r="L95" s="3">
        <f t="shared" si="13"/>
        <v>7.1370291536324357</v>
      </c>
      <c r="M95" s="134"/>
      <c r="N95" s="3"/>
      <c r="O95" s="3">
        <v>10425.624</v>
      </c>
      <c r="P95" s="3">
        <v>2499.605</v>
      </c>
      <c r="Q95" s="3">
        <f t="shared" si="14"/>
        <v>4.1709086035593623</v>
      </c>
      <c r="R95" s="134"/>
      <c r="S95" s="3"/>
      <c r="T95" s="3">
        <v>2939.9110000000001</v>
      </c>
      <c r="U95" s="3">
        <v>2213.54</v>
      </c>
      <c r="V95" s="3">
        <f t="shared" si="15"/>
        <v>1.3281490282533861</v>
      </c>
      <c r="W95" s="134"/>
      <c r="X95" s="134"/>
      <c r="Y95" s="3"/>
      <c r="Z95" s="3">
        <v>13633.757</v>
      </c>
      <c r="AA95" s="3">
        <v>2652.8850000000002</v>
      </c>
      <c r="AB95" s="3">
        <f t="shared" si="16"/>
        <v>5.139219001200579</v>
      </c>
      <c r="AC95" s="134"/>
      <c r="AD95" s="3"/>
      <c r="AE95" s="3">
        <v>12735.011</v>
      </c>
      <c r="AF95" s="3">
        <v>1754.92</v>
      </c>
      <c r="AG95" s="3">
        <f t="shared" si="17"/>
        <v>7.2567473161169742</v>
      </c>
      <c r="AH95" s="134"/>
      <c r="AI95" s="3"/>
      <c r="AJ95" s="8">
        <v>10208.512000000001</v>
      </c>
      <c r="AK95" s="3">
        <v>2402.34</v>
      </c>
      <c r="AL95" s="3">
        <f t="shared" si="18"/>
        <v>4.2494034982558668</v>
      </c>
      <c r="AM95" s="134"/>
      <c r="AN95" s="3"/>
      <c r="AO95" s="3">
        <v>4301.03</v>
      </c>
      <c r="AP95" s="3">
        <v>2825.3389999999999</v>
      </c>
      <c r="AQ95" s="3">
        <f t="shared" si="19"/>
        <v>1.522305818876956</v>
      </c>
      <c r="AR95" s="118"/>
      <c r="AS95" s="118"/>
      <c r="AT95" s="3"/>
      <c r="AU95" s="3">
        <v>12197.686</v>
      </c>
      <c r="AV95" s="3">
        <v>3962.8150000000001</v>
      </c>
      <c r="AW95" s="3">
        <f t="shared" si="20"/>
        <v>3.0780356892764358</v>
      </c>
      <c r="AX95" s="134"/>
      <c r="AZ95">
        <v>7666.8159999999998</v>
      </c>
      <c r="BA95">
        <v>2050.404</v>
      </c>
      <c r="BB95">
        <f t="shared" si="21"/>
        <v>3.7391733531538174</v>
      </c>
      <c r="BC95" s="134"/>
      <c r="BE95">
        <v>10077.744000000001</v>
      </c>
      <c r="BF95">
        <v>2913.1239999999998</v>
      </c>
      <c r="BG95">
        <f t="shared" si="22"/>
        <v>3.4594284349035611</v>
      </c>
      <c r="BH95" s="134"/>
      <c r="BJ95">
        <v>5444.1009999999997</v>
      </c>
      <c r="BK95">
        <v>1340.473</v>
      </c>
      <c r="BL95">
        <f t="shared" si="23"/>
        <v>4.0613283520070897</v>
      </c>
    </row>
    <row r="96" spans="4:64" x14ac:dyDescent="0.2">
      <c r="D96" s="3"/>
      <c r="E96" s="3">
        <v>13828.689</v>
      </c>
      <c r="F96" s="3">
        <v>3503.5659999999998</v>
      </c>
      <c r="G96" s="3">
        <f t="shared" si="12"/>
        <v>3.9470325377058693</v>
      </c>
      <c r="H96" s="134"/>
      <c r="I96" s="3"/>
      <c r="J96" s="3">
        <v>16632.991999999998</v>
      </c>
      <c r="K96" s="3">
        <v>1480.5119999999999</v>
      </c>
      <c r="L96" s="3">
        <f t="shared" si="13"/>
        <v>11.234621536333377</v>
      </c>
      <c r="M96" s="134"/>
      <c r="N96" s="3"/>
      <c r="O96" s="3">
        <v>9397.3979999999992</v>
      </c>
      <c r="P96" s="3">
        <v>1581.798</v>
      </c>
      <c r="Q96" s="3">
        <f t="shared" si="14"/>
        <v>5.9409595915534092</v>
      </c>
      <c r="R96" s="134"/>
      <c r="S96" s="3"/>
      <c r="T96" s="3">
        <v>3993.3980000000001</v>
      </c>
      <c r="U96" s="3">
        <v>2403.7820000000002</v>
      </c>
      <c r="V96" s="3">
        <f t="shared" si="15"/>
        <v>1.661297904718481</v>
      </c>
      <c r="W96" s="134"/>
      <c r="X96" s="134"/>
      <c r="Y96" s="3"/>
      <c r="Z96" s="3">
        <v>13371.36</v>
      </c>
      <c r="AA96" s="3">
        <v>2713.3359999999998</v>
      </c>
      <c r="AB96" s="3">
        <f t="shared" si="16"/>
        <v>4.9280148127618553</v>
      </c>
      <c r="AC96" s="134"/>
      <c r="AD96" s="3"/>
      <c r="AE96" s="3">
        <v>10042.519</v>
      </c>
      <c r="AF96" s="3">
        <v>2242.511</v>
      </c>
      <c r="AG96" s="3">
        <f t="shared" si="17"/>
        <v>4.4782473753751937</v>
      </c>
      <c r="AH96" s="134"/>
      <c r="AI96" s="3"/>
      <c r="AJ96" s="8">
        <v>10132.162</v>
      </c>
      <c r="AK96" s="3">
        <v>2431.9690000000001</v>
      </c>
      <c r="AL96" s="3">
        <f t="shared" si="18"/>
        <v>4.1662381387262748</v>
      </c>
      <c r="AM96" s="134"/>
      <c r="AN96" s="3"/>
      <c r="AO96" s="3">
        <v>4337.8950000000004</v>
      </c>
      <c r="AP96" s="3">
        <v>2563.4630000000002</v>
      </c>
      <c r="AQ96" s="3">
        <f t="shared" si="19"/>
        <v>1.692201135729285</v>
      </c>
      <c r="AR96" s="118"/>
      <c r="AS96" s="118"/>
      <c r="AT96" s="3"/>
      <c r="AU96" s="3">
        <v>13600.505999999999</v>
      </c>
      <c r="AV96" s="3">
        <v>4363.3670000000002</v>
      </c>
      <c r="AW96" s="3">
        <f t="shared" si="20"/>
        <v>3.1169750332713244</v>
      </c>
      <c r="AX96" s="134"/>
      <c r="AZ96">
        <v>10308.415999999999</v>
      </c>
      <c r="BA96">
        <v>1132.713</v>
      </c>
      <c r="BB96">
        <f t="shared" si="21"/>
        <v>9.1006424398766494</v>
      </c>
      <c r="BC96" s="134"/>
      <c r="BE96">
        <v>10612.567999999999</v>
      </c>
      <c r="BF96">
        <v>2876.665</v>
      </c>
      <c r="BG96">
        <f t="shared" si="22"/>
        <v>3.6891914769359655</v>
      </c>
      <c r="BH96" s="134"/>
      <c r="BJ96">
        <v>4628.4470000000001</v>
      </c>
      <c r="BK96">
        <v>1286.2619999999999</v>
      </c>
      <c r="BL96">
        <f t="shared" si="23"/>
        <v>3.5983703164674075</v>
      </c>
    </row>
    <row r="97" spans="4:64" x14ac:dyDescent="0.2">
      <c r="D97" s="3"/>
      <c r="E97" s="3">
        <v>9820.59</v>
      </c>
      <c r="F97" s="3">
        <v>4965.7860000000001</v>
      </c>
      <c r="G97" s="3">
        <f t="shared" si="12"/>
        <v>1.9776506679909283</v>
      </c>
      <c r="H97" s="134"/>
      <c r="I97" s="3"/>
      <c r="J97" s="3">
        <v>13659.907999999999</v>
      </c>
      <c r="K97" s="3">
        <v>1759.6310000000001</v>
      </c>
      <c r="L97" s="3">
        <f t="shared" si="13"/>
        <v>7.7629389343561233</v>
      </c>
      <c r="M97" s="134"/>
      <c r="N97" s="3"/>
      <c r="O97" s="3">
        <v>9215.2669999999998</v>
      </c>
      <c r="P97" s="3">
        <v>1675.058</v>
      </c>
      <c r="Q97" s="3">
        <f t="shared" si="14"/>
        <v>5.5014614419321601</v>
      </c>
      <c r="R97" s="134"/>
      <c r="S97" s="3"/>
      <c r="T97" s="3">
        <v>3168.7040000000002</v>
      </c>
      <c r="U97" s="3">
        <v>2175.0859999999998</v>
      </c>
      <c r="V97" s="3">
        <f t="shared" si="15"/>
        <v>1.4568177993881624</v>
      </c>
      <c r="W97" s="134"/>
      <c r="X97" s="134"/>
      <c r="Y97" s="3"/>
      <c r="Z97" s="3">
        <v>12506.898999999999</v>
      </c>
      <c r="AA97" s="3">
        <v>5132.8410000000003</v>
      </c>
      <c r="AB97" s="3">
        <f t="shared" si="16"/>
        <v>2.4366425922797919</v>
      </c>
      <c r="AC97" s="134"/>
      <c r="AD97" s="3"/>
      <c r="AE97" s="3">
        <v>10428.870000000001</v>
      </c>
      <c r="AF97" s="3">
        <v>1807.4839999999999</v>
      </c>
      <c r="AG97" s="3">
        <f t="shared" si="17"/>
        <v>5.7698270081505569</v>
      </c>
      <c r="AH97" s="134"/>
      <c r="AI97" s="3"/>
      <c r="AJ97" s="8">
        <v>10390.097</v>
      </c>
      <c r="AK97" s="3">
        <v>2132.8200000000002</v>
      </c>
      <c r="AL97" s="3">
        <f t="shared" si="18"/>
        <v>4.8715301806997306</v>
      </c>
      <c r="AM97" s="134"/>
      <c r="AN97" s="3"/>
      <c r="AO97" s="3">
        <v>4491.6099999999997</v>
      </c>
      <c r="AP97" s="3">
        <v>2251.7809999999999</v>
      </c>
      <c r="AQ97" s="3">
        <f t="shared" si="19"/>
        <v>1.9946922014174557</v>
      </c>
      <c r="AR97" s="118"/>
      <c r="AS97" s="118"/>
      <c r="AT97" s="3"/>
      <c r="AU97" s="3">
        <v>10336.397999999999</v>
      </c>
      <c r="AV97" s="3">
        <v>3861.1970000000001</v>
      </c>
      <c r="AW97" s="3">
        <f t="shared" si="20"/>
        <v>2.676993170770618</v>
      </c>
      <c r="AX97" s="134"/>
      <c r="AZ97">
        <v>11352.566999999999</v>
      </c>
      <c r="BA97">
        <v>1288.952</v>
      </c>
      <c r="BB97">
        <f t="shared" si="21"/>
        <v>8.8075948522520608</v>
      </c>
      <c r="BC97" s="134"/>
      <c r="BE97">
        <v>12103.996999999999</v>
      </c>
      <c r="BF97">
        <v>2502.5859999999998</v>
      </c>
      <c r="BG97">
        <f t="shared" si="22"/>
        <v>4.8365958252783319</v>
      </c>
      <c r="BH97" s="134"/>
      <c r="BJ97">
        <v>4300.2569999999996</v>
      </c>
      <c r="BK97">
        <v>1310.104</v>
      </c>
      <c r="BL97">
        <f t="shared" si="23"/>
        <v>3.2823783455359266</v>
      </c>
    </row>
    <row r="98" spans="4:64" x14ac:dyDescent="0.2">
      <c r="D98" s="3"/>
      <c r="E98" s="3">
        <v>9180.4110000000001</v>
      </c>
      <c r="F98" s="3">
        <v>4015.6210000000001</v>
      </c>
      <c r="G98" s="3">
        <f t="shared" si="12"/>
        <v>2.2861746663841034</v>
      </c>
      <c r="H98" s="134"/>
      <c r="I98" s="3"/>
      <c r="J98" s="3">
        <v>11812.696</v>
      </c>
      <c r="K98" s="3">
        <v>1907.81</v>
      </c>
      <c r="L98" s="3">
        <f t="shared" si="13"/>
        <v>6.1917570407954674</v>
      </c>
      <c r="M98" s="134"/>
      <c r="N98" s="3"/>
      <c r="O98" s="3">
        <v>9157.1810000000005</v>
      </c>
      <c r="P98" s="3">
        <v>1838.8209999999999</v>
      </c>
      <c r="Q98" s="3">
        <f t="shared" si="14"/>
        <v>4.9799197420521093</v>
      </c>
      <c r="R98" s="134"/>
      <c r="S98" s="3"/>
      <c r="T98" s="3">
        <v>3778.5239999999999</v>
      </c>
      <c r="U98" s="3">
        <v>1877.135</v>
      </c>
      <c r="V98" s="3">
        <f t="shared" si="15"/>
        <v>2.0129207542345116</v>
      </c>
      <c r="W98" s="134"/>
      <c r="X98" s="134"/>
      <c r="Y98" s="3"/>
      <c r="Z98" s="3">
        <v>12819.716</v>
      </c>
      <c r="AA98" s="3">
        <v>3211.3270000000002</v>
      </c>
      <c r="AB98" s="3">
        <f t="shared" si="16"/>
        <v>3.992030708800443</v>
      </c>
      <c r="AC98" s="134"/>
      <c r="AD98" s="3"/>
      <c r="AE98" s="3">
        <v>9104.8009999999995</v>
      </c>
      <c r="AF98" s="3">
        <v>2657.2939999999999</v>
      </c>
      <c r="AG98" s="3">
        <f t="shared" si="17"/>
        <v>3.4263431144615537</v>
      </c>
      <c r="AH98" s="134"/>
      <c r="AI98" s="3"/>
      <c r="AJ98" s="8">
        <v>8219.0750000000007</v>
      </c>
      <c r="AK98" s="3">
        <v>2181.4609999999998</v>
      </c>
      <c r="AL98" s="3">
        <f t="shared" si="18"/>
        <v>3.7676928443827333</v>
      </c>
      <c r="AM98" s="134"/>
      <c r="AN98" s="3"/>
      <c r="AO98" s="3">
        <v>3896.105</v>
      </c>
      <c r="AP98" s="3">
        <v>1784.26</v>
      </c>
      <c r="AQ98" s="3">
        <f t="shared" si="19"/>
        <v>2.1835971214957461</v>
      </c>
      <c r="AR98" s="118"/>
      <c r="AS98" s="118"/>
      <c r="AT98" s="3"/>
      <c r="AU98" s="3">
        <v>12115.101000000001</v>
      </c>
      <c r="AV98" s="3">
        <v>4338.9110000000001</v>
      </c>
      <c r="AW98" s="3">
        <f t="shared" si="20"/>
        <v>2.7921985493595054</v>
      </c>
      <c r="AX98" s="134"/>
      <c r="AZ98">
        <v>12629.611999999999</v>
      </c>
      <c r="BA98">
        <v>2186.2370000000001</v>
      </c>
      <c r="BB98">
        <f t="shared" si="21"/>
        <v>5.7768723153070773</v>
      </c>
      <c r="BC98" s="134"/>
      <c r="BE98">
        <v>11337.504000000001</v>
      </c>
      <c r="BF98">
        <v>2675.6680000000001</v>
      </c>
      <c r="BG98">
        <f t="shared" si="22"/>
        <v>4.2372611250723189</v>
      </c>
      <c r="BH98" s="134"/>
      <c r="BJ98">
        <v>3632.2330000000002</v>
      </c>
      <c r="BK98">
        <v>983.25400000000002</v>
      </c>
      <c r="BL98">
        <f t="shared" si="23"/>
        <v>3.6940943032014109</v>
      </c>
    </row>
    <row r="99" spans="4:64" x14ac:dyDescent="0.2">
      <c r="D99" s="3"/>
      <c r="E99" s="3">
        <v>11877.129000000001</v>
      </c>
      <c r="F99" s="3">
        <v>5118.1109999999999</v>
      </c>
      <c r="G99" s="3">
        <f t="shared" si="12"/>
        <v>2.3206079352323545</v>
      </c>
      <c r="H99" s="134"/>
      <c r="I99" s="3"/>
      <c r="J99" s="3">
        <v>11634.323</v>
      </c>
      <c r="K99" s="3">
        <v>1516.818</v>
      </c>
      <c r="L99" s="3">
        <f t="shared" si="13"/>
        <v>7.6702168618779583</v>
      </c>
      <c r="M99" s="134"/>
      <c r="N99" s="3"/>
      <c r="O99" s="3">
        <v>8462.6309999999994</v>
      </c>
      <c r="P99" s="3">
        <v>1917.587</v>
      </c>
      <c r="Q99" s="3">
        <f t="shared" si="14"/>
        <v>4.4131666516304078</v>
      </c>
      <c r="R99" s="134"/>
      <c r="S99" s="3"/>
      <c r="T99" s="3">
        <v>3022.6320000000001</v>
      </c>
      <c r="U99" s="3">
        <v>1943.461</v>
      </c>
      <c r="V99" s="3">
        <f t="shared" si="15"/>
        <v>1.5552830748854749</v>
      </c>
      <c r="W99" s="134"/>
      <c r="X99" s="134"/>
      <c r="Y99" s="3"/>
      <c r="Z99" s="3">
        <v>12618.835999999999</v>
      </c>
      <c r="AA99" s="3">
        <v>3849.9630000000002</v>
      </c>
      <c r="AB99" s="3">
        <f t="shared" si="16"/>
        <v>3.2776512397651612</v>
      </c>
      <c r="AC99" s="134"/>
      <c r="AD99" s="3"/>
      <c r="AE99" s="3">
        <v>11380.75</v>
      </c>
      <c r="AF99" s="3">
        <v>2834.4859999999999</v>
      </c>
      <c r="AG99" s="3">
        <f t="shared" si="17"/>
        <v>4.0151018562095562</v>
      </c>
      <c r="AH99" s="134"/>
      <c r="AI99" s="3"/>
      <c r="AJ99" s="8">
        <v>8282.3529999999992</v>
      </c>
      <c r="AK99" s="3">
        <v>2492.4789999999998</v>
      </c>
      <c r="AL99" s="3">
        <f t="shared" si="18"/>
        <v>3.3229379264579562</v>
      </c>
      <c r="AM99" s="134"/>
      <c r="AN99" s="3"/>
      <c r="AO99" s="3">
        <v>4097.4440000000004</v>
      </c>
      <c r="AP99" s="3">
        <v>2369.9560000000001</v>
      </c>
      <c r="AQ99" s="3">
        <f t="shared" si="19"/>
        <v>1.7289114228281033</v>
      </c>
      <c r="AR99" s="118"/>
      <c r="AS99" s="118"/>
      <c r="AT99" s="3"/>
      <c r="AU99" s="3">
        <v>17657.289000000001</v>
      </c>
      <c r="AV99" s="3">
        <v>2179.2060000000001</v>
      </c>
      <c r="AW99" s="3">
        <f t="shared" si="20"/>
        <v>8.1026249927725971</v>
      </c>
      <c r="AX99" s="134"/>
      <c r="AZ99">
        <v>12204.977000000001</v>
      </c>
      <c r="BA99">
        <v>1647.9960000000001</v>
      </c>
      <c r="BB99">
        <f t="shared" si="21"/>
        <v>7.4059506212393718</v>
      </c>
      <c r="BC99" s="134"/>
      <c r="BE99">
        <v>10912.039000000001</v>
      </c>
      <c r="BF99">
        <v>2629.482</v>
      </c>
      <c r="BG99">
        <f t="shared" si="22"/>
        <v>4.1498816116634378</v>
      </c>
      <c r="BH99" s="134"/>
      <c r="BJ99">
        <v>5120.2510000000002</v>
      </c>
      <c r="BK99">
        <v>1583.4480000000001</v>
      </c>
      <c r="BL99">
        <f t="shared" si="23"/>
        <v>3.2336085555067169</v>
      </c>
    </row>
    <row r="100" spans="4:64" x14ac:dyDescent="0.2">
      <c r="D100" s="3"/>
      <c r="E100" s="3">
        <v>9552.3809999999994</v>
      </c>
      <c r="F100" s="3">
        <v>4053.828</v>
      </c>
      <c r="G100" s="3">
        <f t="shared" si="12"/>
        <v>2.3563853720483454</v>
      </c>
      <c r="H100" s="134"/>
      <c r="I100" s="3"/>
      <c r="J100" s="3">
        <v>11592.727000000001</v>
      </c>
      <c r="K100" s="3">
        <v>1379.4349999999999</v>
      </c>
      <c r="L100" s="3">
        <f t="shared" si="13"/>
        <v>8.4039675664311844</v>
      </c>
      <c r="M100" s="134"/>
      <c r="N100" s="3"/>
      <c r="O100" s="3">
        <v>9753.241</v>
      </c>
      <c r="P100" s="3">
        <v>3631.328</v>
      </c>
      <c r="Q100" s="3">
        <f t="shared" si="14"/>
        <v>2.6858606548348152</v>
      </c>
      <c r="R100" s="134"/>
      <c r="S100" s="3"/>
      <c r="T100" s="3">
        <v>3511.7170000000001</v>
      </c>
      <c r="U100" s="3">
        <v>1261.527</v>
      </c>
      <c r="V100" s="3">
        <f t="shared" si="15"/>
        <v>2.7837034007199213</v>
      </c>
      <c r="W100" s="134"/>
      <c r="X100" s="134"/>
      <c r="Y100" s="3"/>
      <c r="Z100" s="3">
        <v>13914.8</v>
      </c>
      <c r="AA100" s="3">
        <v>3166.7660000000001</v>
      </c>
      <c r="AB100" s="3">
        <f t="shared" si="16"/>
        <v>4.3940095352798405</v>
      </c>
      <c r="AC100" s="134"/>
      <c r="AD100" s="3"/>
      <c r="AE100" s="3">
        <v>12181.419</v>
      </c>
      <c r="AF100" s="3">
        <v>2751.84</v>
      </c>
      <c r="AG100" s="3">
        <f t="shared" si="17"/>
        <v>4.4266450811093669</v>
      </c>
      <c r="AH100" s="134"/>
      <c r="AI100" s="3"/>
      <c r="AJ100" s="8">
        <v>8973.8940000000002</v>
      </c>
      <c r="AK100" s="3">
        <v>2301.9079999999999</v>
      </c>
      <c r="AL100" s="3">
        <f t="shared" si="18"/>
        <v>3.8984590174759375</v>
      </c>
      <c r="AM100" s="134"/>
      <c r="AN100" s="3"/>
      <c r="AO100" s="3">
        <v>4163.74</v>
      </c>
      <c r="AP100" s="3">
        <v>2597.1379999999999</v>
      </c>
      <c r="AQ100" s="3">
        <f t="shared" si="19"/>
        <v>1.6032032183118494</v>
      </c>
      <c r="AR100" s="118"/>
      <c r="AS100" s="118"/>
      <c r="AT100" s="3"/>
      <c r="AU100" s="3">
        <v>13103.169</v>
      </c>
      <c r="AV100" s="3">
        <v>3931.232</v>
      </c>
      <c r="AW100" s="3">
        <f t="shared" si="20"/>
        <v>3.3330948160780132</v>
      </c>
      <c r="AX100" s="134"/>
      <c r="AZ100">
        <v>9274.4120000000003</v>
      </c>
      <c r="BA100">
        <v>966.57100000000003</v>
      </c>
      <c r="BB100">
        <f t="shared" si="21"/>
        <v>9.5951689011981536</v>
      </c>
      <c r="BC100" s="134"/>
      <c r="BE100">
        <v>11217.421</v>
      </c>
      <c r="BF100">
        <v>1918.6849999999999</v>
      </c>
      <c r="BG100">
        <f t="shared" si="22"/>
        <v>5.8464109533352273</v>
      </c>
      <c r="BH100" s="134"/>
      <c r="BJ100">
        <v>5620.3270000000002</v>
      </c>
      <c r="BK100">
        <v>1945.6</v>
      </c>
      <c r="BL100">
        <f t="shared" si="23"/>
        <v>2.8887371504934212</v>
      </c>
    </row>
    <row r="101" spans="4:64" x14ac:dyDescent="0.2">
      <c r="D101" s="3"/>
      <c r="E101" s="3">
        <v>12272.06</v>
      </c>
      <c r="F101" s="3">
        <v>4810.2669999999998</v>
      </c>
      <c r="G101" s="3">
        <f t="shared" si="12"/>
        <v>2.5512222086632614</v>
      </c>
      <c r="H101" s="134"/>
      <c r="I101" s="3"/>
      <c r="J101" s="3">
        <v>10384.118</v>
      </c>
      <c r="K101" s="3">
        <v>1374.8710000000001</v>
      </c>
      <c r="L101" s="3">
        <f t="shared" si="13"/>
        <v>7.5527944076207874</v>
      </c>
      <c r="M101" s="134"/>
      <c r="N101" s="3"/>
      <c r="O101" s="3">
        <v>8147.9219999999996</v>
      </c>
      <c r="P101" s="3">
        <v>2615.6689999999999</v>
      </c>
      <c r="Q101" s="3">
        <f t="shared" si="14"/>
        <v>3.1150432260350986</v>
      </c>
      <c r="R101" s="134"/>
      <c r="S101" s="3"/>
      <c r="T101" s="3">
        <v>3825.8359999999998</v>
      </c>
      <c r="U101" s="3">
        <v>1403.0429999999999</v>
      </c>
      <c r="V101" s="3">
        <f t="shared" si="15"/>
        <v>2.7268130770047674</v>
      </c>
      <c r="W101" s="134"/>
      <c r="X101" s="134"/>
      <c r="Y101" s="3"/>
      <c r="Z101" s="3">
        <v>10062.777</v>
      </c>
      <c r="AA101" s="3">
        <v>2366.54</v>
      </c>
      <c r="AB101" s="3">
        <f t="shared" si="16"/>
        <v>4.2521051830943062</v>
      </c>
      <c r="AC101" s="134"/>
      <c r="AD101" s="3"/>
      <c r="AE101" s="3">
        <v>13478.936</v>
      </c>
      <c r="AF101" s="3">
        <v>2378.3629999999998</v>
      </c>
      <c r="AG101" s="3">
        <f t="shared" si="17"/>
        <v>5.6673165534445333</v>
      </c>
      <c r="AH101" s="134"/>
      <c r="AI101" s="3"/>
      <c r="AJ101" s="8">
        <v>9301.6820000000007</v>
      </c>
      <c r="AK101" s="3">
        <v>1974.1220000000001</v>
      </c>
      <c r="AL101" s="3">
        <f t="shared" si="18"/>
        <v>4.7118070717007363</v>
      </c>
      <c r="AM101" s="134"/>
      <c r="AN101" s="3"/>
      <c r="AO101" s="3">
        <v>4650.4920000000002</v>
      </c>
      <c r="AP101" s="3">
        <v>4465.134</v>
      </c>
      <c r="AQ101" s="3">
        <f t="shared" si="19"/>
        <v>1.0415123039980436</v>
      </c>
      <c r="AR101" s="118"/>
      <c r="AS101" s="118"/>
      <c r="AT101" s="3"/>
      <c r="AU101" s="3">
        <v>11199.002</v>
      </c>
      <c r="AV101" s="3">
        <v>4367.384</v>
      </c>
      <c r="AW101" s="3">
        <f t="shared" si="20"/>
        <v>2.5642357072334376</v>
      </c>
      <c r="AX101" s="134"/>
      <c r="AZ101">
        <v>9370.2810000000009</v>
      </c>
      <c r="BA101">
        <v>1505.07</v>
      </c>
      <c r="BB101">
        <f t="shared" si="21"/>
        <v>6.2258107596324432</v>
      </c>
      <c r="BC101" s="134"/>
      <c r="BE101">
        <v>9858.0730000000003</v>
      </c>
      <c r="BF101">
        <v>2484.451</v>
      </c>
      <c r="BG101">
        <f t="shared" si="22"/>
        <v>3.9679080006005352</v>
      </c>
      <c r="BH101" s="134"/>
      <c r="BJ101">
        <v>3025.44</v>
      </c>
      <c r="BK101">
        <v>1272.4159999999999</v>
      </c>
      <c r="BL101">
        <f t="shared" si="23"/>
        <v>2.3777129492241533</v>
      </c>
    </row>
    <row r="102" spans="4:64" x14ac:dyDescent="0.2">
      <c r="D102" s="3"/>
      <c r="E102" s="3">
        <v>12336.2</v>
      </c>
      <c r="F102" s="3">
        <v>3216.9140000000002</v>
      </c>
      <c r="G102" s="3">
        <f t="shared" si="12"/>
        <v>3.8347932210808247</v>
      </c>
      <c r="H102" s="134"/>
      <c r="I102" s="3"/>
      <c r="J102" s="3">
        <v>11705.727999999999</v>
      </c>
      <c r="K102" s="3">
        <v>1678.12</v>
      </c>
      <c r="L102" s="3">
        <f t="shared" si="13"/>
        <v>6.9755011560555857</v>
      </c>
      <c r="M102" s="134"/>
      <c r="N102" s="3"/>
      <c r="O102" s="3">
        <v>9571.7720000000008</v>
      </c>
      <c r="P102" s="3">
        <v>3416.9189999999999</v>
      </c>
      <c r="Q102" s="3">
        <f t="shared" si="14"/>
        <v>2.8012873585823956</v>
      </c>
      <c r="R102" s="134"/>
      <c r="S102" s="3"/>
      <c r="T102" s="3">
        <v>4159.3209999999999</v>
      </c>
      <c r="U102" s="3">
        <v>1261.8440000000001</v>
      </c>
      <c r="V102" s="3">
        <f t="shared" si="15"/>
        <v>3.2962244144284076</v>
      </c>
      <c r="W102" s="134"/>
      <c r="X102" s="134"/>
      <c r="Y102" s="3"/>
      <c r="Z102" s="3">
        <v>10257.427</v>
      </c>
      <c r="AA102" s="3">
        <v>2752.8560000000002</v>
      </c>
      <c r="AB102" s="3">
        <f t="shared" si="16"/>
        <v>3.7261037264571772</v>
      </c>
      <c r="AC102" s="134"/>
      <c r="AD102" s="3"/>
      <c r="AE102" s="3">
        <v>10927.285</v>
      </c>
      <c r="AF102" s="3">
        <v>1878.3140000000001</v>
      </c>
      <c r="AG102" s="3">
        <f t="shared" si="17"/>
        <v>5.8176029141027534</v>
      </c>
      <c r="AH102" s="134"/>
      <c r="AI102" s="3"/>
      <c r="AJ102" s="8">
        <v>9415.2199999999993</v>
      </c>
      <c r="AK102" s="3">
        <v>2354.7139999999999</v>
      </c>
      <c r="AL102" s="3">
        <f t="shared" si="18"/>
        <v>3.9984558634296987</v>
      </c>
      <c r="AM102" s="134"/>
      <c r="AN102" s="3"/>
      <c r="AO102" s="3">
        <v>5580.9359999999997</v>
      </c>
      <c r="AP102" s="3">
        <v>3581.6489999999999</v>
      </c>
      <c r="AQ102" s="3">
        <f t="shared" si="19"/>
        <v>1.5582029394840198</v>
      </c>
      <c r="AR102" s="118"/>
      <c r="AS102" s="118"/>
      <c r="AT102" s="3"/>
      <c r="AU102" s="3">
        <v>11957.539000000001</v>
      </c>
      <c r="AV102" s="3">
        <v>3792.819</v>
      </c>
      <c r="AW102" s="3">
        <f t="shared" si="20"/>
        <v>3.1526785222284537</v>
      </c>
      <c r="AX102" s="134"/>
      <c r="AZ102">
        <v>12177.24</v>
      </c>
      <c r="BA102">
        <v>1876.7159999999999</v>
      </c>
      <c r="BB102">
        <f t="shared" si="21"/>
        <v>6.4885896427589476</v>
      </c>
      <c r="BC102" s="134"/>
      <c r="BE102">
        <v>9368.5490000000009</v>
      </c>
      <c r="BF102">
        <v>2305.1979999999999</v>
      </c>
      <c r="BG102">
        <f t="shared" si="22"/>
        <v>4.0640973139834413</v>
      </c>
      <c r="BH102" s="134"/>
      <c r="BJ102">
        <v>3073.6149999999998</v>
      </c>
      <c r="BK102">
        <v>965.59299999999996</v>
      </c>
      <c r="BL102">
        <f t="shared" si="23"/>
        <v>3.1831372016988522</v>
      </c>
    </row>
    <row r="103" spans="4:64" x14ac:dyDescent="0.2">
      <c r="D103" s="3"/>
      <c r="E103" s="3">
        <v>11810.804</v>
      </c>
      <c r="F103" s="3">
        <v>2355.529</v>
      </c>
      <c r="G103" s="3">
        <f t="shared" si="12"/>
        <v>5.0140770926615632</v>
      </c>
      <c r="H103" s="134"/>
      <c r="I103" s="3"/>
      <c r="J103" s="3">
        <v>10627.592000000001</v>
      </c>
      <c r="K103" s="3">
        <v>1867.8530000000001</v>
      </c>
      <c r="L103" s="3">
        <f t="shared" si="13"/>
        <v>5.6897368261849302</v>
      </c>
      <c r="M103" s="134"/>
      <c r="N103" s="3"/>
      <c r="O103" s="3">
        <v>9709.9689999999991</v>
      </c>
      <c r="P103" s="3">
        <v>2355.703</v>
      </c>
      <c r="Q103" s="3">
        <f t="shared" si="14"/>
        <v>4.1218986434198195</v>
      </c>
      <c r="R103" s="134"/>
      <c r="S103" s="3"/>
      <c r="T103" s="3">
        <v>2746.5239999999999</v>
      </c>
      <c r="U103" s="3">
        <v>1563.067</v>
      </c>
      <c r="V103" s="3">
        <f t="shared" si="15"/>
        <v>1.7571377298605881</v>
      </c>
      <c r="W103" s="134"/>
      <c r="X103" s="134"/>
      <c r="Y103" s="3"/>
      <c r="Z103" s="3">
        <v>12753.942999999999</v>
      </c>
      <c r="AA103" s="3">
        <v>2663.8980000000001</v>
      </c>
      <c r="AB103" s="3">
        <f t="shared" si="16"/>
        <v>4.7876994539580711</v>
      </c>
      <c r="AC103" s="134"/>
      <c r="AD103" s="3"/>
      <c r="AE103" s="3">
        <v>9697.4189999999999</v>
      </c>
      <c r="AF103" s="3">
        <v>2074.2559999999999</v>
      </c>
      <c r="AG103" s="3">
        <f t="shared" si="17"/>
        <v>4.6751312277751635</v>
      </c>
      <c r="AH103" s="134"/>
      <c r="AI103" s="3"/>
      <c r="AJ103" s="8">
        <v>9812.81</v>
      </c>
      <c r="AK103" s="3">
        <v>2105.1759999999999</v>
      </c>
      <c r="AL103" s="3">
        <f t="shared" si="18"/>
        <v>4.6612777268978931</v>
      </c>
      <c r="AM103" s="134"/>
      <c r="AN103" s="3"/>
      <c r="AO103" s="3">
        <v>5215.6469999999999</v>
      </c>
      <c r="AP103" s="3">
        <v>3110.5970000000002</v>
      </c>
      <c r="AQ103" s="3">
        <f t="shared" si="19"/>
        <v>1.6767350447518594</v>
      </c>
      <c r="AR103" s="118"/>
      <c r="AS103" s="118"/>
      <c r="AT103" s="3"/>
      <c r="AU103" s="3">
        <v>12309.361999999999</v>
      </c>
      <c r="AV103" s="3">
        <v>4381.3220000000001</v>
      </c>
      <c r="AW103" s="3">
        <f t="shared" si="20"/>
        <v>2.8095086368908744</v>
      </c>
      <c r="AX103" s="134"/>
      <c r="AZ103">
        <v>9947.3060000000005</v>
      </c>
      <c r="BA103">
        <v>2077.779</v>
      </c>
      <c r="BB103">
        <f t="shared" si="21"/>
        <v>4.7874706597766172</v>
      </c>
      <c r="BC103" s="134"/>
      <c r="BE103">
        <v>10584.335999999999</v>
      </c>
      <c r="BF103">
        <v>2830.8409999999999</v>
      </c>
      <c r="BG103">
        <f t="shared" si="22"/>
        <v>3.7389369448866963</v>
      </c>
      <c r="BH103" s="134"/>
      <c r="BJ103">
        <v>4524.5389999999998</v>
      </c>
      <c r="BK103">
        <v>1252.549</v>
      </c>
      <c r="BL103">
        <f t="shared" si="23"/>
        <v>3.61226506907115</v>
      </c>
    </row>
    <row r="104" spans="4:64" x14ac:dyDescent="0.2">
      <c r="D104" s="3"/>
      <c r="E104" s="3">
        <v>12554.093999999999</v>
      </c>
      <c r="F104" s="3">
        <v>1478.1320000000001</v>
      </c>
      <c r="G104" s="3">
        <f t="shared" si="12"/>
        <v>8.4932157615152093</v>
      </c>
      <c r="H104" s="134"/>
      <c r="I104" s="3"/>
      <c r="J104" s="3">
        <v>9904.0789999999997</v>
      </c>
      <c r="K104" s="3">
        <v>1889.527</v>
      </c>
      <c r="L104" s="3">
        <f t="shared" si="13"/>
        <v>5.2415652171151823</v>
      </c>
      <c r="M104" s="134"/>
      <c r="N104" s="3"/>
      <c r="O104" s="3">
        <v>10886.862999999999</v>
      </c>
      <c r="P104" s="3">
        <v>2154.489</v>
      </c>
      <c r="Q104" s="3">
        <f t="shared" si="14"/>
        <v>5.0531067923762896</v>
      </c>
      <c r="R104" s="134"/>
      <c r="S104" s="3"/>
      <c r="T104" s="3">
        <v>3515.4920000000002</v>
      </c>
      <c r="U104" s="3">
        <v>2117.152</v>
      </c>
      <c r="V104" s="3">
        <f t="shared" si="15"/>
        <v>1.6604816281495141</v>
      </c>
      <c r="W104" s="134"/>
      <c r="X104" s="134"/>
      <c r="Y104" s="3"/>
      <c r="Z104" s="3">
        <v>12451.307000000001</v>
      </c>
      <c r="AA104" s="3">
        <v>2937.627</v>
      </c>
      <c r="AB104" s="3">
        <f t="shared" si="16"/>
        <v>4.2385595584463243</v>
      </c>
      <c r="AC104" s="134"/>
      <c r="AD104" s="3"/>
      <c r="AE104" s="3">
        <v>11939.441000000001</v>
      </c>
      <c r="AF104" s="3">
        <v>2812.1019999999999</v>
      </c>
      <c r="AG104" s="3">
        <f t="shared" si="17"/>
        <v>4.2457353965112219</v>
      </c>
      <c r="AH104" s="134"/>
      <c r="AI104" s="3"/>
      <c r="AJ104" s="8">
        <v>10431.352999999999</v>
      </c>
      <c r="AK104" s="3">
        <v>1975.135</v>
      </c>
      <c r="AL104" s="3">
        <f t="shared" si="18"/>
        <v>5.2813367187559326</v>
      </c>
      <c r="AM104" s="134"/>
      <c r="AN104" s="3"/>
      <c r="AO104" s="3">
        <v>4178.9759999999997</v>
      </c>
      <c r="AP104" s="3">
        <v>1543.9469999999999</v>
      </c>
      <c r="AQ104" s="3">
        <f t="shared" si="19"/>
        <v>2.7066835843458357</v>
      </c>
      <c r="AR104" s="118"/>
      <c r="AS104" s="118"/>
      <c r="AT104" s="3"/>
      <c r="AU104" s="3">
        <v>10019.739</v>
      </c>
      <c r="AV104" s="3">
        <v>4256.424</v>
      </c>
      <c r="AW104" s="3">
        <f t="shared" si="20"/>
        <v>2.3540274653089073</v>
      </c>
      <c r="AX104" s="134"/>
      <c r="AZ104">
        <v>12372.891</v>
      </c>
      <c r="BA104">
        <v>1616.527</v>
      </c>
      <c r="BB104">
        <f t="shared" si="21"/>
        <v>7.6539958812936622</v>
      </c>
      <c r="BC104" s="134"/>
      <c r="BE104">
        <v>11207.572</v>
      </c>
      <c r="BF104">
        <v>2514.56</v>
      </c>
      <c r="BG104">
        <f t="shared" si="22"/>
        <v>4.4570708195469591</v>
      </c>
      <c r="BH104" s="134"/>
      <c r="BJ104">
        <v>3501.886</v>
      </c>
      <c r="BK104">
        <v>1064.2750000000001</v>
      </c>
      <c r="BL104">
        <f t="shared" si="23"/>
        <v>3.2903958093537851</v>
      </c>
    </row>
    <row r="105" spans="4:64" x14ac:dyDescent="0.2">
      <c r="D105" s="3"/>
      <c r="E105" s="3">
        <v>11368.947</v>
      </c>
      <c r="F105" s="3">
        <v>2322.1909999999998</v>
      </c>
      <c r="G105" s="3">
        <f t="shared" si="12"/>
        <v>4.8957846275349448</v>
      </c>
      <c r="H105" s="134"/>
      <c r="I105" s="3"/>
      <c r="J105" s="3">
        <v>11901.236000000001</v>
      </c>
      <c r="K105" s="3">
        <v>2301.8440000000001</v>
      </c>
      <c r="L105" s="3">
        <f t="shared" si="13"/>
        <v>5.1703051987884496</v>
      </c>
      <c r="M105" s="134"/>
      <c r="N105" s="3"/>
      <c r="O105" s="3">
        <v>10581.849</v>
      </c>
      <c r="P105" s="3">
        <v>2203.7359999999999</v>
      </c>
      <c r="Q105" s="3">
        <f t="shared" si="14"/>
        <v>4.8017770731158365</v>
      </c>
      <c r="R105" s="134"/>
      <c r="S105" s="3"/>
      <c r="T105" s="3">
        <v>3531.2640000000001</v>
      </c>
      <c r="U105" s="3">
        <v>2058.4319999999998</v>
      </c>
      <c r="V105" s="3">
        <f t="shared" si="15"/>
        <v>1.7155116127226939</v>
      </c>
      <c r="W105" s="134"/>
      <c r="X105" s="134"/>
      <c r="Y105" s="3"/>
      <c r="Z105" s="3">
        <v>9398.18</v>
      </c>
      <c r="AA105" s="3">
        <v>5090.777</v>
      </c>
      <c r="AB105" s="3">
        <f t="shared" si="16"/>
        <v>1.846118971622603</v>
      </c>
      <c r="AC105" s="134"/>
      <c r="AD105" s="3"/>
      <c r="AE105" s="3">
        <v>15059.531000000001</v>
      </c>
      <c r="AF105" s="3">
        <v>1953.3230000000001</v>
      </c>
      <c r="AG105" s="3">
        <f t="shared" si="17"/>
        <v>7.7096982936257854</v>
      </c>
      <c r="AH105" s="134"/>
      <c r="AI105" s="3"/>
      <c r="AJ105" s="8">
        <v>9184.0400000000009</v>
      </c>
      <c r="AK105" s="3">
        <v>2162.067</v>
      </c>
      <c r="AL105" s="3">
        <f t="shared" si="18"/>
        <v>4.2478054565376562</v>
      </c>
      <c r="AM105" s="134"/>
      <c r="AN105" s="3"/>
      <c r="AO105" s="3">
        <v>6157.049</v>
      </c>
      <c r="AP105" s="3">
        <v>2166.721</v>
      </c>
      <c r="AQ105" s="3">
        <f t="shared" si="19"/>
        <v>2.8416436633973641</v>
      </c>
      <c r="AR105" s="118"/>
      <c r="AS105" s="118"/>
      <c r="AT105" s="3"/>
      <c r="AU105" s="3">
        <v>12184.584000000001</v>
      </c>
      <c r="AV105" s="3">
        <v>2813.4290000000001</v>
      </c>
      <c r="AW105" s="3">
        <f t="shared" si="20"/>
        <v>4.330866000172743</v>
      </c>
      <c r="AX105" s="134"/>
      <c r="AZ105">
        <v>7951.3280000000004</v>
      </c>
      <c r="BA105">
        <v>1268.605</v>
      </c>
      <c r="BB105">
        <f t="shared" si="21"/>
        <v>6.2677728686234095</v>
      </c>
      <c r="BC105" s="134"/>
      <c r="BE105">
        <v>12014.489</v>
      </c>
      <c r="BF105">
        <v>1740.2380000000001</v>
      </c>
      <c r="BG105">
        <f t="shared" si="22"/>
        <v>6.9039344043745734</v>
      </c>
      <c r="BH105" s="134"/>
      <c r="BJ105">
        <v>6011.7280000000001</v>
      </c>
      <c r="BK105">
        <v>610.26900000000001</v>
      </c>
      <c r="BL105">
        <f t="shared" si="23"/>
        <v>9.8509476968353304</v>
      </c>
    </row>
    <row r="106" spans="4:64" x14ac:dyDescent="0.2">
      <c r="D106" s="3"/>
      <c r="E106" s="3">
        <v>16145.133</v>
      </c>
      <c r="F106" s="3">
        <v>3135.7739999999999</v>
      </c>
      <c r="G106" s="3">
        <f t="shared" si="12"/>
        <v>5.1486915192230054</v>
      </c>
      <c r="H106" s="134"/>
      <c r="I106" s="3"/>
      <c r="J106" s="3">
        <v>9086.4500000000007</v>
      </c>
      <c r="K106" s="3">
        <v>1666.047</v>
      </c>
      <c r="L106" s="3">
        <f t="shared" si="13"/>
        <v>5.4538977591868658</v>
      </c>
      <c r="M106" s="134"/>
      <c r="N106" s="3"/>
      <c r="O106" s="3">
        <v>9757.1139999999996</v>
      </c>
      <c r="P106" s="3">
        <v>2458.5309999999999</v>
      </c>
      <c r="Q106" s="3">
        <f t="shared" si="14"/>
        <v>3.9686764169335267</v>
      </c>
      <c r="R106" s="134"/>
      <c r="S106" s="3"/>
      <c r="T106" s="3">
        <v>2870.973</v>
      </c>
      <c r="U106" s="3">
        <v>1855.3620000000001</v>
      </c>
      <c r="V106" s="3">
        <f t="shared" si="15"/>
        <v>1.5473923687129518</v>
      </c>
      <c r="W106" s="134"/>
      <c r="X106" s="134"/>
      <c r="Y106" s="3"/>
      <c r="Z106" s="3">
        <v>13637.416999999999</v>
      </c>
      <c r="AA106" s="3">
        <v>3848.53</v>
      </c>
      <c r="AB106" s="3">
        <f t="shared" si="16"/>
        <v>3.543539221468976</v>
      </c>
      <c r="AC106" s="134"/>
      <c r="AD106" s="3"/>
      <c r="AE106" s="3">
        <v>12794.86</v>
      </c>
      <c r="AF106" s="3">
        <v>2367.1979999999999</v>
      </c>
      <c r="AG106" s="3">
        <f t="shared" si="17"/>
        <v>5.4050653979937469</v>
      </c>
      <c r="AH106" s="134"/>
      <c r="AI106" s="3"/>
      <c r="AJ106" s="8">
        <v>9698.44</v>
      </c>
      <c r="AK106" s="3">
        <v>1743.876</v>
      </c>
      <c r="AL106" s="3">
        <f t="shared" si="18"/>
        <v>5.5614275326915452</v>
      </c>
      <c r="AM106" s="134"/>
      <c r="AN106" s="3"/>
      <c r="AO106" s="3">
        <v>5159.6750000000002</v>
      </c>
      <c r="AP106" s="3">
        <v>2124.4740000000002</v>
      </c>
      <c r="AQ106" s="3">
        <f t="shared" si="19"/>
        <v>2.4286835235451223</v>
      </c>
      <c r="AR106" s="118"/>
      <c r="AS106" s="118"/>
      <c r="AT106" s="3"/>
      <c r="AU106" s="3">
        <v>13309.165000000001</v>
      </c>
      <c r="AV106" s="3">
        <v>4287.3280000000004</v>
      </c>
      <c r="AW106" s="3">
        <f t="shared" si="20"/>
        <v>3.1043029597922063</v>
      </c>
      <c r="AX106" s="134"/>
      <c r="AZ106">
        <v>9723.3420000000006</v>
      </c>
      <c r="BA106">
        <v>1825.3610000000001</v>
      </c>
      <c r="BB106">
        <f t="shared" si="21"/>
        <v>5.326804944337038</v>
      </c>
      <c r="BC106" s="134"/>
      <c r="BE106">
        <v>11109.704</v>
      </c>
      <c r="BF106">
        <v>2410.047</v>
      </c>
      <c r="BG106">
        <f t="shared" si="22"/>
        <v>4.6097457850407064</v>
      </c>
      <c r="BH106" s="134"/>
      <c r="BJ106">
        <v>4577.0110000000004</v>
      </c>
      <c r="BK106">
        <v>1610.6679999999999</v>
      </c>
      <c r="BL106">
        <f t="shared" si="23"/>
        <v>2.8416849406581624</v>
      </c>
    </row>
    <row r="107" spans="4:64" x14ac:dyDescent="0.2">
      <c r="D107" s="3"/>
      <c r="E107" s="3">
        <v>11159.841</v>
      </c>
      <c r="F107" s="3">
        <v>3651.0970000000002</v>
      </c>
      <c r="G107" s="3">
        <f t="shared" si="12"/>
        <v>3.0565720384859674</v>
      </c>
      <c r="H107" s="134"/>
      <c r="I107" s="3"/>
      <c r="J107" s="3">
        <v>7867.8469999999998</v>
      </c>
      <c r="K107" s="3">
        <v>1806.482</v>
      </c>
      <c r="L107" s="3">
        <f t="shared" si="13"/>
        <v>4.3553420404963905</v>
      </c>
      <c r="M107" s="134"/>
      <c r="N107" s="3"/>
      <c r="O107" s="3">
        <v>9552.6720000000005</v>
      </c>
      <c r="P107" s="3">
        <v>1406.5550000000001</v>
      </c>
      <c r="Q107" s="3">
        <f t="shared" si="14"/>
        <v>6.7915381908279446</v>
      </c>
      <c r="R107" s="134"/>
      <c r="S107" s="3"/>
      <c r="T107" s="3">
        <v>4782.2809999999999</v>
      </c>
      <c r="U107" s="3">
        <v>2170.6799999999998</v>
      </c>
      <c r="V107" s="3">
        <f t="shared" si="15"/>
        <v>2.203125748613338</v>
      </c>
      <c r="W107" s="134"/>
      <c r="X107" s="134"/>
      <c r="Y107" s="3"/>
      <c r="Z107" s="3">
        <v>15170.234</v>
      </c>
      <c r="AA107" s="3">
        <v>2061.3240000000001</v>
      </c>
      <c r="AB107" s="3">
        <f t="shared" si="16"/>
        <v>7.3594612006652032</v>
      </c>
      <c r="AC107" s="134"/>
      <c r="AD107" s="3"/>
      <c r="AE107" s="3">
        <v>9090.7999999999993</v>
      </c>
      <c r="AF107" s="3">
        <v>2173.7139999999999</v>
      </c>
      <c r="AG107" s="3">
        <f t="shared" si="17"/>
        <v>4.1821509177380278</v>
      </c>
      <c r="AH107" s="134"/>
      <c r="AI107" s="3"/>
      <c r="AJ107" s="8">
        <v>8713.4439999999995</v>
      </c>
      <c r="AK107" s="3">
        <v>2179.5700000000002</v>
      </c>
      <c r="AL107" s="3">
        <f t="shared" si="18"/>
        <v>3.9977812137256428</v>
      </c>
      <c r="AM107" s="134"/>
      <c r="AN107" s="3"/>
      <c r="AO107" s="3">
        <v>7074.7070000000003</v>
      </c>
      <c r="AP107" s="3">
        <v>2353.4870000000001</v>
      </c>
      <c r="AQ107" s="3">
        <f t="shared" si="19"/>
        <v>3.0060531458214981</v>
      </c>
      <c r="AR107" s="118"/>
      <c r="AS107" s="118"/>
      <c r="AT107" s="3"/>
      <c r="AU107" s="3">
        <v>10689.348</v>
      </c>
      <c r="AV107" s="3">
        <v>3393.8310000000001</v>
      </c>
      <c r="AW107" s="3">
        <f t="shared" si="20"/>
        <v>3.1496406273618218</v>
      </c>
      <c r="AX107" s="134"/>
      <c r="AZ107">
        <v>9871.4159999999993</v>
      </c>
      <c r="BA107">
        <v>2474.5929999999998</v>
      </c>
      <c r="BB107">
        <f t="shared" si="21"/>
        <v>3.9891068955581788</v>
      </c>
      <c r="BC107" s="134"/>
      <c r="BE107">
        <v>9773.7279999999992</v>
      </c>
      <c r="BF107">
        <v>2737.4340000000002</v>
      </c>
      <c r="BG107">
        <f t="shared" si="22"/>
        <v>3.5703976789942691</v>
      </c>
      <c r="BH107" s="134"/>
      <c r="BJ107">
        <v>4669.0590000000002</v>
      </c>
      <c r="BK107">
        <v>1062.2739999999999</v>
      </c>
      <c r="BL107">
        <f t="shared" si="23"/>
        <v>4.3953433859813948</v>
      </c>
    </row>
    <row r="108" spans="4:64" x14ac:dyDescent="0.2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4:64" x14ac:dyDescent="0.2"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4:64" x14ac:dyDescent="0.2">
      <c r="D110" s="68" t="s">
        <v>15</v>
      </c>
      <c r="E110" s="135" t="s">
        <v>20</v>
      </c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3"/>
      <c r="X110" s="3"/>
      <c r="Y110" s="68" t="s">
        <v>18</v>
      </c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68" t="s">
        <v>19</v>
      </c>
      <c r="AU110" s="3"/>
      <c r="AV110" s="3"/>
      <c r="AW110" s="3"/>
      <c r="AX110" s="3"/>
    </row>
    <row r="111" spans="4:64" x14ac:dyDescent="0.2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4:64" x14ac:dyDescent="0.2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4:50" x14ac:dyDescent="0.2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4:50" x14ac:dyDescent="0.2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4:50" x14ac:dyDescent="0.2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4:50" x14ac:dyDescent="0.2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4:50" x14ac:dyDescent="0.2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4:50" x14ac:dyDescent="0.2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4:50" x14ac:dyDescent="0.2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4:50" x14ac:dyDescent="0.2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4:50" x14ac:dyDescent="0.2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4:50" x14ac:dyDescent="0.2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4:50" x14ac:dyDescent="0.2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4:50" x14ac:dyDescent="0.2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4:50" x14ac:dyDescent="0.2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4:50" x14ac:dyDescent="0.2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4:50" x14ac:dyDescent="0.2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4:50" x14ac:dyDescent="0.2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4:50" x14ac:dyDescent="0.2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4:50" x14ac:dyDescent="0.2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4:50" x14ac:dyDescent="0.2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4:50" x14ac:dyDescent="0.2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4:50" x14ac:dyDescent="0.2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4:50" x14ac:dyDescent="0.2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4:50" x14ac:dyDescent="0.2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4:50" x14ac:dyDescent="0.2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4:50" x14ac:dyDescent="0.2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4:50" x14ac:dyDescent="0.2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4:50" x14ac:dyDescent="0.2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4:50" x14ac:dyDescent="0.2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4:50" x14ac:dyDescent="0.2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4:50" x14ac:dyDescent="0.2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4:50" x14ac:dyDescent="0.2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4:50" x14ac:dyDescent="0.2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4:50" x14ac:dyDescent="0.2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4:50" x14ac:dyDescent="0.2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4:50" x14ac:dyDescent="0.2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4:50" x14ac:dyDescent="0.2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4:50" x14ac:dyDescent="0.2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4:50" x14ac:dyDescent="0.2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4:50" x14ac:dyDescent="0.2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4:50" x14ac:dyDescent="0.2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4:50" x14ac:dyDescent="0.2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4:50" x14ac:dyDescent="0.2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4:50" x14ac:dyDescent="0.2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4:50" x14ac:dyDescent="0.2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4:50" x14ac:dyDescent="0.2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4:50" x14ac:dyDescent="0.2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4:50" x14ac:dyDescent="0.2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4:50" x14ac:dyDescent="0.2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4:50" x14ac:dyDescent="0.2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4:50" x14ac:dyDescent="0.2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4:50" x14ac:dyDescent="0.2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4:50" x14ac:dyDescent="0.2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4:50" x14ac:dyDescent="0.2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4:50" x14ac:dyDescent="0.2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4:50" x14ac:dyDescent="0.2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4:50" x14ac:dyDescent="0.2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4:50" x14ac:dyDescent="0.2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4:50" x14ac:dyDescent="0.2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4:50" x14ac:dyDescent="0.2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4:50" x14ac:dyDescent="0.2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4:50" x14ac:dyDescent="0.2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4:50" x14ac:dyDescent="0.2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4:50" x14ac:dyDescent="0.2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4:50" x14ac:dyDescent="0.2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4:50" x14ac:dyDescent="0.2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4:50" x14ac:dyDescent="0.2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4:50" x14ac:dyDescent="0.2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4:50" x14ac:dyDescent="0.2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4:50" x14ac:dyDescent="0.2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4:50" x14ac:dyDescent="0.2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4:50" x14ac:dyDescent="0.2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4:50" x14ac:dyDescent="0.2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4:50" x14ac:dyDescent="0.2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4:50" x14ac:dyDescent="0.2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4:50" x14ac:dyDescent="0.2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4:50" x14ac:dyDescent="0.2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4:50" x14ac:dyDescent="0.2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4:50" x14ac:dyDescent="0.2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4:50" x14ac:dyDescent="0.2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4:50" x14ac:dyDescent="0.2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4:50" x14ac:dyDescent="0.2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4:50" x14ac:dyDescent="0.2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4:50" x14ac:dyDescent="0.2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4:50" x14ac:dyDescent="0.2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4:50" x14ac:dyDescent="0.2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4:50" x14ac:dyDescent="0.2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4:50" x14ac:dyDescent="0.2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4:50" x14ac:dyDescent="0.2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4:50" x14ac:dyDescent="0.2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4:50" x14ac:dyDescent="0.2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4:50" x14ac:dyDescent="0.2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4:50" x14ac:dyDescent="0.2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4:50" x14ac:dyDescent="0.2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4:50" x14ac:dyDescent="0.2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4:50" x14ac:dyDescent="0.2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4:50" x14ac:dyDescent="0.2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4:50" x14ac:dyDescent="0.2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4:50" x14ac:dyDescent="0.2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4:50" x14ac:dyDescent="0.2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4:50" x14ac:dyDescent="0.2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4:50" x14ac:dyDescent="0.2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4:50" x14ac:dyDescent="0.2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4:50" x14ac:dyDescent="0.2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4:50" x14ac:dyDescent="0.2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4:50" x14ac:dyDescent="0.2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4:50" x14ac:dyDescent="0.2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</sheetData>
  <mergeCells count="12">
    <mergeCell ref="AM7:AM107"/>
    <mergeCell ref="AR7:AS107"/>
    <mergeCell ref="AX7:AX107"/>
    <mergeCell ref="BC7:BC107"/>
    <mergeCell ref="BH7:BH107"/>
    <mergeCell ref="AC7:AC107"/>
    <mergeCell ref="AH7:AH107"/>
    <mergeCell ref="E110:V110"/>
    <mergeCell ref="H7:H107"/>
    <mergeCell ref="M7:M107"/>
    <mergeCell ref="R7:R107"/>
    <mergeCell ref="W7:X10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30F0-C9F8-854C-9DDB-7DDD55F13F9F}">
  <dimension ref="D7:AD95"/>
  <sheetViews>
    <sheetView topLeftCell="B5" zoomScale="125" workbookViewId="0">
      <selection activeCell="D9" sqref="D9"/>
    </sheetView>
  </sheetViews>
  <sheetFormatPr baseColWidth="10" defaultRowHeight="16" x14ac:dyDescent="0.2"/>
  <cols>
    <col min="4" max="4" width="30.33203125" customWidth="1"/>
    <col min="6" max="6" width="33" customWidth="1"/>
    <col min="7" max="7" width="36.1640625" customWidth="1"/>
    <col min="8" max="8" width="34.33203125" customWidth="1"/>
    <col min="9" max="9" width="37.83203125" customWidth="1"/>
    <col min="12" max="12" width="33.33203125" customWidth="1"/>
    <col min="13" max="13" width="35.5" customWidth="1"/>
    <col min="14" max="14" width="29" customWidth="1"/>
    <col min="15" max="15" width="36.33203125" customWidth="1"/>
    <col min="18" max="18" width="37" customWidth="1"/>
    <col min="19" max="19" width="37.6640625" customWidth="1"/>
    <col min="20" max="20" width="31.1640625" customWidth="1"/>
    <col min="21" max="21" width="34.83203125" customWidth="1"/>
    <col min="26" max="26" width="20.33203125" customWidth="1"/>
    <col min="27" max="27" width="31.83203125" customWidth="1"/>
    <col min="28" max="28" width="38.83203125" customWidth="1"/>
    <col min="29" max="29" width="31.83203125" customWidth="1"/>
    <col min="30" max="30" width="38.1640625" customWidth="1"/>
  </cols>
  <sheetData>
    <row r="7" spans="4:30" x14ac:dyDescent="0.2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4:30" x14ac:dyDescent="0.2">
      <c r="D8" s="3"/>
      <c r="E8" s="2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X8" s="3"/>
      <c r="Y8" s="3"/>
      <c r="Z8" s="3"/>
    </row>
    <row r="9" spans="4:30" x14ac:dyDescent="0.2">
      <c r="D9" s="4" t="s">
        <v>433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X9" s="3"/>
      <c r="Y9" s="3"/>
      <c r="Z9" s="3"/>
      <c r="AA9" s="115" t="s">
        <v>202</v>
      </c>
      <c r="AB9" s="115"/>
      <c r="AC9" s="115"/>
      <c r="AD9" s="115"/>
    </row>
    <row r="10" spans="4:30" x14ac:dyDescent="0.2">
      <c r="D10" s="3"/>
      <c r="E10" s="33" t="s">
        <v>15</v>
      </c>
      <c r="F10" s="24" t="s">
        <v>203</v>
      </c>
      <c r="G10" s="24" t="s">
        <v>204</v>
      </c>
      <c r="H10" s="24" t="s">
        <v>205</v>
      </c>
      <c r="I10" s="24" t="s">
        <v>206</v>
      </c>
      <c r="J10" s="3"/>
      <c r="K10" s="69" t="s">
        <v>18</v>
      </c>
      <c r="L10" s="24" t="s">
        <v>203</v>
      </c>
      <c r="M10" s="24" t="s">
        <v>204</v>
      </c>
      <c r="N10" s="24" t="s">
        <v>205</v>
      </c>
      <c r="O10" s="24" t="s">
        <v>206</v>
      </c>
      <c r="P10" s="3"/>
      <c r="Q10" s="69" t="s">
        <v>19</v>
      </c>
      <c r="R10" s="24" t="s">
        <v>203</v>
      </c>
      <c r="S10" s="24" t="s">
        <v>204</v>
      </c>
      <c r="T10" s="24" t="s">
        <v>205</v>
      </c>
      <c r="U10" s="24" t="s">
        <v>206</v>
      </c>
      <c r="V10" s="3"/>
      <c r="X10" s="1"/>
      <c r="Y10" s="4"/>
      <c r="Z10" s="3"/>
      <c r="AA10" s="24" t="s">
        <v>203</v>
      </c>
      <c r="AB10" s="24" t="s">
        <v>204</v>
      </c>
      <c r="AC10" s="24" t="s">
        <v>205</v>
      </c>
      <c r="AD10" s="24" t="s">
        <v>206</v>
      </c>
    </row>
    <row r="11" spans="4:30" x14ac:dyDescent="0.2">
      <c r="D11" s="3"/>
      <c r="E11" s="3"/>
      <c r="F11" s="25">
        <v>651.46500000000003</v>
      </c>
      <c r="G11" s="25">
        <v>514.38499999999999</v>
      </c>
      <c r="H11" s="25">
        <v>696.226</v>
      </c>
      <c r="I11" s="25">
        <v>475.01400000000001</v>
      </c>
      <c r="J11" s="3"/>
      <c r="K11" s="3"/>
      <c r="L11" s="25">
        <v>630.97799999999995</v>
      </c>
      <c r="M11" s="25">
        <v>315.27800000000002</v>
      </c>
      <c r="N11" s="25">
        <v>654.95699999999999</v>
      </c>
      <c r="O11" s="25">
        <v>614.26700000000005</v>
      </c>
      <c r="P11" s="3"/>
      <c r="Q11" s="3"/>
      <c r="R11" s="25">
        <v>951.053</v>
      </c>
      <c r="S11" s="25">
        <v>472.21899999999999</v>
      </c>
      <c r="T11" s="25">
        <v>686.72500000000002</v>
      </c>
      <c r="U11" s="25">
        <v>654.06100000000004</v>
      </c>
      <c r="V11" s="3"/>
      <c r="X11" s="3"/>
      <c r="Y11" s="3"/>
      <c r="Z11" s="33" t="s">
        <v>15</v>
      </c>
      <c r="AA11" s="26">
        <v>100</v>
      </c>
      <c r="AB11" s="26">
        <v>54.665288199999999</v>
      </c>
      <c r="AC11" s="26">
        <v>100</v>
      </c>
      <c r="AD11" s="26">
        <v>78.663904700000003</v>
      </c>
    </row>
    <row r="12" spans="4:30" x14ac:dyDescent="0.2">
      <c r="D12" s="3"/>
      <c r="E12" s="3"/>
      <c r="F12" s="25">
        <v>683.28300000000002</v>
      </c>
      <c r="G12" s="25">
        <v>492.31099999999998</v>
      </c>
      <c r="H12" s="25">
        <v>818.41899999999998</v>
      </c>
      <c r="I12" s="25">
        <v>574.13800000000003</v>
      </c>
      <c r="J12" s="3"/>
      <c r="K12" s="3"/>
      <c r="L12" s="25">
        <v>830.20100000000002</v>
      </c>
      <c r="M12" s="25">
        <v>262.34699999999998</v>
      </c>
      <c r="N12" s="25">
        <v>743.25300000000004</v>
      </c>
      <c r="O12" s="25">
        <v>561.15800000000002</v>
      </c>
      <c r="P12" s="3"/>
      <c r="Q12" s="3"/>
      <c r="R12" s="25">
        <v>724.11800000000005</v>
      </c>
      <c r="S12" s="25">
        <v>308.89699999999999</v>
      </c>
      <c r="T12" s="25">
        <v>909.46199999999999</v>
      </c>
      <c r="U12" s="25">
        <v>619.48199999999997</v>
      </c>
      <c r="V12" s="3"/>
      <c r="X12" s="3"/>
      <c r="Y12" s="3"/>
      <c r="Z12" s="33" t="s">
        <v>18</v>
      </c>
      <c r="AA12" s="26">
        <v>100</v>
      </c>
      <c r="AB12" s="26">
        <v>37.167819399999999</v>
      </c>
      <c r="AC12" s="26">
        <v>100</v>
      </c>
      <c r="AD12" s="26">
        <v>95.893820000000005</v>
      </c>
    </row>
    <row r="13" spans="4:30" x14ac:dyDescent="0.2">
      <c r="D13" s="3"/>
      <c r="E13" s="3"/>
      <c r="F13" s="25">
        <v>729.57799999999997</v>
      </c>
      <c r="G13" s="25">
        <v>481.03199999999998</v>
      </c>
      <c r="H13" s="25">
        <v>743.98900000000003</v>
      </c>
      <c r="I13" s="25">
        <v>611.06399999999996</v>
      </c>
      <c r="J13" s="3"/>
      <c r="K13" s="3"/>
      <c r="L13" s="25">
        <v>841.44899999999996</v>
      </c>
      <c r="M13" s="25">
        <v>456.09</v>
      </c>
      <c r="N13" s="25">
        <v>716.505</v>
      </c>
      <c r="O13" s="25">
        <v>596.63300000000004</v>
      </c>
      <c r="P13" s="3"/>
      <c r="Q13" s="3"/>
      <c r="R13" s="25">
        <v>944.60199999999998</v>
      </c>
      <c r="S13" s="25">
        <v>451.57400000000001</v>
      </c>
      <c r="T13" s="25">
        <v>901.94399999999996</v>
      </c>
      <c r="U13" s="25">
        <v>690.03700000000003</v>
      </c>
      <c r="V13" s="3"/>
      <c r="X13" s="3"/>
      <c r="Y13" s="3"/>
      <c r="Z13" s="33" t="s">
        <v>19</v>
      </c>
      <c r="AA13" s="26">
        <v>100</v>
      </c>
      <c r="AB13" s="26">
        <v>42.539795699999999</v>
      </c>
      <c r="AC13" s="26">
        <v>100</v>
      </c>
      <c r="AD13" s="26">
        <v>86.904761899999997</v>
      </c>
    </row>
    <row r="14" spans="4:30" x14ac:dyDescent="0.2">
      <c r="D14" s="3"/>
      <c r="E14" s="3"/>
      <c r="F14" s="25">
        <v>683.51099999999997</v>
      </c>
      <c r="G14" s="25">
        <v>470.983</v>
      </c>
      <c r="H14" s="25">
        <v>723.06299999999999</v>
      </c>
      <c r="I14" s="25">
        <v>491.41199999999998</v>
      </c>
      <c r="J14" s="3"/>
      <c r="K14" s="3"/>
      <c r="L14" s="25">
        <v>689.11300000000006</v>
      </c>
      <c r="M14" s="25">
        <v>401.18799999999999</v>
      </c>
      <c r="N14" s="25">
        <v>576.61599999999999</v>
      </c>
      <c r="O14" s="25">
        <v>882.70399999999995</v>
      </c>
      <c r="P14" s="3"/>
      <c r="Q14" s="3"/>
      <c r="R14" s="25">
        <v>1055.8789999999999</v>
      </c>
      <c r="S14" s="25">
        <v>433.70100000000002</v>
      </c>
      <c r="T14" s="25">
        <v>798.03499999999997</v>
      </c>
      <c r="U14" s="25">
        <v>631.04200000000003</v>
      </c>
      <c r="V14" s="3"/>
      <c r="X14" s="3"/>
      <c r="Y14" s="3"/>
      <c r="Z14" s="4"/>
    </row>
    <row r="15" spans="4:30" x14ac:dyDescent="0.2">
      <c r="D15" s="3"/>
      <c r="E15" s="3"/>
      <c r="F15" s="25">
        <v>753.95699999999999</v>
      </c>
      <c r="G15" s="25">
        <v>463.70800000000003</v>
      </c>
      <c r="H15" s="25">
        <v>702.14099999999996</v>
      </c>
      <c r="I15" s="25">
        <v>528.78700000000003</v>
      </c>
      <c r="J15" s="3"/>
      <c r="K15" s="3"/>
      <c r="L15" s="25">
        <v>870.29600000000005</v>
      </c>
      <c r="M15" s="25">
        <v>371.90100000000001</v>
      </c>
      <c r="N15" s="25">
        <v>768.95899999999995</v>
      </c>
      <c r="O15" s="25">
        <v>706.48299999999995</v>
      </c>
      <c r="P15" s="3"/>
      <c r="Q15" s="3"/>
      <c r="R15" s="25">
        <v>853.9</v>
      </c>
      <c r="S15" s="25">
        <v>325.02300000000002</v>
      </c>
      <c r="T15" s="25">
        <v>909.69100000000003</v>
      </c>
      <c r="U15" s="25">
        <v>660.46199999999999</v>
      </c>
      <c r="V15" s="3"/>
      <c r="X15" s="3"/>
      <c r="Y15" s="3"/>
      <c r="Z15" s="3"/>
      <c r="AA15" s="102" t="s">
        <v>32</v>
      </c>
      <c r="AB15" s="102"/>
      <c r="AC15" s="102"/>
      <c r="AD15" s="102"/>
    </row>
    <row r="16" spans="4:30" x14ac:dyDescent="0.2">
      <c r="D16" s="3"/>
      <c r="E16" s="3"/>
      <c r="F16" s="25">
        <v>641.29100000000005</v>
      </c>
      <c r="G16" s="25">
        <v>452.46800000000002</v>
      </c>
      <c r="H16" s="25">
        <v>723.57299999999998</v>
      </c>
      <c r="I16" s="25">
        <v>671.56399999999996</v>
      </c>
      <c r="J16" s="3"/>
      <c r="K16" s="3"/>
      <c r="L16" s="25">
        <v>620.33799999999997</v>
      </c>
      <c r="M16" s="25">
        <v>373.899</v>
      </c>
      <c r="N16" s="25">
        <v>673.31100000000004</v>
      </c>
      <c r="O16" s="25">
        <v>633.61699999999996</v>
      </c>
      <c r="P16" s="3"/>
      <c r="Q16" s="3"/>
      <c r="R16" s="25">
        <v>725.827</v>
      </c>
      <c r="S16" s="25">
        <v>420.55099999999999</v>
      </c>
      <c r="T16" s="25">
        <v>667.31600000000003</v>
      </c>
      <c r="U16" s="25">
        <v>540.29700000000003</v>
      </c>
      <c r="V16" s="3"/>
      <c r="X16" s="3"/>
      <c r="Y16" s="3"/>
      <c r="Z16" s="3"/>
    </row>
    <row r="17" spans="4:26" x14ac:dyDescent="0.2">
      <c r="D17" s="3"/>
      <c r="E17" s="3"/>
      <c r="F17" s="25">
        <v>693.06399999999996</v>
      </c>
      <c r="G17" s="25">
        <v>588.92200000000003</v>
      </c>
      <c r="H17" s="25">
        <v>748.80799999999999</v>
      </c>
      <c r="I17" s="25">
        <v>590.03499999999997</v>
      </c>
      <c r="J17" s="3"/>
      <c r="K17" s="3"/>
      <c r="L17" s="25">
        <v>861.35699999999997</v>
      </c>
      <c r="M17" s="25">
        <v>416.71499999999997</v>
      </c>
      <c r="N17" s="25">
        <v>610.04100000000005</v>
      </c>
      <c r="O17" s="25">
        <v>706.12800000000004</v>
      </c>
      <c r="P17" s="3"/>
      <c r="Q17" s="3"/>
      <c r="R17" s="25">
        <v>804.45500000000004</v>
      </c>
      <c r="S17" s="25">
        <v>356.68099999999998</v>
      </c>
      <c r="T17" s="25">
        <v>902.43899999999996</v>
      </c>
      <c r="U17" s="25">
        <v>602.03300000000002</v>
      </c>
      <c r="V17" s="3"/>
      <c r="X17" s="3"/>
      <c r="Y17" s="3"/>
      <c r="Z17" s="3"/>
    </row>
    <row r="18" spans="4:26" x14ac:dyDescent="0.2">
      <c r="D18" s="3"/>
      <c r="E18" s="3"/>
      <c r="F18" s="25">
        <v>757.25</v>
      </c>
      <c r="G18" s="25">
        <v>473.18599999999998</v>
      </c>
      <c r="H18" s="25">
        <v>814.59699999999998</v>
      </c>
      <c r="I18" s="25">
        <v>495.33300000000003</v>
      </c>
      <c r="J18" s="3"/>
      <c r="K18" s="3"/>
      <c r="L18" s="25">
        <v>857.76599999999996</v>
      </c>
      <c r="M18" s="25">
        <v>395.54700000000003</v>
      </c>
      <c r="N18" s="25">
        <v>665.59500000000003</v>
      </c>
      <c r="O18" s="25">
        <v>697.351</v>
      </c>
      <c r="P18" s="3"/>
      <c r="Q18" s="3"/>
      <c r="R18" s="25">
        <v>866.58299999999997</v>
      </c>
      <c r="S18" s="25">
        <v>324.01100000000002</v>
      </c>
      <c r="T18" s="25">
        <v>836.27700000000004</v>
      </c>
      <c r="U18" s="25">
        <v>557.83000000000004</v>
      </c>
      <c r="V18" s="3"/>
      <c r="X18" s="3"/>
      <c r="Y18" s="3"/>
      <c r="Z18" s="3"/>
    </row>
    <row r="19" spans="4:26" x14ac:dyDescent="0.2">
      <c r="D19" s="3"/>
      <c r="E19" s="3"/>
      <c r="F19" s="25">
        <v>686.17200000000003</v>
      </c>
      <c r="G19" s="25">
        <v>550.52200000000005</v>
      </c>
      <c r="H19" s="25">
        <v>905.69600000000003</v>
      </c>
      <c r="I19" s="25">
        <v>504.22</v>
      </c>
      <c r="J19" s="3"/>
      <c r="K19" s="3"/>
      <c r="L19" s="25">
        <v>757.81500000000005</v>
      </c>
      <c r="M19" s="25">
        <v>328.60199999999998</v>
      </c>
      <c r="N19" s="25">
        <v>604.17399999999998</v>
      </c>
      <c r="O19" s="25">
        <v>676.13900000000001</v>
      </c>
      <c r="P19" s="3"/>
      <c r="Q19" s="3"/>
      <c r="R19" s="25">
        <v>673.59100000000001</v>
      </c>
      <c r="S19" s="25">
        <v>323.54700000000003</v>
      </c>
      <c r="T19" s="25">
        <v>689.37300000000005</v>
      </c>
      <c r="U19" s="25">
        <v>823.09699999999998</v>
      </c>
      <c r="V19" s="3"/>
      <c r="X19" s="3"/>
      <c r="Y19" s="3"/>
      <c r="Z19" s="3"/>
    </row>
    <row r="20" spans="4:26" x14ac:dyDescent="0.2">
      <c r="D20" s="3"/>
      <c r="E20" s="3"/>
      <c r="F20" s="25">
        <v>640.21400000000006</v>
      </c>
      <c r="G20" s="25">
        <v>422.74700000000001</v>
      </c>
      <c r="H20" s="25">
        <v>782.96400000000006</v>
      </c>
      <c r="I20" s="25">
        <v>504.51900000000001</v>
      </c>
      <c r="J20" s="3"/>
      <c r="K20" s="3"/>
      <c r="L20" s="25">
        <v>854.71199999999999</v>
      </c>
      <c r="M20" s="25">
        <v>350.66800000000001</v>
      </c>
      <c r="N20" s="25">
        <v>734.95399999999995</v>
      </c>
      <c r="O20" s="25">
        <v>685.95699999999999</v>
      </c>
      <c r="P20" s="3"/>
      <c r="Q20" s="3"/>
      <c r="R20" s="25">
        <v>852.33100000000002</v>
      </c>
      <c r="S20" s="25">
        <v>277.85000000000002</v>
      </c>
      <c r="T20" s="25">
        <v>935.00400000000002</v>
      </c>
      <c r="U20" s="25">
        <v>632.23699999999997</v>
      </c>
      <c r="V20" s="3"/>
    </row>
    <row r="21" spans="4:26" x14ac:dyDescent="0.2">
      <c r="D21" s="3"/>
      <c r="E21" s="3"/>
      <c r="F21" s="25">
        <v>806.95</v>
      </c>
      <c r="G21" s="25">
        <v>653.84100000000001</v>
      </c>
      <c r="H21" s="25">
        <v>824.05700000000002</v>
      </c>
      <c r="I21" s="25">
        <v>498.44</v>
      </c>
      <c r="J21" s="3"/>
      <c r="K21" s="3"/>
      <c r="L21" s="25">
        <v>823.16200000000003</v>
      </c>
      <c r="M21" s="25">
        <v>359.07</v>
      </c>
      <c r="N21" s="25">
        <v>627.11500000000001</v>
      </c>
      <c r="O21" s="25">
        <v>650.50199999999995</v>
      </c>
      <c r="P21" s="3"/>
      <c r="Q21" s="3"/>
      <c r="R21" s="25">
        <v>1137.4290000000001</v>
      </c>
      <c r="S21" s="25">
        <v>318.46499999999997</v>
      </c>
      <c r="T21" s="25">
        <v>886.06200000000001</v>
      </c>
      <c r="U21" s="25">
        <v>680.08500000000004</v>
      </c>
      <c r="V21" s="3"/>
    </row>
    <row r="22" spans="4:26" x14ac:dyDescent="0.2">
      <c r="D22" s="3"/>
      <c r="E22" s="3"/>
      <c r="F22" s="25">
        <v>718.69200000000001</v>
      </c>
      <c r="G22" s="25">
        <v>662.70299999999997</v>
      </c>
      <c r="H22" s="25">
        <v>696.07600000000002</v>
      </c>
      <c r="I22" s="25">
        <v>652.09</v>
      </c>
      <c r="J22" s="3"/>
      <c r="K22" s="3"/>
      <c r="L22" s="25">
        <v>869.90700000000004</v>
      </c>
      <c r="M22" s="25">
        <v>394.32799999999997</v>
      </c>
      <c r="N22" s="25">
        <v>595.96699999999998</v>
      </c>
      <c r="O22" s="25">
        <v>682.91800000000001</v>
      </c>
      <c r="P22" s="3"/>
      <c r="Q22" s="3"/>
      <c r="R22" s="25">
        <v>888.36199999999997</v>
      </c>
      <c r="S22" s="25">
        <v>338.19299999999998</v>
      </c>
      <c r="T22" s="25">
        <v>687.21500000000003</v>
      </c>
      <c r="U22" s="25">
        <v>524.52800000000002</v>
      </c>
      <c r="V22" s="3"/>
    </row>
    <row r="23" spans="4:26" x14ac:dyDescent="0.2">
      <c r="D23" s="3"/>
      <c r="E23" s="3"/>
      <c r="F23" s="25">
        <v>742.69200000000001</v>
      </c>
      <c r="G23" s="25">
        <v>471.09699999999998</v>
      </c>
      <c r="H23" s="25">
        <v>745.01499999999999</v>
      </c>
      <c r="I23" s="25">
        <v>682.52200000000005</v>
      </c>
      <c r="J23" s="3"/>
      <c r="K23" s="3"/>
      <c r="L23" s="25">
        <v>987.23800000000006</v>
      </c>
      <c r="M23" s="25">
        <v>377.38600000000002</v>
      </c>
      <c r="N23" s="25">
        <v>718.52200000000005</v>
      </c>
      <c r="O23" s="25">
        <v>655.64</v>
      </c>
      <c r="P23" s="3"/>
      <c r="Q23" s="3"/>
      <c r="R23" s="25">
        <v>807.20299999999997</v>
      </c>
      <c r="S23" s="25">
        <v>419.714</v>
      </c>
      <c r="T23" s="25">
        <v>859.62199999999996</v>
      </c>
      <c r="U23" s="25">
        <v>621.31700000000001</v>
      </c>
      <c r="V23" s="3"/>
    </row>
    <row r="24" spans="4:26" x14ac:dyDescent="0.2">
      <c r="D24" s="3"/>
      <c r="E24" s="3"/>
      <c r="F24" s="25">
        <v>780.09</v>
      </c>
      <c r="G24" s="25">
        <v>479.82400000000001</v>
      </c>
      <c r="H24" s="25">
        <v>915.04100000000005</v>
      </c>
      <c r="I24" s="25">
        <v>523.66600000000005</v>
      </c>
      <c r="J24" s="3"/>
      <c r="K24" s="3"/>
      <c r="L24" s="25">
        <v>938.19100000000003</v>
      </c>
      <c r="M24" s="25">
        <v>337.464</v>
      </c>
      <c r="N24" s="25">
        <v>669.78599999999994</v>
      </c>
      <c r="O24" s="25">
        <v>529.726</v>
      </c>
      <c r="P24" s="3"/>
      <c r="Q24" s="3"/>
      <c r="R24" s="25">
        <v>788.00300000000004</v>
      </c>
      <c r="S24" s="25">
        <v>332.61700000000002</v>
      </c>
      <c r="T24" s="25">
        <v>862.69299999999998</v>
      </c>
      <c r="U24" s="25">
        <v>538.79700000000003</v>
      </c>
      <c r="V24" s="3"/>
    </row>
    <row r="25" spans="4:26" x14ac:dyDescent="0.2">
      <c r="D25" s="3"/>
      <c r="E25" s="3"/>
      <c r="F25" s="25">
        <v>625.31799999999998</v>
      </c>
      <c r="G25" s="25">
        <v>388.65300000000002</v>
      </c>
      <c r="H25" s="25">
        <v>756.12800000000004</v>
      </c>
      <c r="I25" s="25">
        <v>590.346</v>
      </c>
      <c r="J25" s="3"/>
      <c r="K25" s="3"/>
      <c r="L25" s="25">
        <v>777.37099999999998</v>
      </c>
      <c r="M25" s="25">
        <v>332.822</v>
      </c>
      <c r="N25" s="25">
        <v>615.59199999999998</v>
      </c>
      <c r="O25" s="25">
        <v>633.11300000000006</v>
      </c>
      <c r="P25" s="3"/>
      <c r="Q25" s="3"/>
      <c r="R25" s="25">
        <v>689.46100000000001</v>
      </c>
      <c r="S25" s="25">
        <v>380.548</v>
      </c>
      <c r="T25" s="25">
        <v>954.10900000000004</v>
      </c>
      <c r="U25" s="25">
        <v>673.721</v>
      </c>
      <c r="V25" s="3"/>
    </row>
    <row r="26" spans="4:26" x14ac:dyDescent="0.2">
      <c r="D26" s="3"/>
      <c r="E26" s="3"/>
      <c r="F26" s="25">
        <v>843.41399999999999</v>
      </c>
      <c r="G26" s="25">
        <v>651.79499999999996</v>
      </c>
      <c r="H26" s="25">
        <v>722.51900000000001</v>
      </c>
      <c r="I26" s="25">
        <v>645.08100000000002</v>
      </c>
      <c r="J26" s="3"/>
      <c r="K26" s="3"/>
      <c r="L26" s="25">
        <v>725.92700000000002</v>
      </c>
      <c r="M26" s="25">
        <v>337.81099999999998</v>
      </c>
      <c r="N26" s="25">
        <v>673.78200000000004</v>
      </c>
      <c r="O26" s="25">
        <v>691.03</v>
      </c>
      <c r="P26" s="3"/>
      <c r="Q26" s="3"/>
      <c r="R26" s="25">
        <v>799.27599999999995</v>
      </c>
      <c r="S26" s="25">
        <v>359.709</v>
      </c>
      <c r="T26" s="25">
        <v>986.23199999999997</v>
      </c>
      <c r="U26" s="25">
        <v>656.85500000000002</v>
      </c>
      <c r="V26" s="3"/>
    </row>
    <row r="27" spans="4:26" x14ac:dyDescent="0.2">
      <c r="D27" s="3"/>
      <c r="E27" s="3"/>
      <c r="F27" s="25">
        <v>802.923</v>
      </c>
      <c r="G27" s="25">
        <v>476.69200000000001</v>
      </c>
      <c r="H27" s="25">
        <v>691.06200000000001</v>
      </c>
      <c r="I27" s="25">
        <v>653.71500000000003</v>
      </c>
      <c r="J27" s="3"/>
      <c r="K27" s="3"/>
      <c r="L27" s="25">
        <v>761.63699999999994</v>
      </c>
      <c r="M27" s="25">
        <v>340.42700000000002</v>
      </c>
      <c r="N27" s="25">
        <v>761.54</v>
      </c>
      <c r="O27" s="25">
        <v>680.56399999999996</v>
      </c>
      <c r="P27" s="3"/>
      <c r="Q27" s="3"/>
      <c r="R27" s="25">
        <v>844.91700000000003</v>
      </c>
      <c r="S27" s="25">
        <v>319.57799999999997</v>
      </c>
      <c r="T27" s="25">
        <v>655.601</v>
      </c>
      <c r="U27" s="25">
        <v>599.88900000000001</v>
      </c>
      <c r="V27" s="3"/>
    </row>
    <row r="28" spans="4:26" x14ac:dyDescent="0.2">
      <c r="D28" s="3"/>
      <c r="E28" s="3"/>
      <c r="F28" s="25">
        <v>654.62300000000005</v>
      </c>
      <c r="G28" s="25">
        <v>484.76900000000001</v>
      </c>
      <c r="H28" s="25">
        <v>829.79300000000001</v>
      </c>
      <c r="I28" s="25">
        <v>538.91</v>
      </c>
      <c r="J28" s="3"/>
      <c r="K28" s="3"/>
      <c r="L28" s="25">
        <v>959.49400000000003</v>
      </c>
      <c r="M28" s="25">
        <v>405.14400000000001</v>
      </c>
      <c r="N28" s="25">
        <v>525.40599999999995</v>
      </c>
      <c r="O28" s="25">
        <v>713.22900000000004</v>
      </c>
      <c r="P28" s="3"/>
      <c r="Q28" s="3"/>
      <c r="R28" s="25">
        <v>799.99400000000003</v>
      </c>
      <c r="S28" s="25">
        <v>286.65100000000001</v>
      </c>
      <c r="T28" s="25">
        <v>718.67700000000002</v>
      </c>
      <c r="U28" s="25">
        <v>630.93899999999996</v>
      </c>
      <c r="V28" s="3"/>
    </row>
    <row r="29" spans="4:26" x14ac:dyDescent="0.2">
      <c r="D29" s="3"/>
      <c r="E29" s="3"/>
      <c r="F29" s="25">
        <v>658.64200000000005</v>
      </c>
      <c r="G29" s="25">
        <v>388.988</v>
      </c>
      <c r="H29" s="25">
        <v>814.65099999999995</v>
      </c>
      <c r="I29" s="25">
        <v>644.65700000000004</v>
      </c>
      <c r="J29" s="3"/>
      <c r="K29" s="3"/>
      <c r="L29" s="25">
        <v>606.24599999999998</v>
      </c>
      <c r="M29" s="25">
        <v>328.45699999999999</v>
      </c>
      <c r="N29" s="25">
        <v>895.09799999999996</v>
      </c>
      <c r="O29" s="25">
        <v>728.76800000000003</v>
      </c>
      <c r="P29" s="3"/>
      <c r="Q29" s="3"/>
      <c r="R29" s="25">
        <v>732.52099999999996</v>
      </c>
      <c r="S29" s="25">
        <v>444.67700000000002</v>
      </c>
      <c r="T29" s="25">
        <v>718.76499999999999</v>
      </c>
      <c r="U29" s="25">
        <v>813.53</v>
      </c>
      <c r="V29" s="3"/>
    </row>
    <row r="30" spans="4:26" x14ac:dyDescent="0.2">
      <c r="D30" s="3"/>
      <c r="E30" s="3"/>
      <c r="F30" s="25">
        <v>787.99300000000005</v>
      </c>
      <c r="G30" s="25">
        <v>516.64499999999998</v>
      </c>
      <c r="H30" s="25">
        <v>791.32899999999995</v>
      </c>
      <c r="I30" s="25">
        <v>662.30100000000004</v>
      </c>
      <c r="J30" s="3"/>
      <c r="K30" s="3"/>
      <c r="L30" s="25">
        <v>609.10299999999995</v>
      </c>
      <c r="M30" s="25">
        <v>335.18700000000001</v>
      </c>
      <c r="N30" s="25">
        <v>740.82399999999996</v>
      </c>
      <c r="O30" s="25">
        <v>765.98800000000006</v>
      </c>
      <c r="P30" s="3"/>
      <c r="Q30" s="3"/>
      <c r="R30" s="25">
        <v>1084.211</v>
      </c>
      <c r="S30" s="25">
        <v>338.01400000000001</v>
      </c>
      <c r="T30" s="25">
        <v>769.33500000000004</v>
      </c>
      <c r="U30" s="25">
        <v>508.38400000000001</v>
      </c>
      <c r="V30" s="3"/>
    </row>
    <row r="31" spans="4:26" x14ac:dyDescent="0.2">
      <c r="D31" s="3"/>
      <c r="E31" s="3"/>
      <c r="F31" s="25">
        <v>563.04399999999998</v>
      </c>
      <c r="G31" s="25">
        <v>360.28399999999999</v>
      </c>
      <c r="H31" s="25">
        <v>760.91800000000001</v>
      </c>
      <c r="I31" s="25">
        <v>660.53099999999995</v>
      </c>
      <c r="J31" s="3"/>
      <c r="K31" s="3"/>
      <c r="L31" s="25">
        <v>790.61300000000006</v>
      </c>
      <c r="M31" s="25">
        <v>354.36</v>
      </c>
      <c r="N31" s="25">
        <v>897.21299999999997</v>
      </c>
      <c r="O31" s="25">
        <v>650.73</v>
      </c>
      <c r="P31" s="3"/>
      <c r="Q31" s="3"/>
      <c r="R31" s="25">
        <v>788.31399999999996</v>
      </c>
      <c r="S31" s="25">
        <v>358.197</v>
      </c>
      <c r="T31" s="25">
        <v>777.44799999999998</v>
      </c>
      <c r="U31" s="25">
        <v>558.82799999999997</v>
      </c>
      <c r="V31" s="3"/>
    </row>
    <row r="32" spans="4:26" x14ac:dyDescent="0.2">
      <c r="D32" s="3"/>
      <c r="E32" s="3"/>
      <c r="F32" s="25">
        <v>601.95100000000002</v>
      </c>
      <c r="G32" s="25">
        <v>400.93799999999999</v>
      </c>
      <c r="H32" s="25">
        <v>759.16800000000001</v>
      </c>
      <c r="I32" s="25">
        <v>537.38199999999995</v>
      </c>
      <c r="J32" s="3"/>
      <c r="K32" s="3"/>
      <c r="L32" s="25">
        <v>780.63900000000001</v>
      </c>
      <c r="M32" s="25">
        <v>320.46499999999997</v>
      </c>
      <c r="N32" s="25">
        <v>931.73900000000003</v>
      </c>
      <c r="O32" s="25">
        <v>716.08</v>
      </c>
      <c r="P32" s="3"/>
      <c r="Q32" s="3"/>
      <c r="R32" s="25">
        <v>807.56399999999996</v>
      </c>
      <c r="S32" s="25">
        <v>484.29599999999999</v>
      </c>
      <c r="T32" s="25">
        <v>657.11300000000006</v>
      </c>
      <c r="U32" s="25">
        <v>626.67200000000003</v>
      </c>
      <c r="V32" s="3"/>
    </row>
    <row r="33" spans="4:22" x14ac:dyDescent="0.2">
      <c r="D33" s="3"/>
      <c r="E33" s="3"/>
      <c r="F33" s="25">
        <v>608.57100000000003</v>
      </c>
      <c r="G33" s="25">
        <v>385.077</v>
      </c>
      <c r="H33" s="25">
        <v>888.61599999999999</v>
      </c>
      <c r="I33" s="25">
        <v>568.673</v>
      </c>
      <c r="J33" s="3"/>
      <c r="K33" s="3"/>
      <c r="L33" s="25">
        <v>882.64300000000003</v>
      </c>
      <c r="M33" s="25">
        <v>434.58300000000003</v>
      </c>
      <c r="N33" s="25">
        <v>772.53800000000001</v>
      </c>
      <c r="O33" s="25">
        <v>679.19399999999996</v>
      </c>
      <c r="P33" s="3"/>
      <c r="Q33" s="3"/>
      <c r="R33" s="25">
        <v>898.71299999999997</v>
      </c>
      <c r="S33" s="25">
        <v>373.23700000000002</v>
      </c>
      <c r="T33" s="25">
        <v>727.94100000000003</v>
      </c>
      <c r="U33" s="25">
        <v>573.66300000000001</v>
      </c>
      <c r="V33" s="3"/>
    </row>
    <row r="34" spans="4:22" x14ac:dyDescent="0.2">
      <c r="D34" s="3"/>
      <c r="E34" s="3"/>
      <c r="F34" s="25">
        <v>699.97699999999998</v>
      </c>
      <c r="G34" s="25">
        <v>367.02600000000001</v>
      </c>
      <c r="H34" s="25">
        <v>888.61599999999999</v>
      </c>
      <c r="I34" s="25">
        <v>711.67600000000004</v>
      </c>
      <c r="J34" s="3"/>
      <c r="K34" s="3"/>
      <c r="L34" s="25">
        <v>893.41700000000003</v>
      </c>
      <c r="M34" s="25">
        <v>406.834</v>
      </c>
      <c r="N34" s="25">
        <v>1076.192</v>
      </c>
      <c r="O34" s="25">
        <v>548.52499999999998</v>
      </c>
      <c r="P34" s="3"/>
      <c r="Q34" s="3"/>
      <c r="R34" s="25">
        <v>889.471</v>
      </c>
      <c r="S34" s="25">
        <v>337.64800000000002</v>
      </c>
      <c r="T34" s="25">
        <v>651.76300000000003</v>
      </c>
      <c r="U34" s="25">
        <v>624.09799999999996</v>
      </c>
      <c r="V34" s="3"/>
    </row>
    <row r="35" spans="4:22" x14ac:dyDescent="0.2">
      <c r="D35" s="3"/>
      <c r="E35" s="3"/>
      <c r="F35" s="25">
        <v>871.21299999999997</v>
      </c>
      <c r="G35" s="25">
        <v>248.95500000000001</v>
      </c>
      <c r="H35" s="25">
        <v>664.18299999999999</v>
      </c>
      <c r="I35" s="25">
        <v>612.64200000000005</v>
      </c>
      <c r="J35" s="3"/>
      <c r="K35" s="3"/>
      <c r="L35" s="25">
        <v>839.80100000000004</v>
      </c>
      <c r="M35" s="25">
        <v>364.17500000000001</v>
      </c>
      <c r="N35" s="25">
        <v>756.98199999999997</v>
      </c>
      <c r="O35" s="25">
        <v>726.03200000000004</v>
      </c>
      <c r="P35" s="3"/>
      <c r="Q35" s="3"/>
      <c r="R35" s="25">
        <v>760.63400000000001</v>
      </c>
      <c r="S35" s="25">
        <v>443.97500000000002</v>
      </c>
      <c r="T35" s="25">
        <v>615.80600000000004</v>
      </c>
      <c r="U35" s="25">
        <v>697.11099999999999</v>
      </c>
      <c r="V35" s="3"/>
    </row>
    <row r="36" spans="4:22" x14ac:dyDescent="0.2">
      <c r="D36" s="3"/>
      <c r="E36" s="3"/>
      <c r="F36" s="25">
        <v>846.75800000000004</v>
      </c>
      <c r="G36" s="25">
        <v>337.68</v>
      </c>
      <c r="H36" s="25">
        <v>678.20699999999999</v>
      </c>
      <c r="I36" s="25">
        <v>602.39099999999996</v>
      </c>
      <c r="J36" s="3"/>
      <c r="K36" s="3"/>
      <c r="L36" s="25">
        <v>688.19899999999996</v>
      </c>
      <c r="M36" s="25">
        <v>404.04199999999997</v>
      </c>
      <c r="N36" s="25">
        <v>762.00599999999997</v>
      </c>
      <c r="O36" s="25">
        <v>698.16899999999998</v>
      </c>
      <c r="P36" s="3"/>
      <c r="Q36" s="3"/>
      <c r="R36" s="25">
        <v>824.90099999999995</v>
      </c>
      <c r="S36" s="25">
        <v>405.73</v>
      </c>
      <c r="T36" s="25">
        <v>803.37300000000005</v>
      </c>
      <c r="U36" s="25">
        <v>577.96100000000001</v>
      </c>
      <c r="V36" s="3"/>
    </row>
    <row r="37" spans="4:22" x14ac:dyDescent="0.2">
      <c r="D37" s="3"/>
      <c r="E37" s="3"/>
      <c r="F37" s="25">
        <v>726.57399999999996</v>
      </c>
      <c r="G37" s="25">
        <v>348.38099999999997</v>
      </c>
      <c r="H37" s="25">
        <v>955.40499999999997</v>
      </c>
      <c r="I37" s="25">
        <v>576.46400000000006</v>
      </c>
      <c r="J37" s="3"/>
      <c r="K37" s="3"/>
      <c r="L37" s="25">
        <v>782.94399999999996</v>
      </c>
      <c r="M37" s="25">
        <v>323.36799999999999</v>
      </c>
      <c r="N37" s="25">
        <v>748.649</v>
      </c>
      <c r="O37" s="25">
        <v>754.77200000000005</v>
      </c>
      <c r="P37" s="3"/>
      <c r="Q37" s="3"/>
      <c r="R37" s="25">
        <v>946.76800000000003</v>
      </c>
      <c r="S37" s="25">
        <v>388.42700000000002</v>
      </c>
      <c r="T37" s="25">
        <v>662.31399999999996</v>
      </c>
      <c r="U37" s="25">
        <v>551.25</v>
      </c>
      <c r="V37" s="3"/>
    </row>
    <row r="38" spans="4:22" x14ac:dyDescent="0.2">
      <c r="D38" s="3"/>
      <c r="E38" s="3"/>
      <c r="F38" s="25">
        <v>604.56899999999996</v>
      </c>
      <c r="G38" s="25">
        <v>399.36900000000003</v>
      </c>
      <c r="H38" s="25">
        <v>694.303</v>
      </c>
      <c r="I38" s="25">
        <v>548.17100000000005</v>
      </c>
      <c r="J38" s="3"/>
      <c r="K38" s="3"/>
      <c r="L38" s="25">
        <v>788.45600000000002</v>
      </c>
      <c r="M38" s="25">
        <v>419.87599999999998</v>
      </c>
      <c r="N38" s="25">
        <v>892.52300000000002</v>
      </c>
      <c r="O38" s="25">
        <v>827.56700000000001</v>
      </c>
      <c r="P38" s="3"/>
      <c r="Q38" s="3"/>
      <c r="R38" s="25">
        <v>930.4</v>
      </c>
      <c r="S38" s="25">
        <v>418.685</v>
      </c>
      <c r="T38" s="25">
        <v>569.49800000000005</v>
      </c>
      <c r="U38" s="25">
        <v>682.81600000000003</v>
      </c>
      <c r="V38" s="3"/>
    </row>
    <row r="39" spans="4:22" x14ac:dyDescent="0.2">
      <c r="D39" s="3"/>
      <c r="E39" s="3"/>
      <c r="F39" s="25">
        <v>765.02599999999995</v>
      </c>
      <c r="G39" s="25">
        <v>384.65800000000002</v>
      </c>
      <c r="H39" s="25">
        <v>880.00599999999997</v>
      </c>
      <c r="I39" s="25">
        <v>598.35500000000002</v>
      </c>
      <c r="J39" s="3"/>
      <c r="K39" s="3"/>
      <c r="L39" s="25">
        <v>876.38699999999994</v>
      </c>
      <c r="M39" s="25">
        <v>316.27800000000002</v>
      </c>
      <c r="N39" s="25">
        <v>689.13400000000001</v>
      </c>
      <c r="O39" s="25">
        <v>812.54300000000001</v>
      </c>
      <c r="P39" s="3"/>
      <c r="Q39" s="3"/>
      <c r="R39" s="25">
        <v>820.78599999999994</v>
      </c>
      <c r="S39" s="25">
        <v>335.66399999999999</v>
      </c>
      <c r="T39" s="25">
        <v>536.81200000000001</v>
      </c>
      <c r="U39" s="25">
        <v>604.55999999999995</v>
      </c>
      <c r="V39" s="3"/>
    </row>
    <row r="40" spans="4:22" x14ac:dyDescent="0.2">
      <c r="D40" s="3"/>
      <c r="E40" s="3"/>
      <c r="F40" s="25">
        <v>780.72199999999998</v>
      </c>
      <c r="G40" s="25">
        <v>362.49799999999999</v>
      </c>
      <c r="H40" s="25">
        <v>740.30600000000004</v>
      </c>
      <c r="I40" s="25">
        <v>639.17600000000004</v>
      </c>
      <c r="J40" s="3"/>
      <c r="K40" s="3"/>
      <c r="L40" s="25">
        <v>711.24699999999996</v>
      </c>
      <c r="M40" s="25">
        <v>353.71100000000001</v>
      </c>
      <c r="N40" s="25">
        <v>900.11800000000005</v>
      </c>
      <c r="O40" s="25">
        <v>866.41099999999994</v>
      </c>
      <c r="P40" s="3"/>
      <c r="Q40" s="3"/>
      <c r="R40" s="25">
        <v>793.077</v>
      </c>
      <c r="S40" s="25">
        <v>342.44200000000001</v>
      </c>
      <c r="T40" s="25">
        <v>589.67200000000003</v>
      </c>
      <c r="U40" s="25">
        <v>596.43299999999999</v>
      </c>
      <c r="V40" s="3"/>
    </row>
    <row r="41" spans="4:22" x14ac:dyDescent="0.2">
      <c r="D41" s="3"/>
      <c r="E41" s="3"/>
      <c r="F41" s="25">
        <v>984.96799999999996</v>
      </c>
      <c r="G41" s="25">
        <v>290.59399999999999</v>
      </c>
      <c r="H41" s="25">
        <v>975.33199999999999</v>
      </c>
      <c r="I41" s="25">
        <v>550.32799999999997</v>
      </c>
      <c r="J41" s="3"/>
      <c r="K41" s="3"/>
      <c r="L41" s="25">
        <v>698.11099999999999</v>
      </c>
      <c r="M41" s="25">
        <v>328.47300000000001</v>
      </c>
      <c r="N41" s="25">
        <v>689.51099999999997</v>
      </c>
      <c r="O41" s="25">
        <v>723.94600000000003</v>
      </c>
      <c r="P41" s="3"/>
      <c r="Q41" s="3"/>
      <c r="R41" s="25">
        <v>869.52</v>
      </c>
      <c r="S41" s="25">
        <v>313.65699999999998</v>
      </c>
      <c r="T41" s="25">
        <v>560.54399999999998</v>
      </c>
      <c r="U41" s="25">
        <v>563.78</v>
      </c>
      <c r="V41" s="3"/>
    </row>
    <row r="42" spans="4:22" x14ac:dyDescent="0.2">
      <c r="D42" s="3"/>
      <c r="E42" s="3"/>
      <c r="F42" s="25">
        <v>926.92600000000004</v>
      </c>
      <c r="G42" s="25">
        <v>251.197</v>
      </c>
      <c r="H42" s="25">
        <v>889.77800000000002</v>
      </c>
      <c r="I42" s="25">
        <v>569.92200000000003</v>
      </c>
      <c r="J42" s="3"/>
      <c r="K42" s="3"/>
      <c r="L42" s="25">
        <v>774.24400000000003</v>
      </c>
      <c r="M42" s="25">
        <v>271.59800000000001</v>
      </c>
      <c r="N42" s="25">
        <v>626.80899999999997</v>
      </c>
      <c r="O42" s="25">
        <v>688.13199999999995</v>
      </c>
      <c r="P42" s="3"/>
      <c r="Q42" s="3"/>
      <c r="R42" s="25">
        <v>846.072</v>
      </c>
      <c r="S42" s="25">
        <v>276.51299999999998</v>
      </c>
      <c r="T42" s="25">
        <v>574.14400000000001</v>
      </c>
      <c r="U42" s="25">
        <v>609.88300000000004</v>
      </c>
      <c r="V42" s="3"/>
    </row>
    <row r="43" spans="4:22" x14ac:dyDescent="0.2">
      <c r="D43" s="3"/>
      <c r="E43" s="3"/>
      <c r="F43" s="25">
        <v>804.51900000000001</v>
      </c>
      <c r="G43" s="25">
        <v>391.59699999999998</v>
      </c>
      <c r="H43" s="25">
        <v>1009.601</v>
      </c>
      <c r="I43" s="25">
        <v>733.10599999999999</v>
      </c>
      <c r="J43" s="3"/>
      <c r="K43" s="3"/>
      <c r="L43" s="25">
        <v>691.78700000000003</v>
      </c>
      <c r="M43" s="25">
        <v>352.16800000000001</v>
      </c>
      <c r="N43" s="25">
        <v>754.68399999999997</v>
      </c>
      <c r="O43" s="25">
        <v>671.37</v>
      </c>
      <c r="P43" s="3"/>
      <c r="Q43" s="3"/>
      <c r="R43" s="25">
        <v>790.22199999999998</v>
      </c>
      <c r="S43" s="25">
        <v>345.012</v>
      </c>
      <c r="T43" s="25">
        <v>606.87099999999998</v>
      </c>
      <c r="U43" s="25">
        <v>558.45799999999997</v>
      </c>
      <c r="V43" s="3"/>
    </row>
    <row r="44" spans="4:22" x14ac:dyDescent="0.2">
      <c r="D44" s="3"/>
      <c r="E44" s="3"/>
      <c r="F44" s="25">
        <v>728.86599999999999</v>
      </c>
      <c r="G44" s="25">
        <v>395.108</v>
      </c>
      <c r="H44" s="25">
        <v>660.08699999999999</v>
      </c>
      <c r="I44" s="25">
        <v>695.16600000000005</v>
      </c>
      <c r="J44" s="3"/>
      <c r="K44" s="3"/>
      <c r="L44" s="25">
        <v>848.70600000000002</v>
      </c>
      <c r="M44" s="25">
        <v>309.48200000000003</v>
      </c>
      <c r="N44" s="25">
        <v>633.86</v>
      </c>
      <c r="O44" s="25">
        <v>792.37900000000002</v>
      </c>
      <c r="P44" s="3"/>
      <c r="Q44" s="3"/>
      <c r="R44" s="25">
        <v>781.06600000000003</v>
      </c>
      <c r="S44" s="25">
        <v>313.06700000000001</v>
      </c>
      <c r="T44" s="25">
        <v>566.74599999999998</v>
      </c>
      <c r="U44" s="25">
        <v>580.87199999999996</v>
      </c>
      <c r="V44" s="3"/>
    </row>
    <row r="45" spans="4:22" x14ac:dyDescent="0.2">
      <c r="D45" s="3"/>
      <c r="E45" s="3"/>
      <c r="F45" s="25">
        <v>966.25800000000004</v>
      </c>
      <c r="G45" s="25">
        <v>250.70400000000001</v>
      </c>
      <c r="H45" s="25">
        <v>1161.797</v>
      </c>
      <c r="I45" s="25">
        <v>594.30700000000002</v>
      </c>
      <c r="J45" s="3"/>
      <c r="K45" s="3"/>
      <c r="L45" s="25">
        <v>833.96</v>
      </c>
      <c r="M45" s="25">
        <v>385.911</v>
      </c>
      <c r="N45" s="25">
        <v>683.03700000000003</v>
      </c>
      <c r="O45" s="25">
        <v>922.29600000000005</v>
      </c>
      <c r="P45" s="3"/>
      <c r="Q45" s="3"/>
      <c r="R45" s="25">
        <v>953.16499999999996</v>
      </c>
      <c r="S45" s="25">
        <v>351.55099999999999</v>
      </c>
      <c r="T45" s="25">
        <v>579.85500000000002</v>
      </c>
      <c r="U45" s="25">
        <v>834.64400000000001</v>
      </c>
      <c r="V45" s="3"/>
    </row>
    <row r="46" spans="4:22" x14ac:dyDescent="0.2">
      <c r="D46" s="3"/>
      <c r="E46" s="3"/>
      <c r="F46" s="25">
        <v>788.976</v>
      </c>
      <c r="G46" s="25">
        <v>376.161</v>
      </c>
      <c r="H46" s="25">
        <v>672.82399999999996</v>
      </c>
      <c r="I46" s="25">
        <v>600.63800000000003</v>
      </c>
      <c r="J46" s="3"/>
      <c r="K46" s="3"/>
      <c r="L46" s="25">
        <v>951.87</v>
      </c>
      <c r="M46" s="25">
        <v>331.584</v>
      </c>
      <c r="N46" s="25">
        <v>604.85199999999998</v>
      </c>
      <c r="O46" s="25">
        <v>822.45799999999997</v>
      </c>
      <c r="P46" s="3"/>
      <c r="Q46" s="3"/>
      <c r="R46" s="25">
        <v>698.38300000000004</v>
      </c>
      <c r="S46" s="25">
        <v>428.54399999999998</v>
      </c>
      <c r="T46" s="25">
        <v>649.47299999999996</v>
      </c>
      <c r="U46" s="25">
        <v>665.02200000000005</v>
      </c>
      <c r="V46" s="3"/>
    </row>
    <row r="47" spans="4:22" x14ac:dyDescent="0.2">
      <c r="D47" s="3"/>
      <c r="E47" s="3"/>
      <c r="F47" s="25">
        <v>921.32600000000002</v>
      </c>
      <c r="G47" s="25">
        <v>417.59899999999999</v>
      </c>
      <c r="H47" s="25">
        <v>665.18200000000002</v>
      </c>
      <c r="I47" s="25">
        <v>622.94600000000003</v>
      </c>
      <c r="J47" s="3"/>
      <c r="K47" s="3"/>
      <c r="L47" s="25">
        <v>1091.6969999999999</v>
      </c>
      <c r="M47" s="25">
        <v>336.46899999999999</v>
      </c>
      <c r="N47" s="25">
        <v>711.99099999999999</v>
      </c>
      <c r="O47" s="25">
        <v>936.77800000000002</v>
      </c>
      <c r="P47" s="3"/>
      <c r="Q47" s="3"/>
      <c r="R47" s="25">
        <v>799.32</v>
      </c>
      <c r="S47" s="25">
        <v>382.00400000000002</v>
      </c>
      <c r="T47" s="25">
        <v>678.4</v>
      </c>
      <c r="U47" s="25">
        <v>624.24099999999999</v>
      </c>
      <c r="V47" s="3"/>
    </row>
    <row r="48" spans="4:22" x14ac:dyDescent="0.2">
      <c r="D48" s="3"/>
      <c r="E48" s="3"/>
      <c r="F48" s="25">
        <v>641.09400000000005</v>
      </c>
      <c r="G48" s="25">
        <v>303.55599999999998</v>
      </c>
      <c r="H48" s="25">
        <v>645.72500000000002</v>
      </c>
      <c r="I48" s="25">
        <v>640.87099999999998</v>
      </c>
      <c r="J48" s="3"/>
      <c r="K48" s="3"/>
      <c r="L48" s="25">
        <v>783.40800000000002</v>
      </c>
      <c r="M48" s="25">
        <v>407.46499999999997</v>
      </c>
      <c r="N48" s="25">
        <v>700.21400000000006</v>
      </c>
      <c r="O48" s="25">
        <v>615.38400000000001</v>
      </c>
      <c r="P48" s="3"/>
      <c r="Q48" s="3"/>
      <c r="R48" s="25">
        <v>809.62599999999998</v>
      </c>
      <c r="S48" s="25">
        <v>320.93299999999999</v>
      </c>
      <c r="T48" s="25">
        <v>628.89099999999996</v>
      </c>
      <c r="U48" s="25">
        <v>661.14599999999996</v>
      </c>
      <c r="V48" s="3"/>
    </row>
    <row r="49" spans="4:22" x14ac:dyDescent="0.2">
      <c r="D49" s="3"/>
      <c r="E49" s="3"/>
      <c r="F49" s="25">
        <v>836.70899999999995</v>
      </c>
      <c r="G49" s="25">
        <v>343.065</v>
      </c>
      <c r="H49" s="25">
        <v>784.33199999999999</v>
      </c>
      <c r="I49" s="25">
        <v>730.18</v>
      </c>
      <c r="J49" s="3"/>
      <c r="K49" s="3"/>
      <c r="L49" s="25">
        <v>906.44500000000005</v>
      </c>
      <c r="M49" s="25">
        <v>425.55900000000003</v>
      </c>
      <c r="N49" s="25">
        <v>572.77599999999995</v>
      </c>
      <c r="O49" s="25">
        <v>574.38099999999997</v>
      </c>
      <c r="P49" s="3"/>
      <c r="Q49" s="3"/>
      <c r="R49" s="25">
        <v>828.327</v>
      </c>
      <c r="S49" s="25">
        <v>406.2</v>
      </c>
      <c r="T49" s="25">
        <v>668.56799999999998</v>
      </c>
      <c r="U49" s="25">
        <v>899.15</v>
      </c>
      <c r="V49" s="3"/>
    </row>
    <row r="50" spans="4:22" x14ac:dyDescent="0.2">
      <c r="D50" s="3"/>
      <c r="E50" s="3"/>
      <c r="F50" s="25">
        <v>917.00400000000002</v>
      </c>
      <c r="G50" s="25">
        <v>437.08199999999999</v>
      </c>
      <c r="H50" s="25">
        <v>923.54499999999996</v>
      </c>
      <c r="I50" s="25">
        <v>686.90899999999999</v>
      </c>
      <c r="J50" s="3"/>
      <c r="K50" s="3"/>
      <c r="L50" s="25">
        <v>1080.7370000000001</v>
      </c>
      <c r="M50" s="25">
        <v>326.55200000000002</v>
      </c>
      <c r="N50" s="25">
        <v>817.26599999999996</v>
      </c>
      <c r="O50" s="25">
        <v>629.20299999999997</v>
      </c>
      <c r="P50" s="3"/>
      <c r="Q50" s="3"/>
      <c r="R50" s="25">
        <v>650.04300000000001</v>
      </c>
      <c r="S50" s="25">
        <v>383.61799999999999</v>
      </c>
      <c r="T50" s="25">
        <v>572.85699999999997</v>
      </c>
      <c r="U50" s="25">
        <v>582.40499999999997</v>
      </c>
      <c r="V50" s="3"/>
    </row>
    <row r="51" spans="4:22" x14ac:dyDescent="0.2">
      <c r="D51" s="3"/>
      <c r="E51" s="3"/>
      <c r="F51" s="25">
        <v>856.33900000000006</v>
      </c>
      <c r="G51" s="25">
        <v>507.23899999999998</v>
      </c>
      <c r="H51" s="25">
        <v>658.572</v>
      </c>
      <c r="I51" s="25">
        <v>580.76900000000001</v>
      </c>
      <c r="J51" s="3"/>
      <c r="K51" s="3"/>
      <c r="L51" s="25">
        <v>840.01900000000001</v>
      </c>
      <c r="M51" s="25">
        <v>344.358</v>
      </c>
      <c r="N51" s="25">
        <v>598.029</v>
      </c>
      <c r="O51" s="25">
        <v>653.62400000000002</v>
      </c>
      <c r="P51" s="3"/>
      <c r="Q51" s="3"/>
      <c r="R51" s="25">
        <v>885.91700000000003</v>
      </c>
      <c r="S51" s="25">
        <v>249.18600000000001</v>
      </c>
      <c r="T51" s="25">
        <v>854.69299999999998</v>
      </c>
      <c r="U51" s="25">
        <v>472.93599999999998</v>
      </c>
      <c r="V51" s="3"/>
    </row>
    <row r="52" spans="4:22" x14ac:dyDescent="0.2">
      <c r="D52" s="3"/>
      <c r="E52" s="3"/>
      <c r="F52" s="25">
        <v>971.44100000000003</v>
      </c>
      <c r="G52" s="25">
        <v>372.67399999999998</v>
      </c>
      <c r="H52" s="25">
        <v>579.20399999999995</v>
      </c>
      <c r="I52" s="25">
        <v>710.80100000000004</v>
      </c>
      <c r="J52" s="3"/>
      <c r="K52" s="3"/>
      <c r="L52" s="25">
        <v>891.16600000000005</v>
      </c>
      <c r="M52" s="25">
        <v>340.77800000000002</v>
      </c>
      <c r="N52" s="25">
        <v>832.72799999999995</v>
      </c>
      <c r="O52" s="25">
        <v>958.35400000000004</v>
      </c>
      <c r="P52" s="3"/>
      <c r="Q52" s="3"/>
      <c r="R52" s="25">
        <v>793.89599999999996</v>
      </c>
      <c r="S52" s="25">
        <v>376.67700000000002</v>
      </c>
      <c r="T52" s="25">
        <v>573.79899999999998</v>
      </c>
      <c r="U52" s="25">
        <v>637.73099999999999</v>
      </c>
      <c r="V52" s="3"/>
    </row>
    <row r="53" spans="4:22" x14ac:dyDescent="0.2">
      <c r="D53" s="3"/>
      <c r="E53" s="3"/>
      <c r="F53" s="25">
        <v>675.42899999999997</v>
      </c>
      <c r="G53" s="25">
        <v>405.55399999999997</v>
      </c>
      <c r="H53" s="25">
        <v>722.93</v>
      </c>
      <c r="I53" s="25">
        <v>574.93899999999996</v>
      </c>
      <c r="J53" s="3"/>
      <c r="K53" s="3"/>
      <c r="L53" s="25"/>
      <c r="M53" s="25"/>
      <c r="N53" s="25"/>
      <c r="O53" s="25">
        <v>590.62300000000005</v>
      </c>
      <c r="P53" s="3"/>
      <c r="Q53" s="3"/>
      <c r="R53" s="25">
        <v>802.89200000000005</v>
      </c>
      <c r="S53" s="25">
        <v>336.80200000000002</v>
      </c>
      <c r="T53" s="25">
        <v>635.96500000000003</v>
      </c>
      <c r="U53" s="25">
        <v>601.99900000000002</v>
      </c>
      <c r="V53" s="3"/>
    </row>
    <row r="54" spans="4:22" x14ac:dyDescent="0.2">
      <c r="D54" s="3"/>
      <c r="E54" s="3"/>
      <c r="F54" s="25">
        <v>917.77300000000002</v>
      </c>
      <c r="G54" s="25">
        <v>448.875</v>
      </c>
      <c r="H54" s="25">
        <v>867.62699999999995</v>
      </c>
      <c r="I54" s="25">
        <v>596.23099999999999</v>
      </c>
      <c r="J54" s="3"/>
      <c r="K54" s="3"/>
      <c r="L54" s="25"/>
      <c r="M54" s="25"/>
      <c r="N54" s="25"/>
      <c r="O54" s="25">
        <v>681.76900000000001</v>
      </c>
      <c r="P54" s="3"/>
      <c r="Q54" s="3"/>
      <c r="R54" s="25">
        <v>890.16499999999996</v>
      </c>
      <c r="S54" s="25">
        <v>352.14</v>
      </c>
      <c r="T54" s="25">
        <v>487.71699999999998</v>
      </c>
      <c r="U54" s="25">
        <v>492.75700000000001</v>
      </c>
      <c r="V54" s="3"/>
    </row>
    <row r="55" spans="4:22" x14ac:dyDescent="0.2">
      <c r="D55" s="3"/>
      <c r="E55" s="3"/>
      <c r="F55" s="25">
        <v>874.351</v>
      </c>
      <c r="G55" s="25">
        <v>262.25799999999998</v>
      </c>
      <c r="H55" s="25">
        <v>665.34900000000005</v>
      </c>
      <c r="I55" s="25">
        <v>611.34400000000005</v>
      </c>
      <c r="J55" s="3"/>
      <c r="K55" s="3"/>
      <c r="L55" s="25"/>
      <c r="M55" s="25"/>
      <c r="N55" s="25"/>
      <c r="O55" s="25">
        <v>667.68399999999997</v>
      </c>
      <c r="P55" s="3"/>
      <c r="Q55" s="3"/>
      <c r="R55" s="25">
        <v>966.61800000000005</v>
      </c>
      <c r="S55" s="25">
        <v>255.886</v>
      </c>
      <c r="T55" s="25">
        <v>575.46799999999996</v>
      </c>
      <c r="U55" s="25">
        <v>672.48800000000006</v>
      </c>
      <c r="V55" s="3"/>
    </row>
    <row r="56" spans="4:22" x14ac:dyDescent="0.2">
      <c r="D56" s="3"/>
      <c r="E56" s="3"/>
      <c r="F56" s="25">
        <v>1040.4100000000001</v>
      </c>
      <c r="G56" s="25">
        <v>339.49099999999999</v>
      </c>
      <c r="H56" s="25">
        <v>716.97299999999996</v>
      </c>
      <c r="I56" s="25">
        <v>591.77599999999995</v>
      </c>
      <c r="J56" s="3"/>
      <c r="K56" s="3"/>
      <c r="L56" s="25"/>
      <c r="M56" s="25"/>
      <c r="N56" s="25"/>
      <c r="O56" s="25">
        <v>604.36500000000001</v>
      </c>
      <c r="P56" s="3"/>
      <c r="Q56" s="3"/>
      <c r="R56" s="25">
        <v>808.16300000000001</v>
      </c>
      <c r="S56" s="25">
        <v>287.72500000000002</v>
      </c>
      <c r="T56" s="25">
        <v>678.27300000000002</v>
      </c>
      <c r="U56" s="25">
        <v>605.66</v>
      </c>
      <c r="V56" s="3"/>
    </row>
    <row r="57" spans="4:22" x14ac:dyDescent="0.2">
      <c r="D57" s="3"/>
      <c r="E57" s="3"/>
      <c r="F57" s="25">
        <v>764.48500000000001</v>
      </c>
      <c r="G57" s="25">
        <v>436.97</v>
      </c>
      <c r="H57" s="25">
        <v>676.85299999999995</v>
      </c>
      <c r="I57" s="25">
        <v>588.99300000000005</v>
      </c>
      <c r="J57" s="3"/>
      <c r="K57" s="3"/>
      <c r="L57" s="25"/>
      <c r="M57" s="25"/>
      <c r="N57" s="25"/>
      <c r="O57" s="25">
        <v>645.11400000000003</v>
      </c>
      <c r="P57" s="3"/>
      <c r="Q57" s="3"/>
      <c r="R57" s="25">
        <v>919.89599999999996</v>
      </c>
      <c r="S57" s="25">
        <v>390.33</v>
      </c>
      <c r="T57" s="25">
        <v>704.04100000000005</v>
      </c>
      <c r="U57" s="25">
        <v>601.61900000000003</v>
      </c>
      <c r="V57" s="3"/>
    </row>
    <row r="58" spans="4:22" x14ac:dyDescent="0.2">
      <c r="D58" s="3"/>
      <c r="E58" s="3"/>
      <c r="F58" s="25">
        <v>889.48599999999999</v>
      </c>
      <c r="G58" s="25">
        <v>407.928</v>
      </c>
      <c r="H58" s="25">
        <v>703.40499999999997</v>
      </c>
      <c r="I58" s="25">
        <v>556.90200000000004</v>
      </c>
      <c r="J58" s="3"/>
      <c r="K58" s="3"/>
      <c r="L58" s="25"/>
      <c r="M58" s="25"/>
      <c r="N58" s="25"/>
      <c r="O58" s="25">
        <v>572.75099999999998</v>
      </c>
      <c r="P58" s="3"/>
      <c r="Q58" s="3"/>
      <c r="R58" s="25">
        <v>884.96</v>
      </c>
      <c r="S58" s="25">
        <v>349.42899999999997</v>
      </c>
      <c r="T58" s="25">
        <v>815.803</v>
      </c>
      <c r="U58" s="25">
        <v>569.88599999999997</v>
      </c>
      <c r="V58" s="3"/>
    </row>
    <row r="59" spans="4:22" x14ac:dyDescent="0.2">
      <c r="D59" s="3"/>
      <c r="E59" s="3"/>
      <c r="F59" s="25">
        <v>944.26900000000001</v>
      </c>
      <c r="G59" s="25">
        <v>397.38299999999998</v>
      </c>
      <c r="H59" s="25">
        <v>637.04</v>
      </c>
      <c r="I59" s="25">
        <v>587.98299999999995</v>
      </c>
      <c r="J59" s="3"/>
      <c r="K59" s="3"/>
      <c r="L59" s="3"/>
      <c r="M59" s="3"/>
      <c r="N59" s="3"/>
      <c r="O59" s="3"/>
      <c r="P59" s="3"/>
      <c r="Q59" s="3"/>
      <c r="R59" s="25">
        <v>831.87300000000005</v>
      </c>
      <c r="S59" s="25">
        <v>324.30099999999999</v>
      </c>
      <c r="T59" s="25">
        <v>705.178</v>
      </c>
      <c r="U59" s="25">
        <v>532.822</v>
      </c>
      <c r="V59" s="3"/>
    </row>
    <row r="60" spans="4:22" x14ac:dyDescent="0.2">
      <c r="D60" s="3"/>
      <c r="E60" s="3"/>
      <c r="F60" s="25">
        <v>830.97199999999998</v>
      </c>
      <c r="G60" s="25">
        <v>434.38600000000002</v>
      </c>
      <c r="H60" s="25">
        <v>650.62199999999996</v>
      </c>
      <c r="I60" s="25">
        <v>850.75900000000001</v>
      </c>
      <c r="J60" s="3"/>
      <c r="K60" s="3"/>
      <c r="L60" s="3"/>
      <c r="M60" s="3"/>
      <c r="N60" s="3"/>
      <c r="O60" s="3"/>
      <c r="P60" s="3"/>
      <c r="Q60" s="3"/>
      <c r="R60" s="25">
        <v>794.76099999999997</v>
      </c>
      <c r="S60" s="25">
        <v>342.48899999999998</v>
      </c>
      <c r="T60" s="25">
        <v>804.97799999999995</v>
      </c>
      <c r="U60" s="25">
        <v>562.38900000000001</v>
      </c>
      <c r="V60" s="3"/>
    </row>
    <row r="61" spans="4:22" x14ac:dyDescent="0.2">
      <c r="D61" s="3"/>
      <c r="E61" s="3"/>
      <c r="F61" s="25"/>
      <c r="G61" s="25"/>
      <c r="H61" s="25"/>
      <c r="I61" s="25">
        <v>687.95600000000002</v>
      </c>
      <c r="J61" s="3"/>
      <c r="K61" s="3"/>
      <c r="L61" s="3"/>
      <c r="M61" s="3"/>
      <c r="N61" s="3"/>
      <c r="O61" s="3"/>
      <c r="P61" s="3"/>
      <c r="Q61" s="3"/>
      <c r="R61" s="25"/>
      <c r="S61" s="25"/>
      <c r="T61" s="25">
        <v>565.76300000000003</v>
      </c>
      <c r="U61" s="25">
        <v>514.90499999999997</v>
      </c>
      <c r="V61" s="3"/>
    </row>
    <row r="62" spans="4:22" x14ac:dyDescent="0.2">
      <c r="D62" s="3"/>
      <c r="E62" s="3"/>
      <c r="F62" s="25"/>
      <c r="G62" s="25"/>
      <c r="H62" s="25"/>
      <c r="I62" s="25">
        <v>641.52599999999995</v>
      </c>
      <c r="J62" s="3"/>
      <c r="K62" s="3"/>
      <c r="L62" s="3"/>
      <c r="M62" s="3"/>
      <c r="N62" s="3"/>
      <c r="O62" s="3"/>
      <c r="P62" s="3"/>
      <c r="Q62" s="3"/>
      <c r="R62" s="25"/>
      <c r="S62" s="25"/>
      <c r="T62" s="25"/>
      <c r="U62" s="25">
        <v>590.50900000000001</v>
      </c>
      <c r="V62" s="3"/>
    </row>
    <row r="63" spans="4:22" x14ac:dyDescent="0.2">
      <c r="D63" s="3"/>
      <c r="E63" s="3"/>
      <c r="F63" s="25"/>
      <c r="G63" s="25"/>
      <c r="H63" s="25"/>
      <c r="I63" s="25">
        <v>530.24</v>
      </c>
      <c r="J63" s="3"/>
      <c r="K63" s="3"/>
      <c r="L63" s="3"/>
      <c r="M63" s="3"/>
      <c r="N63" s="3"/>
      <c r="O63" s="3"/>
      <c r="P63" s="3"/>
      <c r="Q63" s="3"/>
      <c r="R63" s="25"/>
      <c r="S63" s="25"/>
      <c r="T63" s="25"/>
      <c r="U63" s="25">
        <v>638.45600000000002</v>
      </c>
      <c r="V63" s="3"/>
    </row>
    <row r="64" spans="4:22" x14ac:dyDescent="0.2">
      <c r="D64" s="3"/>
      <c r="E64" s="3"/>
      <c r="F64" s="25"/>
      <c r="G64" s="25"/>
      <c r="H64" s="25"/>
      <c r="I64" s="25">
        <v>553.91099999999994</v>
      </c>
      <c r="J64" s="3"/>
      <c r="K64" s="3"/>
      <c r="L64" s="3"/>
      <c r="M64" s="3"/>
      <c r="N64" s="3"/>
      <c r="O64" s="3"/>
      <c r="P64" s="3"/>
      <c r="Q64" s="3"/>
      <c r="R64" s="25"/>
      <c r="S64" s="25"/>
      <c r="T64" s="25"/>
      <c r="U64" s="25">
        <v>653.15599999999995</v>
      </c>
      <c r="V64" s="3"/>
    </row>
    <row r="65" spans="4:22" x14ac:dyDescent="0.2">
      <c r="D65" s="3"/>
      <c r="E65" s="3"/>
      <c r="F65" s="25"/>
      <c r="G65" s="25"/>
      <c r="H65" s="25"/>
      <c r="I65" s="25">
        <v>718.39200000000005</v>
      </c>
      <c r="J65" s="3"/>
      <c r="K65" s="3"/>
      <c r="L65" s="3"/>
      <c r="M65" s="3"/>
      <c r="N65" s="3"/>
      <c r="O65" s="3"/>
      <c r="P65" s="3"/>
      <c r="Q65" s="3"/>
      <c r="R65" s="25"/>
      <c r="S65" s="25"/>
      <c r="T65" s="25"/>
      <c r="U65" s="25">
        <v>625.98699999999997</v>
      </c>
      <c r="V65" s="3"/>
    </row>
    <row r="66" spans="4:22" x14ac:dyDescent="0.2">
      <c r="D66" s="3"/>
      <c r="E66" s="3"/>
      <c r="F66" s="25"/>
      <c r="G66" s="25"/>
      <c r="H66" s="25"/>
      <c r="I66" s="25">
        <v>626.83600000000001</v>
      </c>
      <c r="J66" s="3"/>
      <c r="K66" s="3"/>
      <c r="L66" s="3"/>
      <c r="M66" s="3"/>
      <c r="N66" s="3"/>
      <c r="O66" s="3"/>
      <c r="P66" s="3"/>
      <c r="Q66" s="3"/>
      <c r="R66" s="25"/>
      <c r="S66" s="25"/>
      <c r="T66" s="25"/>
      <c r="U66" s="25">
        <v>640.80100000000004</v>
      </c>
      <c r="V66" s="3"/>
    </row>
    <row r="67" spans="4:22" x14ac:dyDescent="0.2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4:22" x14ac:dyDescent="0.2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4:22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4:22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4:22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4:22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4:22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4:22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4:22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4:22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4:22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4:22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4:22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4:22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4:22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4:22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4:22" x14ac:dyDescent="0.2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4:22" x14ac:dyDescent="0.2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4:22" x14ac:dyDescent="0.2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4:22" x14ac:dyDescent="0.2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4:22" x14ac:dyDescent="0.2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4:22" x14ac:dyDescent="0.2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4:22" x14ac:dyDescent="0.2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4:22" x14ac:dyDescent="0.2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4:22" x14ac:dyDescent="0.2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4:22" x14ac:dyDescent="0.2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4:22" x14ac:dyDescent="0.2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4:22" x14ac:dyDescent="0.2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4:22" x14ac:dyDescent="0.2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</sheetData>
  <mergeCells count="2">
    <mergeCell ref="AA9:AD9"/>
    <mergeCell ref="AA15:AD1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F7BE-226B-E645-8332-2C3B5112ED2D}">
  <dimension ref="C5:CJ461"/>
  <sheetViews>
    <sheetView topLeftCell="A3" zoomScale="75" workbookViewId="0">
      <selection activeCell="D7" sqref="D7"/>
    </sheetView>
  </sheetViews>
  <sheetFormatPr baseColWidth="10" defaultRowHeight="16" x14ac:dyDescent="0.2"/>
  <cols>
    <col min="4" max="4" width="30.6640625" customWidth="1"/>
    <col min="6" max="6" width="31.33203125" customWidth="1"/>
    <col min="7" max="7" width="45" customWidth="1"/>
    <col min="8" max="8" width="37" customWidth="1"/>
    <col min="9" max="9" width="45.6640625" customWidth="1"/>
    <col min="12" max="12" width="31.6640625" customWidth="1"/>
    <col min="13" max="13" width="45.1640625" customWidth="1"/>
    <col min="14" max="14" width="34" customWidth="1"/>
    <col min="15" max="15" width="41.33203125" customWidth="1"/>
    <col min="18" max="18" width="32.1640625" customWidth="1"/>
    <col min="19" max="19" width="43.6640625" customWidth="1"/>
    <col min="20" max="20" width="28.83203125" customWidth="1"/>
    <col min="21" max="21" width="40.83203125" customWidth="1"/>
    <col min="27" max="27" width="30.83203125" customWidth="1"/>
    <col min="28" max="28" width="44.5" customWidth="1"/>
    <col min="29" max="29" width="28.5" customWidth="1"/>
    <col min="30" max="30" width="39.1640625" customWidth="1"/>
  </cols>
  <sheetData>
    <row r="5" spans="3:8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</row>
    <row r="6" spans="3:88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</row>
    <row r="7" spans="3:88" x14ac:dyDescent="0.2">
      <c r="C7" s="3"/>
      <c r="D7" s="4" t="s">
        <v>434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</row>
    <row r="8" spans="3:88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15" t="s">
        <v>207</v>
      </c>
      <c r="AB8" s="115"/>
      <c r="AC8" s="115"/>
      <c r="AD8" s="115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</row>
    <row r="9" spans="3:88" x14ac:dyDescent="0.2">
      <c r="C9" s="3"/>
      <c r="D9" s="3"/>
      <c r="E9" s="33" t="s">
        <v>15</v>
      </c>
      <c r="F9" s="24" t="s">
        <v>203</v>
      </c>
      <c r="G9" s="24" t="s">
        <v>208</v>
      </c>
      <c r="H9" s="24" t="s">
        <v>205</v>
      </c>
      <c r="I9" s="24" t="s">
        <v>209</v>
      </c>
      <c r="J9" s="3"/>
      <c r="K9" s="69" t="s">
        <v>18</v>
      </c>
      <c r="L9" s="24" t="s">
        <v>203</v>
      </c>
      <c r="M9" s="24" t="s">
        <v>208</v>
      </c>
      <c r="N9" s="24" t="s">
        <v>205</v>
      </c>
      <c r="O9" s="24" t="s">
        <v>209</v>
      </c>
      <c r="P9" s="3"/>
      <c r="Q9" s="69" t="s">
        <v>19</v>
      </c>
      <c r="R9" s="24" t="s">
        <v>203</v>
      </c>
      <c r="S9" s="24" t="s">
        <v>208</v>
      </c>
      <c r="T9" s="24" t="s">
        <v>205</v>
      </c>
      <c r="U9" s="24" t="s">
        <v>209</v>
      </c>
      <c r="V9" s="3"/>
      <c r="W9" s="3"/>
      <c r="X9" s="24"/>
      <c r="Y9" s="4"/>
      <c r="Z9" s="3"/>
      <c r="AA9" s="24" t="s">
        <v>203</v>
      </c>
      <c r="AB9" s="24" t="s">
        <v>208</v>
      </c>
      <c r="AC9" s="24" t="s">
        <v>205</v>
      </c>
      <c r="AD9" s="24" t="s">
        <v>209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pans="3:88" x14ac:dyDescent="0.2">
      <c r="C10" s="3"/>
      <c r="D10" s="3"/>
      <c r="E10" s="3"/>
      <c r="F10" s="25">
        <v>650.49300000000005</v>
      </c>
      <c r="G10" s="25">
        <v>129.83000000000001</v>
      </c>
      <c r="H10" s="25">
        <v>928.36</v>
      </c>
      <c r="I10" s="25">
        <v>306.38600000000002</v>
      </c>
      <c r="J10" s="3"/>
      <c r="K10" s="3"/>
      <c r="L10" s="25">
        <v>670.03399999999999</v>
      </c>
      <c r="M10" s="25">
        <v>132.36500000000001</v>
      </c>
      <c r="N10" s="25">
        <v>845.05899999999997</v>
      </c>
      <c r="O10" s="25">
        <v>447.75700000000001</v>
      </c>
      <c r="P10" s="3"/>
      <c r="Q10" s="3"/>
      <c r="R10" s="25">
        <v>612.16200000000003</v>
      </c>
      <c r="S10" s="25">
        <v>151.60599999999999</v>
      </c>
      <c r="T10" s="25">
        <v>1120.5160000000001</v>
      </c>
      <c r="U10" s="25">
        <v>347.85300000000001</v>
      </c>
      <c r="V10" s="3"/>
      <c r="W10" s="3"/>
      <c r="X10" s="3"/>
      <c r="Y10" s="3"/>
      <c r="Z10" s="33" t="s">
        <v>15</v>
      </c>
      <c r="AA10" s="26">
        <v>100</v>
      </c>
      <c r="AB10" s="26">
        <v>29.89</v>
      </c>
      <c r="AC10" s="26">
        <v>100</v>
      </c>
      <c r="AD10" s="26">
        <v>35.729999999999997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</row>
    <row r="11" spans="3:88" x14ac:dyDescent="0.2">
      <c r="C11" s="3"/>
      <c r="D11" s="3"/>
      <c r="E11" s="3"/>
      <c r="F11" s="25">
        <v>515.49400000000003</v>
      </c>
      <c r="G11" s="25">
        <v>129.815</v>
      </c>
      <c r="H11" s="25">
        <v>838.90499999999997</v>
      </c>
      <c r="I11" s="25">
        <v>400.661</v>
      </c>
      <c r="J11" s="3"/>
      <c r="K11" s="3"/>
      <c r="L11" s="25">
        <v>613.53499999999997</v>
      </c>
      <c r="M11" s="25">
        <v>109.161</v>
      </c>
      <c r="N11" s="25">
        <v>823.726</v>
      </c>
      <c r="O11" s="25">
        <v>527.88599999999997</v>
      </c>
      <c r="P11" s="3"/>
      <c r="Q11" s="3"/>
      <c r="R11" s="25">
        <v>583.70600000000002</v>
      </c>
      <c r="S11" s="25">
        <v>120.955</v>
      </c>
      <c r="T11" s="25">
        <v>1085.028</v>
      </c>
      <c r="U11" s="25">
        <v>315.36099999999999</v>
      </c>
      <c r="V11" s="3"/>
      <c r="W11" s="3"/>
      <c r="X11" s="3"/>
      <c r="Y11" s="3"/>
      <c r="Z11" s="33" t="s">
        <v>18</v>
      </c>
      <c r="AA11" s="26">
        <v>100</v>
      </c>
      <c r="AB11" s="26">
        <v>26.23</v>
      </c>
      <c r="AC11" s="26">
        <v>100</v>
      </c>
      <c r="AD11" s="26">
        <v>34.99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</row>
    <row r="12" spans="3:88" x14ac:dyDescent="0.2">
      <c r="C12" s="3"/>
      <c r="D12" s="3"/>
      <c r="E12" s="3"/>
      <c r="F12" s="25">
        <v>720.37900000000002</v>
      </c>
      <c r="G12" s="25">
        <v>141.202</v>
      </c>
      <c r="H12" s="25">
        <v>787.21100000000001</v>
      </c>
      <c r="I12" s="25">
        <v>320.52999999999997</v>
      </c>
      <c r="J12" s="3"/>
      <c r="K12" s="3"/>
      <c r="L12" s="25">
        <v>658.88499999999999</v>
      </c>
      <c r="M12" s="25">
        <v>109.938</v>
      </c>
      <c r="N12" s="25">
        <v>811.89400000000001</v>
      </c>
      <c r="O12" s="25">
        <v>431.589</v>
      </c>
      <c r="P12" s="3"/>
      <c r="Q12" s="3"/>
      <c r="R12" s="25">
        <v>634.87800000000004</v>
      </c>
      <c r="S12" s="25">
        <v>221.02600000000001</v>
      </c>
      <c r="T12" s="25">
        <v>1117.749</v>
      </c>
      <c r="U12" s="25">
        <v>282.26900000000001</v>
      </c>
      <c r="V12" s="3"/>
      <c r="W12" s="3"/>
      <c r="X12" s="3"/>
      <c r="Y12" s="3"/>
      <c r="Z12" s="33" t="s">
        <v>19</v>
      </c>
      <c r="AA12" s="26">
        <v>100</v>
      </c>
      <c r="AB12" s="26">
        <v>28.69</v>
      </c>
      <c r="AC12" s="26">
        <v>100</v>
      </c>
      <c r="AD12" s="26">
        <v>29.9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3:88" x14ac:dyDescent="0.2">
      <c r="C13" s="3"/>
      <c r="D13" s="3"/>
      <c r="E13" s="3"/>
      <c r="F13" s="25">
        <v>768.48900000000003</v>
      </c>
      <c r="G13" s="25">
        <v>90.468000000000004</v>
      </c>
      <c r="H13" s="25">
        <v>735.05600000000004</v>
      </c>
      <c r="I13" s="25">
        <v>406.20699999999999</v>
      </c>
      <c r="J13" s="3"/>
      <c r="K13" s="3"/>
      <c r="L13" s="25">
        <v>645.89700000000005</v>
      </c>
      <c r="M13" s="25">
        <v>134.17099999999999</v>
      </c>
      <c r="N13" s="25">
        <v>870.03700000000003</v>
      </c>
      <c r="O13" s="25">
        <v>310.73700000000002</v>
      </c>
      <c r="P13" s="3"/>
      <c r="Q13" s="3"/>
      <c r="R13" s="25">
        <v>655.98800000000006</v>
      </c>
      <c r="S13" s="25">
        <v>147.03200000000001</v>
      </c>
      <c r="T13" s="25">
        <v>899.60599999999999</v>
      </c>
      <c r="U13" s="25">
        <v>358.36700000000002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3:88" x14ac:dyDescent="0.2">
      <c r="C14" s="3"/>
      <c r="D14" s="3"/>
      <c r="E14" s="3"/>
      <c r="F14" s="25">
        <v>573.71100000000001</v>
      </c>
      <c r="G14" s="25">
        <v>103.545</v>
      </c>
      <c r="H14" s="25">
        <v>813.06200000000001</v>
      </c>
      <c r="I14" s="25">
        <v>526.995</v>
      </c>
      <c r="J14" s="3"/>
      <c r="K14" s="3"/>
      <c r="L14" s="25">
        <v>692.16</v>
      </c>
      <c r="M14" s="25">
        <v>157.964</v>
      </c>
      <c r="N14" s="25">
        <v>775.75800000000004</v>
      </c>
      <c r="O14" s="25">
        <v>336.75299999999999</v>
      </c>
      <c r="P14" s="3"/>
      <c r="Q14" s="3"/>
      <c r="R14" s="25">
        <v>507.262</v>
      </c>
      <c r="S14" s="25">
        <v>126.536</v>
      </c>
      <c r="T14" s="25">
        <v>1046.922</v>
      </c>
      <c r="U14" s="25">
        <v>233.09100000000001</v>
      </c>
      <c r="V14" s="3"/>
      <c r="W14" s="3"/>
      <c r="X14" s="3"/>
      <c r="Y14" s="3"/>
      <c r="Z14" s="3"/>
      <c r="AA14" s="103" t="s">
        <v>32</v>
      </c>
      <c r="AB14" s="103"/>
      <c r="AC14" s="103"/>
      <c r="AD14" s="10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pans="3:88" x14ac:dyDescent="0.2">
      <c r="C15" s="3"/>
      <c r="D15" s="3"/>
      <c r="E15" s="3"/>
      <c r="F15" s="25">
        <v>602.36099999999999</v>
      </c>
      <c r="G15" s="25">
        <v>144.99600000000001</v>
      </c>
      <c r="H15" s="25">
        <v>814.154</v>
      </c>
      <c r="I15" s="25">
        <v>346.24200000000002</v>
      </c>
      <c r="J15" s="3"/>
      <c r="K15" s="3"/>
      <c r="L15" s="25">
        <v>579.62199999999996</v>
      </c>
      <c r="M15" s="25">
        <v>207.59899999999999</v>
      </c>
      <c r="N15" s="25">
        <v>816.3</v>
      </c>
      <c r="O15" s="25">
        <v>433.48500000000001</v>
      </c>
      <c r="P15" s="3"/>
      <c r="Q15" s="3"/>
      <c r="R15" s="25">
        <v>665.33399999999995</v>
      </c>
      <c r="S15" s="25">
        <v>165.512</v>
      </c>
      <c r="T15" s="25">
        <v>980.923</v>
      </c>
      <c r="U15" s="25">
        <v>306.05500000000001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pans="3:88" x14ac:dyDescent="0.2">
      <c r="C16" s="3"/>
      <c r="D16" s="3"/>
      <c r="E16" s="3"/>
      <c r="F16" s="25">
        <v>669.93200000000002</v>
      </c>
      <c r="G16" s="25">
        <v>139.34700000000001</v>
      </c>
      <c r="H16" s="25">
        <v>878.09400000000005</v>
      </c>
      <c r="I16" s="25">
        <v>361.85899999999998</v>
      </c>
      <c r="J16" s="3"/>
      <c r="K16" s="3"/>
      <c r="L16" s="25">
        <v>589.78599999999994</v>
      </c>
      <c r="M16" s="25">
        <v>162.916</v>
      </c>
      <c r="N16" s="25">
        <v>838.34100000000001</v>
      </c>
      <c r="O16" s="25">
        <v>370.20400000000001</v>
      </c>
      <c r="P16" s="3"/>
      <c r="Q16" s="3"/>
      <c r="R16" s="25">
        <v>616.69200000000001</v>
      </c>
      <c r="S16" s="25">
        <v>192.93799999999999</v>
      </c>
      <c r="T16" s="25">
        <v>1012.431</v>
      </c>
      <c r="U16" s="25">
        <v>320.61099999999999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</row>
    <row r="17" spans="3:88" x14ac:dyDescent="0.2">
      <c r="C17" s="3"/>
      <c r="D17" s="3"/>
      <c r="E17" s="3"/>
      <c r="F17" s="25">
        <v>786.14599999999996</v>
      </c>
      <c r="G17" s="25">
        <v>111.056</v>
      </c>
      <c r="H17" s="25">
        <v>867.51900000000001</v>
      </c>
      <c r="I17" s="25">
        <v>523.62</v>
      </c>
      <c r="J17" s="3"/>
      <c r="K17" s="3"/>
      <c r="L17" s="25">
        <v>603.90700000000004</v>
      </c>
      <c r="M17" s="25">
        <v>162.464</v>
      </c>
      <c r="N17" s="25">
        <v>833.72400000000005</v>
      </c>
      <c r="O17" s="25">
        <v>381.95699999999999</v>
      </c>
      <c r="P17" s="3"/>
      <c r="Q17" s="3"/>
      <c r="R17" s="25">
        <v>602.66999999999996</v>
      </c>
      <c r="S17" s="25">
        <v>256.63499999999999</v>
      </c>
      <c r="T17" s="25">
        <v>1023.13</v>
      </c>
      <c r="U17" s="25">
        <v>389.24200000000002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3:88" x14ac:dyDescent="0.2">
      <c r="C18" s="3"/>
      <c r="D18" s="3"/>
      <c r="E18" s="3"/>
      <c r="F18" s="25">
        <v>926.33799999999997</v>
      </c>
      <c r="G18" s="25">
        <v>169.232</v>
      </c>
      <c r="H18" s="25">
        <v>793.18499999999995</v>
      </c>
      <c r="I18" s="25">
        <v>414.97399999999999</v>
      </c>
      <c r="J18" s="3"/>
      <c r="K18" s="3"/>
      <c r="L18" s="25">
        <v>741.19899999999996</v>
      </c>
      <c r="M18" s="25">
        <v>189.59700000000001</v>
      </c>
      <c r="N18" s="25">
        <v>838.73400000000004</v>
      </c>
      <c r="O18" s="25">
        <v>430.17</v>
      </c>
      <c r="P18" s="3"/>
      <c r="Q18" s="3"/>
      <c r="R18" s="25">
        <v>613.63099999999997</v>
      </c>
      <c r="S18" s="25">
        <v>165.82900000000001</v>
      </c>
      <c r="T18" s="25">
        <v>914.87</v>
      </c>
      <c r="U18" s="25">
        <v>341.31200000000001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</row>
    <row r="19" spans="3:88" x14ac:dyDescent="0.2">
      <c r="C19" s="3"/>
      <c r="D19" s="3"/>
      <c r="E19" s="3"/>
      <c r="F19" s="25">
        <v>641.41899999999998</v>
      </c>
      <c r="G19" s="25">
        <v>133.46100000000001</v>
      </c>
      <c r="H19" s="25">
        <v>803.05600000000004</v>
      </c>
      <c r="I19" s="25">
        <v>365.399</v>
      </c>
      <c r="J19" s="3"/>
      <c r="K19" s="3"/>
      <c r="L19" s="25">
        <v>658.86400000000003</v>
      </c>
      <c r="M19" s="25">
        <v>161.23599999999999</v>
      </c>
      <c r="N19" s="25">
        <v>868.67600000000004</v>
      </c>
      <c r="O19" s="25">
        <v>347.81200000000001</v>
      </c>
      <c r="P19" s="3"/>
      <c r="Q19" s="3"/>
      <c r="R19" s="25">
        <v>713.702</v>
      </c>
      <c r="S19" s="25">
        <v>243.10300000000001</v>
      </c>
      <c r="T19" s="25">
        <v>897.82</v>
      </c>
      <c r="U19" s="25">
        <v>341.065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</row>
    <row r="20" spans="3:88" x14ac:dyDescent="0.2">
      <c r="C20" s="3"/>
      <c r="D20" s="3"/>
      <c r="E20" s="3"/>
      <c r="F20" s="25">
        <v>598.76199999999994</v>
      </c>
      <c r="G20" s="25">
        <v>178.785</v>
      </c>
      <c r="H20" s="25">
        <v>880.73400000000004</v>
      </c>
      <c r="I20" s="25">
        <v>405.60700000000003</v>
      </c>
      <c r="J20" s="3"/>
      <c r="K20" s="3"/>
      <c r="L20" s="25">
        <v>525.98500000000001</v>
      </c>
      <c r="M20" s="25">
        <v>115.09399999999999</v>
      </c>
      <c r="N20" s="25">
        <v>915.5</v>
      </c>
      <c r="O20" s="25">
        <v>312.24</v>
      </c>
      <c r="P20" s="3"/>
      <c r="Q20" s="3"/>
      <c r="R20" s="25">
        <v>581.9</v>
      </c>
      <c r="S20" s="25">
        <v>166.988</v>
      </c>
      <c r="T20" s="25">
        <v>1005.653</v>
      </c>
      <c r="U20" s="25">
        <v>336.07299999999998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</row>
    <row r="21" spans="3:88" x14ac:dyDescent="0.2">
      <c r="C21" s="3"/>
      <c r="D21" s="3"/>
      <c r="E21" s="3"/>
      <c r="F21" s="25">
        <v>630.03300000000002</v>
      </c>
      <c r="G21" s="25">
        <v>114.989</v>
      </c>
      <c r="H21" s="25">
        <v>809.66899999999998</v>
      </c>
      <c r="I21" s="25">
        <v>384.94200000000001</v>
      </c>
      <c r="J21" s="3"/>
      <c r="K21" s="3"/>
      <c r="L21" s="25">
        <v>644.27</v>
      </c>
      <c r="M21" s="25">
        <v>138.72499999999999</v>
      </c>
      <c r="N21" s="25">
        <v>881.50400000000002</v>
      </c>
      <c r="O21" s="25">
        <v>332.01600000000002</v>
      </c>
      <c r="P21" s="3"/>
      <c r="Q21" s="3"/>
      <c r="R21" s="25">
        <v>563.255</v>
      </c>
      <c r="S21" s="25">
        <v>181.30199999999999</v>
      </c>
      <c r="T21" s="25">
        <v>1085.393</v>
      </c>
      <c r="U21" s="25">
        <v>432.34899999999999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</row>
    <row r="22" spans="3:88" x14ac:dyDescent="0.2">
      <c r="C22" s="3"/>
      <c r="D22" s="3"/>
      <c r="E22" s="3"/>
      <c r="F22" s="25">
        <v>799.37599999999998</v>
      </c>
      <c r="G22" s="25">
        <v>140.86799999999999</v>
      </c>
      <c r="H22" s="25">
        <v>785.505</v>
      </c>
      <c r="I22" s="25">
        <v>448.06200000000001</v>
      </c>
      <c r="J22" s="3"/>
      <c r="K22" s="3"/>
      <c r="L22" s="25">
        <v>659.01400000000001</v>
      </c>
      <c r="M22" s="25">
        <v>135.94200000000001</v>
      </c>
      <c r="N22" s="25">
        <v>884.61900000000003</v>
      </c>
      <c r="O22" s="25">
        <v>343.32400000000001</v>
      </c>
      <c r="P22" s="3"/>
      <c r="Q22" s="3"/>
      <c r="R22" s="25">
        <v>590.024</v>
      </c>
      <c r="S22" s="25">
        <v>165.68199999999999</v>
      </c>
      <c r="T22" s="25">
        <v>922.10500000000002</v>
      </c>
      <c r="U22" s="25">
        <v>403.26100000000002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</row>
    <row r="23" spans="3:88" x14ac:dyDescent="0.2">
      <c r="C23" s="3"/>
      <c r="D23" s="3"/>
      <c r="E23" s="3"/>
      <c r="F23" s="25">
        <v>511.09699999999998</v>
      </c>
      <c r="G23" s="25">
        <v>135.47800000000001</v>
      </c>
      <c r="H23" s="25">
        <v>830.44500000000005</v>
      </c>
      <c r="I23" s="25">
        <v>400.01400000000001</v>
      </c>
      <c r="J23" s="3"/>
      <c r="K23" s="3"/>
      <c r="L23" s="25">
        <v>718.58799999999997</v>
      </c>
      <c r="M23" s="25">
        <v>113.395</v>
      </c>
      <c r="N23" s="25">
        <v>806.20799999999997</v>
      </c>
      <c r="O23" s="25">
        <v>360.40300000000002</v>
      </c>
      <c r="P23" s="3"/>
      <c r="Q23" s="3"/>
      <c r="R23" s="25">
        <v>550.10900000000004</v>
      </c>
      <c r="S23" s="25">
        <v>155.76300000000001</v>
      </c>
      <c r="T23" s="25">
        <v>1067.1079999999999</v>
      </c>
      <c r="U23" s="25">
        <v>411.83699999999999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</row>
    <row r="24" spans="3:88" x14ac:dyDescent="0.2">
      <c r="C24" s="3"/>
      <c r="D24" s="3"/>
      <c r="E24" s="3"/>
      <c r="F24" s="25">
        <v>666.17399999999998</v>
      </c>
      <c r="G24" s="25">
        <v>145.458</v>
      </c>
      <c r="H24" s="25">
        <v>848.06399999999996</v>
      </c>
      <c r="I24" s="25">
        <v>355.613</v>
      </c>
      <c r="J24" s="3"/>
      <c r="K24" s="3"/>
      <c r="L24" s="25">
        <v>768.07500000000005</v>
      </c>
      <c r="M24" s="25">
        <v>126</v>
      </c>
      <c r="N24" s="25">
        <v>1058.7260000000001</v>
      </c>
      <c r="O24" s="25">
        <v>383.74799999999999</v>
      </c>
      <c r="P24" s="3"/>
      <c r="Q24" s="3"/>
      <c r="R24" s="25">
        <v>613.92700000000002</v>
      </c>
      <c r="S24" s="25">
        <v>215.45</v>
      </c>
      <c r="T24" s="25">
        <v>858.25900000000001</v>
      </c>
      <c r="U24" s="25">
        <v>436.99200000000002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</row>
    <row r="25" spans="3:88" x14ac:dyDescent="0.2">
      <c r="C25" s="3"/>
      <c r="D25" s="3"/>
      <c r="E25" s="3"/>
      <c r="F25" s="25">
        <v>776.79200000000003</v>
      </c>
      <c r="G25" s="25">
        <v>178.15899999999999</v>
      </c>
      <c r="H25" s="25">
        <v>841.33799999999997</v>
      </c>
      <c r="I25" s="25">
        <v>413.96800000000002</v>
      </c>
      <c r="J25" s="3"/>
      <c r="K25" s="3"/>
      <c r="L25" s="25">
        <v>553.94299999999998</v>
      </c>
      <c r="M25" s="25">
        <v>134.04300000000001</v>
      </c>
      <c r="N25" s="25">
        <v>904.673</v>
      </c>
      <c r="O25" s="25">
        <v>392.82900000000001</v>
      </c>
      <c r="P25" s="3"/>
      <c r="Q25" s="3"/>
      <c r="R25" s="25">
        <v>556.48199999999997</v>
      </c>
      <c r="S25" s="25">
        <v>218.614</v>
      </c>
      <c r="T25" s="25">
        <v>1210.9380000000001</v>
      </c>
      <c r="U25" s="25">
        <v>365.565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</row>
    <row r="26" spans="3:88" x14ac:dyDescent="0.2">
      <c r="C26" s="3"/>
      <c r="D26" s="3"/>
      <c r="E26" s="3"/>
      <c r="F26" s="25">
        <v>801.51700000000005</v>
      </c>
      <c r="G26" s="25">
        <v>270.529</v>
      </c>
      <c r="H26" s="25">
        <v>914.79100000000005</v>
      </c>
      <c r="I26" s="25">
        <v>270.46499999999997</v>
      </c>
      <c r="J26" s="3"/>
      <c r="K26" s="3"/>
      <c r="L26" s="25">
        <v>731.83500000000004</v>
      </c>
      <c r="M26" s="25">
        <v>322.19099999999997</v>
      </c>
      <c r="N26" s="25">
        <v>786.76099999999997</v>
      </c>
      <c r="O26" s="25">
        <v>297.54000000000002</v>
      </c>
      <c r="P26" s="3"/>
      <c r="Q26" s="3"/>
      <c r="R26" s="25">
        <v>621.68100000000004</v>
      </c>
      <c r="S26" s="25">
        <v>242.10499999999999</v>
      </c>
      <c r="T26" s="25">
        <v>1048.308</v>
      </c>
      <c r="U26" s="25">
        <v>262.98099999999999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</row>
    <row r="27" spans="3:88" x14ac:dyDescent="0.2">
      <c r="C27" s="3"/>
      <c r="D27" s="3"/>
      <c r="E27" s="3"/>
      <c r="F27" s="25">
        <v>594.86199999999997</v>
      </c>
      <c r="G27" s="25">
        <v>334.92599999999999</v>
      </c>
      <c r="H27" s="25">
        <v>918.92700000000002</v>
      </c>
      <c r="I27" s="25">
        <v>293.73399999999998</v>
      </c>
      <c r="J27" s="3"/>
      <c r="K27" s="3"/>
      <c r="L27" s="25">
        <v>598.07799999999997</v>
      </c>
      <c r="M27" s="25">
        <v>238.79300000000001</v>
      </c>
      <c r="N27" s="25">
        <v>896.24199999999996</v>
      </c>
      <c r="O27" s="25">
        <v>500.226</v>
      </c>
      <c r="P27" s="3"/>
      <c r="Q27" s="3"/>
      <c r="R27" s="25">
        <v>740.13199999999995</v>
      </c>
      <c r="S27" s="25">
        <v>175.18799999999999</v>
      </c>
      <c r="T27" s="25">
        <v>1148.4670000000001</v>
      </c>
      <c r="U27" s="25">
        <v>386.71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3:88" x14ac:dyDescent="0.2">
      <c r="C28" s="3"/>
      <c r="D28" s="3"/>
      <c r="E28" s="3"/>
      <c r="F28" s="25">
        <v>833.28499999999997</v>
      </c>
      <c r="G28" s="25">
        <v>193.61199999999999</v>
      </c>
      <c r="H28" s="25">
        <v>890.60500000000002</v>
      </c>
      <c r="I28" s="25">
        <v>456.17899999999997</v>
      </c>
      <c r="J28" s="3"/>
      <c r="K28" s="3"/>
      <c r="L28" s="25">
        <v>732.92899999999997</v>
      </c>
      <c r="M28" s="25">
        <v>205.58699999999999</v>
      </c>
      <c r="N28" s="25">
        <v>842.91300000000001</v>
      </c>
      <c r="O28" s="25">
        <v>378.04300000000001</v>
      </c>
      <c r="P28" s="3"/>
      <c r="Q28" s="3"/>
      <c r="R28" s="25">
        <v>566.76400000000001</v>
      </c>
      <c r="S28" s="25">
        <v>341.53800000000001</v>
      </c>
      <c r="T28" s="25">
        <v>1040.585</v>
      </c>
      <c r="U28" s="25">
        <v>342.048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3:88" x14ac:dyDescent="0.2">
      <c r="C29" s="3"/>
      <c r="D29" s="3"/>
      <c r="E29" s="3"/>
      <c r="F29" s="25">
        <v>662.54899999999998</v>
      </c>
      <c r="G29" s="25">
        <v>251.59899999999999</v>
      </c>
      <c r="H29" s="25">
        <v>849.37</v>
      </c>
      <c r="I29" s="25">
        <v>461.14400000000001</v>
      </c>
      <c r="J29" s="3"/>
      <c r="K29" s="3"/>
      <c r="L29" s="25">
        <v>631.88699999999994</v>
      </c>
      <c r="M29" s="25">
        <v>207.423</v>
      </c>
      <c r="N29" s="25">
        <v>999.20500000000004</v>
      </c>
      <c r="O29" s="25">
        <v>372.98599999999999</v>
      </c>
      <c r="P29" s="3"/>
      <c r="Q29" s="3"/>
      <c r="R29" s="25">
        <v>592.92700000000002</v>
      </c>
      <c r="S29" s="25">
        <v>201.32300000000001</v>
      </c>
      <c r="T29" s="25">
        <v>1062.8</v>
      </c>
      <c r="U29" s="25">
        <v>437.81200000000001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</row>
    <row r="30" spans="3:88" x14ac:dyDescent="0.2">
      <c r="C30" s="3"/>
      <c r="D30" s="3"/>
      <c r="E30" s="3"/>
      <c r="F30" s="25">
        <v>892.53599999999994</v>
      </c>
      <c r="G30" s="25">
        <v>325.72500000000002</v>
      </c>
      <c r="H30" s="25">
        <v>726.17499999999995</v>
      </c>
      <c r="I30" s="25">
        <v>302.77800000000002</v>
      </c>
      <c r="J30" s="3"/>
      <c r="K30" s="3"/>
      <c r="L30" s="25">
        <v>479.09500000000003</v>
      </c>
      <c r="M30" s="25">
        <v>207.779</v>
      </c>
      <c r="N30" s="25">
        <v>1036.5070000000001</v>
      </c>
      <c r="O30" s="25">
        <v>360.935</v>
      </c>
      <c r="P30" s="3"/>
      <c r="Q30" s="3"/>
      <c r="R30" s="25">
        <v>602.75199999999995</v>
      </c>
      <c r="S30" s="25">
        <v>273.79000000000002</v>
      </c>
      <c r="T30" s="25">
        <v>1202.489</v>
      </c>
      <c r="U30" s="25">
        <v>313.61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</row>
    <row r="31" spans="3:88" x14ac:dyDescent="0.2">
      <c r="C31" s="3"/>
      <c r="D31" s="3"/>
      <c r="E31" s="3"/>
      <c r="F31" s="25">
        <v>1007.2089999999999</v>
      </c>
      <c r="G31" s="25">
        <v>270.36200000000002</v>
      </c>
      <c r="H31" s="25">
        <v>712.798</v>
      </c>
      <c r="I31" s="25">
        <v>306.37599999999998</v>
      </c>
      <c r="J31" s="3"/>
      <c r="K31" s="3"/>
      <c r="L31" s="25">
        <v>514.15700000000004</v>
      </c>
      <c r="M31" s="25">
        <v>317.548</v>
      </c>
      <c r="N31" s="25">
        <v>1117.9290000000001</v>
      </c>
      <c r="O31" s="25">
        <v>419.45699999999999</v>
      </c>
      <c r="P31" s="3"/>
      <c r="Q31" s="3"/>
      <c r="R31" s="25">
        <v>522.01599999999996</v>
      </c>
      <c r="S31" s="25">
        <v>364.00700000000001</v>
      </c>
      <c r="T31" s="25">
        <v>1172.5940000000001</v>
      </c>
      <c r="U31" s="25">
        <v>363.125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</row>
    <row r="32" spans="3:88" x14ac:dyDescent="0.2">
      <c r="C32" s="3"/>
      <c r="D32" s="3"/>
      <c r="E32" s="3"/>
      <c r="F32" s="25">
        <v>755.72500000000002</v>
      </c>
      <c r="G32" s="25">
        <v>213.964</v>
      </c>
      <c r="H32" s="25">
        <v>787.10799999999995</v>
      </c>
      <c r="I32" s="25">
        <v>377.35700000000003</v>
      </c>
      <c r="J32" s="3"/>
      <c r="K32" s="3"/>
      <c r="L32" s="25">
        <v>589.56899999999996</v>
      </c>
      <c r="M32" s="25">
        <v>181.87799999999999</v>
      </c>
      <c r="N32" s="25">
        <v>1040.9169999999999</v>
      </c>
      <c r="O32" s="25">
        <v>553.21500000000003</v>
      </c>
      <c r="P32" s="3"/>
      <c r="Q32" s="3"/>
      <c r="R32" s="25">
        <v>508.19499999999999</v>
      </c>
      <c r="S32" s="25">
        <v>228.03299999999999</v>
      </c>
      <c r="T32" s="25">
        <v>993.95500000000004</v>
      </c>
      <c r="U32" s="25">
        <v>310.36099999999999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</row>
    <row r="33" spans="3:88" x14ac:dyDescent="0.2">
      <c r="C33" s="3"/>
      <c r="D33" s="3"/>
      <c r="E33" s="3"/>
      <c r="F33" s="25">
        <v>838.35</v>
      </c>
      <c r="G33" s="25">
        <v>236.47800000000001</v>
      </c>
      <c r="H33" s="25">
        <v>760.93499999999995</v>
      </c>
      <c r="I33" s="25">
        <v>449.71499999999997</v>
      </c>
      <c r="J33" s="3"/>
      <c r="K33" s="3"/>
      <c r="L33" s="25">
        <v>534.09299999999996</v>
      </c>
      <c r="M33" s="25">
        <v>195.91499999999999</v>
      </c>
      <c r="N33" s="25">
        <v>1204.501</v>
      </c>
      <c r="O33" s="25">
        <v>369.16199999999998</v>
      </c>
      <c r="P33" s="3"/>
      <c r="Q33" s="3"/>
      <c r="R33" s="25">
        <v>553.54200000000003</v>
      </c>
      <c r="S33" s="25">
        <v>194.464</v>
      </c>
      <c r="T33" s="25">
        <v>1141.0519999999999</v>
      </c>
      <c r="U33" s="25">
        <v>277.35399999999998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</row>
    <row r="34" spans="3:88" x14ac:dyDescent="0.2">
      <c r="C34" s="3"/>
      <c r="D34" s="3"/>
      <c r="E34" s="3"/>
      <c r="F34" s="25">
        <v>601.87300000000005</v>
      </c>
      <c r="G34" s="25">
        <v>125.87</v>
      </c>
      <c r="H34" s="25">
        <v>875.32899999999995</v>
      </c>
      <c r="I34" s="25">
        <v>270.83699999999999</v>
      </c>
      <c r="J34" s="3"/>
      <c r="K34" s="3"/>
      <c r="L34" s="25">
        <v>536.846</v>
      </c>
      <c r="M34" s="25">
        <v>182.1</v>
      </c>
      <c r="N34" s="25">
        <v>1126.691</v>
      </c>
      <c r="O34" s="25">
        <v>526.35799999999995</v>
      </c>
      <c r="P34" s="3"/>
      <c r="Q34" s="3"/>
      <c r="R34" s="25">
        <v>902.78700000000003</v>
      </c>
      <c r="S34" s="25">
        <v>183.68600000000001</v>
      </c>
      <c r="T34" s="25">
        <v>1249.8889999999999</v>
      </c>
      <c r="U34" s="25">
        <v>217.78800000000001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</row>
    <row r="35" spans="3:88" x14ac:dyDescent="0.2">
      <c r="C35" s="3"/>
      <c r="D35" s="3"/>
      <c r="E35" s="3"/>
      <c r="F35" s="25">
        <v>874.48900000000003</v>
      </c>
      <c r="G35" s="25">
        <v>148.602</v>
      </c>
      <c r="H35" s="25">
        <v>737.72199999999998</v>
      </c>
      <c r="I35" s="25">
        <v>283.88200000000001</v>
      </c>
      <c r="J35" s="3"/>
      <c r="K35" s="3"/>
      <c r="L35" s="25">
        <v>654.928</v>
      </c>
      <c r="M35" s="25">
        <v>140.23699999999999</v>
      </c>
      <c r="N35" s="25">
        <v>1050.9580000000001</v>
      </c>
      <c r="O35" s="25">
        <v>335.98099999999999</v>
      </c>
      <c r="P35" s="3"/>
      <c r="Q35" s="3"/>
      <c r="R35" s="25">
        <v>812.14099999999996</v>
      </c>
      <c r="S35" s="25">
        <v>128.69300000000001</v>
      </c>
      <c r="T35" s="25">
        <v>1223.104</v>
      </c>
      <c r="U35" s="25">
        <v>411.274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</row>
    <row r="36" spans="3:88" x14ac:dyDescent="0.2">
      <c r="C36" s="3"/>
      <c r="D36" s="3"/>
      <c r="E36" s="3"/>
      <c r="F36" s="25">
        <v>669.82500000000005</v>
      </c>
      <c r="G36" s="25">
        <v>183.738</v>
      </c>
      <c r="H36" s="25">
        <v>832.27099999999996</v>
      </c>
      <c r="I36" s="25">
        <v>400.334</v>
      </c>
      <c r="J36" s="3"/>
      <c r="K36" s="3"/>
      <c r="L36" s="25">
        <v>602.44600000000003</v>
      </c>
      <c r="M36" s="25">
        <v>244.10900000000001</v>
      </c>
      <c r="N36" s="25">
        <v>1100.6089999999999</v>
      </c>
      <c r="O36" s="25">
        <v>443.21199999999999</v>
      </c>
      <c r="P36" s="3"/>
      <c r="Q36" s="3"/>
      <c r="R36" s="25">
        <v>687.04</v>
      </c>
      <c r="S36" s="25">
        <v>217.178</v>
      </c>
      <c r="T36" s="25">
        <v>1227.54</v>
      </c>
      <c r="U36" s="25">
        <v>367.55799999999999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</row>
    <row r="37" spans="3:88" x14ac:dyDescent="0.2">
      <c r="C37" s="3"/>
      <c r="D37" s="3"/>
      <c r="E37" s="3"/>
      <c r="F37" s="25">
        <v>646.45299999999997</v>
      </c>
      <c r="G37" s="25">
        <v>262.42899999999997</v>
      </c>
      <c r="H37" s="25">
        <v>831.92700000000002</v>
      </c>
      <c r="I37" s="25">
        <v>334.73399999999998</v>
      </c>
      <c r="J37" s="3"/>
      <c r="K37" s="3"/>
      <c r="L37" s="25">
        <v>698.58799999999997</v>
      </c>
      <c r="M37" s="25">
        <v>218.36</v>
      </c>
      <c r="N37" s="25">
        <v>910.02</v>
      </c>
      <c r="O37" s="25">
        <v>328.80200000000002</v>
      </c>
      <c r="P37" s="3"/>
      <c r="Q37" s="3"/>
      <c r="R37" s="25">
        <v>778.00699999999995</v>
      </c>
      <c r="S37" s="25">
        <v>229.74299999999999</v>
      </c>
      <c r="T37" s="25">
        <v>1357.058</v>
      </c>
      <c r="U37" s="25">
        <v>347.93599999999998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</row>
    <row r="38" spans="3:88" x14ac:dyDescent="0.2">
      <c r="C38" s="3"/>
      <c r="D38" s="3"/>
      <c r="E38" s="3"/>
      <c r="F38" s="25">
        <v>742.00199999999995</v>
      </c>
      <c r="G38" s="25">
        <v>178.77199999999999</v>
      </c>
      <c r="H38" s="25">
        <v>714.47799999999995</v>
      </c>
      <c r="I38" s="25">
        <v>359.548</v>
      </c>
      <c r="J38" s="3"/>
      <c r="K38" s="3"/>
      <c r="L38" s="25">
        <v>551.87800000000004</v>
      </c>
      <c r="M38" s="25">
        <v>214.626</v>
      </c>
      <c r="N38" s="25">
        <v>1067.1559999999999</v>
      </c>
      <c r="O38" s="25">
        <v>344.58499999999998</v>
      </c>
      <c r="P38" s="3"/>
      <c r="Q38" s="3"/>
      <c r="R38" s="25">
        <v>605.47</v>
      </c>
      <c r="S38" s="25">
        <v>237.41900000000001</v>
      </c>
      <c r="T38" s="25">
        <v>1274.9760000000001</v>
      </c>
      <c r="U38" s="25">
        <v>413.33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</row>
    <row r="39" spans="3:88" x14ac:dyDescent="0.2">
      <c r="C39" s="3"/>
      <c r="D39" s="3"/>
      <c r="E39" s="3"/>
      <c r="F39" s="25">
        <v>696.74800000000005</v>
      </c>
      <c r="G39" s="25">
        <v>213.91499999999999</v>
      </c>
      <c r="H39" s="25">
        <v>872.85500000000002</v>
      </c>
      <c r="I39" s="25">
        <v>438.34899999999999</v>
      </c>
      <c r="J39" s="3"/>
      <c r="K39" s="3"/>
      <c r="L39" s="25">
        <v>822.29700000000003</v>
      </c>
      <c r="M39" s="25">
        <v>241.62899999999999</v>
      </c>
      <c r="N39" s="25">
        <v>1122.684</v>
      </c>
      <c r="O39" s="25">
        <v>342.40600000000001</v>
      </c>
      <c r="P39" s="3"/>
      <c r="Q39" s="3"/>
      <c r="R39" s="25">
        <v>628.38199999999995</v>
      </c>
      <c r="S39" s="25">
        <v>308.70400000000001</v>
      </c>
      <c r="T39" s="25">
        <v>1189.2080000000001</v>
      </c>
      <c r="U39" s="25">
        <v>310.20999999999998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</row>
    <row r="40" spans="3:88" x14ac:dyDescent="0.2">
      <c r="C40" s="3"/>
      <c r="D40" s="3"/>
      <c r="E40" s="3"/>
      <c r="F40" s="25">
        <v>667.36500000000001</v>
      </c>
      <c r="G40" s="25">
        <v>349.26600000000002</v>
      </c>
      <c r="H40" s="25">
        <v>1253.788</v>
      </c>
      <c r="I40" s="25">
        <v>350.4</v>
      </c>
      <c r="J40" s="3"/>
      <c r="K40" s="3"/>
      <c r="L40" s="25">
        <v>907.53499999999997</v>
      </c>
      <c r="M40" s="25">
        <v>272.11399999999998</v>
      </c>
      <c r="N40" s="25">
        <v>1176.2529999999999</v>
      </c>
      <c r="O40" s="25">
        <v>351.983</v>
      </c>
      <c r="P40" s="3"/>
      <c r="Q40" s="3"/>
      <c r="R40" s="25">
        <v>719.86199999999997</v>
      </c>
      <c r="S40" s="25">
        <v>112.727</v>
      </c>
      <c r="T40" s="25">
        <v>1284.1990000000001</v>
      </c>
      <c r="U40" s="25">
        <v>362.71300000000002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</row>
    <row r="41" spans="3:88" x14ac:dyDescent="0.2">
      <c r="C41" s="3"/>
      <c r="D41" s="3"/>
      <c r="E41" s="3"/>
      <c r="F41" s="25">
        <v>668.25900000000001</v>
      </c>
      <c r="G41" s="25">
        <v>216.03100000000001</v>
      </c>
      <c r="H41" s="25">
        <v>1180.2660000000001</v>
      </c>
      <c r="I41" s="25">
        <v>361</v>
      </c>
      <c r="J41" s="3"/>
      <c r="K41" s="3"/>
      <c r="L41" s="25">
        <v>629.14499999999998</v>
      </c>
      <c r="M41" s="25">
        <v>257.95400000000001</v>
      </c>
      <c r="N41" s="25">
        <v>1160.4090000000001</v>
      </c>
      <c r="O41" s="25">
        <v>333.58800000000002</v>
      </c>
      <c r="P41" s="3"/>
      <c r="Q41" s="3"/>
      <c r="R41" s="25">
        <v>729.88699999999994</v>
      </c>
      <c r="S41" s="25">
        <v>151.54400000000001</v>
      </c>
      <c r="T41" s="25">
        <v>1354.682</v>
      </c>
      <c r="U41" s="25">
        <v>377.76400000000001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</row>
    <row r="42" spans="3:88" x14ac:dyDescent="0.2">
      <c r="C42" s="3"/>
      <c r="D42" s="3"/>
      <c r="E42" s="3"/>
      <c r="F42" s="25">
        <v>692.03499999999997</v>
      </c>
      <c r="G42" s="25">
        <v>271.82100000000003</v>
      </c>
      <c r="H42" s="25">
        <v>1277.393</v>
      </c>
      <c r="I42" s="25">
        <v>446.40899999999999</v>
      </c>
      <c r="J42" s="3"/>
      <c r="K42" s="3"/>
      <c r="L42" s="25">
        <v>742.15499999999997</v>
      </c>
      <c r="M42" s="25">
        <v>134.607</v>
      </c>
      <c r="N42" s="25">
        <v>1116.9570000000001</v>
      </c>
      <c r="O42" s="25">
        <v>401.19299999999998</v>
      </c>
      <c r="P42" s="3"/>
      <c r="Q42" s="3"/>
      <c r="R42" s="25">
        <v>565.54300000000001</v>
      </c>
      <c r="S42" s="25">
        <v>144.47900000000001</v>
      </c>
      <c r="T42" s="25">
        <v>1380.596</v>
      </c>
      <c r="U42" s="25">
        <v>433.911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</row>
    <row r="43" spans="3:88" x14ac:dyDescent="0.2">
      <c r="C43" s="3"/>
      <c r="D43" s="3"/>
      <c r="E43" s="3"/>
      <c r="F43" s="25">
        <v>580.04600000000005</v>
      </c>
      <c r="G43" s="25">
        <v>290.04500000000002</v>
      </c>
      <c r="H43" s="25">
        <v>1265.94</v>
      </c>
      <c r="I43" s="25">
        <v>285.43700000000001</v>
      </c>
      <c r="J43" s="3"/>
      <c r="K43" s="3"/>
      <c r="L43" s="25">
        <v>556.94299999999998</v>
      </c>
      <c r="M43" s="25">
        <v>186.827</v>
      </c>
      <c r="N43" s="25">
        <v>1234.7629999999999</v>
      </c>
      <c r="O43" s="25">
        <v>377.928</v>
      </c>
      <c r="P43" s="3"/>
      <c r="Q43" s="3"/>
      <c r="R43" s="25">
        <v>646.16999999999996</v>
      </c>
      <c r="S43" s="25">
        <v>124.873</v>
      </c>
      <c r="T43" s="25">
        <v>1403.808</v>
      </c>
      <c r="U43" s="25">
        <v>404.74599999999998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</row>
    <row r="44" spans="3:88" x14ac:dyDescent="0.2">
      <c r="C44" s="3"/>
      <c r="D44" s="3"/>
      <c r="E44" s="3"/>
      <c r="F44" s="25">
        <v>550.66600000000005</v>
      </c>
      <c r="G44" s="25">
        <v>313.38900000000001</v>
      </c>
      <c r="H44" s="25">
        <v>1253.231</v>
      </c>
      <c r="I44" s="25">
        <v>408.95100000000002</v>
      </c>
      <c r="J44" s="3"/>
      <c r="K44" s="3"/>
      <c r="L44" s="25">
        <v>656.39</v>
      </c>
      <c r="M44" s="25">
        <v>232.93299999999999</v>
      </c>
      <c r="N44" s="25">
        <v>1251.4949999999999</v>
      </c>
      <c r="O44" s="25">
        <v>325.22699999999998</v>
      </c>
      <c r="P44" s="3"/>
      <c r="Q44" s="3"/>
      <c r="R44" s="25">
        <v>787.09699999999998</v>
      </c>
      <c r="S44" s="25">
        <v>155.732</v>
      </c>
      <c r="T44" s="25">
        <v>1469.46</v>
      </c>
      <c r="U44" s="25">
        <v>428.30799999999999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</row>
    <row r="45" spans="3:88" x14ac:dyDescent="0.2">
      <c r="C45" s="3"/>
      <c r="D45" s="3"/>
      <c r="E45" s="3"/>
      <c r="F45" s="25">
        <v>652.39099999999996</v>
      </c>
      <c r="G45" s="25">
        <v>248.262</v>
      </c>
      <c r="H45" s="25">
        <v>1193.0530000000001</v>
      </c>
      <c r="I45" s="25">
        <v>394.36900000000003</v>
      </c>
      <c r="J45" s="3"/>
      <c r="K45" s="3"/>
      <c r="L45" s="25">
        <v>845.01300000000003</v>
      </c>
      <c r="M45" s="25">
        <v>129.96799999999999</v>
      </c>
      <c r="N45" s="25">
        <v>1228.3320000000001</v>
      </c>
      <c r="O45" s="25">
        <v>338.065</v>
      </c>
      <c r="P45" s="3"/>
      <c r="Q45" s="3"/>
      <c r="R45" s="25">
        <v>605.89300000000003</v>
      </c>
      <c r="S45" s="25">
        <v>132.18</v>
      </c>
      <c r="T45" s="25">
        <v>1456</v>
      </c>
      <c r="U45" s="25">
        <v>478.47899999999998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</row>
    <row r="46" spans="3:88" x14ac:dyDescent="0.2">
      <c r="C46" s="3"/>
      <c r="D46" s="3"/>
      <c r="E46" s="3"/>
      <c r="F46" s="25">
        <v>609.66300000000001</v>
      </c>
      <c r="G46" s="25">
        <v>194.51400000000001</v>
      </c>
      <c r="H46" s="25">
        <v>1295.9639999999999</v>
      </c>
      <c r="I46" s="25">
        <v>263.26</v>
      </c>
      <c r="J46" s="3"/>
      <c r="K46" s="3"/>
      <c r="L46" s="25">
        <v>795.24199999999996</v>
      </c>
      <c r="M46" s="25">
        <v>127.616</v>
      </c>
      <c r="N46" s="25">
        <v>1200.3900000000001</v>
      </c>
      <c r="O46" s="25">
        <v>325.154</v>
      </c>
      <c r="P46" s="3"/>
      <c r="Q46" s="3"/>
      <c r="R46" s="25">
        <v>800.654</v>
      </c>
      <c r="S46" s="25">
        <v>150.02699999999999</v>
      </c>
      <c r="T46" s="25">
        <v>1492.9849999999999</v>
      </c>
      <c r="U46" s="25">
        <v>474.05099999999999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</row>
    <row r="47" spans="3:88" x14ac:dyDescent="0.2">
      <c r="C47" s="3"/>
      <c r="D47" s="3"/>
      <c r="E47" s="3"/>
      <c r="F47" s="25">
        <v>657.10699999999997</v>
      </c>
      <c r="G47" s="25">
        <v>260.21499999999997</v>
      </c>
      <c r="H47" s="25">
        <v>1312.192</v>
      </c>
      <c r="I47" s="25">
        <v>371.86599999999999</v>
      </c>
      <c r="J47" s="3"/>
      <c r="K47" s="3"/>
      <c r="L47" s="25">
        <v>915.65300000000002</v>
      </c>
      <c r="M47" s="25">
        <v>87.855999999999995</v>
      </c>
      <c r="N47" s="25">
        <v>1485.461</v>
      </c>
      <c r="O47" s="25">
        <v>440.03500000000003</v>
      </c>
      <c r="P47" s="3"/>
      <c r="Q47" s="3"/>
      <c r="R47" s="25">
        <v>652.68700000000001</v>
      </c>
      <c r="S47" s="25">
        <v>172.48400000000001</v>
      </c>
      <c r="T47" s="25">
        <v>1557.038</v>
      </c>
      <c r="U47" s="25">
        <v>492.947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3:88" x14ac:dyDescent="0.2">
      <c r="C48" s="3"/>
      <c r="D48" s="3"/>
      <c r="E48" s="3"/>
      <c r="F48" s="25">
        <v>571.72400000000005</v>
      </c>
      <c r="G48" s="25">
        <v>265.33199999999999</v>
      </c>
      <c r="H48" s="25">
        <v>1317.758</v>
      </c>
      <c r="I48" s="25">
        <v>386.85599999999999</v>
      </c>
      <c r="J48" s="3"/>
      <c r="K48" s="3"/>
      <c r="L48" s="25">
        <v>904.12699999999995</v>
      </c>
      <c r="M48" s="25">
        <v>179.946</v>
      </c>
      <c r="N48" s="25">
        <v>1365.8879999999999</v>
      </c>
      <c r="O48" s="25">
        <v>481.00700000000001</v>
      </c>
      <c r="P48" s="3"/>
      <c r="Q48" s="3"/>
      <c r="R48" s="25">
        <v>681.17499999999995</v>
      </c>
      <c r="S48" s="25">
        <v>182.43899999999999</v>
      </c>
      <c r="T48" s="25">
        <v>1271.2650000000001</v>
      </c>
      <c r="U48" s="25">
        <v>327.55500000000001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3:88" x14ac:dyDescent="0.2">
      <c r="C49" s="3"/>
      <c r="D49" s="3"/>
      <c r="E49" s="3"/>
      <c r="F49" s="25">
        <v>603.154</v>
      </c>
      <c r="G49" s="25">
        <v>312.58999999999997</v>
      </c>
      <c r="H49" s="25">
        <v>1178.2570000000001</v>
      </c>
      <c r="I49" s="25">
        <v>320.30099999999999</v>
      </c>
      <c r="J49" s="3"/>
      <c r="K49" s="3"/>
      <c r="L49" s="25">
        <v>633.23500000000001</v>
      </c>
      <c r="M49" s="25">
        <v>135.43700000000001</v>
      </c>
      <c r="N49" s="25">
        <v>1473.7329999999999</v>
      </c>
      <c r="O49" s="25">
        <v>470.59</v>
      </c>
      <c r="P49" s="3"/>
      <c r="Q49" s="3"/>
      <c r="R49" s="25">
        <v>690.54899999999998</v>
      </c>
      <c r="S49" s="25">
        <v>127.31100000000001</v>
      </c>
      <c r="T49" s="25">
        <v>1353.579</v>
      </c>
      <c r="U49" s="25">
        <v>251.75899999999999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</row>
    <row r="50" spans="3:88" x14ac:dyDescent="0.2">
      <c r="C50" s="3"/>
      <c r="D50" s="3"/>
      <c r="E50" s="3"/>
      <c r="F50" s="25">
        <v>807.572</v>
      </c>
      <c r="G50" s="25">
        <v>249.39099999999999</v>
      </c>
      <c r="H50" s="25">
        <v>1187.8869999999999</v>
      </c>
      <c r="I50" s="25">
        <v>347.23399999999998</v>
      </c>
      <c r="J50" s="3"/>
      <c r="K50" s="3"/>
      <c r="L50" s="25">
        <v>842.07100000000003</v>
      </c>
      <c r="M50" s="25">
        <v>132.64699999999999</v>
      </c>
      <c r="N50" s="25">
        <v>1367.6759999999999</v>
      </c>
      <c r="O50" s="25">
        <v>508.9</v>
      </c>
      <c r="P50" s="3"/>
      <c r="Q50" s="3"/>
      <c r="R50" s="25">
        <v>718.48099999999999</v>
      </c>
      <c r="S50" s="25">
        <v>129.19999999999999</v>
      </c>
      <c r="T50" s="25">
        <v>1389.0409999999999</v>
      </c>
      <c r="U50" s="25">
        <v>440.41800000000001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</row>
    <row r="51" spans="3:88" x14ac:dyDescent="0.2">
      <c r="C51" s="3"/>
      <c r="D51" s="3"/>
      <c r="E51" s="3"/>
      <c r="F51" s="25">
        <v>636.47699999999998</v>
      </c>
      <c r="G51" s="25">
        <v>270.29199999999997</v>
      </c>
      <c r="H51" s="25">
        <v>1263.2909999999999</v>
      </c>
      <c r="I51" s="25">
        <v>462.779</v>
      </c>
      <c r="J51" s="3"/>
      <c r="K51" s="3"/>
      <c r="L51" s="25">
        <v>740.23800000000006</v>
      </c>
      <c r="M51" s="25">
        <v>127.84699999999999</v>
      </c>
      <c r="N51" s="25">
        <v>1414.4359999999999</v>
      </c>
      <c r="O51" s="25">
        <v>340.113</v>
      </c>
      <c r="P51" s="3"/>
      <c r="Q51" s="3"/>
      <c r="R51" s="25">
        <v>639.92100000000005</v>
      </c>
      <c r="S51" s="25">
        <v>135.99199999999999</v>
      </c>
      <c r="T51" s="25">
        <v>1538.7429999999999</v>
      </c>
      <c r="U51" s="25">
        <v>443.43099999999998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</row>
    <row r="52" spans="3:88" x14ac:dyDescent="0.2">
      <c r="C52" s="3"/>
      <c r="D52" s="3"/>
      <c r="E52" s="3"/>
      <c r="F52" s="25">
        <v>679.70100000000002</v>
      </c>
      <c r="G52" s="25">
        <v>265.71800000000002</v>
      </c>
      <c r="H52" s="25">
        <v>1250.768</v>
      </c>
      <c r="I52" s="25">
        <v>274.714</v>
      </c>
      <c r="J52" s="3"/>
      <c r="K52" s="3"/>
      <c r="L52" s="25">
        <v>401.726</v>
      </c>
      <c r="M52" s="25">
        <v>131.31299999999999</v>
      </c>
      <c r="N52" s="25">
        <v>1241.4860000000001</v>
      </c>
      <c r="O52" s="25">
        <v>429.12700000000001</v>
      </c>
      <c r="P52" s="3"/>
      <c r="Q52" s="3"/>
      <c r="R52" s="25">
        <v>622.52499999999998</v>
      </c>
      <c r="S52" s="25">
        <v>160.672</v>
      </c>
      <c r="T52" s="25">
        <v>1527.152</v>
      </c>
      <c r="U52" s="25">
        <v>504.55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3:88" x14ac:dyDescent="0.2">
      <c r="C53" s="3"/>
      <c r="D53" s="3"/>
      <c r="E53" s="3"/>
      <c r="F53" s="25">
        <v>567.11099999999999</v>
      </c>
      <c r="G53" s="25">
        <v>272.89600000000002</v>
      </c>
      <c r="H53" s="25">
        <v>1291.8330000000001</v>
      </c>
      <c r="I53" s="25">
        <v>432.55099999999999</v>
      </c>
      <c r="J53" s="3"/>
      <c r="K53" s="3"/>
      <c r="L53" s="25">
        <v>563.44200000000001</v>
      </c>
      <c r="M53" s="25">
        <v>151.22300000000001</v>
      </c>
      <c r="N53" s="25">
        <v>1506.1579999999999</v>
      </c>
      <c r="O53" s="25">
        <v>429.75099999999998</v>
      </c>
      <c r="P53" s="3"/>
      <c r="Q53" s="3"/>
      <c r="R53" s="25">
        <v>695.20799999999997</v>
      </c>
      <c r="S53" s="25">
        <v>210.357</v>
      </c>
      <c r="T53" s="25">
        <v>1452.575</v>
      </c>
      <c r="U53" s="25">
        <v>307.87200000000001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3:88" x14ac:dyDescent="0.2">
      <c r="C54" s="3"/>
      <c r="D54" s="3"/>
      <c r="E54" s="3"/>
      <c r="F54" s="25">
        <v>838.95600000000002</v>
      </c>
      <c r="G54" s="25">
        <v>242.68299999999999</v>
      </c>
      <c r="H54" s="25">
        <v>1247.414</v>
      </c>
      <c r="I54" s="25">
        <v>347.42099999999999</v>
      </c>
      <c r="J54" s="3"/>
      <c r="K54" s="3"/>
      <c r="L54" s="25">
        <v>612.97199999999998</v>
      </c>
      <c r="M54" s="25">
        <v>111.06399999999999</v>
      </c>
      <c r="N54" s="25">
        <v>1407.623</v>
      </c>
      <c r="O54" s="25">
        <v>487.33499999999998</v>
      </c>
      <c r="P54" s="3"/>
      <c r="Q54" s="3"/>
      <c r="R54" s="25">
        <v>664.42899999999997</v>
      </c>
      <c r="S54" s="25">
        <v>178</v>
      </c>
      <c r="T54" s="25">
        <v>1476.8219999999999</v>
      </c>
      <c r="U54" s="25">
        <v>362.428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3:88" x14ac:dyDescent="0.2">
      <c r="C55" s="3"/>
      <c r="D55" s="3"/>
      <c r="E55" s="3"/>
      <c r="F55" s="25">
        <v>881.96900000000005</v>
      </c>
      <c r="G55" s="25">
        <v>178.851</v>
      </c>
      <c r="H55" s="25">
        <v>1391.9680000000001</v>
      </c>
      <c r="I55" s="25">
        <v>566.548</v>
      </c>
      <c r="J55" s="3"/>
      <c r="K55" s="3"/>
      <c r="L55" s="25">
        <v>511.41199999999998</v>
      </c>
      <c r="M55" s="25">
        <v>171.49700000000001</v>
      </c>
      <c r="N55" s="25">
        <v>1552.296</v>
      </c>
      <c r="O55" s="25">
        <v>293.70299999999997</v>
      </c>
      <c r="P55" s="3"/>
      <c r="Q55" s="3"/>
      <c r="R55" s="25">
        <v>648.26599999999996</v>
      </c>
      <c r="S55" s="25">
        <v>132.38200000000001</v>
      </c>
      <c r="T55" s="25">
        <v>1396.3420000000001</v>
      </c>
      <c r="U55" s="25">
        <v>283.96300000000002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3:88" x14ac:dyDescent="0.2">
      <c r="C56" s="3"/>
      <c r="D56" s="3"/>
      <c r="E56" s="3"/>
      <c r="F56" s="25">
        <v>676.72900000000004</v>
      </c>
      <c r="G56" s="25">
        <v>129.18899999999999</v>
      </c>
      <c r="H56" s="25">
        <v>1641.7470000000001</v>
      </c>
      <c r="I56" s="25">
        <v>353.04700000000003</v>
      </c>
      <c r="J56" s="3"/>
      <c r="K56" s="3"/>
      <c r="L56" s="25">
        <v>606.77599999999995</v>
      </c>
      <c r="M56" s="25">
        <v>173.292</v>
      </c>
      <c r="N56" s="25">
        <v>1160.816</v>
      </c>
      <c r="O56" s="25">
        <v>330.61200000000002</v>
      </c>
      <c r="P56" s="3"/>
      <c r="Q56" s="3"/>
      <c r="R56" s="25">
        <v>679.80600000000004</v>
      </c>
      <c r="S56" s="25">
        <v>138.87200000000001</v>
      </c>
      <c r="T56" s="25">
        <v>1421.2760000000001</v>
      </c>
      <c r="U56" s="25">
        <v>293.06900000000002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3:88" x14ac:dyDescent="0.2">
      <c r="C57" s="3"/>
      <c r="D57" s="3"/>
      <c r="E57" s="3"/>
      <c r="F57" s="25">
        <v>617.93399999999997</v>
      </c>
      <c r="G57" s="25">
        <v>163.23099999999999</v>
      </c>
      <c r="H57" s="25">
        <v>1550.2</v>
      </c>
      <c r="I57" s="25">
        <v>416.87700000000001</v>
      </c>
      <c r="J57" s="3"/>
      <c r="K57" s="3"/>
      <c r="L57" s="25">
        <v>925.52599999999995</v>
      </c>
      <c r="M57" s="25">
        <v>140.27500000000001</v>
      </c>
      <c r="N57" s="25">
        <v>1332.1210000000001</v>
      </c>
      <c r="O57" s="25">
        <v>254.07599999999999</v>
      </c>
      <c r="P57" s="3"/>
      <c r="Q57" s="3"/>
      <c r="R57" s="25">
        <v>591.452</v>
      </c>
      <c r="S57" s="25">
        <v>132.803</v>
      </c>
      <c r="T57" s="25">
        <v>1219.972</v>
      </c>
      <c r="U57" s="25">
        <v>269.99599999999998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3:88" x14ac:dyDescent="0.2">
      <c r="C58" s="3"/>
      <c r="D58" s="3"/>
      <c r="E58" s="3"/>
      <c r="F58" s="25">
        <v>577.12199999999996</v>
      </c>
      <c r="G58" s="25">
        <v>173.02600000000001</v>
      </c>
      <c r="H58" s="25">
        <v>1631.0550000000001</v>
      </c>
      <c r="I58" s="25">
        <v>338.72300000000001</v>
      </c>
      <c r="J58" s="3"/>
      <c r="K58" s="3"/>
      <c r="L58" s="25">
        <v>611.53599999999994</v>
      </c>
      <c r="M58" s="25">
        <v>206.846</v>
      </c>
      <c r="N58" s="25">
        <v>1389.83</v>
      </c>
      <c r="O58" s="25">
        <v>317.00200000000001</v>
      </c>
      <c r="P58" s="3"/>
      <c r="Q58" s="3"/>
      <c r="R58" s="25">
        <v>682.61400000000003</v>
      </c>
      <c r="S58" s="25">
        <v>157.66800000000001</v>
      </c>
      <c r="T58" s="25">
        <v>842.51</v>
      </c>
      <c r="U58" s="25">
        <v>412.02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3:88" x14ac:dyDescent="0.2">
      <c r="C59" s="3"/>
      <c r="D59" s="3"/>
      <c r="E59" s="3"/>
      <c r="F59" s="25">
        <v>597.10400000000004</v>
      </c>
      <c r="G59" s="25">
        <v>209.70500000000001</v>
      </c>
      <c r="H59" s="25">
        <v>1241.3630000000001</v>
      </c>
      <c r="I59" s="25">
        <v>394.61399999999998</v>
      </c>
      <c r="J59" s="3"/>
      <c r="K59" s="3"/>
      <c r="L59" s="25">
        <v>972.77800000000002</v>
      </c>
      <c r="M59" s="25">
        <v>172.65199999999999</v>
      </c>
      <c r="N59" s="25">
        <v>1054.8119999999999</v>
      </c>
      <c r="O59" s="25">
        <v>415.87799999999999</v>
      </c>
      <c r="P59" s="3"/>
      <c r="Q59" s="3"/>
      <c r="R59" s="25">
        <v>576.678</v>
      </c>
      <c r="S59" s="25">
        <v>183.76900000000001</v>
      </c>
      <c r="T59" s="25">
        <v>1256.1949999999999</v>
      </c>
      <c r="U59" s="25">
        <v>357.33600000000001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  <row r="60" spans="3:88" x14ac:dyDescent="0.2">
      <c r="C60" s="3"/>
      <c r="D60" s="3"/>
      <c r="E60" s="3"/>
      <c r="F60" s="25">
        <v>575.94100000000003</v>
      </c>
      <c r="G60" s="25">
        <v>195.43700000000001</v>
      </c>
      <c r="H60" s="25">
        <v>1601.1479999999999</v>
      </c>
      <c r="I60" s="25">
        <v>317.51299999999998</v>
      </c>
      <c r="J60" s="3"/>
      <c r="K60" s="3"/>
      <c r="L60" s="25">
        <v>493.19099999999997</v>
      </c>
      <c r="M60" s="25"/>
      <c r="N60" s="25">
        <v>1383.2460000000001</v>
      </c>
      <c r="O60" s="25">
        <v>338.29300000000001</v>
      </c>
      <c r="P60" s="3"/>
      <c r="Q60" s="3"/>
      <c r="R60" s="25">
        <v>630.61599999999999</v>
      </c>
      <c r="S60" s="25">
        <v>161.23599999999999</v>
      </c>
      <c r="T60" s="25">
        <v>1371.664</v>
      </c>
      <c r="U60" s="25">
        <v>352.68400000000003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</row>
    <row r="61" spans="3:88" x14ac:dyDescent="0.2">
      <c r="C61" s="3"/>
      <c r="D61" s="3"/>
      <c r="E61" s="3"/>
      <c r="F61" s="25">
        <v>628.09</v>
      </c>
      <c r="G61" s="25"/>
      <c r="H61" s="25">
        <v>1290.8119999999999</v>
      </c>
      <c r="I61" s="25">
        <v>333.25599999999997</v>
      </c>
      <c r="J61" s="3"/>
      <c r="K61" s="3"/>
      <c r="L61" s="25">
        <v>597.88699999999994</v>
      </c>
      <c r="M61" s="25"/>
      <c r="N61" s="25">
        <v>1230.68</v>
      </c>
      <c r="O61" s="25">
        <v>347.601</v>
      </c>
      <c r="P61" s="3"/>
      <c r="Q61" s="3"/>
      <c r="R61" s="25">
        <v>627.51599999999996</v>
      </c>
      <c r="S61" s="25"/>
      <c r="T61" s="25">
        <v>1397.25</v>
      </c>
      <c r="U61" s="25">
        <v>280.06700000000001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</row>
    <row r="62" spans="3:88" x14ac:dyDescent="0.2">
      <c r="C62" s="3"/>
      <c r="D62" s="3"/>
      <c r="E62" s="3"/>
      <c r="F62" s="25">
        <v>610.62900000000002</v>
      </c>
      <c r="G62" s="25"/>
      <c r="H62" s="25">
        <v>1606.09</v>
      </c>
      <c r="I62" s="25">
        <v>339.654</v>
      </c>
      <c r="J62" s="3"/>
      <c r="K62" s="3"/>
      <c r="L62" s="25">
        <v>593.18399999999997</v>
      </c>
      <c r="M62" s="25"/>
      <c r="N62" s="25">
        <v>1202.836</v>
      </c>
      <c r="O62" s="25">
        <v>381.30900000000003</v>
      </c>
      <c r="P62" s="3"/>
      <c r="Q62" s="3"/>
      <c r="R62" s="25">
        <v>664.82399999999996</v>
      </c>
      <c r="S62" s="25"/>
      <c r="T62" s="25">
        <v>1348.4659999999999</v>
      </c>
      <c r="U62" s="25">
        <v>396.37799999999999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3:88" x14ac:dyDescent="0.2">
      <c r="C63" s="3"/>
      <c r="D63" s="3"/>
      <c r="E63" s="3"/>
      <c r="F63" s="3"/>
      <c r="G63" s="3"/>
      <c r="H63" s="25">
        <v>1262.691</v>
      </c>
      <c r="I63" s="25">
        <v>470.26400000000001</v>
      </c>
      <c r="J63" s="3"/>
      <c r="K63" s="3"/>
      <c r="L63" s="3"/>
      <c r="M63" s="3"/>
      <c r="N63" s="25">
        <v>1084.6759999999999</v>
      </c>
      <c r="O63" s="25">
        <v>288.10500000000002</v>
      </c>
      <c r="P63" s="3"/>
      <c r="Q63" s="3"/>
      <c r="R63" s="25">
        <v>645.71500000000003</v>
      </c>
      <c r="S63" s="25"/>
      <c r="T63" s="25">
        <v>1089.1500000000001</v>
      </c>
      <c r="U63" s="25">
        <v>297.13299999999998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  <row r="64" spans="3:88" x14ac:dyDescent="0.2">
      <c r="C64" s="3"/>
      <c r="D64" s="3"/>
      <c r="E64" s="3"/>
      <c r="F64" s="3"/>
      <c r="G64" s="3"/>
      <c r="H64" s="25">
        <v>1365.5820000000001</v>
      </c>
      <c r="I64" s="25">
        <v>364.4</v>
      </c>
      <c r="J64" s="3"/>
      <c r="K64" s="3"/>
      <c r="L64" s="3"/>
      <c r="M64" s="3"/>
      <c r="N64" s="25">
        <v>1127.8440000000001</v>
      </c>
      <c r="O64" s="25">
        <v>354.10700000000003</v>
      </c>
      <c r="P64" s="3"/>
      <c r="Q64" s="3"/>
      <c r="R64" s="25">
        <v>557.904</v>
      </c>
      <c r="S64" s="25"/>
      <c r="T64" s="25">
        <v>1184.511</v>
      </c>
      <c r="U64" s="25">
        <v>465.887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</row>
    <row r="65" spans="3:88" x14ac:dyDescent="0.2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25">
        <v>637.39200000000005</v>
      </c>
      <c r="S65" s="25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</row>
    <row r="66" spans="3:88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</row>
    <row r="67" spans="3:88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</row>
    <row r="68" spans="3:88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</row>
    <row r="69" spans="3:88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</row>
    <row r="70" spans="3:88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</row>
    <row r="71" spans="3:88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</row>
    <row r="72" spans="3:88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</row>
    <row r="73" spans="3:88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</row>
    <row r="74" spans="3:88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</row>
    <row r="75" spans="3:88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</row>
    <row r="76" spans="3:88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</row>
    <row r="77" spans="3:88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</row>
    <row r="78" spans="3:88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</row>
    <row r="79" spans="3:88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</row>
    <row r="80" spans="3:88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</row>
    <row r="81" spans="3:88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</row>
    <row r="82" spans="3:88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</row>
    <row r="83" spans="3:88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</row>
    <row r="84" spans="3:88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</row>
    <row r="85" spans="3:88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</row>
    <row r="86" spans="3:88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</row>
    <row r="87" spans="3:88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</row>
    <row r="88" spans="3:88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</row>
    <row r="89" spans="3:88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</row>
    <row r="90" spans="3:88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</row>
    <row r="91" spans="3:88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</row>
    <row r="92" spans="3:88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3:88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</row>
    <row r="94" spans="3:88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</row>
    <row r="95" spans="3:88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</row>
    <row r="96" spans="3:88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</row>
    <row r="97" spans="3:88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3:88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</row>
    <row r="99" spans="3:88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</row>
    <row r="100" spans="3:88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</row>
    <row r="101" spans="3:88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</row>
    <row r="102" spans="3:88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</row>
    <row r="103" spans="3:88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</row>
    <row r="104" spans="3:88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</row>
    <row r="105" spans="3:88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</row>
    <row r="106" spans="3:88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</row>
    <row r="107" spans="3:88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</row>
    <row r="108" spans="3:88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</row>
    <row r="109" spans="3:88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</row>
    <row r="110" spans="3:88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</row>
    <row r="111" spans="3:88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</row>
    <row r="112" spans="3:88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3:88" x14ac:dyDescent="0.2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3:88" x14ac:dyDescent="0.2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</row>
    <row r="115" spans="3:88" x14ac:dyDescent="0.2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</row>
    <row r="116" spans="3:88" x14ac:dyDescent="0.2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</row>
    <row r="117" spans="3:88" x14ac:dyDescent="0.2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</row>
    <row r="118" spans="3:88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</row>
    <row r="119" spans="3:88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</row>
    <row r="120" spans="3:88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</row>
    <row r="121" spans="3:88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</row>
    <row r="122" spans="3:88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3:88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</row>
    <row r="124" spans="3:88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</row>
    <row r="125" spans="3:88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</row>
    <row r="126" spans="3:88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</row>
    <row r="127" spans="3:88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</row>
    <row r="128" spans="3:88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</row>
    <row r="129" spans="3:88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</row>
    <row r="130" spans="3:88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</row>
    <row r="131" spans="3:88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</row>
    <row r="132" spans="3:88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</row>
    <row r="133" spans="3:88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</row>
    <row r="134" spans="3:88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</row>
    <row r="135" spans="3:88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</row>
    <row r="136" spans="3:88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</row>
    <row r="137" spans="3:88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</row>
    <row r="138" spans="3:88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</row>
    <row r="139" spans="3:88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</row>
    <row r="140" spans="3:88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</row>
    <row r="141" spans="3:88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</row>
    <row r="142" spans="3:88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</row>
    <row r="143" spans="3:88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</row>
    <row r="144" spans="3:88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</row>
    <row r="145" spans="3:88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</row>
    <row r="146" spans="3:88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</row>
    <row r="147" spans="3:88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</row>
    <row r="148" spans="3:88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</row>
    <row r="149" spans="3:88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</row>
    <row r="150" spans="3:88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</row>
    <row r="151" spans="3:88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</row>
    <row r="152" spans="3:88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</row>
    <row r="153" spans="3:88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</row>
    <row r="154" spans="3:88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</row>
    <row r="155" spans="3:88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</row>
    <row r="156" spans="3:88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</row>
    <row r="157" spans="3:88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</row>
    <row r="158" spans="3:88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</row>
    <row r="159" spans="3:88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</row>
    <row r="160" spans="3:88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</row>
    <row r="161" spans="3:88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</row>
    <row r="162" spans="3:88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</row>
    <row r="163" spans="3:88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</row>
    <row r="164" spans="3:88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</row>
    <row r="165" spans="3:88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</row>
    <row r="166" spans="3:88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</row>
    <row r="167" spans="3:88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</row>
    <row r="168" spans="3:88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</row>
    <row r="169" spans="3:88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</row>
    <row r="170" spans="3:88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</row>
    <row r="171" spans="3:88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</row>
    <row r="172" spans="3:88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</row>
    <row r="173" spans="3:88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</row>
    <row r="174" spans="3:88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</row>
    <row r="175" spans="3:88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</row>
    <row r="176" spans="3:88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</row>
    <row r="177" spans="3:88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</row>
    <row r="178" spans="3:88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</row>
    <row r="179" spans="3:88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</row>
    <row r="180" spans="3:88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</row>
    <row r="181" spans="3:88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</row>
    <row r="182" spans="3:88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</row>
    <row r="183" spans="3:88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</row>
    <row r="184" spans="3:88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</row>
    <row r="185" spans="3:88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</row>
    <row r="186" spans="3:88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</row>
    <row r="187" spans="3:88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</row>
    <row r="188" spans="3:88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</row>
    <row r="189" spans="3:88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</row>
    <row r="190" spans="3:88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</row>
    <row r="191" spans="3:88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</row>
    <row r="192" spans="3:88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</row>
    <row r="193" spans="3:88" x14ac:dyDescent="0.2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</row>
    <row r="194" spans="3:88" x14ac:dyDescent="0.2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</row>
    <row r="195" spans="3:88" x14ac:dyDescent="0.2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</row>
    <row r="196" spans="3:88" x14ac:dyDescent="0.2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</row>
    <row r="197" spans="3:88" x14ac:dyDescent="0.2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</row>
    <row r="198" spans="3:88" x14ac:dyDescent="0.2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</row>
    <row r="199" spans="3:88" x14ac:dyDescent="0.2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</row>
    <row r="200" spans="3:88" x14ac:dyDescent="0.2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</row>
    <row r="201" spans="3:88" x14ac:dyDescent="0.2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</row>
    <row r="202" spans="3:88" x14ac:dyDescent="0.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</row>
    <row r="203" spans="3:88" x14ac:dyDescent="0.2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</row>
    <row r="204" spans="3:88" x14ac:dyDescent="0.2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</row>
    <row r="205" spans="3:88" x14ac:dyDescent="0.2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</row>
    <row r="206" spans="3:88" x14ac:dyDescent="0.2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</row>
    <row r="207" spans="3:88" x14ac:dyDescent="0.2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</row>
    <row r="208" spans="3:88" x14ac:dyDescent="0.2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</row>
    <row r="209" spans="3:88" x14ac:dyDescent="0.2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</row>
    <row r="210" spans="3:88" x14ac:dyDescent="0.2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</row>
    <row r="211" spans="3:88" x14ac:dyDescent="0.2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</row>
    <row r="212" spans="3:88" x14ac:dyDescent="0.2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</row>
    <row r="213" spans="3:88" x14ac:dyDescent="0.2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</row>
    <row r="214" spans="3:88" x14ac:dyDescent="0.2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</row>
    <row r="215" spans="3:88" x14ac:dyDescent="0.2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</row>
    <row r="216" spans="3:88" x14ac:dyDescent="0.2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</row>
    <row r="217" spans="3:88" x14ac:dyDescent="0.2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</row>
    <row r="218" spans="3:88" x14ac:dyDescent="0.2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</row>
    <row r="219" spans="3:88" x14ac:dyDescent="0.2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</row>
    <row r="220" spans="3:88" x14ac:dyDescent="0.2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</row>
    <row r="221" spans="3:88" x14ac:dyDescent="0.2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</row>
    <row r="222" spans="3:88" x14ac:dyDescent="0.2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</row>
    <row r="223" spans="3:88" x14ac:dyDescent="0.2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</row>
    <row r="224" spans="3:88" x14ac:dyDescent="0.2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</row>
    <row r="225" spans="3:88" x14ac:dyDescent="0.2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</row>
    <row r="226" spans="3:88" x14ac:dyDescent="0.2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</row>
    <row r="227" spans="3:88" x14ac:dyDescent="0.2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</row>
    <row r="228" spans="3:88" x14ac:dyDescent="0.2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</row>
    <row r="229" spans="3:88" x14ac:dyDescent="0.2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</row>
    <row r="230" spans="3:88" x14ac:dyDescent="0.2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</row>
    <row r="231" spans="3:88" x14ac:dyDescent="0.2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</row>
    <row r="232" spans="3:88" x14ac:dyDescent="0.2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</row>
    <row r="233" spans="3:88" x14ac:dyDescent="0.2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</row>
    <row r="234" spans="3:88" x14ac:dyDescent="0.2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</row>
    <row r="235" spans="3:88" x14ac:dyDescent="0.2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</row>
    <row r="236" spans="3:88" x14ac:dyDescent="0.2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</row>
    <row r="237" spans="3:88" x14ac:dyDescent="0.2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</row>
    <row r="238" spans="3:88" x14ac:dyDescent="0.2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</row>
    <row r="239" spans="3:88" x14ac:dyDescent="0.2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</row>
    <row r="240" spans="3:88" x14ac:dyDescent="0.2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</row>
    <row r="241" spans="3:88" x14ac:dyDescent="0.2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</row>
    <row r="242" spans="3:88" x14ac:dyDescent="0.2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</row>
    <row r="243" spans="3:88" x14ac:dyDescent="0.2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</row>
    <row r="244" spans="3:88" x14ac:dyDescent="0.2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</row>
    <row r="245" spans="3:88" x14ac:dyDescent="0.2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</row>
    <row r="246" spans="3:88" x14ac:dyDescent="0.2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</row>
    <row r="247" spans="3:88" x14ac:dyDescent="0.2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</row>
    <row r="248" spans="3:88" x14ac:dyDescent="0.2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</row>
    <row r="249" spans="3:88" x14ac:dyDescent="0.2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</row>
    <row r="250" spans="3:88" x14ac:dyDescent="0.2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</row>
    <row r="251" spans="3:88" x14ac:dyDescent="0.2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</row>
    <row r="252" spans="3:88" x14ac:dyDescent="0.2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</row>
    <row r="253" spans="3:88" x14ac:dyDescent="0.2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</row>
    <row r="254" spans="3:88" x14ac:dyDescent="0.2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</row>
    <row r="255" spans="3:88" x14ac:dyDescent="0.2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</row>
    <row r="256" spans="3:88" x14ac:dyDescent="0.2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</row>
    <row r="257" spans="3:88" x14ac:dyDescent="0.2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</row>
    <row r="258" spans="3:88" x14ac:dyDescent="0.2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</row>
    <row r="259" spans="3:88" x14ac:dyDescent="0.2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</row>
    <row r="260" spans="3:88" x14ac:dyDescent="0.2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</row>
    <row r="261" spans="3:88" x14ac:dyDescent="0.2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</row>
    <row r="262" spans="3:88" x14ac:dyDescent="0.2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</row>
    <row r="263" spans="3:88" x14ac:dyDescent="0.2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</row>
    <row r="264" spans="3:88" x14ac:dyDescent="0.2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</row>
    <row r="265" spans="3:88" x14ac:dyDescent="0.2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</row>
    <row r="266" spans="3:88" x14ac:dyDescent="0.2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</row>
    <row r="267" spans="3:88" x14ac:dyDescent="0.2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</row>
    <row r="268" spans="3:88" x14ac:dyDescent="0.2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</row>
    <row r="269" spans="3:88" x14ac:dyDescent="0.2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</row>
    <row r="270" spans="3:88" x14ac:dyDescent="0.2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</row>
    <row r="271" spans="3:88" x14ac:dyDescent="0.2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</row>
    <row r="272" spans="3:88" x14ac:dyDescent="0.2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</row>
    <row r="273" spans="3:88" x14ac:dyDescent="0.2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</row>
    <row r="274" spans="3:88" x14ac:dyDescent="0.2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</row>
    <row r="275" spans="3:88" x14ac:dyDescent="0.2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</row>
    <row r="276" spans="3:88" x14ac:dyDescent="0.2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</row>
    <row r="277" spans="3:88" x14ac:dyDescent="0.2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</row>
    <row r="278" spans="3:88" x14ac:dyDescent="0.2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</row>
    <row r="279" spans="3:88" x14ac:dyDescent="0.2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</row>
    <row r="280" spans="3:88" x14ac:dyDescent="0.2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</row>
    <row r="281" spans="3:88" x14ac:dyDescent="0.2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</row>
    <row r="282" spans="3:88" x14ac:dyDescent="0.2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</row>
    <row r="283" spans="3:88" x14ac:dyDescent="0.2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</row>
    <row r="284" spans="3:88" x14ac:dyDescent="0.2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</row>
    <row r="285" spans="3:88" x14ac:dyDescent="0.2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</row>
    <row r="286" spans="3:88" x14ac:dyDescent="0.2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</row>
    <row r="287" spans="3:88" x14ac:dyDescent="0.2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</row>
    <row r="288" spans="3:88" x14ac:dyDescent="0.2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</row>
    <row r="289" spans="3:88" x14ac:dyDescent="0.2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</row>
    <row r="290" spans="3:88" x14ac:dyDescent="0.2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</row>
    <row r="291" spans="3:88" x14ac:dyDescent="0.2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</row>
    <row r="292" spans="3:88" x14ac:dyDescent="0.2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</row>
    <row r="293" spans="3:88" x14ac:dyDescent="0.2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</row>
    <row r="294" spans="3:88" x14ac:dyDescent="0.2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</row>
    <row r="295" spans="3:88" x14ac:dyDescent="0.2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</row>
    <row r="296" spans="3:88" x14ac:dyDescent="0.2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</row>
    <row r="297" spans="3:88" x14ac:dyDescent="0.2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</row>
    <row r="298" spans="3:88" x14ac:dyDescent="0.2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</row>
    <row r="299" spans="3:88" x14ac:dyDescent="0.2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</row>
    <row r="300" spans="3:88" x14ac:dyDescent="0.2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</row>
    <row r="301" spans="3:88" x14ac:dyDescent="0.2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</row>
    <row r="302" spans="3:88" x14ac:dyDescent="0.2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</row>
    <row r="303" spans="3:88" x14ac:dyDescent="0.2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</row>
    <row r="304" spans="3:88" x14ac:dyDescent="0.2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</row>
    <row r="305" spans="3:88" x14ac:dyDescent="0.2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</row>
    <row r="306" spans="3:88" x14ac:dyDescent="0.2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</row>
    <row r="307" spans="3:88" x14ac:dyDescent="0.2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</row>
    <row r="308" spans="3:88" x14ac:dyDescent="0.2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</row>
    <row r="309" spans="3:88" x14ac:dyDescent="0.2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</row>
    <row r="310" spans="3:88" x14ac:dyDescent="0.2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</row>
    <row r="311" spans="3:88" x14ac:dyDescent="0.2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</row>
    <row r="312" spans="3:88" x14ac:dyDescent="0.2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</row>
    <row r="313" spans="3:88" x14ac:dyDescent="0.2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</row>
    <row r="314" spans="3:88" x14ac:dyDescent="0.2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</row>
    <row r="315" spans="3:88" x14ac:dyDescent="0.2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</row>
    <row r="316" spans="3:88" x14ac:dyDescent="0.2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</row>
    <row r="317" spans="3:88" x14ac:dyDescent="0.2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</row>
    <row r="318" spans="3:88" x14ac:dyDescent="0.2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</row>
    <row r="319" spans="3:88" x14ac:dyDescent="0.2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</row>
    <row r="320" spans="3:88" x14ac:dyDescent="0.2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</row>
    <row r="321" spans="3:88" x14ac:dyDescent="0.2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</row>
    <row r="322" spans="3:88" x14ac:dyDescent="0.2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</row>
    <row r="323" spans="3:88" x14ac:dyDescent="0.2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</row>
    <row r="324" spans="3:88" x14ac:dyDescent="0.2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</row>
    <row r="325" spans="3:88" x14ac:dyDescent="0.2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</row>
    <row r="326" spans="3:88" x14ac:dyDescent="0.2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</row>
    <row r="327" spans="3:88" x14ac:dyDescent="0.2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</row>
    <row r="328" spans="3:88" x14ac:dyDescent="0.2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</row>
    <row r="329" spans="3:88" x14ac:dyDescent="0.2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</row>
    <row r="330" spans="3:88" x14ac:dyDescent="0.2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</row>
    <row r="331" spans="3:88" x14ac:dyDescent="0.2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</row>
    <row r="332" spans="3:88" x14ac:dyDescent="0.2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</row>
    <row r="333" spans="3:88" x14ac:dyDescent="0.2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</row>
    <row r="334" spans="3:88" x14ac:dyDescent="0.2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</row>
    <row r="335" spans="3:88" x14ac:dyDescent="0.2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</row>
    <row r="336" spans="3:88" x14ac:dyDescent="0.2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</row>
    <row r="337" spans="3:88" x14ac:dyDescent="0.2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</row>
    <row r="338" spans="3:88" x14ac:dyDescent="0.2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</row>
    <row r="339" spans="3:88" x14ac:dyDescent="0.2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</row>
    <row r="340" spans="3:88" x14ac:dyDescent="0.2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</row>
    <row r="341" spans="3:88" x14ac:dyDescent="0.2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</row>
    <row r="342" spans="3:88" x14ac:dyDescent="0.2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</row>
    <row r="343" spans="3:88" x14ac:dyDescent="0.2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</row>
    <row r="344" spans="3:88" x14ac:dyDescent="0.2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</row>
    <row r="345" spans="3:88" x14ac:dyDescent="0.2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</row>
    <row r="346" spans="3:88" x14ac:dyDescent="0.2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</row>
    <row r="347" spans="3:88" x14ac:dyDescent="0.2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</row>
    <row r="348" spans="3:88" x14ac:dyDescent="0.2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</row>
    <row r="349" spans="3:88" x14ac:dyDescent="0.2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</row>
    <row r="350" spans="3:88" x14ac:dyDescent="0.2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</row>
    <row r="351" spans="3:88" x14ac:dyDescent="0.2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</row>
    <row r="352" spans="3:88" x14ac:dyDescent="0.2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</row>
    <row r="353" spans="3:88" x14ac:dyDescent="0.2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</row>
    <row r="354" spans="3:88" x14ac:dyDescent="0.2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</row>
    <row r="355" spans="3:88" x14ac:dyDescent="0.2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</row>
    <row r="356" spans="3:88" x14ac:dyDescent="0.2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</row>
    <row r="357" spans="3:88" x14ac:dyDescent="0.2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</row>
    <row r="358" spans="3:88" x14ac:dyDescent="0.2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</row>
    <row r="359" spans="3:88" x14ac:dyDescent="0.2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</row>
    <row r="360" spans="3:88" x14ac:dyDescent="0.2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</row>
    <row r="361" spans="3:88" x14ac:dyDescent="0.2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</row>
    <row r="362" spans="3:88" x14ac:dyDescent="0.2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</row>
    <row r="363" spans="3:88" x14ac:dyDescent="0.2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</row>
    <row r="364" spans="3:88" x14ac:dyDescent="0.2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</row>
    <row r="365" spans="3:88" x14ac:dyDescent="0.2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</row>
    <row r="366" spans="3:88" x14ac:dyDescent="0.2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</row>
    <row r="367" spans="3:88" x14ac:dyDescent="0.2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</row>
    <row r="368" spans="3:88" x14ac:dyDescent="0.2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</row>
    <row r="369" spans="3:88" x14ac:dyDescent="0.2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</row>
    <row r="370" spans="3:88" x14ac:dyDescent="0.2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</row>
    <row r="371" spans="3:88" x14ac:dyDescent="0.2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</row>
    <row r="372" spans="3:88" x14ac:dyDescent="0.2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</row>
    <row r="373" spans="3:88" x14ac:dyDescent="0.2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</row>
    <row r="374" spans="3:88" x14ac:dyDescent="0.2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</row>
    <row r="375" spans="3:88" x14ac:dyDescent="0.2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</row>
    <row r="376" spans="3:88" x14ac:dyDescent="0.2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</row>
    <row r="377" spans="3:88" x14ac:dyDescent="0.2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</row>
    <row r="378" spans="3:88" x14ac:dyDescent="0.2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</row>
    <row r="379" spans="3:88" x14ac:dyDescent="0.2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</row>
    <row r="380" spans="3:88" x14ac:dyDescent="0.2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</row>
    <row r="381" spans="3:88" x14ac:dyDescent="0.2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</row>
    <row r="382" spans="3:88" x14ac:dyDescent="0.2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</row>
    <row r="383" spans="3:88" x14ac:dyDescent="0.2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</row>
    <row r="384" spans="3:88" x14ac:dyDescent="0.2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</row>
    <row r="385" spans="3:88" x14ac:dyDescent="0.2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</row>
    <row r="386" spans="3:88" x14ac:dyDescent="0.2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</row>
    <row r="387" spans="3:88" x14ac:dyDescent="0.2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</row>
    <row r="388" spans="3:88" x14ac:dyDescent="0.2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</row>
    <row r="389" spans="3:88" x14ac:dyDescent="0.2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</row>
    <row r="390" spans="3:88" x14ac:dyDescent="0.2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</row>
    <row r="391" spans="3:88" x14ac:dyDescent="0.2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</row>
    <row r="392" spans="3:88" x14ac:dyDescent="0.2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</row>
    <row r="393" spans="3:88" x14ac:dyDescent="0.2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</row>
    <row r="394" spans="3:88" x14ac:dyDescent="0.2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</row>
    <row r="395" spans="3:88" x14ac:dyDescent="0.2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</row>
    <row r="396" spans="3:88" x14ac:dyDescent="0.2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</row>
    <row r="397" spans="3:88" x14ac:dyDescent="0.2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</row>
    <row r="398" spans="3:88" x14ac:dyDescent="0.2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</row>
    <row r="399" spans="3:88" x14ac:dyDescent="0.2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</row>
    <row r="400" spans="3:88" x14ac:dyDescent="0.2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</row>
    <row r="401" spans="3:88" x14ac:dyDescent="0.2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</row>
    <row r="402" spans="3:88" x14ac:dyDescent="0.2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</row>
    <row r="403" spans="3:88" x14ac:dyDescent="0.2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</row>
    <row r="404" spans="3:88" x14ac:dyDescent="0.2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</row>
    <row r="405" spans="3:88" x14ac:dyDescent="0.2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</row>
    <row r="406" spans="3:88" x14ac:dyDescent="0.2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</row>
    <row r="407" spans="3:88" x14ac:dyDescent="0.2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</row>
    <row r="408" spans="3:88" x14ac:dyDescent="0.2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</row>
    <row r="409" spans="3:88" x14ac:dyDescent="0.2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</row>
    <row r="410" spans="3:88" x14ac:dyDescent="0.2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</row>
    <row r="411" spans="3:88" x14ac:dyDescent="0.2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</row>
    <row r="412" spans="3:88" x14ac:dyDescent="0.2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</row>
    <row r="413" spans="3:88" x14ac:dyDescent="0.2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</row>
    <row r="414" spans="3:88" x14ac:dyDescent="0.2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</row>
    <row r="415" spans="3:88" x14ac:dyDescent="0.2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</row>
    <row r="416" spans="3:88" x14ac:dyDescent="0.2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</row>
    <row r="417" spans="3:88" x14ac:dyDescent="0.2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</row>
    <row r="418" spans="3:88" x14ac:dyDescent="0.2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</row>
    <row r="419" spans="3:88" x14ac:dyDescent="0.2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</row>
    <row r="420" spans="3:88" x14ac:dyDescent="0.2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</row>
    <row r="421" spans="3:88" x14ac:dyDescent="0.2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</row>
    <row r="422" spans="3:88" x14ac:dyDescent="0.2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</row>
    <row r="423" spans="3:88" x14ac:dyDescent="0.2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</row>
    <row r="424" spans="3:88" x14ac:dyDescent="0.2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</row>
    <row r="425" spans="3:88" x14ac:dyDescent="0.2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</row>
    <row r="426" spans="3:88" x14ac:dyDescent="0.2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</row>
    <row r="427" spans="3:88" x14ac:dyDescent="0.2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</row>
    <row r="428" spans="3:88" x14ac:dyDescent="0.2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</row>
    <row r="429" spans="3:88" x14ac:dyDescent="0.2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</row>
    <row r="430" spans="3:88" x14ac:dyDescent="0.2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</row>
    <row r="431" spans="3:88" x14ac:dyDescent="0.2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</row>
    <row r="432" spans="3:88" x14ac:dyDescent="0.2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</row>
    <row r="433" spans="3:88" x14ac:dyDescent="0.2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</row>
    <row r="434" spans="3:88" x14ac:dyDescent="0.2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</row>
    <row r="435" spans="3:88" x14ac:dyDescent="0.2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</row>
    <row r="436" spans="3:88" x14ac:dyDescent="0.2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</row>
    <row r="437" spans="3:88" x14ac:dyDescent="0.2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</row>
    <row r="438" spans="3:88" x14ac:dyDescent="0.2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</row>
    <row r="439" spans="3:88" x14ac:dyDescent="0.2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</row>
    <row r="440" spans="3:88" x14ac:dyDescent="0.2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</row>
    <row r="441" spans="3:88" x14ac:dyDescent="0.2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</row>
    <row r="442" spans="3:88" x14ac:dyDescent="0.2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</row>
    <row r="443" spans="3:88" x14ac:dyDescent="0.2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</row>
    <row r="444" spans="3:88" x14ac:dyDescent="0.2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</row>
    <row r="445" spans="3:88" x14ac:dyDescent="0.2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</row>
    <row r="446" spans="3:88" x14ac:dyDescent="0.2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</row>
    <row r="447" spans="3:88" x14ac:dyDescent="0.2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</row>
    <row r="448" spans="3:88" x14ac:dyDescent="0.2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</row>
    <row r="449" spans="3:88" x14ac:dyDescent="0.2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</row>
    <row r="450" spans="3:88" x14ac:dyDescent="0.2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</row>
    <row r="451" spans="3:88" x14ac:dyDescent="0.2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</row>
    <row r="452" spans="3:88" x14ac:dyDescent="0.2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</row>
    <row r="453" spans="3:88" x14ac:dyDescent="0.2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</row>
    <row r="454" spans="3:88" x14ac:dyDescent="0.2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</row>
    <row r="455" spans="3:88" x14ac:dyDescent="0.2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</row>
    <row r="456" spans="3:88" x14ac:dyDescent="0.2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</row>
    <row r="457" spans="3:88" x14ac:dyDescent="0.2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</row>
    <row r="458" spans="3:88" x14ac:dyDescent="0.2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</row>
    <row r="459" spans="3:88" x14ac:dyDescent="0.2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</row>
    <row r="460" spans="3:88" x14ac:dyDescent="0.2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</row>
    <row r="461" spans="3:88" x14ac:dyDescent="0.2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</row>
  </sheetData>
  <mergeCells count="2">
    <mergeCell ref="AA8:AD8"/>
    <mergeCell ref="AA14:AD1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C5B0-A841-8D4A-960A-3F97F8AA615B}">
  <dimension ref="D7:AF86"/>
  <sheetViews>
    <sheetView topLeftCell="B6" workbookViewId="0">
      <selection activeCell="D7" sqref="D7"/>
    </sheetView>
  </sheetViews>
  <sheetFormatPr baseColWidth="10" defaultRowHeight="16" x14ac:dyDescent="0.2"/>
  <cols>
    <col min="4" max="4" width="26.1640625" customWidth="1"/>
    <col min="6" max="6" width="31.6640625" customWidth="1"/>
    <col min="7" max="7" width="42.1640625" customWidth="1"/>
    <col min="8" max="8" width="31.5" customWidth="1"/>
    <col min="9" max="9" width="38.33203125" customWidth="1"/>
    <col min="12" max="12" width="34.83203125" customWidth="1"/>
    <col min="13" max="13" width="37.1640625" customWidth="1"/>
    <col min="14" max="14" width="33.5" customWidth="1"/>
    <col min="15" max="15" width="38.83203125" customWidth="1"/>
    <col min="18" max="18" width="29.6640625" customWidth="1"/>
    <col min="19" max="19" width="39.83203125" customWidth="1"/>
    <col min="20" max="20" width="32" customWidth="1"/>
    <col min="21" max="21" width="36.1640625" customWidth="1"/>
    <col min="27" max="27" width="31.1640625" customWidth="1"/>
    <col min="28" max="28" width="34.6640625" customWidth="1"/>
    <col min="29" max="29" width="32.33203125" customWidth="1"/>
    <col min="30" max="30" width="35" customWidth="1"/>
  </cols>
  <sheetData>
    <row r="7" spans="4:32" x14ac:dyDescent="0.2">
      <c r="D7" s="4" t="s">
        <v>435</v>
      </c>
      <c r="E7" s="33" t="s">
        <v>15</v>
      </c>
      <c r="F7" s="24" t="s">
        <v>210</v>
      </c>
      <c r="G7" s="24" t="s">
        <v>211</v>
      </c>
      <c r="H7" s="24" t="s">
        <v>212</v>
      </c>
      <c r="I7" s="24" t="s">
        <v>213</v>
      </c>
      <c r="J7" s="3"/>
      <c r="K7" s="69" t="s">
        <v>18</v>
      </c>
      <c r="L7" s="24" t="s">
        <v>210</v>
      </c>
      <c r="M7" s="24" t="s">
        <v>211</v>
      </c>
      <c r="N7" s="24" t="s">
        <v>212</v>
      </c>
      <c r="O7" s="24" t="s">
        <v>213</v>
      </c>
      <c r="P7" s="3"/>
      <c r="Q7" s="69" t="s">
        <v>19</v>
      </c>
      <c r="R7" s="24" t="s">
        <v>210</v>
      </c>
      <c r="S7" s="24" t="s">
        <v>211</v>
      </c>
      <c r="T7" s="24" t="s">
        <v>212</v>
      </c>
      <c r="U7" s="24" t="s">
        <v>213</v>
      </c>
      <c r="V7" s="3"/>
      <c r="X7" s="24"/>
      <c r="Y7" s="4"/>
      <c r="Z7" s="3"/>
      <c r="AA7" s="24" t="s">
        <v>210</v>
      </c>
      <c r="AB7" s="24" t="s">
        <v>211</v>
      </c>
      <c r="AC7" s="24" t="s">
        <v>212</v>
      </c>
      <c r="AD7" s="24" t="s">
        <v>213</v>
      </c>
      <c r="AE7" s="3"/>
      <c r="AF7" s="3"/>
    </row>
    <row r="8" spans="4:32" x14ac:dyDescent="0.2">
      <c r="E8" s="3"/>
      <c r="F8" s="25">
        <v>471.51299999999998</v>
      </c>
      <c r="G8" s="25">
        <v>119.059</v>
      </c>
      <c r="H8" s="25">
        <v>312.375</v>
      </c>
      <c r="I8" s="25">
        <v>323.83699999999999</v>
      </c>
      <c r="J8" s="3"/>
      <c r="K8" s="3"/>
      <c r="L8" s="25">
        <v>631.37900000000002</v>
      </c>
      <c r="M8" s="25">
        <v>185.67599999999999</v>
      </c>
      <c r="N8" s="25">
        <v>258.75</v>
      </c>
      <c r="O8" s="25">
        <v>232.06399999999999</v>
      </c>
      <c r="P8" s="3"/>
      <c r="Q8" s="3"/>
      <c r="R8" s="25">
        <v>414.74</v>
      </c>
      <c r="S8" s="25">
        <v>236.654</v>
      </c>
      <c r="T8" s="25">
        <v>239.90799999999999</v>
      </c>
      <c r="U8" s="25">
        <v>316.53699999999998</v>
      </c>
      <c r="V8" s="3"/>
      <c r="X8" s="3"/>
      <c r="Y8" s="3"/>
      <c r="Z8" s="33" t="s">
        <v>15</v>
      </c>
      <c r="AA8" s="26">
        <v>100</v>
      </c>
      <c r="AB8" s="26">
        <v>29.779717399999999</v>
      </c>
      <c r="AC8" s="26">
        <v>100</v>
      </c>
      <c r="AD8" s="26">
        <v>74.686073100000002</v>
      </c>
      <c r="AE8" s="3"/>
      <c r="AF8" s="3"/>
    </row>
    <row r="9" spans="4:32" x14ac:dyDescent="0.2">
      <c r="E9" s="3"/>
      <c r="F9" s="25">
        <v>409.59399999999999</v>
      </c>
      <c r="G9" s="25">
        <v>99.438000000000002</v>
      </c>
      <c r="H9" s="25">
        <v>277.85899999999998</v>
      </c>
      <c r="I9" s="25">
        <v>324.91199999999998</v>
      </c>
      <c r="J9" s="3"/>
      <c r="K9" s="3"/>
      <c r="L9" s="25">
        <v>414.029</v>
      </c>
      <c r="M9" s="25">
        <v>189.339</v>
      </c>
      <c r="N9" s="25">
        <v>357.90199999999999</v>
      </c>
      <c r="O9" s="25">
        <v>243.56800000000001</v>
      </c>
      <c r="P9" s="3"/>
      <c r="Q9" s="3"/>
      <c r="R9" s="25">
        <v>360.89299999999997</v>
      </c>
      <c r="S9" s="25">
        <v>241.78399999999999</v>
      </c>
      <c r="T9" s="25">
        <v>251.44200000000001</v>
      </c>
      <c r="U9" s="25">
        <v>360.16300000000001</v>
      </c>
      <c r="V9" s="3"/>
      <c r="X9" s="3"/>
      <c r="Y9" s="3"/>
      <c r="Z9" s="33" t="s">
        <v>18</v>
      </c>
      <c r="AA9" s="26">
        <v>100</v>
      </c>
      <c r="AB9" s="26">
        <v>30.226364799999999</v>
      </c>
      <c r="AC9" s="26">
        <v>100</v>
      </c>
      <c r="AD9" s="26">
        <v>86.216729999999998</v>
      </c>
      <c r="AE9" s="3"/>
      <c r="AF9" s="3"/>
    </row>
    <row r="10" spans="4:32" x14ac:dyDescent="0.2">
      <c r="E10" s="3"/>
      <c r="F10" s="25">
        <v>441.84399999999999</v>
      </c>
      <c r="G10" s="25">
        <v>169.58199999999999</v>
      </c>
      <c r="H10" s="25">
        <v>425.91</v>
      </c>
      <c r="I10" s="25">
        <v>344.07900000000001</v>
      </c>
      <c r="J10" s="3"/>
      <c r="K10" s="3"/>
      <c r="L10" s="25">
        <v>554.053</v>
      </c>
      <c r="M10" s="25">
        <v>173.934</v>
      </c>
      <c r="N10" s="25">
        <v>335.36</v>
      </c>
      <c r="O10" s="25">
        <v>191.18600000000001</v>
      </c>
      <c r="P10" s="3"/>
      <c r="Q10" s="3"/>
      <c r="R10" s="25">
        <v>485.56400000000002</v>
      </c>
      <c r="S10" s="25">
        <v>176.75200000000001</v>
      </c>
      <c r="T10" s="25">
        <v>294.03100000000001</v>
      </c>
      <c r="U10" s="25">
        <v>294.53899999999999</v>
      </c>
      <c r="V10" s="3"/>
      <c r="X10" s="3"/>
      <c r="Y10" s="3"/>
      <c r="Z10" s="33" t="s">
        <v>19</v>
      </c>
      <c r="AA10" s="26">
        <v>100</v>
      </c>
      <c r="AB10" s="26">
        <v>33.356133200000002</v>
      </c>
      <c r="AC10" s="26">
        <v>100</v>
      </c>
      <c r="AD10" s="26">
        <v>99.530699999999996</v>
      </c>
      <c r="AE10" s="3"/>
      <c r="AF10" s="3"/>
    </row>
    <row r="11" spans="4:32" x14ac:dyDescent="0.2">
      <c r="E11" s="3"/>
      <c r="F11" s="25">
        <v>386.92599999999999</v>
      </c>
      <c r="G11" s="25">
        <v>145.03399999999999</v>
      </c>
      <c r="H11" s="25">
        <v>320.35899999999998</v>
      </c>
      <c r="I11" s="25">
        <v>331.80399999999997</v>
      </c>
      <c r="J11" s="3"/>
      <c r="K11" s="3"/>
      <c r="L11" s="25">
        <v>466.17500000000001</v>
      </c>
      <c r="M11" s="25">
        <v>136.12</v>
      </c>
      <c r="N11" s="25">
        <v>345.726</v>
      </c>
      <c r="O11" s="25">
        <v>236.858</v>
      </c>
      <c r="P11" s="3"/>
      <c r="Q11" s="3"/>
      <c r="R11" s="25">
        <v>459.22300000000001</v>
      </c>
      <c r="S11" s="25">
        <v>177.07499999999999</v>
      </c>
      <c r="T11" s="25">
        <v>338.52300000000002</v>
      </c>
      <c r="U11" s="25">
        <v>321.42500000000001</v>
      </c>
      <c r="V11" s="3"/>
      <c r="X11" s="3"/>
      <c r="Y11" s="3"/>
      <c r="Z11" s="3"/>
      <c r="AA11" s="3"/>
      <c r="AB11" s="3"/>
      <c r="AC11" s="3"/>
      <c r="AD11" s="3"/>
      <c r="AE11" s="3"/>
      <c r="AF11" s="3"/>
    </row>
    <row r="12" spans="4:32" x14ac:dyDescent="0.2">
      <c r="E12" s="3"/>
      <c r="F12" s="25">
        <v>454.40600000000001</v>
      </c>
      <c r="G12" s="25">
        <v>166.21299999999999</v>
      </c>
      <c r="H12" s="25">
        <v>524.74699999999996</v>
      </c>
      <c r="I12" s="25">
        <v>338.29899999999998</v>
      </c>
      <c r="J12" s="3"/>
      <c r="K12" s="3"/>
      <c r="L12" s="25">
        <v>707.13699999999994</v>
      </c>
      <c r="M12" s="25">
        <v>194.99299999999999</v>
      </c>
      <c r="N12" s="25">
        <v>379.85300000000001</v>
      </c>
      <c r="O12" s="25">
        <v>234.34899999999999</v>
      </c>
      <c r="P12" s="3"/>
      <c r="Q12" s="3"/>
      <c r="R12" s="25">
        <v>459.31</v>
      </c>
      <c r="S12" s="25">
        <v>172.85400000000001</v>
      </c>
      <c r="T12" s="25">
        <v>327.46300000000002</v>
      </c>
      <c r="U12" s="25">
        <v>207.33</v>
      </c>
      <c r="V12" s="3"/>
      <c r="X12" s="3"/>
      <c r="Y12" s="3"/>
      <c r="Z12" s="3"/>
      <c r="AA12" s="103" t="s">
        <v>32</v>
      </c>
      <c r="AB12" s="103"/>
      <c r="AC12" s="103"/>
      <c r="AD12" s="103"/>
      <c r="AE12" s="3"/>
      <c r="AF12" s="3"/>
    </row>
    <row r="13" spans="4:32" x14ac:dyDescent="0.2">
      <c r="E13" s="3"/>
      <c r="F13" s="25">
        <v>392.78699999999998</v>
      </c>
      <c r="G13" s="25">
        <v>119.271</v>
      </c>
      <c r="H13" s="25">
        <v>294.15600000000001</v>
      </c>
      <c r="I13" s="25">
        <v>286.92200000000003</v>
      </c>
      <c r="J13" s="3"/>
      <c r="K13" s="3"/>
      <c r="L13" s="25">
        <v>536.44600000000003</v>
      </c>
      <c r="M13" s="25">
        <v>141.12799999999999</v>
      </c>
      <c r="N13" s="25">
        <v>281.78500000000003</v>
      </c>
      <c r="O13" s="25">
        <v>267.63099999999997</v>
      </c>
      <c r="P13" s="3"/>
      <c r="Q13" s="3"/>
      <c r="R13" s="25">
        <v>379.91899999999998</v>
      </c>
      <c r="S13" s="25">
        <v>256.96199999999999</v>
      </c>
      <c r="T13" s="25">
        <v>293.78399999999999</v>
      </c>
      <c r="U13" s="25">
        <v>313.23899999999998</v>
      </c>
      <c r="V13" s="3"/>
      <c r="X13" s="3"/>
      <c r="Y13" s="3"/>
      <c r="Z13" s="3"/>
      <c r="AA13" s="3"/>
      <c r="AB13" s="3"/>
      <c r="AC13" s="3"/>
      <c r="AD13" s="3"/>
      <c r="AE13" s="3"/>
      <c r="AF13" s="3"/>
    </row>
    <row r="14" spans="4:32" x14ac:dyDescent="0.2">
      <c r="E14" s="3"/>
      <c r="F14" s="25">
        <v>444.75099999999998</v>
      </c>
      <c r="G14" s="25">
        <v>143.779</v>
      </c>
      <c r="H14" s="25">
        <v>293.41199999999998</v>
      </c>
      <c r="I14" s="25">
        <v>314.13499999999999</v>
      </c>
      <c r="J14" s="3"/>
      <c r="K14" s="3"/>
      <c r="L14" s="25">
        <v>640.17999999999995</v>
      </c>
      <c r="M14" s="25">
        <v>121.78700000000001</v>
      </c>
      <c r="N14" s="25">
        <v>297.16800000000001</v>
      </c>
      <c r="O14" s="25">
        <v>194.04900000000001</v>
      </c>
      <c r="P14" s="3"/>
      <c r="Q14" s="3"/>
      <c r="R14" s="25">
        <v>479.21499999999997</v>
      </c>
      <c r="S14" s="25">
        <v>167.858</v>
      </c>
      <c r="T14" s="25">
        <v>315.11700000000002</v>
      </c>
      <c r="U14" s="25">
        <v>248.62</v>
      </c>
      <c r="V14" s="3"/>
      <c r="X14" s="3"/>
      <c r="Y14" s="3"/>
      <c r="Z14" s="3"/>
      <c r="AA14" s="3"/>
      <c r="AB14" s="3"/>
      <c r="AC14" s="3"/>
      <c r="AD14" s="3"/>
      <c r="AE14" s="3"/>
      <c r="AF14" s="3"/>
    </row>
    <row r="15" spans="4:32" x14ac:dyDescent="0.2">
      <c r="E15" s="3"/>
      <c r="F15" s="25">
        <v>469.00799999999998</v>
      </c>
      <c r="G15" s="25">
        <v>140.61000000000001</v>
      </c>
      <c r="H15" s="25">
        <v>352.81</v>
      </c>
      <c r="I15" s="25">
        <v>274.22399999999999</v>
      </c>
      <c r="J15" s="3"/>
      <c r="K15" s="3"/>
      <c r="L15" s="25">
        <v>520.02099999999996</v>
      </c>
      <c r="M15" s="25">
        <v>127.965</v>
      </c>
      <c r="N15" s="25">
        <v>374.69099999999997</v>
      </c>
      <c r="O15" s="25">
        <v>245.929</v>
      </c>
      <c r="P15" s="3"/>
      <c r="Q15" s="3"/>
      <c r="R15" s="25">
        <v>448.71899999999999</v>
      </c>
      <c r="S15" s="25">
        <v>152.822</v>
      </c>
      <c r="T15" s="25">
        <v>254.23400000000001</v>
      </c>
      <c r="U15" s="25">
        <v>281.60599999999999</v>
      </c>
      <c r="V15" s="3"/>
      <c r="X15" s="3"/>
      <c r="Y15" s="3"/>
      <c r="Z15" s="3"/>
      <c r="AA15" s="3"/>
      <c r="AB15" s="3"/>
      <c r="AC15" s="3"/>
      <c r="AD15" s="3"/>
      <c r="AE15" s="3"/>
      <c r="AF15" s="3"/>
    </row>
    <row r="16" spans="4:32" x14ac:dyDescent="0.2">
      <c r="E16" s="3"/>
      <c r="F16" s="25">
        <v>395.05</v>
      </c>
      <c r="G16" s="25">
        <v>115.414</v>
      </c>
      <c r="H16" s="25">
        <v>280.56200000000001</v>
      </c>
      <c r="I16" s="25">
        <v>258.74400000000003</v>
      </c>
      <c r="J16" s="3"/>
      <c r="K16" s="3"/>
      <c r="L16" s="25">
        <v>436.56599999999997</v>
      </c>
      <c r="M16" s="25">
        <v>154.55500000000001</v>
      </c>
      <c r="N16" s="25">
        <v>263.61099999999999</v>
      </c>
      <c r="O16" s="25">
        <v>269.11200000000002</v>
      </c>
      <c r="P16" s="3"/>
      <c r="Q16" s="3"/>
      <c r="R16" s="25">
        <v>544.66</v>
      </c>
      <c r="S16" s="25">
        <v>220.203</v>
      </c>
      <c r="T16" s="25">
        <v>360.85199999999998</v>
      </c>
      <c r="U16" s="25">
        <v>222.8</v>
      </c>
      <c r="V16" s="3"/>
      <c r="X16" s="3"/>
      <c r="Y16" s="3"/>
      <c r="Z16" s="3"/>
      <c r="AA16" s="3"/>
      <c r="AB16" s="3"/>
      <c r="AC16" s="3"/>
      <c r="AD16" s="3"/>
      <c r="AE16" s="3"/>
      <c r="AF16" s="3"/>
    </row>
    <row r="17" spans="5:32" x14ac:dyDescent="0.2">
      <c r="E17" s="3"/>
      <c r="F17" s="25">
        <v>414.50900000000001</v>
      </c>
      <c r="G17" s="25">
        <v>194.851</v>
      </c>
      <c r="H17" s="25">
        <v>247.63200000000001</v>
      </c>
      <c r="I17" s="25">
        <v>323.61</v>
      </c>
      <c r="J17" s="3"/>
      <c r="K17" s="3"/>
      <c r="L17" s="25">
        <v>625.74699999999996</v>
      </c>
      <c r="M17" s="25">
        <v>229.76599999999999</v>
      </c>
      <c r="N17" s="25">
        <v>316.96499999999997</v>
      </c>
      <c r="O17" s="25">
        <v>187.083</v>
      </c>
      <c r="P17" s="3"/>
      <c r="Q17" s="3"/>
      <c r="R17" s="25">
        <v>498.01900000000001</v>
      </c>
      <c r="S17" s="25">
        <v>179.50700000000001</v>
      </c>
      <c r="T17" s="25">
        <v>240.69900000000001</v>
      </c>
      <c r="U17" s="25">
        <v>230.774</v>
      </c>
      <c r="V17" s="3"/>
      <c r="X17" s="3"/>
      <c r="Y17" s="3"/>
      <c r="Z17" s="3"/>
      <c r="AA17" s="3"/>
      <c r="AB17" s="3"/>
      <c r="AC17" s="3"/>
      <c r="AD17" s="3"/>
      <c r="AE17" s="3"/>
      <c r="AF17" s="3"/>
    </row>
    <row r="18" spans="5:32" x14ac:dyDescent="0.2">
      <c r="E18" s="3"/>
      <c r="F18" s="25">
        <v>384.19499999999999</v>
      </c>
      <c r="G18" s="25">
        <v>123.82899999999999</v>
      </c>
      <c r="H18" s="25">
        <v>340.73099999999999</v>
      </c>
      <c r="I18" s="25">
        <v>331.40300000000002</v>
      </c>
      <c r="J18" s="3"/>
      <c r="K18" s="3"/>
      <c r="L18" s="25">
        <v>530.54</v>
      </c>
      <c r="M18" s="25">
        <v>198.542</v>
      </c>
      <c r="N18" s="25">
        <v>247.22499999999999</v>
      </c>
      <c r="O18" s="25">
        <v>292.46199999999999</v>
      </c>
      <c r="P18" s="3"/>
      <c r="Q18" s="3"/>
      <c r="R18" s="25">
        <v>436.31299999999999</v>
      </c>
      <c r="S18" s="25">
        <v>149.78200000000001</v>
      </c>
      <c r="T18" s="25">
        <v>242.85</v>
      </c>
      <c r="U18" s="25">
        <v>259.06400000000002</v>
      </c>
      <c r="V18" s="3"/>
      <c r="X18" s="3"/>
      <c r="Y18" s="3"/>
      <c r="Z18" s="3"/>
      <c r="AA18" s="3"/>
      <c r="AB18" s="3"/>
      <c r="AC18" s="3"/>
      <c r="AD18" s="3"/>
      <c r="AE18" s="3"/>
      <c r="AF18" s="3"/>
    </row>
    <row r="19" spans="5:32" x14ac:dyDescent="0.2">
      <c r="E19" s="3"/>
      <c r="F19" s="25">
        <v>514.66200000000003</v>
      </c>
      <c r="G19" s="25">
        <v>133.16399999999999</v>
      </c>
      <c r="H19" s="25">
        <v>397.27800000000002</v>
      </c>
      <c r="I19" s="25">
        <v>221.00700000000001</v>
      </c>
      <c r="J19" s="3"/>
      <c r="K19" s="3"/>
      <c r="L19" s="25">
        <v>599.59199999999998</v>
      </c>
      <c r="M19" s="25">
        <v>179.517</v>
      </c>
      <c r="N19" s="25">
        <v>279.54199999999997</v>
      </c>
      <c r="O19" s="25">
        <v>208.494</v>
      </c>
      <c r="P19" s="3"/>
      <c r="Q19" s="3"/>
      <c r="R19" s="25">
        <v>535.36800000000005</v>
      </c>
      <c r="S19" s="25">
        <v>127.1</v>
      </c>
      <c r="T19" s="25">
        <v>312.57499999999999</v>
      </c>
      <c r="U19" s="25">
        <v>294.53699999999998</v>
      </c>
      <c r="V19" s="3"/>
      <c r="X19" s="3"/>
      <c r="Y19" s="3"/>
      <c r="Z19" s="3"/>
      <c r="AA19" s="3"/>
      <c r="AB19" s="3"/>
      <c r="AC19" s="3"/>
      <c r="AD19" s="3"/>
      <c r="AE19" s="3"/>
      <c r="AF19" s="3"/>
    </row>
    <row r="20" spans="5:32" x14ac:dyDescent="0.2">
      <c r="E20" s="3"/>
      <c r="F20" s="25">
        <v>441.58600000000001</v>
      </c>
      <c r="G20" s="25">
        <v>137.61199999999999</v>
      </c>
      <c r="H20" s="25">
        <v>366.95400000000001</v>
      </c>
      <c r="I20" s="25">
        <v>204.66499999999999</v>
      </c>
      <c r="J20" s="3"/>
      <c r="K20" s="3"/>
      <c r="L20" s="25">
        <v>384.94900000000001</v>
      </c>
      <c r="M20" s="25">
        <v>135.72499999999999</v>
      </c>
      <c r="N20" s="25">
        <v>242.35599999999999</v>
      </c>
      <c r="O20" s="25">
        <v>304.61900000000003</v>
      </c>
      <c r="P20" s="3"/>
      <c r="Q20" s="3"/>
      <c r="R20" s="25">
        <v>514.09199999999998</v>
      </c>
      <c r="S20" s="25">
        <v>147.57599999999999</v>
      </c>
      <c r="T20" s="25">
        <v>361.76100000000002</v>
      </c>
      <c r="U20" s="25">
        <v>258.084</v>
      </c>
      <c r="V20" s="3"/>
      <c r="X20" s="3"/>
      <c r="Y20" s="3"/>
      <c r="Z20" s="3"/>
      <c r="AA20" s="3"/>
      <c r="AB20" s="3"/>
      <c r="AC20" s="3"/>
      <c r="AD20" s="3"/>
      <c r="AE20" s="3"/>
      <c r="AF20" s="3"/>
    </row>
    <row r="21" spans="5:32" x14ac:dyDescent="0.2">
      <c r="E21" s="3"/>
      <c r="F21" s="25">
        <v>344.59</v>
      </c>
      <c r="G21" s="25">
        <v>113.877</v>
      </c>
      <c r="H21" s="25">
        <v>377.20400000000001</v>
      </c>
      <c r="I21" s="25">
        <v>210.94399999999999</v>
      </c>
      <c r="J21" s="3"/>
      <c r="K21" s="3"/>
      <c r="L21" s="25">
        <v>433.64400000000001</v>
      </c>
      <c r="M21" s="25">
        <v>137.78299999999999</v>
      </c>
      <c r="N21" s="25">
        <v>343.29500000000002</v>
      </c>
      <c r="O21" s="25">
        <v>310.48399999999998</v>
      </c>
      <c r="P21" s="3"/>
      <c r="Q21" s="3"/>
      <c r="R21" s="25">
        <v>413.762</v>
      </c>
      <c r="S21" s="25">
        <v>160.56100000000001</v>
      </c>
      <c r="T21" s="25">
        <v>312.33</v>
      </c>
      <c r="U21" s="25">
        <v>276.541</v>
      </c>
      <c r="V21" s="3"/>
      <c r="X21" s="3"/>
      <c r="Y21" s="3"/>
      <c r="Z21" s="3"/>
      <c r="AA21" s="3"/>
      <c r="AB21" s="3"/>
      <c r="AC21" s="3"/>
      <c r="AD21" s="3"/>
      <c r="AE21" s="3"/>
      <c r="AF21" s="3"/>
    </row>
    <row r="22" spans="5:32" x14ac:dyDescent="0.2">
      <c r="E22" s="3"/>
      <c r="F22" s="25">
        <v>541.86800000000005</v>
      </c>
      <c r="G22" s="25">
        <v>163.84200000000001</v>
      </c>
      <c r="H22" s="25">
        <v>483.84899999999999</v>
      </c>
      <c r="I22" s="25">
        <v>227.09800000000001</v>
      </c>
      <c r="J22" s="3"/>
      <c r="K22" s="3"/>
      <c r="L22" s="25">
        <v>471.46</v>
      </c>
      <c r="M22" s="25">
        <v>125.68</v>
      </c>
      <c r="N22" s="25">
        <v>339.75200000000001</v>
      </c>
      <c r="O22" s="25">
        <v>255.26</v>
      </c>
      <c r="P22" s="3"/>
      <c r="Q22" s="3"/>
      <c r="R22" s="25">
        <v>379.47</v>
      </c>
      <c r="S22" s="25">
        <v>165.06</v>
      </c>
      <c r="T22" s="25">
        <v>247.499</v>
      </c>
      <c r="U22" s="25">
        <v>229.04</v>
      </c>
      <c r="V22" s="3"/>
      <c r="X22" s="3"/>
      <c r="Y22" s="3"/>
      <c r="Z22" s="3"/>
      <c r="AA22" s="3"/>
      <c r="AB22" s="3"/>
      <c r="AC22" s="3"/>
      <c r="AD22" s="3"/>
      <c r="AE22" s="3"/>
      <c r="AF22" s="3"/>
    </row>
    <row r="23" spans="5:32" x14ac:dyDescent="0.2">
      <c r="E23" s="3"/>
      <c r="F23" s="25">
        <v>480.14800000000002</v>
      </c>
      <c r="G23" s="25">
        <v>133.22800000000001</v>
      </c>
      <c r="H23" s="25">
        <v>499.77800000000002</v>
      </c>
      <c r="I23" s="25">
        <v>266.23</v>
      </c>
      <c r="J23" s="3"/>
      <c r="K23" s="3"/>
      <c r="L23" s="25">
        <v>496.00799999999998</v>
      </c>
      <c r="M23" s="25">
        <v>127.587</v>
      </c>
      <c r="N23" s="25">
        <v>258.56099999999998</v>
      </c>
      <c r="O23" s="25">
        <v>296.74700000000001</v>
      </c>
      <c r="P23" s="3"/>
      <c r="Q23" s="3"/>
      <c r="R23" s="25">
        <v>435.733</v>
      </c>
      <c r="S23" s="25">
        <v>143.62899999999999</v>
      </c>
      <c r="T23" s="25">
        <v>275.71899999999999</v>
      </c>
      <c r="U23" s="25">
        <v>298.02300000000002</v>
      </c>
      <c r="V23" s="3"/>
      <c r="X23" s="3"/>
      <c r="Y23" s="3"/>
      <c r="Z23" s="3"/>
      <c r="AA23" s="3"/>
      <c r="AB23" s="3"/>
      <c r="AC23" s="3"/>
      <c r="AD23" s="3"/>
      <c r="AE23" s="3"/>
      <c r="AF23" s="3"/>
    </row>
    <row r="24" spans="5:32" x14ac:dyDescent="0.2">
      <c r="E24" s="3"/>
      <c r="F24" s="25">
        <v>511.94099999999997</v>
      </c>
      <c r="G24" s="25">
        <v>138.91900000000001</v>
      </c>
      <c r="H24" s="25">
        <v>347.23399999999998</v>
      </c>
      <c r="I24" s="25">
        <v>315.84899999999999</v>
      </c>
      <c r="J24" s="3"/>
      <c r="K24" s="3"/>
      <c r="L24" s="25">
        <v>615.23699999999997</v>
      </c>
      <c r="M24" s="25">
        <v>175.571</v>
      </c>
      <c r="N24" s="25">
        <v>299.92700000000002</v>
      </c>
      <c r="O24" s="25">
        <v>234.32900000000001</v>
      </c>
      <c r="P24" s="3"/>
      <c r="Q24" s="3"/>
      <c r="R24" s="25">
        <v>497.738</v>
      </c>
      <c r="S24" s="25">
        <v>140.80000000000001</v>
      </c>
      <c r="T24" s="25">
        <v>271.82299999999998</v>
      </c>
      <c r="U24" s="25">
        <v>244.24100000000001</v>
      </c>
      <c r="V24" s="3"/>
      <c r="X24" s="3"/>
      <c r="Y24" s="3"/>
      <c r="Z24" s="3"/>
      <c r="AA24" s="3"/>
      <c r="AB24" s="3"/>
      <c r="AC24" s="3"/>
      <c r="AD24" s="3"/>
      <c r="AE24" s="3"/>
      <c r="AF24" s="3"/>
    </row>
    <row r="25" spans="5:32" x14ac:dyDescent="0.2">
      <c r="E25" s="3"/>
      <c r="F25" s="25">
        <v>418.09300000000002</v>
      </c>
      <c r="G25" s="25">
        <v>97.772999999999996</v>
      </c>
      <c r="H25" s="25">
        <v>499.23700000000002</v>
      </c>
      <c r="I25" s="25">
        <v>332.15699999999998</v>
      </c>
      <c r="J25" s="3"/>
      <c r="K25" s="3"/>
      <c r="L25" s="25">
        <v>648.28200000000004</v>
      </c>
      <c r="M25" s="25">
        <v>170.49199999999999</v>
      </c>
      <c r="N25" s="25">
        <v>393.80099999999999</v>
      </c>
      <c r="O25" s="25">
        <v>232.75299999999999</v>
      </c>
      <c r="P25" s="3"/>
      <c r="Q25" s="3"/>
      <c r="R25" s="25">
        <v>438.60899999999998</v>
      </c>
      <c r="S25" s="25">
        <v>137.55500000000001</v>
      </c>
      <c r="T25" s="25">
        <v>285.77600000000001</v>
      </c>
      <c r="U25" s="25">
        <v>215.90799999999999</v>
      </c>
      <c r="V25" s="3"/>
      <c r="X25" s="3"/>
      <c r="Y25" s="3"/>
      <c r="Z25" s="3"/>
      <c r="AA25" s="3"/>
      <c r="AB25" s="3"/>
      <c r="AC25" s="3"/>
      <c r="AD25" s="3"/>
      <c r="AE25" s="3"/>
      <c r="AF25" s="3"/>
    </row>
    <row r="26" spans="5:32" x14ac:dyDescent="0.2">
      <c r="E26" s="3"/>
      <c r="F26" s="25">
        <v>541.73599999999999</v>
      </c>
      <c r="G26" s="25">
        <v>115.93300000000001</v>
      </c>
      <c r="H26" s="25">
        <v>532.49400000000003</v>
      </c>
      <c r="I26" s="25">
        <v>330.20299999999997</v>
      </c>
      <c r="J26" s="3"/>
      <c r="K26" s="3"/>
      <c r="L26" s="25">
        <v>453.7</v>
      </c>
      <c r="M26" s="25">
        <v>144.506</v>
      </c>
      <c r="N26" s="25">
        <v>281.89999999999998</v>
      </c>
      <c r="O26" s="25">
        <v>341.47399999999999</v>
      </c>
      <c r="P26" s="3"/>
      <c r="Q26" s="3"/>
      <c r="R26" s="25">
        <v>386.17500000000001</v>
      </c>
      <c r="S26" s="25">
        <v>142</v>
      </c>
      <c r="T26" s="25">
        <v>296.76299999999998</v>
      </c>
      <c r="U26" s="25">
        <v>309.13900000000001</v>
      </c>
      <c r="V26" s="3"/>
      <c r="X26" s="3"/>
      <c r="Y26" s="3"/>
      <c r="Z26" s="3"/>
      <c r="AA26" s="3"/>
      <c r="AB26" s="3"/>
      <c r="AC26" s="3"/>
      <c r="AD26" s="3"/>
      <c r="AE26" s="3"/>
      <c r="AF26" s="3"/>
    </row>
    <row r="27" spans="5:32" x14ac:dyDescent="0.2">
      <c r="E27" s="3"/>
      <c r="F27" s="25">
        <v>540.09299999999996</v>
      </c>
      <c r="G27" s="25">
        <v>112.861</v>
      </c>
      <c r="H27" s="25">
        <v>442.61599999999999</v>
      </c>
      <c r="I27" s="25">
        <v>330.01</v>
      </c>
      <c r="J27" s="3"/>
      <c r="K27" s="3"/>
      <c r="L27" s="25">
        <v>572.06799999999998</v>
      </c>
      <c r="M27" s="25">
        <v>137.499</v>
      </c>
      <c r="N27" s="25">
        <v>414.43299999999999</v>
      </c>
      <c r="O27" s="25">
        <v>319.04000000000002</v>
      </c>
      <c r="P27" s="3"/>
      <c r="Q27" s="3"/>
      <c r="R27" s="25">
        <v>362.40199999999999</v>
      </c>
      <c r="S27" s="25">
        <v>135.65600000000001</v>
      </c>
      <c r="T27" s="25">
        <v>250.41</v>
      </c>
      <c r="U27" s="25">
        <v>167.006</v>
      </c>
      <c r="V27" s="3"/>
      <c r="X27" s="3"/>
      <c r="Y27" s="3"/>
      <c r="Z27" s="3"/>
      <c r="AA27" s="3"/>
      <c r="AB27" s="3"/>
      <c r="AC27" s="3"/>
      <c r="AD27" s="3"/>
      <c r="AE27" s="3"/>
      <c r="AF27" s="3"/>
    </row>
    <row r="28" spans="5:32" x14ac:dyDescent="0.2">
      <c r="E28" s="3"/>
      <c r="F28" s="25">
        <v>504.57299999999998</v>
      </c>
      <c r="G28" s="25">
        <v>116.068</v>
      </c>
      <c r="H28" s="25">
        <v>364.42</v>
      </c>
      <c r="I28" s="25">
        <v>271.96300000000002</v>
      </c>
      <c r="J28" s="3"/>
      <c r="K28" s="3"/>
      <c r="L28" s="25">
        <v>627.55799999999999</v>
      </c>
      <c r="M28" s="25">
        <v>141.16300000000001</v>
      </c>
      <c r="N28" s="25">
        <v>379.45100000000002</v>
      </c>
      <c r="O28" s="25">
        <v>322.904</v>
      </c>
      <c r="P28" s="3"/>
      <c r="Q28" s="3"/>
      <c r="R28" s="25">
        <v>456.27199999999999</v>
      </c>
      <c r="S28" s="25">
        <v>139.029</v>
      </c>
      <c r="T28" s="25">
        <v>288.19600000000003</v>
      </c>
      <c r="U28" s="25">
        <v>206.97200000000001</v>
      </c>
      <c r="V28" s="3"/>
      <c r="X28" s="3"/>
      <c r="Y28" s="3"/>
      <c r="Z28" s="3"/>
      <c r="AA28" s="3"/>
      <c r="AB28" s="3"/>
      <c r="AC28" s="3"/>
      <c r="AD28" s="3"/>
      <c r="AE28" s="3"/>
      <c r="AF28" s="3"/>
    </row>
    <row r="29" spans="5:32" x14ac:dyDescent="0.2">
      <c r="E29" s="3"/>
      <c r="F29" s="25">
        <v>504.57299999999998</v>
      </c>
      <c r="G29" s="25">
        <v>185.35900000000001</v>
      </c>
      <c r="H29" s="25">
        <v>339.06599999999997</v>
      </c>
      <c r="I29" s="25">
        <v>338.16899999999998</v>
      </c>
      <c r="J29" s="3"/>
      <c r="K29" s="3"/>
      <c r="L29" s="25">
        <v>406.15899999999999</v>
      </c>
      <c r="M29" s="25">
        <v>127.298</v>
      </c>
      <c r="N29" s="25">
        <v>233.82499999999999</v>
      </c>
      <c r="O29" s="25">
        <v>310.31</v>
      </c>
      <c r="P29" s="3"/>
      <c r="Q29" s="3"/>
      <c r="R29" s="25">
        <v>345.06599999999997</v>
      </c>
      <c r="S29" s="25">
        <v>132.86500000000001</v>
      </c>
      <c r="T29" s="25">
        <v>191.81700000000001</v>
      </c>
      <c r="U29" s="25">
        <v>314.10599999999999</v>
      </c>
      <c r="V29" s="3"/>
      <c r="X29" s="3"/>
      <c r="Y29" s="3"/>
      <c r="Z29" s="3"/>
      <c r="AA29" s="3"/>
      <c r="AB29" s="3"/>
      <c r="AC29" s="3"/>
      <c r="AD29" s="3"/>
      <c r="AE29" s="3"/>
      <c r="AF29" s="3"/>
    </row>
    <row r="30" spans="5:32" x14ac:dyDescent="0.2">
      <c r="E30" s="3"/>
      <c r="F30" s="25">
        <v>454.41399999999999</v>
      </c>
      <c r="G30" s="25">
        <v>147.64099999999999</v>
      </c>
      <c r="H30" s="25">
        <v>490.12099999999998</v>
      </c>
      <c r="I30" s="25">
        <v>322.95800000000003</v>
      </c>
      <c r="J30" s="3"/>
      <c r="K30" s="3"/>
      <c r="L30" s="25">
        <v>584.33799999999997</v>
      </c>
      <c r="M30" s="25">
        <v>137.02799999999999</v>
      </c>
      <c r="N30" s="25">
        <v>289.38099999999997</v>
      </c>
      <c r="O30" s="25">
        <v>243.809</v>
      </c>
      <c r="P30" s="3"/>
      <c r="Q30" s="3"/>
      <c r="R30" s="25">
        <v>408.55799999999999</v>
      </c>
      <c r="S30" s="25">
        <v>189.126</v>
      </c>
      <c r="T30" s="25">
        <v>221.23500000000001</v>
      </c>
      <c r="U30" s="25">
        <v>276.86</v>
      </c>
      <c r="V30" s="3"/>
      <c r="X30" s="3"/>
      <c r="Y30" s="3"/>
      <c r="Z30" s="3"/>
      <c r="AA30" s="3"/>
      <c r="AB30" s="3"/>
      <c r="AC30" s="3"/>
      <c r="AD30" s="3"/>
      <c r="AE30" s="3"/>
      <c r="AF30" s="3"/>
    </row>
    <row r="31" spans="5:32" x14ac:dyDescent="0.2">
      <c r="E31" s="3"/>
      <c r="F31" s="25">
        <v>516.226</v>
      </c>
      <c r="G31" s="25">
        <v>167.33600000000001</v>
      </c>
      <c r="H31" s="25">
        <v>448.94099999999997</v>
      </c>
      <c r="I31" s="25">
        <v>361.78800000000001</v>
      </c>
      <c r="J31" s="3"/>
      <c r="K31" s="3"/>
      <c r="L31" s="25">
        <v>579.66499999999996</v>
      </c>
      <c r="M31" s="25">
        <v>171.14699999999999</v>
      </c>
      <c r="N31" s="25">
        <v>376.33300000000003</v>
      </c>
      <c r="O31" s="25">
        <v>299.66899999999998</v>
      </c>
      <c r="P31" s="3"/>
      <c r="Q31" s="3"/>
      <c r="R31" s="25">
        <v>485.12599999999998</v>
      </c>
      <c r="S31" s="25">
        <v>132.01900000000001</v>
      </c>
      <c r="T31" s="25">
        <v>346.27499999999998</v>
      </c>
      <c r="U31" s="25">
        <v>234.018</v>
      </c>
      <c r="V31" s="3"/>
      <c r="X31" s="3"/>
      <c r="Y31" s="3"/>
      <c r="Z31" s="3"/>
      <c r="AA31" s="3"/>
      <c r="AB31" s="3"/>
      <c r="AC31" s="3"/>
      <c r="AD31" s="3"/>
      <c r="AE31" s="3"/>
      <c r="AF31" s="3"/>
    </row>
    <row r="32" spans="5:32" x14ac:dyDescent="0.2">
      <c r="E32" s="3"/>
      <c r="F32" s="25">
        <v>514.97500000000002</v>
      </c>
      <c r="G32" s="25">
        <v>148.38300000000001</v>
      </c>
      <c r="H32" s="25">
        <v>507.05599999999998</v>
      </c>
      <c r="I32" s="25">
        <v>363.56799999999998</v>
      </c>
      <c r="J32" s="3"/>
      <c r="K32" s="3"/>
      <c r="L32" s="25">
        <v>567.92499999999995</v>
      </c>
      <c r="M32" s="25">
        <v>129.238</v>
      </c>
      <c r="N32" s="25">
        <v>273.24</v>
      </c>
      <c r="O32" s="25">
        <v>322.32499999999999</v>
      </c>
      <c r="P32" s="3"/>
      <c r="Q32" s="3"/>
      <c r="R32" s="25">
        <v>453.536</v>
      </c>
      <c r="S32" s="25">
        <v>158.273</v>
      </c>
      <c r="T32" s="25">
        <v>231.79900000000001</v>
      </c>
      <c r="U32" s="25">
        <v>191.55799999999999</v>
      </c>
      <c r="V32" s="3"/>
      <c r="X32" s="3"/>
      <c r="Y32" s="3"/>
      <c r="Z32" s="3"/>
      <c r="AA32" s="3"/>
      <c r="AB32" s="3"/>
      <c r="AC32" s="3"/>
      <c r="AD32" s="3"/>
      <c r="AE32" s="3"/>
      <c r="AF32" s="3"/>
    </row>
    <row r="33" spans="5:32" x14ac:dyDescent="0.2">
      <c r="E33" s="3"/>
      <c r="F33" s="25">
        <v>348.53899999999999</v>
      </c>
      <c r="G33" s="25">
        <v>155.86099999999999</v>
      </c>
      <c r="H33" s="25">
        <v>439.77699999999999</v>
      </c>
      <c r="I33" s="25">
        <v>371.99299999999999</v>
      </c>
      <c r="J33" s="3"/>
      <c r="K33" s="3"/>
      <c r="L33" s="25">
        <v>661.44899999999996</v>
      </c>
      <c r="M33" s="25">
        <v>120.77800000000001</v>
      </c>
      <c r="N33" s="25">
        <v>408.58199999999999</v>
      </c>
      <c r="O33" s="25">
        <v>254.95599999999999</v>
      </c>
      <c r="P33" s="3"/>
      <c r="Q33" s="3"/>
      <c r="R33" s="25">
        <v>374.01</v>
      </c>
      <c r="S33" s="25">
        <v>138.423</v>
      </c>
      <c r="T33" s="25">
        <v>216.57400000000001</v>
      </c>
      <c r="U33" s="25">
        <v>229.04900000000001</v>
      </c>
      <c r="V33" s="3"/>
      <c r="X33" s="3"/>
      <c r="Y33" s="3"/>
      <c r="Z33" s="3"/>
      <c r="AA33" s="3"/>
      <c r="AB33" s="3"/>
      <c r="AC33" s="3"/>
      <c r="AD33" s="3"/>
      <c r="AE33" s="3"/>
      <c r="AF33" s="3"/>
    </row>
    <row r="34" spans="5:32" x14ac:dyDescent="0.2">
      <c r="E34" s="3"/>
      <c r="F34" s="25">
        <v>497.173</v>
      </c>
      <c r="G34" s="25">
        <v>135.56100000000001</v>
      </c>
      <c r="H34" s="25">
        <v>395.83300000000003</v>
      </c>
      <c r="I34" s="25">
        <v>227.86500000000001</v>
      </c>
      <c r="J34" s="3"/>
      <c r="K34" s="3"/>
      <c r="L34" s="25">
        <v>659.20600000000002</v>
      </c>
      <c r="M34" s="25">
        <v>131.697</v>
      </c>
      <c r="N34" s="25">
        <v>261.96800000000002</v>
      </c>
      <c r="O34" s="25">
        <v>214.92500000000001</v>
      </c>
      <c r="P34" s="3"/>
      <c r="Q34" s="3"/>
      <c r="R34" s="25">
        <v>395.61700000000002</v>
      </c>
      <c r="S34" s="25">
        <v>142.00399999999999</v>
      </c>
      <c r="T34" s="25">
        <v>174.791</v>
      </c>
      <c r="U34" s="25">
        <v>234.39400000000001</v>
      </c>
      <c r="V34" s="3"/>
      <c r="X34" s="3"/>
      <c r="Y34" s="3"/>
      <c r="Z34" s="3"/>
      <c r="AA34" s="3"/>
      <c r="AB34" s="3"/>
      <c r="AC34" s="3"/>
      <c r="AD34" s="3"/>
      <c r="AE34" s="3"/>
      <c r="AF34" s="3"/>
    </row>
    <row r="35" spans="5:32" x14ac:dyDescent="0.2">
      <c r="E35" s="3"/>
      <c r="F35" s="25">
        <v>569.42399999999998</v>
      </c>
      <c r="G35" s="25">
        <v>141.291</v>
      </c>
      <c r="H35" s="25">
        <v>510.50400000000002</v>
      </c>
      <c r="I35" s="25">
        <v>224.69</v>
      </c>
      <c r="J35" s="3"/>
      <c r="K35" s="3"/>
      <c r="L35" s="25">
        <v>432.024</v>
      </c>
      <c r="M35" s="25">
        <v>140.54400000000001</v>
      </c>
      <c r="N35" s="25">
        <v>348.488</v>
      </c>
      <c r="O35" s="25">
        <v>332.48099999999999</v>
      </c>
      <c r="P35" s="3"/>
      <c r="Q35" s="3"/>
      <c r="R35" s="25">
        <v>293.55799999999999</v>
      </c>
      <c r="S35" s="25">
        <v>122.16500000000001</v>
      </c>
      <c r="T35" s="25">
        <v>235.001</v>
      </c>
      <c r="U35" s="25">
        <v>235.392</v>
      </c>
      <c r="V35" s="3"/>
      <c r="X35" s="3"/>
      <c r="Y35" s="3"/>
      <c r="Z35" s="3"/>
      <c r="AA35" s="3"/>
      <c r="AB35" s="3"/>
      <c r="AC35" s="3"/>
      <c r="AD35" s="3"/>
      <c r="AE35" s="3"/>
      <c r="AF35" s="3"/>
    </row>
    <row r="36" spans="5:32" x14ac:dyDescent="0.2">
      <c r="E36" s="3"/>
      <c r="F36" s="25">
        <v>430.96</v>
      </c>
      <c r="G36" s="25">
        <v>173.92400000000001</v>
      </c>
      <c r="H36" s="25">
        <v>542.57500000000005</v>
      </c>
      <c r="I36" s="25">
        <v>272.69799999999998</v>
      </c>
      <c r="J36" s="3"/>
      <c r="K36" s="3"/>
      <c r="L36" s="25">
        <v>434.82</v>
      </c>
      <c r="M36" s="25">
        <v>128.03100000000001</v>
      </c>
      <c r="N36" s="25">
        <v>403.108</v>
      </c>
      <c r="O36" s="25">
        <v>333.57600000000002</v>
      </c>
      <c r="P36" s="3"/>
      <c r="Q36" s="3"/>
      <c r="R36" s="25">
        <v>431.779</v>
      </c>
      <c r="S36" s="25">
        <v>120.322</v>
      </c>
      <c r="T36" s="25">
        <v>220.93600000000001</v>
      </c>
      <c r="U36" s="25">
        <v>280.90899999999999</v>
      </c>
      <c r="V36" s="3"/>
      <c r="X36" s="3"/>
      <c r="Y36" s="3"/>
      <c r="Z36" s="3"/>
      <c r="AA36" s="3"/>
      <c r="AB36" s="3"/>
      <c r="AC36" s="3"/>
      <c r="AD36" s="3"/>
      <c r="AE36" s="3"/>
      <c r="AF36" s="3"/>
    </row>
    <row r="37" spans="5:32" x14ac:dyDescent="0.2">
      <c r="E37" s="3"/>
      <c r="F37" s="25">
        <v>595.96299999999997</v>
      </c>
      <c r="G37" s="25">
        <v>139.934</v>
      </c>
      <c r="H37" s="25">
        <v>298.61</v>
      </c>
      <c r="I37" s="25">
        <v>304.27300000000002</v>
      </c>
      <c r="J37" s="3"/>
      <c r="K37" s="3"/>
      <c r="L37" s="25">
        <v>646.79899999999998</v>
      </c>
      <c r="M37" s="25">
        <v>192.10599999999999</v>
      </c>
      <c r="N37" s="25">
        <v>298.16800000000001</v>
      </c>
      <c r="O37" s="25">
        <v>256.92</v>
      </c>
      <c r="P37" s="3"/>
      <c r="Q37" s="3"/>
      <c r="R37" s="25">
        <v>418.3</v>
      </c>
      <c r="S37" s="25">
        <v>114.509</v>
      </c>
      <c r="T37" s="25">
        <v>196.91399999999999</v>
      </c>
      <c r="U37" s="25">
        <v>277.084</v>
      </c>
      <c r="V37" s="3"/>
      <c r="X37" s="3"/>
      <c r="Y37" s="3"/>
      <c r="Z37" s="3"/>
      <c r="AA37" s="3"/>
      <c r="AB37" s="3"/>
      <c r="AC37" s="3"/>
      <c r="AD37" s="3"/>
      <c r="AE37" s="3"/>
      <c r="AF37" s="3"/>
    </row>
    <row r="38" spans="5:32" x14ac:dyDescent="0.2">
      <c r="E38" s="3"/>
      <c r="F38" s="25">
        <v>358.654</v>
      </c>
      <c r="G38" s="25">
        <v>144.99600000000001</v>
      </c>
      <c r="H38" s="25">
        <v>331.21499999999997</v>
      </c>
      <c r="I38" s="25">
        <v>214.393</v>
      </c>
      <c r="J38" s="3"/>
      <c r="K38" s="3"/>
      <c r="L38" s="25">
        <v>931.96199999999999</v>
      </c>
      <c r="M38" s="25">
        <v>139.06200000000001</v>
      </c>
      <c r="N38" s="25">
        <v>236.113</v>
      </c>
      <c r="O38" s="25">
        <v>303.488</v>
      </c>
      <c r="P38" s="3"/>
      <c r="Q38" s="3"/>
      <c r="R38" s="25">
        <v>550.39700000000005</v>
      </c>
      <c r="S38" s="25">
        <v>123.748</v>
      </c>
      <c r="T38" s="25">
        <v>261.70699999999999</v>
      </c>
      <c r="U38" s="25">
        <v>184.602</v>
      </c>
      <c r="V38" s="3"/>
      <c r="X38" s="3"/>
      <c r="Y38" s="3"/>
      <c r="Z38" s="3"/>
      <c r="AA38" s="3"/>
      <c r="AB38" s="3"/>
      <c r="AC38" s="3"/>
      <c r="AD38" s="3"/>
      <c r="AE38" s="3"/>
      <c r="AF38" s="3"/>
    </row>
    <row r="39" spans="5:32" x14ac:dyDescent="0.2">
      <c r="E39" s="3"/>
      <c r="F39" s="25">
        <v>563.91399999999999</v>
      </c>
      <c r="G39" s="25">
        <v>111.9</v>
      </c>
      <c r="H39" s="25">
        <v>256.005</v>
      </c>
      <c r="I39" s="25">
        <v>157.88800000000001</v>
      </c>
      <c r="J39" s="3"/>
      <c r="K39" s="3"/>
      <c r="L39" s="25">
        <v>448.56400000000002</v>
      </c>
      <c r="M39" s="25">
        <v>124.74299999999999</v>
      </c>
      <c r="N39" s="25">
        <v>481.38200000000001</v>
      </c>
      <c r="O39" s="25">
        <v>322.70699999999999</v>
      </c>
      <c r="P39" s="3"/>
      <c r="Q39" s="3"/>
      <c r="R39" s="25">
        <v>493.755</v>
      </c>
      <c r="S39" s="25">
        <v>133.56700000000001</v>
      </c>
      <c r="T39" s="25">
        <v>220.39</v>
      </c>
      <c r="U39" s="25">
        <v>190.249</v>
      </c>
      <c r="V39" s="3"/>
      <c r="X39" s="3"/>
      <c r="Y39" s="3"/>
      <c r="Z39" s="3"/>
      <c r="AA39" s="3"/>
      <c r="AB39" s="3"/>
      <c r="AC39" s="3"/>
      <c r="AD39" s="3"/>
      <c r="AE39" s="3"/>
      <c r="AF39" s="3"/>
    </row>
    <row r="40" spans="5:32" x14ac:dyDescent="0.2">
      <c r="E40" s="3"/>
      <c r="F40" s="25">
        <v>394.05500000000001</v>
      </c>
      <c r="G40" s="25">
        <v>131.77000000000001</v>
      </c>
      <c r="H40" s="25">
        <v>324.00099999999998</v>
      </c>
      <c r="I40" s="25">
        <v>179.69399999999999</v>
      </c>
      <c r="J40" s="3"/>
      <c r="K40" s="3"/>
      <c r="L40" s="25">
        <v>566.95799999999997</v>
      </c>
      <c r="M40" s="25">
        <v>119.60299999999999</v>
      </c>
      <c r="N40" s="25">
        <v>406.35399999999998</v>
      </c>
      <c r="O40" s="25">
        <v>243.96600000000001</v>
      </c>
      <c r="P40" s="3"/>
      <c r="Q40" s="3"/>
      <c r="R40" s="25">
        <v>477.01900000000001</v>
      </c>
      <c r="S40" s="25">
        <v>113.81100000000001</v>
      </c>
      <c r="T40" s="25">
        <v>198.501</v>
      </c>
      <c r="U40" s="25">
        <v>277.46499999999997</v>
      </c>
      <c r="V40" s="3"/>
      <c r="X40" s="3"/>
      <c r="Y40" s="3"/>
      <c r="Z40" s="3"/>
      <c r="AA40" s="3"/>
      <c r="AB40" s="3"/>
      <c r="AC40" s="3"/>
      <c r="AD40" s="3"/>
      <c r="AE40" s="3"/>
      <c r="AF40" s="3"/>
    </row>
    <row r="41" spans="5:32" x14ac:dyDescent="0.2">
      <c r="E41" s="3"/>
      <c r="F41" s="25">
        <v>388.46800000000002</v>
      </c>
      <c r="G41" s="25">
        <v>139.08799999999999</v>
      </c>
      <c r="H41" s="25">
        <v>265.83699999999999</v>
      </c>
      <c r="I41" s="25">
        <v>157.89699999999999</v>
      </c>
      <c r="J41" s="3"/>
      <c r="K41" s="3"/>
      <c r="L41" s="25">
        <v>545.22299999999996</v>
      </c>
      <c r="M41" s="25">
        <v>176.78200000000001</v>
      </c>
      <c r="N41" s="25">
        <v>341.40100000000001</v>
      </c>
      <c r="O41" s="25">
        <v>333.13499999999999</v>
      </c>
      <c r="P41" s="3"/>
      <c r="Q41" s="3"/>
      <c r="R41" s="25">
        <v>345.44</v>
      </c>
      <c r="S41" s="25">
        <v>118.004</v>
      </c>
      <c r="T41" s="25">
        <v>199.86099999999999</v>
      </c>
      <c r="U41" s="25">
        <v>275.89400000000001</v>
      </c>
      <c r="V41" s="3"/>
      <c r="X41" s="3"/>
      <c r="Y41" s="3"/>
      <c r="Z41" s="3"/>
      <c r="AA41" s="3"/>
      <c r="AB41" s="3"/>
      <c r="AC41" s="3"/>
      <c r="AD41" s="3"/>
      <c r="AE41" s="3"/>
      <c r="AF41" s="3"/>
    </row>
    <row r="42" spans="5:32" x14ac:dyDescent="0.2">
      <c r="E42" s="3"/>
      <c r="F42" s="25">
        <v>459.94600000000003</v>
      </c>
      <c r="G42" s="25">
        <v>148.92400000000001</v>
      </c>
      <c r="H42" s="25">
        <v>337.90800000000002</v>
      </c>
      <c r="I42" s="25">
        <v>226.346</v>
      </c>
      <c r="J42" s="3"/>
      <c r="K42" s="3"/>
      <c r="L42" s="25">
        <v>412.70800000000003</v>
      </c>
      <c r="M42" s="25">
        <v>128.233</v>
      </c>
      <c r="N42" s="25">
        <v>382.34500000000003</v>
      </c>
      <c r="O42" s="25">
        <v>322.91699999999997</v>
      </c>
      <c r="P42" s="3"/>
      <c r="Q42" s="3"/>
      <c r="R42" s="25">
        <v>463.267</v>
      </c>
      <c r="S42" s="25">
        <v>123.19799999999999</v>
      </c>
      <c r="T42" s="25">
        <v>288.767</v>
      </c>
      <c r="U42" s="25">
        <v>269.51299999999998</v>
      </c>
      <c r="V42" s="3"/>
      <c r="X42" s="3"/>
      <c r="Y42" s="3"/>
      <c r="Z42" s="3"/>
      <c r="AA42" s="3"/>
      <c r="AB42" s="3"/>
      <c r="AC42" s="3"/>
      <c r="AD42" s="3"/>
      <c r="AE42" s="3"/>
      <c r="AF42" s="3"/>
    </row>
    <row r="43" spans="5:32" x14ac:dyDescent="0.2">
      <c r="E43" s="3"/>
      <c r="F43" s="25">
        <v>508.59500000000003</v>
      </c>
      <c r="G43" s="25">
        <v>151.03399999999999</v>
      </c>
      <c r="H43" s="25">
        <v>419.21899999999999</v>
      </c>
      <c r="I43" s="25">
        <v>214.16399999999999</v>
      </c>
      <c r="J43" s="3"/>
      <c r="K43" s="3"/>
      <c r="L43" s="25">
        <v>535.5</v>
      </c>
      <c r="M43" s="25">
        <v>123.387</v>
      </c>
      <c r="N43" s="25">
        <v>363.49299999999999</v>
      </c>
      <c r="O43" s="25">
        <v>208.15199999999999</v>
      </c>
      <c r="P43" s="3"/>
      <c r="Q43" s="3"/>
      <c r="R43" s="25">
        <v>480.32100000000003</v>
      </c>
      <c r="S43" s="25">
        <v>137.982</v>
      </c>
      <c r="T43" s="25">
        <v>245.16300000000001</v>
      </c>
      <c r="U43" s="25">
        <v>376.07</v>
      </c>
      <c r="V43" s="3"/>
      <c r="X43" s="3"/>
      <c r="Y43" s="3"/>
      <c r="Z43" s="3"/>
      <c r="AA43" s="3"/>
      <c r="AB43" s="3"/>
      <c r="AC43" s="3"/>
      <c r="AD43" s="3"/>
      <c r="AE43" s="3"/>
      <c r="AF43" s="3"/>
    </row>
    <row r="44" spans="5:32" x14ac:dyDescent="0.2">
      <c r="E44" s="3"/>
      <c r="F44" s="25">
        <v>634.66999999999996</v>
      </c>
      <c r="G44" s="25">
        <v>157.45500000000001</v>
      </c>
      <c r="H44" s="25">
        <v>299.10599999999999</v>
      </c>
      <c r="I44" s="25">
        <v>217.56700000000001</v>
      </c>
      <c r="J44" s="3"/>
      <c r="K44" s="3"/>
      <c r="L44" s="25">
        <v>662.18200000000002</v>
      </c>
      <c r="M44" s="25">
        <v>155.16999999999999</v>
      </c>
      <c r="N44" s="25">
        <v>308.721</v>
      </c>
      <c r="O44" s="25">
        <v>255.17400000000001</v>
      </c>
      <c r="P44" s="3"/>
      <c r="Q44" s="3"/>
      <c r="R44" s="25">
        <v>532.90899999999999</v>
      </c>
      <c r="S44" s="25">
        <v>143.46299999999999</v>
      </c>
      <c r="T44" s="25">
        <v>308.42599999999999</v>
      </c>
      <c r="U44" s="25">
        <v>271.02100000000002</v>
      </c>
      <c r="V44" s="3"/>
      <c r="X44" s="3"/>
      <c r="Y44" s="3"/>
      <c r="Z44" s="3"/>
      <c r="AA44" s="3"/>
      <c r="AB44" s="3"/>
      <c r="AC44" s="3"/>
      <c r="AD44" s="3"/>
      <c r="AE44" s="3"/>
      <c r="AF44" s="3"/>
    </row>
    <row r="45" spans="5:32" x14ac:dyDescent="0.2">
      <c r="E45" s="3"/>
      <c r="F45" s="25">
        <v>555.62400000000002</v>
      </c>
      <c r="G45" s="25">
        <v>187.99</v>
      </c>
      <c r="H45" s="25">
        <v>311.97199999999998</v>
      </c>
      <c r="I45" s="25">
        <v>222.22399999999999</v>
      </c>
      <c r="J45" s="3"/>
      <c r="K45" s="3"/>
      <c r="L45" s="25">
        <v>721.64599999999996</v>
      </c>
      <c r="M45" s="25">
        <v>134.46700000000001</v>
      </c>
      <c r="N45" s="25">
        <v>407.08800000000002</v>
      </c>
      <c r="O45" s="25">
        <v>291.762</v>
      </c>
      <c r="P45" s="3"/>
      <c r="Q45" s="3"/>
      <c r="R45" s="25">
        <v>353.27499999999998</v>
      </c>
      <c r="S45" s="25">
        <v>128.01300000000001</v>
      </c>
      <c r="T45" s="25">
        <v>224.59299999999999</v>
      </c>
      <c r="U45" s="25">
        <v>220.714</v>
      </c>
      <c r="V45" s="3"/>
      <c r="X45" s="3"/>
      <c r="Y45" s="3"/>
      <c r="Z45" s="3"/>
      <c r="AA45" s="3"/>
      <c r="AB45" s="3"/>
      <c r="AC45" s="3"/>
      <c r="AD45" s="3"/>
      <c r="AE45" s="3"/>
      <c r="AF45" s="3"/>
    </row>
    <row r="46" spans="5:32" x14ac:dyDescent="0.2">
      <c r="E46" s="3"/>
      <c r="F46" s="25">
        <v>581.63499999999999</v>
      </c>
      <c r="G46" s="25">
        <v>147.71100000000001</v>
      </c>
      <c r="H46" s="25">
        <v>290.06700000000001</v>
      </c>
      <c r="I46" s="25">
        <v>255.14699999999999</v>
      </c>
      <c r="J46" s="3"/>
      <c r="K46" s="3"/>
      <c r="L46" s="25">
        <v>467.33100000000002</v>
      </c>
      <c r="M46" s="25">
        <v>133.6</v>
      </c>
      <c r="N46" s="25">
        <v>398.01600000000002</v>
      </c>
      <c r="O46" s="25">
        <v>252.09899999999999</v>
      </c>
      <c r="P46" s="3"/>
      <c r="Q46" s="3"/>
      <c r="R46" s="25">
        <v>416.82299999999998</v>
      </c>
      <c r="S46" s="25">
        <v>130.49700000000001</v>
      </c>
      <c r="T46" s="25">
        <v>243.779</v>
      </c>
      <c r="U46" s="25">
        <v>323.26499999999999</v>
      </c>
      <c r="V46" s="3"/>
      <c r="X46" s="3"/>
      <c r="Y46" s="3"/>
      <c r="Z46" s="3"/>
      <c r="AA46" s="3"/>
      <c r="AB46" s="3"/>
      <c r="AC46" s="3"/>
      <c r="AD46" s="3"/>
      <c r="AE46" s="3"/>
      <c r="AF46" s="3"/>
    </row>
    <row r="47" spans="5:32" x14ac:dyDescent="0.2">
      <c r="E47" s="3"/>
      <c r="F47" s="25">
        <v>571.90300000000002</v>
      </c>
      <c r="G47" s="25">
        <v>150.53</v>
      </c>
      <c r="H47" s="25">
        <v>362.11099999999999</v>
      </c>
      <c r="I47" s="25">
        <v>329.60899999999998</v>
      </c>
      <c r="J47" s="3"/>
      <c r="K47" s="3"/>
      <c r="L47" s="25">
        <v>498.52699999999999</v>
      </c>
      <c r="M47" s="25">
        <v>126.961</v>
      </c>
      <c r="N47" s="25">
        <v>292.20400000000001</v>
      </c>
      <c r="O47" s="25">
        <v>320.28199999999998</v>
      </c>
      <c r="P47" s="3"/>
      <c r="Q47" s="3"/>
      <c r="R47" s="25">
        <v>516.68600000000004</v>
      </c>
      <c r="S47" s="25">
        <v>141.672</v>
      </c>
      <c r="T47" s="25">
        <v>250.35499999999999</v>
      </c>
      <c r="U47" s="25">
        <v>178.34899999999999</v>
      </c>
      <c r="V47" s="3"/>
      <c r="X47" s="3"/>
      <c r="Y47" s="3"/>
      <c r="Z47" s="3"/>
      <c r="AA47" s="3"/>
      <c r="AB47" s="3"/>
      <c r="AC47" s="3"/>
      <c r="AD47" s="3"/>
      <c r="AE47" s="3"/>
      <c r="AF47" s="3"/>
    </row>
    <row r="48" spans="5:32" x14ac:dyDescent="0.2">
      <c r="E48" s="3"/>
      <c r="F48" s="25">
        <v>318.97000000000003</v>
      </c>
      <c r="G48" s="25">
        <v>136.51599999999999</v>
      </c>
      <c r="H48" s="25">
        <v>474.791</v>
      </c>
      <c r="I48" s="25">
        <v>275.05200000000002</v>
      </c>
      <c r="J48" s="3"/>
      <c r="K48" s="3"/>
      <c r="L48" s="25">
        <v>486.62299999999999</v>
      </c>
      <c r="M48" s="25">
        <v>152.94800000000001</v>
      </c>
      <c r="N48" s="25">
        <v>288.29599999999999</v>
      </c>
      <c r="O48" s="25">
        <v>300.37599999999998</v>
      </c>
      <c r="P48" s="3"/>
      <c r="Q48" s="3"/>
      <c r="R48" s="25">
        <v>427.34899999999999</v>
      </c>
      <c r="S48" s="25">
        <v>119.7</v>
      </c>
      <c r="T48" s="25">
        <v>295.53100000000001</v>
      </c>
      <c r="U48" s="25">
        <v>227.14500000000001</v>
      </c>
      <c r="V48" s="3"/>
      <c r="X48" s="3"/>
      <c r="Y48" s="3"/>
      <c r="Z48" s="3"/>
      <c r="AA48" s="3"/>
      <c r="AB48" s="3"/>
      <c r="AC48" s="3"/>
      <c r="AD48" s="3"/>
      <c r="AE48" s="3"/>
      <c r="AF48" s="3"/>
    </row>
    <row r="49" spans="5:32" x14ac:dyDescent="0.2">
      <c r="E49" s="3"/>
      <c r="F49" s="25">
        <v>344.11399999999998</v>
      </c>
      <c r="G49" s="25">
        <v>144.917</v>
      </c>
      <c r="H49" s="25">
        <v>426.166</v>
      </c>
      <c r="I49" s="25">
        <v>310.55799999999999</v>
      </c>
      <c r="J49" s="3"/>
      <c r="K49" s="3"/>
      <c r="L49" s="25">
        <v>417.77499999999998</v>
      </c>
      <c r="M49" s="25">
        <v>122.871</v>
      </c>
      <c r="N49" s="25">
        <v>330.786</v>
      </c>
      <c r="O49" s="25">
        <v>215.72499999999999</v>
      </c>
      <c r="P49" s="3"/>
      <c r="Q49" s="3"/>
      <c r="R49" s="25">
        <v>356.56900000000002</v>
      </c>
      <c r="S49" s="25">
        <v>135.53899999999999</v>
      </c>
      <c r="T49" s="25">
        <v>234.458</v>
      </c>
      <c r="U49" s="25">
        <v>184.27799999999999</v>
      </c>
      <c r="V49" s="3"/>
      <c r="X49" s="3"/>
      <c r="Y49" s="3"/>
      <c r="Z49" s="3"/>
      <c r="AA49" s="3"/>
      <c r="AB49" s="3"/>
      <c r="AC49" s="3"/>
      <c r="AD49" s="3"/>
      <c r="AE49" s="3"/>
      <c r="AF49" s="3"/>
    </row>
    <row r="50" spans="5:32" x14ac:dyDescent="0.2">
      <c r="E50" s="3"/>
      <c r="F50" s="25">
        <v>606.11599999999999</v>
      </c>
      <c r="G50" s="25">
        <v>157.67500000000001</v>
      </c>
      <c r="H50" s="25">
        <v>265.21499999999997</v>
      </c>
      <c r="I50" s="25">
        <v>318.24700000000001</v>
      </c>
      <c r="J50" s="3"/>
      <c r="K50" s="3"/>
      <c r="L50" s="25">
        <v>430.51400000000001</v>
      </c>
      <c r="M50" s="25">
        <v>205.452</v>
      </c>
      <c r="N50" s="25">
        <v>369.69400000000002</v>
      </c>
      <c r="O50" s="25">
        <v>253.40199999999999</v>
      </c>
      <c r="P50" s="3"/>
      <c r="Q50" s="3"/>
      <c r="R50" s="25">
        <v>447.12799999999999</v>
      </c>
      <c r="S50" s="25">
        <v>141.26499999999999</v>
      </c>
      <c r="T50" s="25">
        <v>222.244</v>
      </c>
      <c r="U50" s="25">
        <v>193.208</v>
      </c>
      <c r="V50" s="3"/>
      <c r="X50" s="3"/>
      <c r="Y50" s="3"/>
      <c r="Z50" s="3"/>
      <c r="AA50" s="3"/>
      <c r="AB50" s="3"/>
      <c r="AC50" s="3"/>
      <c r="AD50" s="3"/>
      <c r="AE50" s="3"/>
      <c r="AF50" s="3"/>
    </row>
    <row r="51" spans="5:32" x14ac:dyDescent="0.2">
      <c r="E51" s="3"/>
      <c r="F51" s="25">
        <v>446.58</v>
      </c>
      <c r="G51" s="25">
        <v>137.49100000000001</v>
      </c>
      <c r="H51" s="25">
        <v>246.34200000000001</v>
      </c>
      <c r="I51" s="25">
        <v>251.179</v>
      </c>
      <c r="J51" s="3"/>
      <c r="K51" s="3"/>
      <c r="L51" s="25">
        <v>486.517</v>
      </c>
      <c r="M51" s="25">
        <v>160.77099999999999</v>
      </c>
      <c r="N51" s="25">
        <v>361.233</v>
      </c>
      <c r="O51" s="25">
        <v>233.99</v>
      </c>
      <c r="P51" s="3"/>
      <c r="Q51" s="3"/>
      <c r="R51" s="25">
        <v>352.048</v>
      </c>
      <c r="S51" s="25">
        <v>123.81399999999999</v>
      </c>
      <c r="T51" s="25">
        <v>234.41900000000001</v>
      </c>
      <c r="U51" s="25">
        <v>198.36099999999999</v>
      </c>
      <c r="V51" s="3"/>
      <c r="X51" s="3"/>
      <c r="Y51" s="3"/>
      <c r="Z51" s="3"/>
      <c r="AA51" s="3"/>
      <c r="AB51" s="3"/>
      <c r="AC51" s="3"/>
      <c r="AD51" s="3"/>
      <c r="AE51" s="3"/>
      <c r="AF51" s="3"/>
    </row>
    <row r="52" spans="5:32" x14ac:dyDescent="0.2">
      <c r="E52" s="3"/>
      <c r="F52" s="25">
        <v>597.72</v>
      </c>
      <c r="G52" s="25">
        <v>144.72</v>
      </c>
      <c r="H52" s="25">
        <v>303.70699999999999</v>
      </c>
      <c r="I52" s="25">
        <v>258.05900000000003</v>
      </c>
      <c r="J52" s="3"/>
      <c r="K52" s="3"/>
      <c r="L52" s="25">
        <v>366.72399999999999</v>
      </c>
      <c r="M52" s="25">
        <v>179.51499999999999</v>
      </c>
      <c r="N52" s="25">
        <v>317.46600000000001</v>
      </c>
      <c r="O52" s="25">
        <v>241.977</v>
      </c>
      <c r="P52" s="3"/>
      <c r="Q52" s="3"/>
      <c r="R52" s="25">
        <v>419.589</v>
      </c>
      <c r="S52" s="25">
        <v>164.29300000000001</v>
      </c>
      <c r="T52" s="25">
        <v>269.197</v>
      </c>
      <c r="U52" s="25">
        <v>228.5</v>
      </c>
      <c r="V52" s="3"/>
      <c r="X52" s="3"/>
      <c r="Y52" s="3"/>
      <c r="Z52" s="3"/>
      <c r="AA52" s="3"/>
      <c r="AB52" s="3"/>
      <c r="AC52" s="3"/>
      <c r="AD52" s="3"/>
      <c r="AE52" s="3"/>
      <c r="AF52" s="3"/>
    </row>
    <row r="53" spans="5:32" x14ac:dyDescent="0.2">
      <c r="E53" s="3"/>
      <c r="F53" s="25">
        <v>554.17200000000003</v>
      </c>
      <c r="G53" s="25">
        <v>148.102</v>
      </c>
      <c r="H53" s="25">
        <v>303.50400000000002</v>
      </c>
      <c r="I53" s="25">
        <v>286.46600000000001</v>
      </c>
      <c r="J53" s="3"/>
      <c r="K53" s="3"/>
      <c r="L53" s="25">
        <v>414.82600000000002</v>
      </c>
      <c r="M53" s="25">
        <v>157.51900000000001</v>
      </c>
      <c r="N53" s="25">
        <v>330.99900000000002</v>
      </c>
      <c r="O53" s="25">
        <v>243.435</v>
      </c>
      <c r="P53" s="3"/>
      <c r="Q53" s="3"/>
      <c r="R53" s="25">
        <v>464.29199999999997</v>
      </c>
      <c r="S53" s="25">
        <v>161.35599999999999</v>
      </c>
      <c r="T53" s="25">
        <v>202.143</v>
      </c>
      <c r="U53" s="25">
        <v>219.928</v>
      </c>
      <c r="V53" s="3"/>
      <c r="X53" s="3"/>
      <c r="Y53" s="3"/>
      <c r="Z53" s="3"/>
      <c r="AA53" s="3"/>
      <c r="AB53" s="3"/>
      <c r="AC53" s="3"/>
      <c r="AD53" s="3"/>
      <c r="AE53" s="3"/>
      <c r="AF53" s="3"/>
    </row>
    <row r="54" spans="5:32" x14ac:dyDescent="0.2">
      <c r="E54" s="3"/>
      <c r="F54" s="25">
        <v>421.69600000000003</v>
      </c>
      <c r="G54" s="25">
        <v>145.51400000000001</v>
      </c>
      <c r="H54" s="25">
        <v>333.26100000000002</v>
      </c>
      <c r="I54" s="25">
        <v>247.011</v>
      </c>
      <c r="J54" s="3"/>
      <c r="K54" s="3"/>
      <c r="L54" s="25">
        <v>323.95699999999999</v>
      </c>
      <c r="M54" s="25">
        <v>193.71100000000001</v>
      </c>
      <c r="N54" s="25">
        <v>286.13799999999998</v>
      </c>
      <c r="O54" s="25">
        <v>381.161</v>
      </c>
      <c r="P54" s="3"/>
      <c r="Q54" s="3"/>
      <c r="R54" s="25">
        <v>625.74300000000005</v>
      </c>
      <c r="S54" s="25">
        <v>132.435</v>
      </c>
      <c r="T54" s="25">
        <v>234.55699999999999</v>
      </c>
      <c r="U54" s="25">
        <v>204.54900000000001</v>
      </c>
      <c r="V54" s="3"/>
      <c r="X54" s="3"/>
      <c r="Y54" s="3"/>
      <c r="Z54" s="3"/>
      <c r="AA54" s="3"/>
      <c r="AB54" s="3"/>
      <c r="AC54" s="3"/>
      <c r="AD54" s="3"/>
      <c r="AE54" s="3"/>
      <c r="AF54" s="3"/>
    </row>
    <row r="55" spans="5:32" x14ac:dyDescent="0.2">
      <c r="E55" s="3"/>
      <c r="F55" s="25">
        <v>604.91700000000003</v>
      </c>
      <c r="G55" s="25">
        <v>129.21799999999999</v>
      </c>
      <c r="H55" s="25">
        <v>349.447</v>
      </c>
      <c r="I55" s="25">
        <v>252.37200000000001</v>
      </c>
      <c r="J55" s="3"/>
      <c r="K55" s="3"/>
      <c r="L55" s="25">
        <v>369.71300000000002</v>
      </c>
      <c r="M55" s="25">
        <v>203.41300000000001</v>
      </c>
      <c r="N55" s="25">
        <v>320.80900000000003</v>
      </c>
      <c r="O55" s="25">
        <v>211.27199999999999</v>
      </c>
      <c r="P55" s="3"/>
      <c r="Q55" s="3"/>
      <c r="R55" s="25">
        <v>344.99200000000002</v>
      </c>
      <c r="S55" s="25">
        <v>118.589</v>
      </c>
      <c r="T55" s="25">
        <v>258.86900000000003</v>
      </c>
      <c r="U55" s="25">
        <v>225.124</v>
      </c>
      <c r="V55" s="3"/>
      <c r="X55" s="3"/>
      <c r="Y55" s="3"/>
      <c r="Z55" s="3"/>
      <c r="AA55" s="3"/>
      <c r="AB55" s="3"/>
      <c r="AC55" s="3"/>
      <c r="AD55" s="3"/>
      <c r="AE55" s="3"/>
      <c r="AF55" s="3"/>
    </row>
    <row r="56" spans="5:32" x14ac:dyDescent="0.2">
      <c r="E56" s="3"/>
      <c r="F56" s="25">
        <v>593.54</v>
      </c>
      <c r="G56" s="25">
        <v>125.642</v>
      </c>
      <c r="H56" s="25">
        <v>273.76600000000002</v>
      </c>
      <c r="I56" s="25">
        <v>268.03100000000001</v>
      </c>
      <c r="J56" s="3"/>
      <c r="K56" s="3"/>
      <c r="L56" s="25">
        <v>426.96100000000001</v>
      </c>
      <c r="M56" s="25">
        <v>151.458</v>
      </c>
      <c r="N56" s="25">
        <v>286.21699999999998</v>
      </c>
      <c r="O56" s="25">
        <v>193.29499999999999</v>
      </c>
      <c r="P56" s="3"/>
      <c r="Q56" s="3"/>
      <c r="R56" s="25">
        <v>429.65600000000001</v>
      </c>
      <c r="S56" s="25">
        <v>126.93300000000001</v>
      </c>
      <c r="T56" s="25">
        <v>216.67</v>
      </c>
      <c r="U56" s="25">
        <v>217.78100000000001</v>
      </c>
      <c r="V56" s="3"/>
      <c r="X56" s="3"/>
      <c r="Y56" s="3"/>
      <c r="Z56" s="3"/>
      <c r="AA56" s="3"/>
      <c r="AB56" s="3"/>
      <c r="AC56" s="3"/>
      <c r="AD56" s="3"/>
      <c r="AE56" s="3"/>
      <c r="AF56" s="3"/>
    </row>
    <row r="57" spans="5:32" x14ac:dyDescent="0.2">
      <c r="E57" s="3"/>
      <c r="F57" s="25">
        <v>616.28499999999997</v>
      </c>
      <c r="G57" s="25">
        <v>130.93600000000001</v>
      </c>
      <c r="H57" s="25">
        <v>287.61399999999998</v>
      </c>
      <c r="I57" s="25">
        <v>308.34100000000001</v>
      </c>
      <c r="J57" s="3"/>
      <c r="K57" s="3"/>
      <c r="L57" s="25">
        <v>434.423</v>
      </c>
      <c r="M57" s="25">
        <v>191.98500000000001</v>
      </c>
      <c r="N57" s="25">
        <v>214.00800000000001</v>
      </c>
      <c r="O57" s="25">
        <v>253.99799999999999</v>
      </c>
      <c r="P57" s="3"/>
      <c r="Q57" s="3"/>
      <c r="R57" s="25">
        <v>440.89</v>
      </c>
      <c r="S57" s="25">
        <v>161.708</v>
      </c>
      <c r="T57" s="25">
        <v>235.613</v>
      </c>
      <c r="U57" s="25">
        <v>243.12799999999999</v>
      </c>
      <c r="V57" s="3"/>
      <c r="X57" s="3"/>
      <c r="Y57" s="3"/>
      <c r="Z57" s="3"/>
      <c r="AA57" s="3"/>
      <c r="AB57" s="3"/>
      <c r="AC57" s="3"/>
      <c r="AD57" s="3"/>
      <c r="AE57" s="3"/>
      <c r="AF57" s="3"/>
    </row>
    <row r="58" spans="5:32" x14ac:dyDescent="0.2">
      <c r="E58" s="3"/>
      <c r="F58" s="25"/>
      <c r="G58" s="25">
        <v>136.91499999999999</v>
      </c>
      <c r="H58" s="25">
        <v>248.13399999999999</v>
      </c>
      <c r="I58" s="25">
        <v>182.08</v>
      </c>
      <c r="J58" s="3"/>
      <c r="K58" s="3"/>
      <c r="L58" s="25"/>
      <c r="M58" s="25">
        <v>160.90299999999999</v>
      </c>
      <c r="N58" s="25">
        <v>249.833</v>
      </c>
      <c r="O58" s="25">
        <v>356.40800000000002</v>
      </c>
      <c r="P58" s="3"/>
      <c r="Q58" s="3"/>
      <c r="R58" s="25"/>
      <c r="S58" s="25">
        <v>127.745</v>
      </c>
      <c r="T58" s="25">
        <v>225.523</v>
      </c>
      <c r="U58" s="25">
        <v>287.661</v>
      </c>
      <c r="V58" s="3"/>
      <c r="X58" s="3"/>
      <c r="Y58" s="3"/>
      <c r="Z58" s="3"/>
      <c r="AA58" s="3"/>
      <c r="AB58" s="3"/>
      <c r="AC58" s="3"/>
      <c r="AD58" s="3"/>
      <c r="AE58" s="3"/>
      <c r="AF58" s="3"/>
    </row>
    <row r="59" spans="5:32" x14ac:dyDescent="0.2">
      <c r="E59" s="3"/>
      <c r="F59" s="25"/>
      <c r="G59" s="25">
        <v>156.636</v>
      </c>
      <c r="H59" s="25">
        <v>245.393</v>
      </c>
      <c r="I59" s="25">
        <v>225.12299999999999</v>
      </c>
      <c r="J59" s="3"/>
      <c r="K59" s="3"/>
      <c r="L59" s="25"/>
      <c r="M59" s="25">
        <v>171.42699999999999</v>
      </c>
      <c r="N59" s="25">
        <v>246.345</v>
      </c>
      <c r="O59" s="25">
        <v>177.34</v>
      </c>
      <c r="P59" s="3"/>
      <c r="Q59" s="3"/>
      <c r="R59" s="25"/>
      <c r="S59" s="25">
        <v>138.155</v>
      </c>
      <c r="T59" s="25">
        <v>228.92099999999999</v>
      </c>
      <c r="U59" s="25">
        <v>263.21699999999998</v>
      </c>
      <c r="V59" s="3"/>
      <c r="X59" s="3"/>
      <c r="Y59" s="3"/>
      <c r="Z59" s="3"/>
      <c r="AA59" s="3"/>
      <c r="AB59" s="3"/>
      <c r="AC59" s="3"/>
      <c r="AD59" s="3"/>
      <c r="AE59" s="3"/>
      <c r="AF59" s="3"/>
    </row>
    <row r="60" spans="5:32" x14ac:dyDescent="0.2">
      <c r="E60" s="3"/>
      <c r="F60" s="25"/>
      <c r="G60" s="25">
        <v>192.78299999999999</v>
      </c>
      <c r="H60" s="25">
        <v>219.61600000000001</v>
      </c>
      <c r="I60" s="25">
        <v>198.297</v>
      </c>
      <c r="J60" s="3"/>
      <c r="K60" s="3"/>
      <c r="L60" s="25"/>
      <c r="M60" s="25">
        <v>178.13800000000001</v>
      </c>
      <c r="N60" s="25">
        <v>291.05500000000001</v>
      </c>
      <c r="O60" s="25">
        <v>195.809</v>
      </c>
      <c r="P60" s="3"/>
      <c r="Q60" s="3"/>
      <c r="R60" s="25"/>
      <c r="S60" s="25">
        <v>106.36499999999999</v>
      </c>
      <c r="T60" s="25">
        <v>245.7</v>
      </c>
      <c r="U60" s="25">
        <v>241.03</v>
      </c>
      <c r="V60" s="3"/>
      <c r="X60" s="3"/>
      <c r="Y60" s="3"/>
      <c r="Z60" s="3"/>
      <c r="AA60" s="3"/>
      <c r="AB60" s="3"/>
      <c r="AC60" s="3"/>
      <c r="AD60" s="3"/>
      <c r="AE60" s="3"/>
      <c r="AF60" s="3"/>
    </row>
    <row r="61" spans="5:32" x14ac:dyDescent="0.2">
      <c r="E61" s="3"/>
      <c r="F61" s="25"/>
      <c r="G61" s="25">
        <v>190.756</v>
      </c>
      <c r="H61" s="25">
        <v>186.346</v>
      </c>
      <c r="I61" s="25">
        <v>209.608</v>
      </c>
      <c r="J61" s="3"/>
      <c r="K61" s="3"/>
      <c r="L61" s="25"/>
      <c r="M61" s="25">
        <v>202.34399999999999</v>
      </c>
      <c r="N61" s="25">
        <v>309.625</v>
      </c>
      <c r="O61" s="25">
        <v>266.12099999999998</v>
      </c>
      <c r="P61" s="3"/>
      <c r="Q61" s="3"/>
      <c r="R61" s="25"/>
      <c r="S61" s="25">
        <v>124.111</v>
      </c>
      <c r="T61" s="25">
        <v>262.00700000000001</v>
      </c>
      <c r="U61" s="25">
        <v>204.453</v>
      </c>
      <c r="V61" s="3"/>
      <c r="X61" s="3"/>
      <c r="Y61" s="3"/>
      <c r="Z61" s="3"/>
      <c r="AA61" s="3"/>
      <c r="AB61" s="3"/>
      <c r="AC61" s="3"/>
      <c r="AD61" s="3"/>
      <c r="AE61" s="3"/>
      <c r="AF61" s="3"/>
    </row>
    <row r="62" spans="5:32" x14ac:dyDescent="0.2">
      <c r="E62" s="3"/>
      <c r="F62" s="25"/>
      <c r="G62" s="25">
        <v>137.49199999999999</v>
      </c>
      <c r="H62" s="25">
        <v>308.18400000000003</v>
      </c>
      <c r="I62" s="25">
        <v>217.36199999999999</v>
      </c>
      <c r="J62" s="3"/>
      <c r="K62" s="3"/>
      <c r="L62" s="25"/>
      <c r="M62" s="25">
        <v>199.786</v>
      </c>
      <c r="N62" s="25">
        <v>264.79199999999997</v>
      </c>
      <c r="O62" s="25">
        <v>268.66500000000002</v>
      </c>
      <c r="P62" s="3"/>
      <c r="Q62" s="3"/>
      <c r="R62" s="25"/>
      <c r="S62" s="25">
        <v>127.502</v>
      </c>
      <c r="T62" s="25">
        <v>230.636</v>
      </c>
      <c r="U62" s="25">
        <v>261.83999999999997</v>
      </c>
      <c r="V62" s="3"/>
      <c r="X62" s="3"/>
      <c r="Y62" s="3"/>
      <c r="Z62" s="3"/>
      <c r="AA62" s="3"/>
      <c r="AB62" s="3"/>
      <c r="AC62" s="3"/>
      <c r="AD62" s="3"/>
      <c r="AE62" s="3"/>
      <c r="AF62" s="3"/>
    </row>
    <row r="63" spans="5:32" x14ac:dyDescent="0.2">
      <c r="E63" s="3"/>
      <c r="F63" s="25"/>
      <c r="G63" s="25">
        <v>159.34700000000001</v>
      </c>
      <c r="H63" s="25">
        <v>373.96600000000001</v>
      </c>
      <c r="I63" s="25">
        <v>250.85900000000001</v>
      </c>
      <c r="J63" s="3"/>
      <c r="K63" s="3"/>
      <c r="L63" s="25"/>
      <c r="M63" s="25">
        <v>201.44300000000001</v>
      </c>
      <c r="N63" s="25">
        <v>292.53300000000002</v>
      </c>
      <c r="O63" s="25">
        <v>330.88099999999997</v>
      </c>
      <c r="P63" s="3"/>
      <c r="Q63" s="3"/>
      <c r="R63" s="25"/>
      <c r="S63" s="25">
        <v>123.003</v>
      </c>
      <c r="T63" s="25">
        <v>211.45099999999999</v>
      </c>
      <c r="U63" s="25">
        <v>253.45400000000001</v>
      </c>
      <c r="V63" s="3"/>
      <c r="X63" s="3"/>
      <c r="Y63" s="3"/>
      <c r="Z63" s="3"/>
      <c r="AA63" s="3"/>
      <c r="AB63" s="3"/>
      <c r="AC63" s="3"/>
      <c r="AD63" s="3"/>
      <c r="AE63" s="3"/>
      <c r="AF63" s="3"/>
    </row>
    <row r="64" spans="5:32" x14ac:dyDescent="0.2">
      <c r="E64" s="3"/>
      <c r="F64" s="25"/>
      <c r="G64" s="25">
        <v>140.72</v>
      </c>
      <c r="H64" s="25">
        <v>298.678</v>
      </c>
      <c r="I64" s="25">
        <v>148.54</v>
      </c>
      <c r="J64" s="3"/>
      <c r="K64" s="3"/>
      <c r="L64" s="25"/>
      <c r="M64" s="25">
        <v>170.524</v>
      </c>
      <c r="N64" s="25">
        <v>212.143</v>
      </c>
      <c r="O64" s="25">
        <v>282.31099999999998</v>
      </c>
      <c r="P64" s="3"/>
      <c r="Q64" s="3"/>
      <c r="R64" s="25"/>
      <c r="S64" s="25">
        <v>132.46100000000001</v>
      </c>
      <c r="T64" s="25">
        <v>290.02600000000001</v>
      </c>
      <c r="U64" s="25">
        <v>187.25700000000001</v>
      </c>
      <c r="V64" s="3"/>
      <c r="X64" s="3"/>
      <c r="Y64" s="3"/>
      <c r="Z64" s="3"/>
      <c r="AA64" s="3"/>
      <c r="AB64" s="3"/>
      <c r="AC64" s="3"/>
      <c r="AD64" s="3"/>
      <c r="AE64" s="3"/>
      <c r="AF64" s="3"/>
    </row>
    <row r="65" spans="5:32" x14ac:dyDescent="0.2">
      <c r="E65" s="3"/>
      <c r="F65" s="25"/>
      <c r="G65" s="25">
        <v>128.54400000000001</v>
      </c>
      <c r="H65" s="25">
        <v>260.71300000000002</v>
      </c>
      <c r="I65" s="25">
        <v>211.167</v>
      </c>
      <c r="J65" s="3"/>
      <c r="K65" s="3"/>
      <c r="L65" s="25"/>
      <c r="M65" s="25">
        <v>245.08799999999999</v>
      </c>
      <c r="N65" s="25">
        <v>243.50700000000001</v>
      </c>
      <c r="O65" s="25">
        <v>295.07499999999999</v>
      </c>
      <c r="P65" s="3"/>
      <c r="Q65" s="3"/>
      <c r="R65" s="25"/>
      <c r="S65" s="25">
        <v>105.004</v>
      </c>
      <c r="T65" s="25">
        <v>220.55500000000001</v>
      </c>
      <c r="U65" s="25">
        <v>307.38799999999998</v>
      </c>
      <c r="V65" s="3"/>
      <c r="X65" s="3"/>
      <c r="Y65" s="3"/>
      <c r="Z65" s="3"/>
      <c r="AA65" s="3"/>
      <c r="AB65" s="3"/>
      <c r="AC65" s="3"/>
      <c r="AD65" s="3"/>
      <c r="AE65" s="3"/>
      <c r="AF65" s="3"/>
    </row>
    <row r="66" spans="5:32" x14ac:dyDescent="0.2">
      <c r="E66" s="3"/>
      <c r="F66" s="3"/>
      <c r="G66" s="3"/>
      <c r="H66" s="25">
        <v>313.161</v>
      </c>
      <c r="I66" s="25">
        <v>224.517</v>
      </c>
      <c r="J66" s="3"/>
      <c r="K66" s="3"/>
      <c r="L66" s="3"/>
      <c r="M66" s="3"/>
      <c r="N66" s="25">
        <v>313.42200000000003</v>
      </c>
      <c r="O66" s="25">
        <v>337.69799999999998</v>
      </c>
      <c r="P66" s="3"/>
      <c r="Q66" s="3"/>
      <c r="R66" s="3"/>
      <c r="S66" s="3"/>
      <c r="T66" s="25">
        <v>252.667</v>
      </c>
      <c r="U66" s="25">
        <v>410.952</v>
      </c>
      <c r="V66" s="3"/>
      <c r="X66" s="3"/>
      <c r="Y66" s="3"/>
      <c r="Z66" s="3"/>
      <c r="AA66" s="3"/>
      <c r="AB66" s="3"/>
      <c r="AC66" s="3"/>
      <c r="AD66" s="3"/>
      <c r="AE66" s="3"/>
      <c r="AF66" s="3"/>
    </row>
    <row r="67" spans="5:32" x14ac:dyDescent="0.2">
      <c r="E67" s="3"/>
      <c r="F67" s="3"/>
      <c r="G67" s="3"/>
      <c r="H67" s="25">
        <v>272.11</v>
      </c>
      <c r="I67" s="25">
        <v>195.488</v>
      </c>
      <c r="J67" s="3"/>
      <c r="K67" s="3"/>
      <c r="L67" s="3"/>
      <c r="M67" s="3"/>
      <c r="N67" s="25">
        <v>250.089</v>
      </c>
      <c r="O67" s="25">
        <v>324.57600000000002</v>
      </c>
      <c r="P67" s="3"/>
      <c r="Q67" s="3"/>
      <c r="R67" s="3"/>
      <c r="S67" s="3"/>
      <c r="T67" s="25">
        <v>263.69600000000003</v>
      </c>
      <c r="U67" s="25">
        <v>277.61200000000002</v>
      </c>
      <c r="V67" s="3"/>
      <c r="X67" s="3"/>
      <c r="Y67" s="3"/>
      <c r="Z67" s="3"/>
      <c r="AA67" s="3"/>
      <c r="AB67" s="3"/>
      <c r="AC67" s="3"/>
      <c r="AD67" s="3"/>
      <c r="AE67" s="3"/>
      <c r="AF67" s="3"/>
    </row>
    <row r="68" spans="5:32" x14ac:dyDescent="0.2">
      <c r="E68" s="3"/>
      <c r="F68" s="3"/>
      <c r="G68" s="3"/>
      <c r="H68" s="25">
        <v>230.084</v>
      </c>
      <c r="I68" s="25">
        <v>186.68299999999999</v>
      </c>
      <c r="J68" s="3"/>
      <c r="K68" s="3"/>
      <c r="L68" s="3"/>
      <c r="M68" s="3"/>
      <c r="N68" s="25">
        <v>268.48599999999999</v>
      </c>
      <c r="O68" s="25">
        <v>242.97399999999999</v>
      </c>
      <c r="P68" s="3"/>
      <c r="Q68" s="3"/>
      <c r="R68" s="3"/>
      <c r="S68" s="3"/>
      <c r="T68" s="25">
        <v>222.63399999999999</v>
      </c>
      <c r="U68" s="25">
        <v>249.04</v>
      </c>
      <c r="V68" s="3"/>
      <c r="X68" s="3"/>
      <c r="Y68" s="3"/>
      <c r="Z68" s="3"/>
      <c r="AA68" s="3"/>
      <c r="AB68" s="3"/>
      <c r="AC68" s="3"/>
      <c r="AD68" s="3"/>
      <c r="AE68" s="3"/>
      <c r="AF68" s="3"/>
    </row>
    <row r="69" spans="5:32" x14ac:dyDescent="0.2">
      <c r="E69" s="3"/>
      <c r="F69" s="3"/>
      <c r="G69" s="3"/>
      <c r="H69" s="25"/>
      <c r="I69" s="25">
        <v>183.21899999999999</v>
      </c>
      <c r="J69" s="3"/>
      <c r="K69" s="3"/>
      <c r="L69" s="3"/>
      <c r="M69" s="3"/>
      <c r="N69" s="25"/>
      <c r="O69" s="25">
        <v>328.36</v>
      </c>
      <c r="P69" s="3"/>
      <c r="Q69" s="3"/>
      <c r="R69" s="3"/>
      <c r="S69" s="3"/>
      <c r="T69" s="25"/>
      <c r="U69" s="25">
        <v>229.41200000000001</v>
      </c>
      <c r="V69" s="3"/>
      <c r="X69" s="3"/>
      <c r="Y69" s="3"/>
      <c r="Z69" s="3"/>
      <c r="AA69" s="3"/>
      <c r="AB69" s="3"/>
      <c r="AC69" s="3"/>
      <c r="AD69" s="3"/>
      <c r="AE69" s="3"/>
      <c r="AF69" s="3"/>
    </row>
    <row r="70" spans="5:32" x14ac:dyDescent="0.2">
      <c r="E70" s="3"/>
      <c r="F70" s="3"/>
      <c r="G70" s="3"/>
      <c r="H70" s="25"/>
      <c r="I70" s="25">
        <v>199.334</v>
      </c>
      <c r="J70" s="3"/>
      <c r="K70" s="3"/>
      <c r="L70" s="3"/>
      <c r="M70" s="3"/>
      <c r="N70" s="25"/>
      <c r="O70" s="25">
        <v>352.34500000000003</v>
      </c>
      <c r="P70" s="3"/>
      <c r="Q70" s="3"/>
      <c r="R70" s="3"/>
      <c r="S70" s="3"/>
      <c r="T70" s="25"/>
      <c r="U70" s="25">
        <v>276.27199999999999</v>
      </c>
      <c r="V70" s="3"/>
      <c r="X70" s="3"/>
      <c r="Y70" s="3"/>
      <c r="Z70" s="3"/>
      <c r="AA70" s="3"/>
      <c r="AB70" s="3"/>
      <c r="AC70" s="3"/>
      <c r="AD70" s="3"/>
      <c r="AE70" s="3"/>
      <c r="AF70" s="3"/>
    </row>
    <row r="71" spans="5:32" x14ac:dyDescent="0.2">
      <c r="E71" s="3"/>
      <c r="F71" s="3"/>
      <c r="G71" s="3"/>
      <c r="H71" s="25"/>
      <c r="I71" s="25">
        <v>217</v>
      </c>
      <c r="J71" s="3"/>
      <c r="K71" s="3"/>
      <c r="L71" s="3"/>
      <c r="M71" s="3"/>
      <c r="N71" s="25"/>
      <c r="O71" s="25">
        <v>287.08</v>
      </c>
      <c r="P71" s="3"/>
      <c r="Q71" s="3"/>
      <c r="R71" s="3"/>
      <c r="S71" s="3"/>
      <c r="T71" s="25"/>
      <c r="U71" s="25">
        <v>298.88299999999998</v>
      </c>
      <c r="V71" s="3"/>
      <c r="X71" s="3"/>
      <c r="Y71" s="3"/>
      <c r="Z71" s="3"/>
      <c r="AA71" s="3"/>
      <c r="AB71" s="3"/>
      <c r="AC71" s="3"/>
      <c r="AD71" s="3"/>
      <c r="AE71" s="3"/>
      <c r="AF71" s="3"/>
    </row>
    <row r="72" spans="5:32" x14ac:dyDescent="0.2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5:32" x14ac:dyDescent="0.2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5:32" x14ac:dyDescent="0.2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5:32" x14ac:dyDescent="0.2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5:32" x14ac:dyDescent="0.2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5:32" x14ac:dyDescent="0.2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5:32" x14ac:dyDescent="0.2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5:32" x14ac:dyDescent="0.2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5:32" x14ac:dyDescent="0.2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5:22" x14ac:dyDescent="0.2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5:22" x14ac:dyDescent="0.2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5:22" x14ac:dyDescent="0.2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5:22" x14ac:dyDescent="0.2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5:22" x14ac:dyDescent="0.2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5:22" x14ac:dyDescent="0.2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</sheetData>
  <mergeCells count="1">
    <mergeCell ref="AA12:AD1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7C62-7F43-E94C-A9C7-3BDF681436A7}">
  <dimension ref="D7:AE63"/>
  <sheetViews>
    <sheetView workbookViewId="0">
      <selection activeCell="D7" sqref="D7"/>
    </sheetView>
  </sheetViews>
  <sheetFormatPr baseColWidth="10" defaultRowHeight="16" x14ac:dyDescent="0.2"/>
  <cols>
    <col min="4" max="4" width="32.6640625" customWidth="1"/>
    <col min="6" max="6" width="27.83203125" customWidth="1"/>
    <col min="7" max="7" width="38.5" customWidth="1"/>
    <col min="8" max="8" width="31.5" customWidth="1"/>
    <col min="9" max="9" width="40.5" customWidth="1"/>
    <col min="12" max="12" width="33.1640625" customWidth="1"/>
    <col min="13" max="13" width="42.6640625" customWidth="1"/>
    <col min="14" max="14" width="31.6640625" customWidth="1"/>
    <col min="15" max="15" width="40.5" customWidth="1"/>
    <col min="18" max="18" width="30.5" customWidth="1"/>
    <col min="19" max="19" width="45" customWidth="1"/>
    <col min="20" max="20" width="35.83203125" customWidth="1"/>
    <col min="21" max="21" width="42.5" customWidth="1"/>
    <col min="28" max="28" width="28.83203125" customWidth="1"/>
    <col min="29" max="29" width="42.5" customWidth="1"/>
    <col min="30" max="30" width="30.83203125" customWidth="1"/>
    <col min="31" max="31" width="40.83203125" customWidth="1"/>
  </cols>
  <sheetData>
    <row r="7" spans="4:31" x14ac:dyDescent="0.2">
      <c r="D7" s="4" t="s">
        <v>436</v>
      </c>
      <c r="E7" s="33" t="s">
        <v>15</v>
      </c>
      <c r="F7" s="24" t="s">
        <v>210</v>
      </c>
      <c r="G7" s="24" t="s">
        <v>214</v>
      </c>
      <c r="H7" s="24" t="s">
        <v>212</v>
      </c>
      <c r="I7" s="24" t="s">
        <v>215</v>
      </c>
      <c r="K7" s="69" t="s">
        <v>18</v>
      </c>
      <c r="L7" s="24" t="s">
        <v>210</v>
      </c>
      <c r="M7" s="24" t="s">
        <v>214</v>
      </c>
      <c r="N7" s="24" t="s">
        <v>212</v>
      </c>
      <c r="O7" s="24" t="s">
        <v>215</v>
      </c>
      <c r="Q7" s="69" t="s">
        <v>19</v>
      </c>
      <c r="R7" s="24" t="s">
        <v>210</v>
      </c>
      <c r="S7" s="24" t="s">
        <v>214</v>
      </c>
      <c r="T7" s="24" t="s">
        <v>212</v>
      </c>
      <c r="U7" s="24" t="s">
        <v>215</v>
      </c>
      <c r="Y7" s="28"/>
      <c r="AB7" s="24" t="s">
        <v>210</v>
      </c>
      <c r="AC7" s="24" t="s">
        <v>214</v>
      </c>
      <c r="AD7" s="24" t="s">
        <v>212</v>
      </c>
      <c r="AE7" s="24" t="s">
        <v>215</v>
      </c>
    </row>
    <row r="8" spans="4:31" x14ac:dyDescent="0.2">
      <c r="F8" s="25">
        <v>305.77800000000002</v>
      </c>
      <c r="G8" s="25">
        <v>106.065</v>
      </c>
      <c r="H8" s="25">
        <v>338.33</v>
      </c>
      <c r="I8" s="25">
        <v>165.11799999999999</v>
      </c>
      <c r="L8" s="25">
        <v>345.238</v>
      </c>
      <c r="M8" s="25">
        <v>81.981999999999999</v>
      </c>
      <c r="N8" s="25">
        <v>369.49599999999998</v>
      </c>
      <c r="O8" s="25">
        <v>163.626</v>
      </c>
      <c r="R8" s="25">
        <v>302.73</v>
      </c>
      <c r="S8" s="25">
        <v>106.417</v>
      </c>
      <c r="T8" s="25">
        <v>298.01600000000002</v>
      </c>
      <c r="U8" s="25">
        <v>163.267</v>
      </c>
      <c r="AA8" s="33" t="s">
        <v>15</v>
      </c>
      <c r="AB8" s="26">
        <v>100</v>
      </c>
      <c r="AC8" s="26">
        <v>31.71</v>
      </c>
      <c r="AD8" s="26">
        <v>100</v>
      </c>
      <c r="AE8" s="26">
        <v>47.63</v>
      </c>
    </row>
    <row r="9" spans="4:31" x14ac:dyDescent="0.2">
      <c r="F9" s="25">
        <v>290.72300000000001</v>
      </c>
      <c r="G9" s="25">
        <v>123.024</v>
      </c>
      <c r="H9" s="25">
        <v>357.82799999999997</v>
      </c>
      <c r="I9" s="25">
        <v>161.518</v>
      </c>
      <c r="L9" s="25">
        <v>274.721</v>
      </c>
      <c r="M9" s="25">
        <v>170.06200000000001</v>
      </c>
      <c r="N9" s="25">
        <v>228.84800000000001</v>
      </c>
      <c r="O9" s="25">
        <v>158.94399999999999</v>
      </c>
      <c r="R9" s="25">
        <v>289.11799999999999</v>
      </c>
      <c r="S9" s="25">
        <v>102.035</v>
      </c>
      <c r="T9" s="25">
        <v>378.26</v>
      </c>
      <c r="U9" s="25">
        <v>158.20099999999999</v>
      </c>
      <c r="AA9" s="33" t="s">
        <v>18</v>
      </c>
      <c r="AB9" s="26">
        <v>100</v>
      </c>
      <c r="AC9" s="26">
        <v>40.590000000000003</v>
      </c>
      <c r="AD9" s="26">
        <v>100</v>
      </c>
      <c r="AE9" s="26">
        <v>46.38</v>
      </c>
    </row>
    <row r="10" spans="4:31" x14ac:dyDescent="0.2">
      <c r="F10" s="25">
        <v>264.05599999999998</v>
      </c>
      <c r="G10" s="25">
        <v>93.492999999999995</v>
      </c>
      <c r="H10" s="25">
        <v>269.358</v>
      </c>
      <c r="I10" s="25">
        <v>116.56699999999999</v>
      </c>
      <c r="L10" s="25">
        <v>359.99299999999999</v>
      </c>
      <c r="M10" s="25">
        <v>116.413</v>
      </c>
      <c r="N10" s="25">
        <v>330.541</v>
      </c>
      <c r="O10" s="25">
        <v>137.02099999999999</v>
      </c>
      <c r="R10" s="25">
        <v>280.11500000000001</v>
      </c>
      <c r="S10" s="25">
        <v>112.42700000000001</v>
      </c>
      <c r="T10" s="25">
        <v>532.08900000000006</v>
      </c>
      <c r="U10" s="25">
        <v>145.80199999999999</v>
      </c>
      <c r="AA10" s="33" t="s">
        <v>19</v>
      </c>
      <c r="AB10" s="26">
        <v>100</v>
      </c>
      <c r="AC10" s="26">
        <v>34.26</v>
      </c>
      <c r="AD10" s="26">
        <v>100</v>
      </c>
      <c r="AE10" s="26">
        <v>40.93</v>
      </c>
    </row>
    <row r="11" spans="4:31" x14ac:dyDescent="0.2">
      <c r="F11" s="25">
        <v>342.87700000000001</v>
      </c>
      <c r="G11" s="25">
        <v>100.24299999999999</v>
      </c>
      <c r="H11" s="25">
        <v>384.76</v>
      </c>
      <c r="I11" s="25">
        <v>136.92400000000001</v>
      </c>
      <c r="L11" s="25">
        <v>290.50799999999998</v>
      </c>
      <c r="M11" s="25">
        <v>160.059</v>
      </c>
      <c r="N11" s="25">
        <v>327.654</v>
      </c>
      <c r="O11" s="25">
        <v>155.869</v>
      </c>
      <c r="R11" s="25">
        <v>316.25900000000001</v>
      </c>
      <c r="S11" s="25">
        <v>97.427999999999997</v>
      </c>
      <c r="T11" s="25">
        <v>267.584</v>
      </c>
      <c r="U11" s="25">
        <v>135.13800000000001</v>
      </c>
    </row>
    <row r="12" spans="4:31" x14ac:dyDescent="0.2">
      <c r="F12" s="25">
        <v>259.25299999999999</v>
      </c>
      <c r="G12" s="25">
        <v>73.257000000000005</v>
      </c>
      <c r="H12" s="25">
        <v>343.887</v>
      </c>
      <c r="I12" s="25">
        <v>174.94900000000001</v>
      </c>
      <c r="L12" s="25">
        <v>308.41000000000003</v>
      </c>
      <c r="M12" s="25">
        <v>140.25800000000001</v>
      </c>
      <c r="N12" s="25">
        <v>295.90199999999999</v>
      </c>
      <c r="O12" s="25">
        <v>132.852</v>
      </c>
      <c r="R12" s="25">
        <v>332.553</v>
      </c>
      <c r="S12" s="25">
        <v>131.422</v>
      </c>
      <c r="T12" s="25">
        <v>302.798</v>
      </c>
      <c r="U12" s="25">
        <v>149.52600000000001</v>
      </c>
      <c r="AB12" s="136" t="s">
        <v>32</v>
      </c>
      <c r="AC12" s="136"/>
      <c r="AD12" s="136"/>
      <c r="AE12" s="136"/>
    </row>
    <row r="13" spans="4:31" x14ac:dyDescent="0.2">
      <c r="F13" s="25">
        <v>354.089</v>
      </c>
      <c r="G13" s="25">
        <v>120.57899999999999</v>
      </c>
      <c r="H13" s="25">
        <v>326.74799999999999</v>
      </c>
      <c r="I13" s="25">
        <v>144.06299999999999</v>
      </c>
      <c r="L13" s="25">
        <v>290.45999999999998</v>
      </c>
      <c r="M13" s="25">
        <v>125.59699999999999</v>
      </c>
      <c r="N13" s="25">
        <v>349.06400000000002</v>
      </c>
      <c r="O13" s="25">
        <v>150.053</v>
      </c>
      <c r="R13" s="25">
        <v>288.89600000000002</v>
      </c>
      <c r="S13" s="25">
        <v>166.63</v>
      </c>
      <c r="T13" s="25">
        <v>338.709</v>
      </c>
      <c r="U13" s="25">
        <v>144.18299999999999</v>
      </c>
    </row>
    <row r="14" spans="4:31" x14ac:dyDescent="0.2">
      <c r="F14" s="25">
        <v>336.56099999999998</v>
      </c>
      <c r="G14" s="25">
        <v>109.172</v>
      </c>
      <c r="H14" s="25">
        <v>384.577</v>
      </c>
      <c r="I14" s="25">
        <v>167.834</v>
      </c>
      <c r="L14" s="25">
        <v>263.49799999999999</v>
      </c>
      <c r="M14" s="25">
        <v>118.57899999999999</v>
      </c>
      <c r="N14" s="25">
        <v>360.25599999999997</v>
      </c>
      <c r="O14" s="25">
        <v>156.66499999999999</v>
      </c>
      <c r="R14" s="25">
        <v>355.94</v>
      </c>
      <c r="S14" s="25">
        <v>173.05199999999999</v>
      </c>
      <c r="T14" s="25">
        <v>294.73</v>
      </c>
      <c r="U14" s="25">
        <v>164.68600000000001</v>
      </c>
    </row>
    <row r="15" spans="4:31" x14ac:dyDescent="0.2">
      <c r="F15" s="25">
        <v>401.21899999999999</v>
      </c>
      <c r="G15" s="25">
        <v>127.42</v>
      </c>
      <c r="H15" s="25">
        <v>285.41399999999999</v>
      </c>
      <c r="I15" s="25">
        <v>156.95099999999999</v>
      </c>
      <c r="L15" s="25">
        <v>208.28100000000001</v>
      </c>
      <c r="M15" s="25">
        <v>140.64500000000001</v>
      </c>
      <c r="N15" s="25">
        <v>316.06</v>
      </c>
      <c r="O15" s="25">
        <v>153.97900000000001</v>
      </c>
      <c r="R15" s="25">
        <v>352.50099999999998</v>
      </c>
      <c r="S15" s="25">
        <v>116.199</v>
      </c>
      <c r="T15" s="25">
        <v>362.41399999999999</v>
      </c>
      <c r="U15" s="25">
        <v>184.19399999999999</v>
      </c>
    </row>
    <row r="16" spans="4:31" x14ac:dyDescent="0.2">
      <c r="F16" s="25">
        <v>340.7</v>
      </c>
      <c r="G16" s="25">
        <v>82.165000000000006</v>
      </c>
      <c r="H16" s="25">
        <v>343.2</v>
      </c>
      <c r="I16" s="25">
        <v>126.547</v>
      </c>
      <c r="L16" s="25">
        <v>333.77800000000002</v>
      </c>
      <c r="M16" s="25">
        <v>151.15799999999999</v>
      </c>
      <c r="N16" s="25">
        <v>365.358</v>
      </c>
      <c r="O16" s="25">
        <v>125.05800000000001</v>
      </c>
      <c r="R16" s="25">
        <v>306.80700000000002</v>
      </c>
      <c r="S16" s="25">
        <v>144.518</v>
      </c>
      <c r="T16" s="25">
        <v>378.53399999999999</v>
      </c>
      <c r="U16" s="25">
        <v>118.01</v>
      </c>
    </row>
    <row r="17" spans="6:21" x14ac:dyDescent="0.2">
      <c r="F17" s="25">
        <v>307.08800000000002</v>
      </c>
      <c r="G17" s="25">
        <v>89.885000000000005</v>
      </c>
      <c r="H17" s="25">
        <v>441.81</v>
      </c>
      <c r="I17" s="25">
        <v>151.767</v>
      </c>
      <c r="L17" s="25">
        <v>319.80500000000001</v>
      </c>
      <c r="M17" s="25">
        <v>160.29</v>
      </c>
      <c r="N17" s="25">
        <v>252.06</v>
      </c>
      <c r="O17" s="25">
        <v>153.96100000000001</v>
      </c>
      <c r="R17" s="25">
        <v>330.93200000000002</v>
      </c>
      <c r="S17" s="25">
        <v>113.505</v>
      </c>
      <c r="T17" s="25">
        <v>304.48099999999999</v>
      </c>
      <c r="U17" s="25">
        <v>117.768</v>
      </c>
    </row>
    <row r="18" spans="6:21" x14ac:dyDescent="0.2">
      <c r="F18" s="25">
        <v>259.83300000000003</v>
      </c>
      <c r="G18" s="25">
        <v>95.971000000000004</v>
      </c>
      <c r="H18" s="25">
        <v>449.702</v>
      </c>
      <c r="I18" s="25">
        <v>143.441</v>
      </c>
      <c r="L18" s="25">
        <v>371.56900000000002</v>
      </c>
      <c r="M18" s="25">
        <v>102.8</v>
      </c>
      <c r="N18" s="25">
        <v>298.02</v>
      </c>
      <c r="O18" s="25">
        <v>179.137</v>
      </c>
      <c r="R18" s="25">
        <v>288.78500000000003</v>
      </c>
      <c r="S18" s="25">
        <v>119.83499999999999</v>
      </c>
      <c r="T18" s="25">
        <v>378.41300000000001</v>
      </c>
      <c r="U18" s="25">
        <v>161.26</v>
      </c>
    </row>
    <row r="19" spans="6:21" x14ac:dyDescent="0.2">
      <c r="F19" s="25">
        <v>243.97300000000001</v>
      </c>
      <c r="G19" s="25">
        <v>101.827</v>
      </c>
      <c r="H19" s="25">
        <v>448.59500000000003</v>
      </c>
      <c r="I19" s="25">
        <v>124.408</v>
      </c>
      <c r="L19" s="25">
        <v>322.83800000000002</v>
      </c>
      <c r="M19" s="25">
        <v>122.09099999999999</v>
      </c>
      <c r="N19" s="25">
        <v>341.803</v>
      </c>
      <c r="O19" s="25">
        <v>141.88999999999999</v>
      </c>
      <c r="R19" s="25">
        <v>320.36599999999999</v>
      </c>
      <c r="S19" s="25">
        <v>118.07599999999999</v>
      </c>
      <c r="T19" s="25">
        <v>427.68299999999999</v>
      </c>
      <c r="U19" s="25">
        <v>167.96299999999999</v>
      </c>
    </row>
    <row r="20" spans="6:21" x14ac:dyDescent="0.2">
      <c r="F20" s="25">
        <v>262.13</v>
      </c>
      <c r="G20" s="25">
        <v>114.79600000000001</v>
      </c>
      <c r="H20" s="25">
        <v>340.03500000000003</v>
      </c>
      <c r="I20" s="25">
        <v>117.67700000000001</v>
      </c>
      <c r="L20" s="25">
        <v>420.339</v>
      </c>
      <c r="M20" s="25">
        <v>109.04900000000001</v>
      </c>
      <c r="N20" s="25">
        <v>359.02100000000002</v>
      </c>
      <c r="O20" s="25">
        <v>144.857</v>
      </c>
      <c r="R20" s="25">
        <v>302.06599999999997</v>
      </c>
      <c r="S20" s="25">
        <v>134.86699999999999</v>
      </c>
      <c r="T20" s="25">
        <v>311.31799999999998</v>
      </c>
      <c r="U20" s="25">
        <v>118.977</v>
      </c>
    </row>
    <row r="21" spans="6:21" x14ac:dyDescent="0.2">
      <c r="F21" s="25">
        <v>470.00099999999998</v>
      </c>
      <c r="G21" s="25">
        <v>131.71100000000001</v>
      </c>
      <c r="H21" s="25">
        <v>309.10399999999998</v>
      </c>
      <c r="I21" s="25">
        <v>125.90900000000001</v>
      </c>
      <c r="L21" s="25">
        <v>350.70400000000001</v>
      </c>
      <c r="M21" s="25">
        <v>113.426</v>
      </c>
      <c r="N21" s="25">
        <v>345.86500000000001</v>
      </c>
      <c r="O21" s="25">
        <v>145.114</v>
      </c>
      <c r="R21" s="25">
        <v>317.55700000000002</v>
      </c>
      <c r="S21" s="25">
        <v>121.37</v>
      </c>
      <c r="T21" s="25">
        <v>438.37200000000001</v>
      </c>
      <c r="U21" s="25">
        <v>122.313</v>
      </c>
    </row>
    <row r="22" spans="6:21" x14ac:dyDescent="0.2">
      <c r="F22" s="25">
        <v>443.57400000000001</v>
      </c>
      <c r="G22" s="25">
        <v>119.21</v>
      </c>
      <c r="H22" s="25">
        <v>295.55700000000002</v>
      </c>
      <c r="I22" s="25">
        <v>137.50899999999999</v>
      </c>
      <c r="L22" s="25">
        <v>305.91399999999999</v>
      </c>
      <c r="M22" s="25">
        <v>141.036</v>
      </c>
      <c r="N22" s="25">
        <v>304.66899999999998</v>
      </c>
      <c r="O22" s="25">
        <v>156.566</v>
      </c>
      <c r="R22" s="25">
        <v>322.62299999999999</v>
      </c>
      <c r="S22" s="25">
        <v>121.285</v>
      </c>
      <c r="T22" s="25">
        <v>283.625</v>
      </c>
      <c r="U22" s="25">
        <v>155.072</v>
      </c>
    </row>
    <row r="23" spans="6:21" x14ac:dyDescent="0.2">
      <c r="F23" s="25">
        <v>299.33999999999997</v>
      </c>
      <c r="G23" s="25">
        <v>89.307000000000002</v>
      </c>
      <c r="H23" s="25">
        <v>432.76400000000001</v>
      </c>
      <c r="I23" s="25">
        <v>167.041</v>
      </c>
      <c r="L23" s="25">
        <v>368.34899999999999</v>
      </c>
      <c r="M23" s="25">
        <v>102.205</v>
      </c>
      <c r="N23" s="25">
        <v>360.30900000000003</v>
      </c>
      <c r="O23" s="25">
        <v>165.733</v>
      </c>
      <c r="R23" s="25">
        <v>307.07</v>
      </c>
      <c r="S23" s="25">
        <v>121.86799999999999</v>
      </c>
      <c r="T23" s="25">
        <v>403.1</v>
      </c>
      <c r="U23" s="25">
        <v>144.08500000000001</v>
      </c>
    </row>
    <row r="24" spans="6:21" x14ac:dyDescent="0.2">
      <c r="F24" s="25">
        <v>366.05799999999999</v>
      </c>
      <c r="G24" s="25">
        <v>110.51300000000001</v>
      </c>
      <c r="H24" s="25">
        <v>259.91399999999999</v>
      </c>
      <c r="I24" s="25">
        <v>205.947</v>
      </c>
      <c r="L24" s="25">
        <v>320.53800000000001</v>
      </c>
      <c r="M24" s="25">
        <v>120.20099999999999</v>
      </c>
      <c r="N24" s="25">
        <v>308.23399999999998</v>
      </c>
      <c r="O24" s="25">
        <v>134.61500000000001</v>
      </c>
      <c r="R24" s="25">
        <v>333.327</v>
      </c>
      <c r="S24" s="25">
        <v>75.540000000000006</v>
      </c>
      <c r="T24" s="25">
        <v>321.55399999999997</v>
      </c>
      <c r="U24" s="25">
        <v>108.895</v>
      </c>
    </row>
    <row r="25" spans="6:21" x14ac:dyDescent="0.2">
      <c r="F25" s="25">
        <v>337.50599999999997</v>
      </c>
      <c r="G25" s="25">
        <v>93.191999999999993</v>
      </c>
      <c r="H25" s="25">
        <v>328.02300000000002</v>
      </c>
      <c r="I25" s="25">
        <v>161.93600000000001</v>
      </c>
      <c r="L25" s="25">
        <v>372.18299999999999</v>
      </c>
      <c r="M25" s="25">
        <v>143.583</v>
      </c>
      <c r="N25" s="25">
        <v>330.90100000000001</v>
      </c>
      <c r="O25" s="25">
        <v>167.44499999999999</v>
      </c>
      <c r="R25" s="25">
        <v>359.80399999999997</v>
      </c>
      <c r="S25" s="25">
        <v>119.815</v>
      </c>
      <c r="T25" s="25">
        <v>404.61099999999999</v>
      </c>
      <c r="U25" s="25">
        <v>118.613</v>
      </c>
    </row>
    <row r="26" spans="6:21" x14ac:dyDescent="0.2">
      <c r="F26" s="25">
        <v>344.03300000000002</v>
      </c>
      <c r="G26" s="25">
        <v>77.174000000000007</v>
      </c>
      <c r="H26" s="25">
        <v>269.142</v>
      </c>
      <c r="I26" s="25">
        <v>133.50299999999999</v>
      </c>
      <c r="L26" s="25">
        <v>353.33100000000002</v>
      </c>
      <c r="M26" s="25">
        <v>151.41</v>
      </c>
      <c r="N26" s="25">
        <v>329.113</v>
      </c>
      <c r="O26" s="25">
        <v>128.56200000000001</v>
      </c>
      <c r="R26" s="25">
        <v>289.16300000000001</v>
      </c>
      <c r="S26" s="25">
        <v>100.881</v>
      </c>
      <c r="T26" s="25">
        <v>297.30700000000002</v>
      </c>
      <c r="U26" s="25">
        <v>131.93199999999999</v>
      </c>
    </row>
    <row r="27" spans="6:21" x14ac:dyDescent="0.2">
      <c r="F27" s="25">
        <v>327.49400000000003</v>
      </c>
      <c r="G27" s="25">
        <v>78.700999999999993</v>
      </c>
      <c r="H27" s="25">
        <v>274.351</v>
      </c>
      <c r="I27" s="25">
        <v>132.44499999999999</v>
      </c>
      <c r="L27" s="25">
        <v>343.387</v>
      </c>
      <c r="M27" s="25">
        <v>151.96199999999999</v>
      </c>
      <c r="N27" s="25">
        <v>302.43400000000003</v>
      </c>
      <c r="O27" s="25">
        <v>137.40600000000001</v>
      </c>
      <c r="R27" s="25">
        <v>387.19400000000002</v>
      </c>
      <c r="S27" s="25">
        <v>85.046000000000006</v>
      </c>
      <c r="T27" s="25">
        <v>281.07299999999998</v>
      </c>
      <c r="U27" s="25">
        <v>144.00399999999999</v>
      </c>
    </row>
    <row r="28" spans="6:21" x14ac:dyDescent="0.2">
      <c r="F28" s="25">
        <v>314.20699999999999</v>
      </c>
      <c r="G28" s="25">
        <v>66.822999999999993</v>
      </c>
      <c r="H28" s="25">
        <v>335.46899999999999</v>
      </c>
      <c r="I28" s="25">
        <v>132.292</v>
      </c>
      <c r="L28" s="25">
        <v>272.089</v>
      </c>
      <c r="M28" s="25">
        <v>131.501</v>
      </c>
      <c r="N28" s="25">
        <v>320.45</v>
      </c>
      <c r="O28" s="25">
        <v>115.268</v>
      </c>
      <c r="R28" s="25">
        <v>350.90800000000002</v>
      </c>
      <c r="S28" s="25">
        <v>111.157</v>
      </c>
      <c r="T28" s="25">
        <v>343.13</v>
      </c>
      <c r="U28" s="25">
        <v>133.16999999999999</v>
      </c>
    </row>
    <row r="29" spans="6:21" x14ac:dyDescent="0.2">
      <c r="F29" s="25">
        <v>308.98500000000001</v>
      </c>
      <c r="G29" s="25">
        <v>78.046999999999997</v>
      </c>
      <c r="H29" s="25">
        <v>287.084</v>
      </c>
      <c r="I29" s="25">
        <v>150.39699999999999</v>
      </c>
      <c r="L29" s="25">
        <v>301.36200000000002</v>
      </c>
      <c r="M29" s="25">
        <v>152.16499999999999</v>
      </c>
      <c r="N29" s="25">
        <v>391.47300000000001</v>
      </c>
      <c r="O29" s="25">
        <v>146.102</v>
      </c>
      <c r="R29" s="25">
        <v>350.48899999999998</v>
      </c>
      <c r="S29" s="25">
        <v>127.43</v>
      </c>
      <c r="T29" s="25">
        <v>394.87200000000001</v>
      </c>
      <c r="U29" s="25">
        <v>182.18899999999999</v>
      </c>
    </row>
    <row r="30" spans="6:21" x14ac:dyDescent="0.2">
      <c r="F30" s="25">
        <v>314.32400000000001</v>
      </c>
      <c r="G30" s="25">
        <v>97.506</v>
      </c>
      <c r="H30" s="25">
        <v>289.45600000000002</v>
      </c>
      <c r="I30" s="25">
        <v>159.45500000000001</v>
      </c>
      <c r="L30" s="25">
        <v>395.73099999999999</v>
      </c>
      <c r="M30" s="25">
        <v>125.377</v>
      </c>
      <c r="N30" s="25">
        <v>321.923</v>
      </c>
      <c r="O30" s="25">
        <v>139.90100000000001</v>
      </c>
      <c r="R30" s="25">
        <v>397.80900000000003</v>
      </c>
      <c r="S30" s="25">
        <v>116.654</v>
      </c>
      <c r="T30" s="25">
        <v>365.08800000000002</v>
      </c>
      <c r="U30" s="25">
        <v>118.59699999999999</v>
      </c>
    </row>
    <row r="31" spans="6:21" x14ac:dyDescent="0.2">
      <c r="F31" s="25">
        <v>331.654</v>
      </c>
      <c r="G31" s="25">
        <v>81.957999999999998</v>
      </c>
      <c r="H31" s="25">
        <v>273.51400000000001</v>
      </c>
      <c r="I31" s="25">
        <v>146.44999999999999</v>
      </c>
      <c r="L31" s="25">
        <v>329.96100000000001</v>
      </c>
      <c r="M31" s="25">
        <v>132.97300000000001</v>
      </c>
      <c r="N31" s="25">
        <v>325.73</v>
      </c>
      <c r="O31" s="25">
        <v>122.55200000000001</v>
      </c>
      <c r="R31" s="25">
        <v>325.52800000000002</v>
      </c>
      <c r="S31" s="25">
        <v>112.849</v>
      </c>
      <c r="T31" s="25">
        <v>384.67200000000003</v>
      </c>
      <c r="U31" s="25">
        <v>158.685</v>
      </c>
    </row>
    <row r="32" spans="6:21" x14ac:dyDescent="0.2">
      <c r="F32" s="25">
        <v>346.78399999999999</v>
      </c>
      <c r="G32" s="25">
        <v>88.061999999999998</v>
      </c>
      <c r="H32" s="25">
        <v>385.15499999999997</v>
      </c>
      <c r="I32" s="25">
        <v>167.833</v>
      </c>
      <c r="L32" s="25">
        <v>353.56900000000002</v>
      </c>
      <c r="M32" s="25">
        <v>122.003</v>
      </c>
      <c r="N32" s="25">
        <v>313.06299999999999</v>
      </c>
      <c r="O32" s="25">
        <v>158.81399999999999</v>
      </c>
      <c r="R32" s="25">
        <v>391.06700000000001</v>
      </c>
      <c r="S32" s="25">
        <v>125.34399999999999</v>
      </c>
      <c r="T32" s="25">
        <v>410.86200000000002</v>
      </c>
      <c r="U32" s="25">
        <v>142.19800000000001</v>
      </c>
    </row>
    <row r="33" spans="6:21" x14ac:dyDescent="0.2">
      <c r="F33" s="25">
        <v>406.65100000000001</v>
      </c>
      <c r="G33" s="25">
        <v>106.328</v>
      </c>
      <c r="H33" s="25">
        <v>307.73399999999998</v>
      </c>
      <c r="I33" s="25">
        <v>179.32300000000001</v>
      </c>
      <c r="L33" s="25">
        <v>333.70699999999999</v>
      </c>
      <c r="M33" s="25">
        <v>170.10599999999999</v>
      </c>
      <c r="N33" s="25">
        <v>326.887</v>
      </c>
      <c r="O33" s="25">
        <v>149.334</v>
      </c>
      <c r="R33" s="25">
        <v>355.476</v>
      </c>
      <c r="S33" s="25">
        <v>111.639</v>
      </c>
      <c r="T33" s="25">
        <v>343.68</v>
      </c>
      <c r="U33" s="25">
        <v>132.26499999999999</v>
      </c>
    </row>
    <row r="34" spans="6:21" x14ac:dyDescent="0.2">
      <c r="F34" s="25">
        <v>377.44299999999998</v>
      </c>
      <c r="G34" s="25">
        <v>135.065</v>
      </c>
      <c r="H34" s="25">
        <v>315.57400000000001</v>
      </c>
      <c r="I34" s="25">
        <v>153.304</v>
      </c>
      <c r="L34" s="25">
        <v>321.92700000000002</v>
      </c>
      <c r="M34" s="25">
        <v>174.672</v>
      </c>
      <c r="N34" s="25">
        <v>281.71100000000001</v>
      </c>
      <c r="O34" s="25">
        <v>155.63</v>
      </c>
      <c r="R34" s="25">
        <v>328.86599999999999</v>
      </c>
      <c r="S34" s="25">
        <v>115.196</v>
      </c>
      <c r="T34" s="25">
        <v>409.46199999999999</v>
      </c>
      <c r="U34" s="25">
        <v>152.209</v>
      </c>
    </row>
    <row r="35" spans="6:21" x14ac:dyDescent="0.2">
      <c r="F35" s="25">
        <v>357.85700000000003</v>
      </c>
      <c r="G35" s="25">
        <v>110.813</v>
      </c>
      <c r="H35" s="25">
        <v>255.715</v>
      </c>
      <c r="I35" s="25">
        <v>164.18</v>
      </c>
      <c r="L35" s="25">
        <v>355.63099999999997</v>
      </c>
      <c r="M35" s="25">
        <v>136.58000000000001</v>
      </c>
      <c r="N35" s="25">
        <v>396.73899999999998</v>
      </c>
      <c r="O35" s="25">
        <v>142.136</v>
      </c>
      <c r="R35" s="25">
        <v>300.964</v>
      </c>
      <c r="S35" s="25">
        <v>130.91999999999999</v>
      </c>
      <c r="T35" s="25">
        <v>329.07900000000001</v>
      </c>
      <c r="U35" s="25">
        <v>196.334</v>
      </c>
    </row>
    <row r="36" spans="6:21" x14ac:dyDescent="0.2">
      <c r="F36" s="25">
        <v>447.44900000000001</v>
      </c>
      <c r="G36" s="25">
        <v>80.176000000000002</v>
      </c>
      <c r="H36" s="25">
        <v>257.06799999999998</v>
      </c>
      <c r="I36" s="25">
        <v>129.35900000000001</v>
      </c>
      <c r="L36" s="25">
        <v>250.54400000000001</v>
      </c>
      <c r="M36" s="25">
        <v>131.732</v>
      </c>
      <c r="N36" s="25">
        <v>349.32900000000001</v>
      </c>
      <c r="O36" s="25">
        <v>150.459</v>
      </c>
      <c r="R36" s="25">
        <v>346.505</v>
      </c>
      <c r="S36" s="25">
        <v>76.798000000000002</v>
      </c>
      <c r="T36" s="25">
        <v>320.37599999999998</v>
      </c>
      <c r="U36" s="25">
        <v>173.18600000000001</v>
      </c>
    </row>
    <row r="37" spans="6:21" x14ac:dyDescent="0.2">
      <c r="F37" s="25">
        <v>437.572</v>
      </c>
      <c r="G37" s="25">
        <v>89.108000000000004</v>
      </c>
      <c r="H37" s="25">
        <v>258.05500000000001</v>
      </c>
      <c r="I37" s="25">
        <v>128.86099999999999</v>
      </c>
      <c r="L37" s="25">
        <v>305.43099999999998</v>
      </c>
      <c r="M37" s="25">
        <v>110.018</v>
      </c>
      <c r="N37" s="25">
        <v>274.28899999999999</v>
      </c>
      <c r="O37" s="25">
        <v>148.05099999999999</v>
      </c>
      <c r="R37" s="25">
        <v>362.47800000000001</v>
      </c>
      <c r="S37" s="25">
        <v>104.44799999999999</v>
      </c>
      <c r="T37" s="25">
        <v>347.49700000000001</v>
      </c>
      <c r="U37" s="25">
        <v>142.10499999999999</v>
      </c>
    </row>
    <row r="38" spans="6:21" x14ac:dyDescent="0.2">
      <c r="F38" s="25">
        <v>380.101</v>
      </c>
      <c r="G38" s="25">
        <v>86.519000000000005</v>
      </c>
      <c r="H38" s="25">
        <v>242.09299999999999</v>
      </c>
      <c r="I38" s="25">
        <v>139.88900000000001</v>
      </c>
      <c r="L38" s="25">
        <v>318.81299999999999</v>
      </c>
      <c r="M38" s="25">
        <v>118.67</v>
      </c>
      <c r="N38" s="25">
        <v>285.59800000000001</v>
      </c>
      <c r="O38" s="25">
        <v>130.36099999999999</v>
      </c>
      <c r="R38" s="25">
        <v>355.26</v>
      </c>
      <c r="S38" s="25">
        <v>83.278999999999996</v>
      </c>
      <c r="T38" s="25">
        <v>402.63</v>
      </c>
      <c r="U38" s="25">
        <v>147.80199999999999</v>
      </c>
    </row>
    <row r="39" spans="6:21" x14ac:dyDescent="0.2">
      <c r="F39" s="25">
        <v>332.334</v>
      </c>
      <c r="G39" s="25">
        <v>144.524</v>
      </c>
      <c r="H39" s="25">
        <v>241.863</v>
      </c>
      <c r="I39" s="25">
        <v>173.928</v>
      </c>
      <c r="L39" s="25">
        <v>294.34699999999998</v>
      </c>
      <c r="M39" s="25">
        <v>100.163</v>
      </c>
      <c r="N39" s="25">
        <v>298.92</v>
      </c>
      <c r="O39" s="25">
        <v>152.85900000000001</v>
      </c>
      <c r="R39" s="25">
        <v>270.43299999999999</v>
      </c>
      <c r="S39" s="25">
        <v>91.792000000000002</v>
      </c>
      <c r="T39" s="25">
        <v>361.98500000000001</v>
      </c>
      <c r="U39" s="25">
        <v>179.72900000000001</v>
      </c>
    </row>
    <row r="40" spans="6:21" x14ac:dyDescent="0.2">
      <c r="F40" s="25">
        <v>330.01100000000002</v>
      </c>
      <c r="G40" s="25">
        <v>147.381</v>
      </c>
      <c r="H40" s="25">
        <v>292.83800000000002</v>
      </c>
      <c r="I40" s="25">
        <v>173.56299999999999</v>
      </c>
      <c r="L40" s="25">
        <v>361.50900000000001</v>
      </c>
      <c r="M40" s="25">
        <v>140.095</v>
      </c>
      <c r="N40" s="25">
        <v>342.69099999999997</v>
      </c>
      <c r="O40" s="25">
        <v>146.53800000000001</v>
      </c>
      <c r="R40" s="25">
        <v>307.45100000000002</v>
      </c>
      <c r="S40" s="25">
        <v>109.14100000000001</v>
      </c>
      <c r="T40" s="25">
        <v>373.10899999999998</v>
      </c>
      <c r="U40" s="25">
        <v>122.36199999999999</v>
      </c>
    </row>
    <row r="41" spans="6:21" x14ac:dyDescent="0.2">
      <c r="F41" s="25">
        <v>303.31700000000001</v>
      </c>
      <c r="G41" s="25">
        <v>120.434</v>
      </c>
      <c r="H41" s="25">
        <v>243.11</v>
      </c>
      <c r="I41" s="25">
        <v>133.34</v>
      </c>
      <c r="L41" s="25">
        <v>305.54700000000003</v>
      </c>
      <c r="M41" s="25">
        <v>128.91499999999999</v>
      </c>
      <c r="N41" s="25">
        <v>282.88200000000001</v>
      </c>
      <c r="O41" s="25">
        <v>164.16900000000001</v>
      </c>
      <c r="R41" s="25">
        <v>357.87400000000002</v>
      </c>
      <c r="S41" s="25">
        <v>102.55500000000001</v>
      </c>
      <c r="T41" s="25">
        <v>427.87700000000001</v>
      </c>
      <c r="U41" s="25">
        <v>141.38300000000001</v>
      </c>
    </row>
    <row r="42" spans="6:21" x14ac:dyDescent="0.2">
      <c r="F42" s="25">
        <v>271.28199999999998</v>
      </c>
      <c r="G42" s="25">
        <v>132.512</v>
      </c>
      <c r="H42" s="25">
        <v>285.06599999999997</v>
      </c>
      <c r="I42" s="25">
        <v>126.896</v>
      </c>
      <c r="L42" s="25">
        <v>404.56299999999999</v>
      </c>
      <c r="M42" s="25">
        <v>155.70500000000001</v>
      </c>
      <c r="N42" s="25">
        <v>264.03300000000002</v>
      </c>
      <c r="O42" s="25">
        <v>151.88900000000001</v>
      </c>
      <c r="R42" s="25">
        <v>327.572</v>
      </c>
      <c r="S42" s="25">
        <v>98.382000000000005</v>
      </c>
      <c r="T42" s="25">
        <v>396.863</v>
      </c>
      <c r="U42" s="25">
        <v>160.12299999999999</v>
      </c>
    </row>
    <row r="43" spans="6:21" x14ac:dyDescent="0.2">
      <c r="F43" s="25">
        <v>292.02699999999999</v>
      </c>
      <c r="G43" s="25">
        <v>136.02699999999999</v>
      </c>
      <c r="H43" s="25">
        <v>263.77999999999997</v>
      </c>
      <c r="I43" s="25">
        <v>162.005</v>
      </c>
      <c r="L43" s="25">
        <v>309.07400000000001</v>
      </c>
      <c r="M43" s="25">
        <v>139.34200000000001</v>
      </c>
      <c r="N43" s="25">
        <v>281.68900000000002</v>
      </c>
      <c r="O43" s="25">
        <v>191.374</v>
      </c>
      <c r="R43" s="25">
        <v>273.24099999999999</v>
      </c>
      <c r="S43" s="25">
        <v>93.72</v>
      </c>
      <c r="T43" s="25">
        <v>381.97300000000001</v>
      </c>
      <c r="U43" s="25">
        <v>170.934</v>
      </c>
    </row>
    <row r="44" spans="6:21" x14ac:dyDescent="0.2">
      <c r="F44" s="25">
        <v>357.37200000000001</v>
      </c>
      <c r="G44" s="25">
        <v>152.44900000000001</v>
      </c>
      <c r="H44" s="25">
        <v>246.363</v>
      </c>
      <c r="I44" s="25">
        <v>151.947</v>
      </c>
      <c r="L44" s="25">
        <v>251.721</v>
      </c>
      <c r="M44" s="25">
        <v>105.099</v>
      </c>
      <c r="N44" s="25">
        <v>275.84100000000001</v>
      </c>
      <c r="O44" s="25">
        <v>158.80199999999999</v>
      </c>
      <c r="R44" s="25">
        <v>291.92099999999999</v>
      </c>
      <c r="S44" s="25">
        <v>104.27800000000001</v>
      </c>
      <c r="T44" s="25">
        <v>392.01600000000002</v>
      </c>
      <c r="U44" s="25">
        <v>107.176</v>
      </c>
    </row>
    <row r="45" spans="6:21" x14ac:dyDescent="0.2">
      <c r="F45" s="25">
        <v>335.80099999999999</v>
      </c>
      <c r="G45" s="25">
        <v>176.166</v>
      </c>
      <c r="H45" s="25">
        <v>239.624</v>
      </c>
      <c r="I45" s="25">
        <v>95.403999999999996</v>
      </c>
      <c r="L45" s="25">
        <v>364.01600000000002</v>
      </c>
      <c r="M45" s="25">
        <v>114.539</v>
      </c>
      <c r="N45" s="25">
        <v>312.01900000000001</v>
      </c>
      <c r="O45" s="25">
        <v>152.27500000000001</v>
      </c>
      <c r="R45" s="25">
        <v>264.80599999999998</v>
      </c>
      <c r="S45" s="25">
        <v>92.147999999999996</v>
      </c>
      <c r="T45" s="25">
        <v>385.495</v>
      </c>
      <c r="U45" s="25">
        <v>123.571</v>
      </c>
    </row>
    <row r="46" spans="6:21" x14ac:dyDescent="0.2">
      <c r="F46" s="25">
        <v>356.73899999999998</v>
      </c>
      <c r="G46" s="25">
        <v>75.965999999999994</v>
      </c>
      <c r="H46" s="25">
        <v>258.75799999999998</v>
      </c>
      <c r="I46" s="25">
        <v>139.94300000000001</v>
      </c>
      <c r="L46" s="25">
        <v>276.72000000000003</v>
      </c>
      <c r="M46" s="25">
        <v>119.342</v>
      </c>
      <c r="N46" s="25">
        <v>354.83300000000003</v>
      </c>
      <c r="O46" s="25">
        <v>154.83199999999999</v>
      </c>
      <c r="R46" s="25">
        <v>279.62200000000001</v>
      </c>
      <c r="S46" s="25">
        <v>108.04</v>
      </c>
      <c r="T46" s="25">
        <v>331.44799999999998</v>
      </c>
      <c r="U46" s="25">
        <v>184.77500000000001</v>
      </c>
    </row>
    <row r="47" spans="6:21" x14ac:dyDescent="0.2">
      <c r="F47" s="25">
        <v>318.43200000000002</v>
      </c>
      <c r="G47" s="25">
        <v>91.162000000000006</v>
      </c>
      <c r="H47" s="25">
        <v>292.09800000000001</v>
      </c>
      <c r="I47" s="25">
        <v>145.37100000000001</v>
      </c>
      <c r="L47" s="25">
        <v>319.11700000000002</v>
      </c>
      <c r="M47" s="25">
        <v>180.441</v>
      </c>
      <c r="N47" s="25">
        <v>336.447</v>
      </c>
      <c r="O47" s="25">
        <v>134.24100000000001</v>
      </c>
      <c r="R47" s="25">
        <v>231.971</v>
      </c>
      <c r="S47" s="25">
        <v>104.45699999999999</v>
      </c>
      <c r="T47" s="25">
        <v>352.93200000000002</v>
      </c>
      <c r="U47" s="25">
        <v>126.343</v>
      </c>
    </row>
    <row r="48" spans="6:21" x14ac:dyDescent="0.2">
      <c r="F48" s="25">
        <v>319.14299999999997</v>
      </c>
      <c r="G48" s="25">
        <v>98.8</v>
      </c>
      <c r="H48" s="25">
        <v>293.30099999999999</v>
      </c>
      <c r="I48" s="25">
        <v>158.43700000000001</v>
      </c>
      <c r="L48" s="25">
        <v>268.61500000000001</v>
      </c>
      <c r="M48" s="25">
        <v>155.828</v>
      </c>
      <c r="N48" s="25">
        <v>274.267</v>
      </c>
      <c r="O48" s="25">
        <v>148.97200000000001</v>
      </c>
      <c r="R48" s="25">
        <v>259.06200000000001</v>
      </c>
      <c r="S48" s="25">
        <v>109.977</v>
      </c>
      <c r="T48" s="25">
        <v>345.64499999999998</v>
      </c>
      <c r="U48" s="25">
        <v>159.059</v>
      </c>
    </row>
    <row r="49" spans="6:21" x14ac:dyDescent="0.2">
      <c r="F49" s="25">
        <v>237.649</v>
      </c>
      <c r="G49" s="25">
        <v>113.20099999999999</v>
      </c>
      <c r="H49" s="25">
        <v>225.90600000000001</v>
      </c>
      <c r="I49" s="25">
        <v>145.53800000000001</v>
      </c>
      <c r="L49" s="25">
        <v>287.15199999999999</v>
      </c>
      <c r="M49" s="25">
        <v>100.124</v>
      </c>
      <c r="N49" s="25">
        <v>286.375</v>
      </c>
      <c r="O49" s="25">
        <v>153.845</v>
      </c>
      <c r="R49" s="25">
        <v>265.74200000000002</v>
      </c>
      <c r="S49" s="25">
        <v>102.94499999999999</v>
      </c>
      <c r="T49" s="25">
        <v>318.05700000000002</v>
      </c>
      <c r="U49" s="25">
        <v>148.79300000000001</v>
      </c>
    </row>
    <row r="50" spans="6:21" x14ac:dyDescent="0.2">
      <c r="F50" s="25">
        <v>365.58600000000001</v>
      </c>
      <c r="G50" s="25">
        <v>122.248</v>
      </c>
      <c r="H50" s="25">
        <v>336.36599999999999</v>
      </c>
      <c r="I50" s="25">
        <v>121.18899999999999</v>
      </c>
      <c r="L50" s="25">
        <v>332.70400000000001</v>
      </c>
      <c r="M50" s="25">
        <v>159.91399999999999</v>
      </c>
      <c r="N50" s="25">
        <v>258.584</v>
      </c>
      <c r="O50" s="25">
        <v>137.989</v>
      </c>
      <c r="R50" s="25">
        <v>305.95699999999999</v>
      </c>
      <c r="S50" s="25">
        <v>96.55</v>
      </c>
      <c r="T50" s="25">
        <v>418.95499999999998</v>
      </c>
      <c r="U50" s="25">
        <v>112.223</v>
      </c>
    </row>
    <row r="51" spans="6:21" x14ac:dyDescent="0.2">
      <c r="F51" s="25">
        <v>314.012</v>
      </c>
      <c r="G51" s="25">
        <v>75.417000000000002</v>
      </c>
      <c r="H51" s="25">
        <v>312.54899999999998</v>
      </c>
      <c r="I51" s="25">
        <v>150.92599999999999</v>
      </c>
      <c r="L51" s="25">
        <v>272.71899999999999</v>
      </c>
      <c r="M51" s="25">
        <v>129.79499999999999</v>
      </c>
      <c r="N51" s="25">
        <v>378.72300000000001</v>
      </c>
      <c r="O51" s="25">
        <v>145.291</v>
      </c>
      <c r="R51" s="25">
        <v>315.48700000000002</v>
      </c>
      <c r="S51" s="25">
        <v>93.132000000000005</v>
      </c>
      <c r="T51" s="25">
        <v>299.976</v>
      </c>
      <c r="U51" s="25">
        <v>133.17699999999999</v>
      </c>
    </row>
    <row r="52" spans="6:21" x14ac:dyDescent="0.2">
      <c r="F52" s="25">
        <v>403.86700000000002</v>
      </c>
      <c r="G52" s="25">
        <v>103.90300000000001</v>
      </c>
      <c r="H52" s="25">
        <v>357.55599999999998</v>
      </c>
      <c r="I52" s="25">
        <v>133.02799999999999</v>
      </c>
      <c r="L52" s="25">
        <v>363.00099999999998</v>
      </c>
      <c r="M52" s="25">
        <v>151.482</v>
      </c>
      <c r="N52" s="25">
        <v>301.61200000000002</v>
      </c>
      <c r="O52" s="25">
        <v>156.05199999999999</v>
      </c>
      <c r="R52" s="25">
        <v>334.173</v>
      </c>
      <c r="S52" s="25">
        <v>72.069999999999993</v>
      </c>
      <c r="T52" s="25">
        <v>302.68099999999998</v>
      </c>
      <c r="U52" s="25">
        <v>148.48500000000001</v>
      </c>
    </row>
    <row r="53" spans="6:21" x14ac:dyDescent="0.2">
      <c r="F53" s="25">
        <v>300.666</v>
      </c>
      <c r="G53" s="25">
        <v>111.11799999999999</v>
      </c>
      <c r="H53" s="25">
        <v>355.26799999999997</v>
      </c>
      <c r="I53" s="25">
        <v>153.63499999999999</v>
      </c>
      <c r="L53" s="25">
        <v>306.827</v>
      </c>
      <c r="M53" s="25">
        <v>116.461</v>
      </c>
      <c r="N53" s="25">
        <v>365.61399999999998</v>
      </c>
      <c r="O53" s="25">
        <v>121.623</v>
      </c>
      <c r="R53" s="25">
        <v>394.01799999999997</v>
      </c>
      <c r="S53" s="25">
        <v>96.578000000000003</v>
      </c>
      <c r="T53" s="25">
        <v>226.59399999999999</v>
      </c>
      <c r="U53" s="25">
        <v>137.15100000000001</v>
      </c>
    </row>
    <row r="54" spans="6:21" x14ac:dyDescent="0.2">
      <c r="F54" s="25">
        <v>292.017</v>
      </c>
      <c r="G54" s="25">
        <v>102.431</v>
      </c>
      <c r="H54" s="25">
        <v>347.005</v>
      </c>
      <c r="I54" s="25">
        <v>148.78299999999999</v>
      </c>
      <c r="L54" s="25">
        <v>338.55200000000002</v>
      </c>
      <c r="M54" s="25">
        <v>94.91</v>
      </c>
      <c r="N54" s="25">
        <v>323.15600000000001</v>
      </c>
      <c r="O54" s="25">
        <v>166.63399999999999</v>
      </c>
      <c r="R54" s="25">
        <v>295.90699999999998</v>
      </c>
      <c r="S54" s="25">
        <v>105.021</v>
      </c>
      <c r="T54" s="25">
        <v>280.39400000000001</v>
      </c>
      <c r="U54" s="25">
        <v>134.62200000000001</v>
      </c>
    </row>
    <row r="55" spans="6:21" x14ac:dyDescent="0.2">
      <c r="F55" s="25">
        <v>371.20600000000002</v>
      </c>
      <c r="G55" s="25">
        <v>122.232</v>
      </c>
      <c r="H55" s="25">
        <v>288.56900000000002</v>
      </c>
      <c r="I55" s="25">
        <v>151.86500000000001</v>
      </c>
      <c r="L55" s="25">
        <v>312.67899999999997</v>
      </c>
      <c r="M55" s="25">
        <v>76.302000000000007</v>
      </c>
      <c r="N55" s="25">
        <v>296.35599999999999</v>
      </c>
      <c r="O55" s="25">
        <v>153.98599999999999</v>
      </c>
      <c r="R55" s="25">
        <v>257.39400000000001</v>
      </c>
      <c r="S55" s="25">
        <v>115.098</v>
      </c>
      <c r="T55" s="25">
        <v>314.589</v>
      </c>
      <c r="U55" s="25">
        <v>150.548</v>
      </c>
    </row>
    <row r="56" spans="6:21" x14ac:dyDescent="0.2">
      <c r="F56" s="25">
        <v>323.91500000000002</v>
      </c>
      <c r="G56" s="25">
        <v>109.687</v>
      </c>
      <c r="H56" s="25">
        <v>290.14100000000002</v>
      </c>
      <c r="I56" s="25">
        <v>168.51900000000001</v>
      </c>
      <c r="L56" s="25">
        <v>307.85899999999998</v>
      </c>
      <c r="M56" s="25">
        <v>99.418999999999997</v>
      </c>
      <c r="N56" s="25">
        <v>421.09</v>
      </c>
      <c r="O56" s="25">
        <v>154.59200000000001</v>
      </c>
      <c r="R56" s="25">
        <v>393.13099999999997</v>
      </c>
      <c r="S56" s="25">
        <v>112.512</v>
      </c>
      <c r="T56" s="25">
        <v>391.22699999999998</v>
      </c>
      <c r="U56" s="25">
        <v>131.41200000000001</v>
      </c>
    </row>
    <row r="57" spans="6:21" x14ac:dyDescent="0.2">
      <c r="F57" s="25">
        <v>277.75900000000001</v>
      </c>
      <c r="G57" s="25">
        <v>93.828999999999994</v>
      </c>
      <c r="H57" s="25">
        <v>255.97300000000001</v>
      </c>
      <c r="I57" s="25">
        <v>154.47399999999999</v>
      </c>
      <c r="L57" s="25">
        <v>269.13799999999998</v>
      </c>
      <c r="M57" s="25">
        <v>103.181</v>
      </c>
      <c r="N57" s="25">
        <v>313.69799999999998</v>
      </c>
      <c r="O57" s="25">
        <v>139.27799999999999</v>
      </c>
      <c r="R57" s="25">
        <v>272.541</v>
      </c>
      <c r="S57" s="25">
        <v>104.63200000000001</v>
      </c>
      <c r="T57" s="25">
        <v>351.09100000000001</v>
      </c>
      <c r="U57" s="25">
        <v>145.256</v>
      </c>
    </row>
    <row r="58" spans="6:21" x14ac:dyDescent="0.2">
      <c r="R58" s="25">
        <v>330.93599999999998</v>
      </c>
    </row>
    <row r="59" spans="6:21" x14ac:dyDescent="0.2">
      <c r="R59" s="25">
        <v>395.26499999999999</v>
      </c>
    </row>
    <row r="60" spans="6:21" x14ac:dyDescent="0.2">
      <c r="R60" s="25">
        <v>325.98899999999998</v>
      </c>
    </row>
    <row r="61" spans="6:21" x14ac:dyDescent="0.2">
      <c r="R61" s="25">
        <v>357.86700000000002</v>
      </c>
    </row>
    <row r="62" spans="6:21" x14ac:dyDescent="0.2">
      <c r="R62" s="25">
        <v>293.32600000000002</v>
      </c>
    </row>
    <row r="63" spans="6:21" x14ac:dyDescent="0.2">
      <c r="R63" s="25">
        <v>323.77800000000002</v>
      </c>
    </row>
  </sheetData>
  <mergeCells count="1">
    <mergeCell ref="AB12:AE1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DEF9-F81D-DE46-9DDB-A71315E3A3AF}">
  <dimension ref="A2:AG61"/>
  <sheetViews>
    <sheetView topLeftCell="A3" zoomScale="86" workbookViewId="0">
      <selection activeCell="D7" sqref="D7"/>
    </sheetView>
  </sheetViews>
  <sheetFormatPr baseColWidth="10" defaultRowHeight="16" x14ac:dyDescent="0.2"/>
  <cols>
    <col min="5" max="5" width="17.83203125" customWidth="1"/>
    <col min="6" max="6" width="14.33203125" customWidth="1"/>
    <col min="7" max="7" width="18.5" customWidth="1"/>
    <col min="8" max="8" width="22.33203125" customWidth="1"/>
    <col min="9" max="9" width="19.33203125" customWidth="1"/>
    <col min="12" max="12" width="17.1640625" customWidth="1"/>
    <col min="13" max="13" width="22.1640625" customWidth="1"/>
    <col min="14" max="14" width="18.5" customWidth="1"/>
    <col min="15" max="15" width="20.83203125" customWidth="1"/>
    <col min="18" max="18" width="18.83203125" customWidth="1"/>
    <col min="19" max="19" width="25" customWidth="1"/>
    <col min="21" max="21" width="22.1640625" customWidth="1"/>
    <col min="22" max="22" width="26.1640625" customWidth="1"/>
    <col min="27" max="27" width="26.6640625" customWidth="1"/>
    <col min="28" max="29" width="32.83203125" customWidth="1"/>
  </cols>
  <sheetData>
    <row r="2" spans="1:3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x14ac:dyDescent="0.2">
      <c r="A7" s="3"/>
      <c r="B7" s="3"/>
      <c r="C7" s="3"/>
      <c r="D7" s="4" t="s">
        <v>437</v>
      </c>
      <c r="E7" s="9" t="s">
        <v>1</v>
      </c>
      <c r="F7" s="8"/>
      <c r="G7" s="8"/>
      <c r="H7" s="8"/>
      <c r="I7" s="8"/>
      <c r="J7" s="8"/>
      <c r="K7" s="8"/>
      <c r="L7" s="9" t="s">
        <v>216</v>
      </c>
      <c r="M7" s="8"/>
      <c r="N7" s="8"/>
      <c r="O7" s="8"/>
      <c r="P7" s="8"/>
      <c r="Q7" s="8"/>
      <c r="R7" s="9" t="s">
        <v>125</v>
      </c>
      <c r="S7" s="8"/>
      <c r="T7" s="8"/>
      <c r="U7" s="8"/>
      <c r="V7" s="8"/>
      <c r="W7" s="8"/>
      <c r="X7" s="8"/>
      <c r="Y7" s="8"/>
      <c r="Z7" s="8"/>
      <c r="AA7" s="24" t="s">
        <v>217</v>
      </c>
      <c r="AB7" s="24" t="s">
        <v>218</v>
      </c>
      <c r="AC7" s="24" t="s">
        <v>219</v>
      </c>
      <c r="AD7" s="8"/>
      <c r="AE7" s="3"/>
      <c r="AF7" s="3"/>
      <c r="AG7" s="3"/>
    </row>
    <row r="8" spans="1:33" x14ac:dyDescent="0.2">
      <c r="A8" s="3"/>
      <c r="B8" s="3"/>
      <c r="C8" s="3"/>
      <c r="D8" s="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46">
        <v>34.408602199999997</v>
      </c>
      <c r="AB8" s="46">
        <v>20.872274099999998</v>
      </c>
      <c r="AC8" s="46">
        <v>12.3287671</v>
      </c>
      <c r="AD8" s="8"/>
      <c r="AE8" s="3"/>
      <c r="AF8" s="3"/>
      <c r="AG8" s="3"/>
    </row>
    <row r="9" spans="1:33" x14ac:dyDescent="0.2">
      <c r="A9" s="3"/>
      <c r="B9" s="3"/>
      <c r="C9" s="3"/>
      <c r="D9" s="3"/>
      <c r="E9" s="8"/>
      <c r="F9" s="9" t="s">
        <v>220</v>
      </c>
      <c r="G9" s="9" t="s">
        <v>221</v>
      </c>
      <c r="H9" s="70" t="s">
        <v>222</v>
      </c>
      <c r="I9" s="9" t="s">
        <v>223</v>
      </c>
      <c r="J9" s="8"/>
      <c r="K9" s="8"/>
      <c r="L9" s="9" t="s">
        <v>220</v>
      </c>
      <c r="M9" s="9" t="s">
        <v>221</v>
      </c>
      <c r="N9" s="70" t="s">
        <v>222</v>
      </c>
      <c r="O9" s="9" t="s">
        <v>223</v>
      </c>
      <c r="P9" s="8"/>
      <c r="Q9" s="8"/>
      <c r="R9" s="9" t="s">
        <v>220</v>
      </c>
      <c r="S9" s="9" t="s">
        <v>221</v>
      </c>
      <c r="T9" s="9"/>
      <c r="U9" s="70" t="s">
        <v>222</v>
      </c>
      <c r="V9" s="9" t="s">
        <v>223</v>
      </c>
      <c r="W9" s="8"/>
      <c r="X9" s="8"/>
      <c r="Y9" s="8"/>
      <c r="Z9" s="8"/>
      <c r="AA9" s="46">
        <v>39.2405063</v>
      </c>
      <c r="AB9" s="46">
        <v>15.4135338</v>
      </c>
      <c r="AC9" s="46">
        <v>10.1123596</v>
      </c>
      <c r="AD9" s="8"/>
      <c r="AE9" s="3"/>
      <c r="AF9" s="3"/>
      <c r="AG9" s="3"/>
    </row>
    <row r="10" spans="1:33" x14ac:dyDescent="0.2">
      <c r="A10" s="3"/>
      <c r="B10" s="3"/>
      <c r="C10" s="3"/>
      <c r="D10" s="3"/>
      <c r="E10" s="8"/>
      <c r="F10" s="8"/>
      <c r="G10" s="8"/>
      <c r="H10" s="71"/>
      <c r="I10" s="8"/>
      <c r="J10" s="8"/>
      <c r="K10" s="8"/>
      <c r="L10" s="8"/>
      <c r="M10" s="8"/>
      <c r="N10" s="71"/>
      <c r="O10" s="8"/>
      <c r="P10" s="8"/>
      <c r="Q10" s="8"/>
      <c r="R10" s="72">
        <v>103</v>
      </c>
      <c r="S10" s="72">
        <v>18</v>
      </c>
      <c r="T10" s="72"/>
      <c r="U10" s="72">
        <v>14.876033059999999</v>
      </c>
      <c r="V10" s="72">
        <v>85.123966940000003</v>
      </c>
      <c r="W10" s="8"/>
      <c r="X10" s="8"/>
      <c r="Y10" s="8"/>
      <c r="Z10" s="8"/>
      <c r="AA10" s="46">
        <v>41.4634146</v>
      </c>
      <c r="AB10" s="46">
        <v>14.218009500000001</v>
      </c>
      <c r="AC10" s="46">
        <v>11.6022099</v>
      </c>
      <c r="AD10" s="8"/>
      <c r="AE10" s="3"/>
      <c r="AF10" s="3"/>
      <c r="AG10" s="3"/>
    </row>
    <row r="11" spans="1:33" x14ac:dyDescent="0.2">
      <c r="A11" s="3"/>
      <c r="B11" s="3"/>
      <c r="C11" s="3"/>
      <c r="D11" s="3"/>
      <c r="E11" s="8"/>
      <c r="F11" s="72">
        <v>61</v>
      </c>
      <c r="G11" s="72">
        <v>32</v>
      </c>
      <c r="H11" s="72">
        <v>34.40860215</v>
      </c>
      <c r="I11" s="72">
        <v>65.591397850000007</v>
      </c>
      <c r="J11" s="8"/>
      <c r="K11" s="8"/>
      <c r="L11" s="72">
        <v>254</v>
      </c>
      <c r="M11" s="72">
        <v>67</v>
      </c>
      <c r="N11" s="72">
        <v>20.872274139999998</v>
      </c>
      <c r="O11" s="72">
        <v>79.127725859999998</v>
      </c>
      <c r="P11" s="8"/>
      <c r="Q11" s="8"/>
      <c r="R11" s="72">
        <v>125</v>
      </c>
      <c r="S11" s="72">
        <v>18</v>
      </c>
      <c r="T11" s="72"/>
      <c r="U11" s="72">
        <v>12.58741259</v>
      </c>
      <c r="V11" s="72">
        <v>87.41258741</v>
      </c>
      <c r="W11" s="8"/>
      <c r="X11" s="8"/>
      <c r="Y11" s="8"/>
      <c r="Z11" s="8"/>
      <c r="AA11" s="46">
        <v>45.8333333</v>
      </c>
      <c r="AB11" s="46">
        <v>20.168067199999999</v>
      </c>
      <c r="AC11" s="46">
        <v>13.2231405</v>
      </c>
      <c r="AD11" s="8"/>
      <c r="AE11" s="3"/>
      <c r="AF11" s="3"/>
      <c r="AG11" s="3"/>
    </row>
    <row r="12" spans="1:33" x14ac:dyDescent="0.2">
      <c r="A12" s="3"/>
      <c r="B12" s="3"/>
      <c r="C12" s="3"/>
      <c r="D12" s="3"/>
      <c r="E12" s="8"/>
      <c r="F12" s="72">
        <v>96</v>
      </c>
      <c r="G12" s="72">
        <v>62</v>
      </c>
      <c r="H12" s="72">
        <v>39.240506330000002</v>
      </c>
      <c r="I12" s="72">
        <v>60.759493669999998</v>
      </c>
      <c r="J12" s="8"/>
      <c r="K12" s="8"/>
      <c r="L12" s="72">
        <v>225</v>
      </c>
      <c r="M12" s="72">
        <v>41</v>
      </c>
      <c r="N12" s="72">
        <v>15.41353383</v>
      </c>
      <c r="O12" s="72">
        <v>84.586466169999994</v>
      </c>
      <c r="P12" s="8"/>
      <c r="Q12" s="8"/>
      <c r="R12" s="72">
        <v>133</v>
      </c>
      <c r="S12" s="72">
        <v>21</v>
      </c>
      <c r="T12" s="72"/>
      <c r="U12" s="72">
        <v>13.636363640000001</v>
      </c>
      <c r="V12" s="72">
        <v>86.363636360000001</v>
      </c>
      <c r="W12" s="8"/>
      <c r="X12" s="8"/>
      <c r="Y12" s="8"/>
      <c r="Z12" s="8"/>
      <c r="AA12" s="46">
        <v>43.678160900000002</v>
      </c>
      <c r="AB12" s="46">
        <v>13.3531157</v>
      </c>
      <c r="AC12" s="46">
        <v>10.6557377</v>
      </c>
      <c r="AD12" s="8"/>
      <c r="AE12" s="3"/>
      <c r="AF12" s="3"/>
      <c r="AG12" s="3"/>
    </row>
    <row r="13" spans="1:33" x14ac:dyDescent="0.2">
      <c r="A13" s="3"/>
      <c r="B13" s="3"/>
      <c r="C13" s="3"/>
      <c r="D13" s="3"/>
      <c r="E13" s="8"/>
      <c r="F13" s="72">
        <v>96</v>
      </c>
      <c r="G13" s="72">
        <v>68</v>
      </c>
      <c r="H13" s="72">
        <v>41.463414630000003</v>
      </c>
      <c r="I13" s="72">
        <v>58.536585369999997</v>
      </c>
      <c r="J13" s="8"/>
      <c r="K13" s="8"/>
      <c r="L13" s="72">
        <v>181</v>
      </c>
      <c r="M13" s="72">
        <v>30</v>
      </c>
      <c r="N13" s="72">
        <v>14.218009479999999</v>
      </c>
      <c r="O13" s="72">
        <v>85.781990519999994</v>
      </c>
      <c r="P13" s="8"/>
      <c r="Q13" s="8"/>
      <c r="R13" s="72">
        <v>89</v>
      </c>
      <c r="S13" s="72">
        <v>16</v>
      </c>
      <c r="T13" s="72"/>
      <c r="U13" s="72">
        <v>15.23809524</v>
      </c>
      <c r="V13" s="72">
        <v>84.761904759999993</v>
      </c>
      <c r="W13" s="8"/>
      <c r="X13" s="8"/>
      <c r="Y13" s="8"/>
      <c r="Z13" s="8"/>
      <c r="AA13" s="46">
        <v>52.857142899999999</v>
      </c>
      <c r="AB13" s="46">
        <v>14.0562249</v>
      </c>
      <c r="AC13" s="46">
        <v>9.3525179900000008</v>
      </c>
      <c r="AD13" s="8"/>
      <c r="AE13" s="3"/>
      <c r="AF13" s="3"/>
      <c r="AG13" s="3"/>
    </row>
    <row r="14" spans="1:33" x14ac:dyDescent="0.2">
      <c r="A14" s="3"/>
      <c r="B14" s="3"/>
      <c r="C14" s="3"/>
      <c r="D14" s="3"/>
      <c r="E14" s="73" t="s">
        <v>15</v>
      </c>
      <c r="F14" s="72">
        <v>91</v>
      </c>
      <c r="G14" s="72">
        <v>77</v>
      </c>
      <c r="H14" s="72">
        <v>45.833333330000002</v>
      </c>
      <c r="I14" s="72">
        <v>54.166666669999998</v>
      </c>
      <c r="J14" s="8"/>
      <c r="K14" s="8"/>
      <c r="L14" s="72">
        <v>285</v>
      </c>
      <c r="M14" s="72">
        <v>72</v>
      </c>
      <c r="N14" s="72">
        <v>20.168067229999998</v>
      </c>
      <c r="O14" s="72">
        <v>79.831932769999995</v>
      </c>
      <c r="P14" s="8"/>
      <c r="Q14" s="8"/>
      <c r="R14" s="72">
        <v>90</v>
      </c>
      <c r="S14" s="72">
        <v>13</v>
      </c>
      <c r="T14" s="72"/>
      <c r="U14" s="72">
        <v>12.62135922</v>
      </c>
      <c r="V14" s="72">
        <v>87.378640779999998</v>
      </c>
      <c r="W14" s="8"/>
      <c r="X14" s="8"/>
      <c r="Y14" s="8"/>
      <c r="Z14" s="8"/>
      <c r="AA14" s="46">
        <v>53.801169600000001</v>
      </c>
      <c r="AB14" s="46">
        <v>10.035842300000001</v>
      </c>
      <c r="AC14" s="46">
        <v>9.2857142899999996</v>
      </c>
      <c r="AD14" s="8"/>
      <c r="AE14" s="3"/>
      <c r="AF14" s="3"/>
      <c r="AG14" s="3"/>
    </row>
    <row r="15" spans="1:33" x14ac:dyDescent="0.2">
      <c r="A15" s="3"/>
      <c r="B15" s="3"/>
      <c r="C15" s="3"/>
      <c r="D15" s="3"/>
      <c r="E15" s="8"/>
      <c r="F15" s="72">
        <v>98</v>
      </c>
      <c r="G15" s="72">
        <v>76</v>
      </c>
      <c r="H15" s="72">
        <v>43.678160920000003</v>
      </c>
      <c r="I15" s="72">
        <v>56.321839079999997</v>
      </c>
      <c r="J15" s="8"/>
      <c r="K15" s="8"/>
      <c r="L15" s="72">
        <v>292</v>
      </c>
      <c r="M15" s="72">
        <v>45</v>
      </c>
      <c r="N15" s="72">
        <v>13.353115730000001</v>
      </c>
      <c r="O15" s="72">
        <v>86.646884270000001</v>
      </c>
      <c r="P15" s="8"/>
      <c r="Q15" s="8"/>
      <c r="R15" s="72">
        <v>103</v>
      </c>
      <c r="S15" s="72">
        <v>13</v>
      </c>
      <c r="T15" s="72"/>
      <c r="U15" s="72">
        <v>11.20689655</v>
      </c>
      <c r="V15" s="72">
        <v>88.793103450000004</v>
      </c>
      <c r="W15" s="8"/>
      <c r="X15" s="8"/>
      <c r="Y15" s="8"/>
      <c r="Z15" s="8"/>
      <c r="AA15" s="46">
        <v>58.181818200000002</v>
      </c>
      <c r="AB15" s="46">
        <v>12.5925926</v>
      </c>
      <c r="AC15" s="46">
        <v>13.559322</v>
      </c>
      <c r="AD15" s="8"/>
      <c r="AE15" s="3"/>
      <c r="AF15" s="3"/>
      <c r="AG15" s="3"/>
    </row>
    <row r="16" spans="1:33" x14ac:dyDescent="0.2">
      <c r="A16" s="3"/>
      <c r="B16" s="3"/>
      <c r="C16" s="3"/>
      <c r="D16" s="3"/>
      <c r="E16" s="8"/>
      <c r="F16" s="72">
        <v>66</v>
      </c>
      <c r="G16" s="72">
        <v>74</v>
      </c>
      <c r="H16" s="72">
        <v>52.857142860000003</v>
      </c>
      <c r="I16" s="72">
        <v>47.142857139999997</v>
      </c>
      <c r="J16" s="8"/>
      <c r="K16" s="8"/>
      <c r="L16" s="72">
        <v>214</v>
      </c>
      <c r="M16" s="72">
        <v>35</v>
      </c>
      <c r="N16" s="72">
        <v>14.0562249</v>
      </c>
      <c r="O16" s="72">
        <v>85.943775099999996</v>
      </c>
      <c r="P16" s="8"/>
      <c r="Q16" s="8"/>
      <c r="R16" s="72">
        <v>105</v>
      </c>
      <c r="S16" s="72">
        <v>13</v>
      </c>
      <c r="T16" s="72"/>
      <c r="U16" s="72">
        <v>11.01694915</v>
      </c>
      <c r="V16" s="72">
        <v>88.983050849999998</v>
      </c>
      <c r="W16" s="8"/>
      <c r="X16" s="8"/>
      <c r="Y16" s="8"/>
      <c r="Z16" s="8"/>
      <c r="AA16" s="46">
        <v>48.453608199999998</v>
      </c>
      <c r="AB16" s="46">
        <v>13.968254</v>
      </c>
      <c r="AC16" s="46">
        <v>9.6774193499999992</v>
      </c>
      <c r="AD16" s="8"/>
      <c r="AE16" s="3"/>
      <c r="AF16" s="3"/>
      <c r="AG16" s="3"/>
    </row>
    <row r="17" spans="1:33" x14ac:dyDescent="0.2">
      <c r="A17" s="3"/>
      <c r="B17" s="3"/>
      <c r="C17" s="3"/>
      <c r="D17" s="3"/>
      <c r="E17" s="8"/>
      <c r="F17" s="72">
        <v>79</v>
      </c>
      <c r="G17" s="72">
        <v>92</v>
      </c>
      <c r="H17" s="72">
        <v>53.801169590000001</v>
      </c>
      <c r="I17" s="72">
        <v>46.198830409999999</v>
      </c>
      <c r="J17" s="8"/>
      <c r="K17" s="8"/>
      <c r="L17" s="72">
        <v>251</v>
      </c>
      <c r="M17" s="72">
        <v>28</v>
      </c>
      <c r="N17" s="72">
        <v>10.03584229</v>
      </c>
      <c r="O17" s="72">
        <v>89.964157709999995</v>
      </c>
      <c r="P17" s="8"/>
      <c r="Q17" s="8"/>
      <c r="R17" s="72">
        <v>117</v>
      </c>
      <c r="S17" s="72">
        <v>24</v>
      </c>
      <c r="T17" s="72"/>
      <c r="U17" s="72">
        <v>17.0212766</v>
      </c>
      <c r="V17" s="72">
        <v>82.978723400000007</v>
      </c>
      <c r="W17" s="8"/>
      <c r="X17" s="8"/>
      <c r="Y17" s="8"/>
      <c r="Z17" s="8"/>
      <c r="AA17" s="46">
        <v>47.619047600000002</v>
      </c>
      <c r="AB17" s="46">
        <v>13.6752137</v>
      </c>
      <c r="AC17" s="46">
        <v>4.6153846200000004</v>
      </c>
      <c r="AD17" s="8"/>
      <c r="AE17" s="3"/>
      <c r="AF17" s="3"/>
      <c r="AG17" s="3"/>
    </row>
    <row r="18" spans="1:33" x14ac:dyDescent="0.2">
      <c r="A18" s="3"/>
      <c r="B18" s="3"/>
      <c r="C18" s="3"/>
      <c r="D18" s="3"/>
      <c r="E18" s="8"/>
      <c r="F18" s="72">
        <v>23</v>
      </c>
      <c r="G18" s="72">
        <v>32</v>
      </c>
      <c r="H18" s="72">
        <v>58.18181818</v>
      </c>
      <c r="I18" s="72">
        <v>41.81818182</v>
      </c>
      <c r="J18" s="8"/>
      <c r="K18" s="8"/>
      <c r="L18" s="72">
        <v>236</v>
      </c>
      <c r="M18" s="72">
        <v>34</v>
      </c>
      <c r="N18" s="72">
        <v>12.592592590000001</v>
      </c>
      <c r="O18" s="72">
        <v>87.407407410000005</v>
      </c>
      <c r="P18" s="8"/>
      <c r="Q18" s="8"/>
      <c r="R18" s="72">
        <v>108</v>
      </c>
      <c r="S18" s="72">
        <v>15</v>
      </c>
      <c r="T18" s="72"/>
      <c r="U18" s="72">
        <v>12.195121950000001</v>
      </c>
      <c r="V18" s="72">
        <v>87.804878049999999</v>
      </c>
      <c r="W18" s="8"/>
      <c r="X18" s="8"/>
      <c r="Y18" s="8"/>
      <c r="Z18" s="8"/>
      <c r="AA18" s="46">
        <v>52.066115699999997</v>
      </c>
      <c r="AB18" s="46">
        <v>10.8108108</v>
      </c>
      <c r="AC18" s="46">
        <v>12</v>
      </c>
      <c r="AD18" s="8"/>
      <c r="AE18" s="3"/>
      <c r="AF18" s="3"/>
      <c r="AG18" s="3"/>
    </row>
    <row r="19" spans="1:33" x14ac:dyDescent="0.2">
      <c r="A19" s="3"/>
      <c r="B19" s="3"/>
      <c r="C19" s="3"/>
      <c r="D19" s="3"/>
      <c r="E19" s="8"/>
      <c r="F19" s="72">
        <v>50</v>
      </c>
      <c r="G19" s="72">
        <v>47</v>
      </c>
      <c r="H19" s="72">
        <v>48.453608250000002</v>
      </c>
      <c r="I19" s="72">
        <v>51.546391749999998</v>
      </c>
      <c r="J19" s="8"/>
      <c r="K19" s="8"/>
      <c r="L19" s="72">
        <v>271</v>
      </c>
      <c r="M19" s="72">
        <v>44</v>
      </c>
      <c r="N19" s="72">
        <v>13.968253969999999</v>
      </c>
      <c r="O19" s="72">
        <v>86.031746029999994</v>
      </c>
      <c r="P19" s="8"/>
      <c r="Q19" s="8"/>
      <c r="R19" s="72">
        <v>99</v>
      </c>
      <c r="S19" s="72">
        <v>6</v>
      </c>
      <c r="T19" s="72"/>
      <c r="U19" s="72">
        <v>5.7142857139999998</v>
      </c>
      <c r="V19" s="72">
        <v>94.285714290000001</v>
      </c>
      <c r="W19" s="8"/>
      <c r="X19" s="8"/>
      <c r="Y19" s="8"/>
      <c r="Z19" s="8"/>
      <c r="AA19" s="46">
        <v>49.732620300000001</v>
      </c>
      <c r="AB19" s="46">
        <v>10.7744108</v>
      </c>
      <c r="AC19" s="46">
        <v>8.0459770099999997</v>
      </c>
      <c r="AD19" s="8"/>
      <c r="AE19" s="3"/>
      <c r="AF19" s="3"/>
      <c r="AG19" s="3"/>
    </row>
    <row r="20" spans="1:33" x14ac:dyDescent="0.2">
      <c r="A20" s="3"/>
      <c r="B20" s="3"/>
      <c r="C20" s="3"/>
      <c r="D20" s="3"/>
      <c r="E20" s="8"/>
      <c r="F20" s="74">
        <v>44</v>
      </c>
      <c r="G20" s="74">
        <v>40</v>
      </c>
      <c r="H20" s="74">
        <v>47.619047620000003</v>
      </c>
      <c r="I20" s="74">
        <v>52.380952379999997</v>
      </c>
      <c r="J20" s="8"/>
      <c r="K20" s="8"/>
      <c r="L20" s="74">
        <v>202</v>
      </c>
      <c r="M20" s="74">
        <v>32</v>
      </c>
      <c r="N20" s="74">
        <v>13.675213680000001</v>
      </c>
      <c r="O20" s="74">
        <v>86.324786320000001</v>
      </c>
      <c r="P20" s="8"/>
      <c r="Q20" s="8"/>
      <c r="R20" s="74">
        <v>104</v>
      </c>
      <c r="S20" s="74">
        <v>18</v>
      </c>
      <c r="T20" s="74"/>
      <c r="U20" s="74">
        <v>14.75409836</v>
      </c>
      <c r="V20" s="74">
        <v>85.24590164</v>
      </c>
      <c r="W20" s="8"/>
      <c r="X20" s="8"/>
      <c r="Y20" s="8"/>
      <c r="Z20" s="8"/>
      <c r="AA20" s="46">
        <v>50</v>
      </c>
      <c r="AB20" s="46">
        <v>13.2022472</v>
      </c>
      <c r="AC20" s="46">
        <v>11.2903226</v>
      </c>
      <c r="AD20" s="8"/>
      <c r="AE20" s="3"/>
      <c r="AF20" s="3"/>
      <c r="AG20" s="3"/>
    </row>
    <row r="21" spans="1:33" x14ac:dyDescent="0.2">
      <c r="A21" s="3"/>
      <c r="B21" s="3"/>
      <c r="C21" s="3"/>
      <c r="D21" s="3"/>
      <c r="E21" s="8"/>
      <c r="F21" s="74">
        <v>58</v>
      </c>
      <c r="G21" s="74">
        <v>63</v>
      </c>
      <c r="H21" s="74">
        <v>52.066115699999997</v>
      </c>
      <c r="I21" s="74">
        <v>47.933884300000003</v>
      </c>
      <c r="J21" s="8"/>
      <c r="K21" s="8"/>
      <c r="L21" s="74">
        <v>231</v>
      </c>
      <c r="M21" s="74">
        <v>28</v>
      </c>
      <c r="N21" s="74">
        <v>10.81081081</v>
      </c>
      <c r="O21" s="74">
        <v>89.189189189999993</v>
      </c>
      <c r="P21" s="8"/>
      <c r="Q21" s="8"/>
      <c r="R21" s="74">
        <v>132</v>
      </c>
      <c r="S21" s="74">
        <v>14</v>
      </c>
      <c r="T21" s="74"/>
      <c r="U21" s="74">
        <v>9.5890410960000008</v>
      </c>
      <c r="V21" s="74">
        <v>90.410958899999997</v>
      </c>
      <c r="W21" s="8"/>
      <c r="X21" s="8"/>
      <c r="Y21" s="8"/>
      <c r="Z21" s="8"/>
      <c r="AA21" s="46">
        <v>53.125</v>
      </c>
      <c r="AB21" s="46">
        <v>8.75</v>
      </c>
      <c r="AC21" s="46">
        <v>6.4935064899999997</v>
      </c>
      <c r="AD21" s="8"/>
      <c r="AE21" s="3"/>
      <c r="AF21" s="3"/>
      <c r="AG21" s="3"/>
    </row>
    <row r="22" spans="1:33" x14ac:dyDescent="0.2">
      <c r="A22" s="3"/>
      <c r="B22" s="3"/>
      <c r="C22" s="3"/>
      <c r="D22" s="3"/>
      <c r="E22" s="8"/>
      <c r="F22" s="74">
        <v>94</v>
      </c>
      <c r="G22" s="74">
        <v>93</v>
      </c>
      <c r="H22" s="74">
        <v>49.732620320000002</v>
      </c>
      <c r="I22" s="74">
        <v>50.267379679999998</v>
      </c>
      <c r="J22" s="8"/>
      <c r="K22" s="8"/>
      <c r="L22" s="74">
        <v>265</v>
      </c>
      <c r="M22" s="74">
        <v>32</v>
      </c>
      <c r="N22" s="74">
        <v>10.774410769999999</v>
      </c>
      <c r="O22" s="74">
        <v>89.225589229999997</v>
      </c>
      <c r="P22" s="8"/>
      <c r="Q22" s="8"/>
      <c r="R22" s="74">
        <v>88</v>
      </c>
      <c r="S22" s="74">
        <v>14</v>
      </c>
      <c r="T22" s="74"/>
      <c r="U22" s="74">
        <v>13.725490199999999</v>
      </c>
      <c r="V22" s="74">
        <v>86.274509800000004</v>
      </c>
      <c r="W22" s="8"/>
      <c r="X22" s="8"/>
      <c r="Y22" s="8"/>
      <c r="Z22" s="8"/>
      <c r="AA22" s="46">
        <v>49.438202199999999</v>
      </c>
      <c r="AB22" s="46">
        <v>12.933753899999999</v>
      </c>
      <c r="AC22" s="46">
        <v>5.8823529399999996</v>
      </c>
      <c r="AD22" s="8"/>
      <c r="AE22" s="3"/>
      <c r="AF22" s="3"/>
      <c r="AG22" s="3"/>
    </row>
    <row r="23" spans="1:33" x14ac:dyDescent="0.2">
      <c r="A23" s="3"/>
      <c r="B23" s="3"/>
      <c r="C23" s="3"/>
      <c r="D23" s="3"/>
      <c r="E23" s="8"/>
      <c r="F23" s="74">
        <v>127</v>
      </c>
      <c r="G23" s="74">
        <v>127</v>
      </c>
      <c r="H23" s="74">
        <v>50</v>
      </c>
      <c r="I23" s="74">
        <v>50</v>
      </c>
      <c r="J23" s="8"/>
      <c r="K23" s="8"/>
      <c r="L23" s="74">
        <v>309</v>
      </c>
      <c r="M23" s="74">
        <v>47</v>
      </c>
      <c r="N23" s="74">
        <v>13.20224719</v>
      </c>
      <c r="O23" s="74">
        <v>86.797752810000006</v>
      </c>
      <c r="P23" s="8"/>
      <c r="Q23" s="8"/>
      <c r="R23" s="74">
        <v>125</v>
      </c>
      <c r="S23" s="74">
        <v>10</v>
      </c>
      <c r="T23" s="74"/>
      <c r="U23" s="74">
        <v>7.407407407</v>
      </c>
      <c r="V23" s="74">
        <v>92.592592589999995</v>
      </c>
      <c r="W23" s="8"/>
      <c r="X23" s="8"/>
      <c r="Y23" s="8"/>
      <c r="Z23" s="8"/>
      <c r="AA23" s="46">
        <v>55.639097700000001</v>
      </c>
      <c r="AB23" s="46">
        <v>4.7619047600000002</v>
      </c>
      <c r="AC23" s="46">
        <v>6.1538461499999997</v>
      </c>
      <c r="AD23" s="8"/>
      <c r="AE23" s="3"/>
      <c r="AF23" s="3"/>
      <c r="AG23" s="3"/>
    </row>
    <row r="24" spans="1:33" x14ac:dyDescent="0.2">
      <c r="A24" s="3"/>
      <c r="B24" s="3"/>
      <c r="C24" s="3"/>
      <c r="D24" s="3"/>
      <c r="E24" s="75" t="s">
        <v>18</v>
      </c>
      <c r="F24" s="74">
        <v>30</v>
      </c>
      <c r="G24" s="74">
        <v>34</v>
      </c>
      <c r="H24" s="74">
        <v>53.125</v>
      </c>
      <c r="I24" s="74">
        <v>46.875</v>
      </c>
      <c r="J24" s="8"/>
      <c r="K24" s="8"/>
      <c r="L24" s="74">
        <v>292</v>
      </c>
      <c r="M24" s="74">
        <v>28</v>
      </c>
      <c r="N24" s="74">
        <v>8.75</v>
      </c>
      <c r="O24" s="74">
        <v>91.25</v>
      </c>
      <c r="P24" s="8"/>
      <c r="Q24" s="8"/>
      <c r="R24" s="74">
        <v>82</v>
      </c>
      <c r="S24" s="74">
        <v>7</v>
      </c>
      <c r="T24" s="74"/>
      <c r="U24" s="74">
        <v>7.8651685389999999</v>
      </c>
      <c r="V24" s="74">
        <v>92.134831460000001</v>
      </c>
      <c r="W24" s="8"/>
      <c r="X24" s="8"/>
      <c r="Y24" s="8"/>
      <c r="Z24" s="8"/>
      <c r="AA24" s="46">
        <v>43.243243200000002</v>
      </c>
      <c r="AB24" s="46">
        <v>6.9364161800000002</v>
      </c>
      <c r="AC24" s="46">
        <v>7.4074074100000002</v>
      </c>
      <c r="AD24" s="8"/>
      <c r="AE24" s="3"/>
      <c r="AF24" s="3"/>
      <c r="AG24" s="3"/>
    </row>
    <row r="25" spans="1:33" x14ac:dyDescent="0.2">
      <c r="A25" s="3"/>
      <c r="B25" s="3"/>
      <c r="C25" s="3"/>
      <c r="D25" s="3"/>
      <c r="E25" s="8"/>
      <c r="F25" s="74">
        <v>45</v>
      </c>
      <c r="G25" s="74">
        <v>44</v>
      </c>
      <c r="H25" s="74">
        <v>49.438202250000003</v>
      </c>
      <c r="I25" s="74">
        <v>50.561797749999997</v>
      </c>
      <c r="J25" s="8"/>
      <c r="K25" s="8"/>
      <c r="L25" s="74">
        <v>276</v>
      </c>
      <c r="M25" s="74">
        <v>41</v>
      </c>
      <c r="N25" s="74">
        <v>12.933753940000001</v>
      </c>
      <c r="O25" s="74">
        <v>87.066246059999997</v>
      </c>
      <c r="P25" s="8"/>
      <c r="Q25" s="8"/>
      <c r="R25" s="74">
        <v>90</v>
      </c>
      <c r="S25" s="74">
        <v>8</v>
      </c>
      <c r="T25" s="74"/>
      <c r="U25" s="74">
        <v>8.1632653059999996</v>
      </c>
      <c r="V25" s="74">
        <v>91.83673469</v>
      </c>
      <c r="W25" s="8"/>
      <c r="X25" s="8"/>
      <c r="Y25" s="8"/>
      <c r="Z25" s="8"/>
      <c r="AA25" s="46">
        <v>52.941176499999997</v>
      </c>
      <c r="AB25" s="46">
        <v>9.0909090900000002</v>
      </c>
      <c r="AC25" s="46">
        <v>7.5342465799999996</v>
      </c>
      <c r="AD25" s="8"/>
      <c r="AE25" s="3"/>
      <c r="AF25" s="3"/>
      <c r="AG25" s="3"/>
    </row>
    <row r="26" spans="1:33" x14ac:dyDescent="0.2">
      <c r="A26" s="3"/>
      <c r="B26" s="3"/>
      <c r="C26" s="3"/>
      <c r="D26" s="3"/>
      <c r="E26" s="8"/>
      <c r="F26" s="74">
        <v>59</v>
      </c>
      <c r="G26" s="74">
        <v>74</v>
      </c>
      <c r="H26" s="74">
        <v>55.639097739999997</v>
      </c>
      <c r="I26" s="74">
        <v>44.360902260000003</v>
      </c>
      <c r="J26" s="8"/>
      <c r="K26" s="8"/>
      <c r="L26" s="74">
        <v>160</v>
      </c>
      <c r="M26" s="74">
        <v>8</v>
      </c>
      <c r="N26" s="74">
        <v>4.7619047620000003</v>
      </c>
      <c r="O26" s="74">
        <v>95.238095240000007</v>
      </c>
      <c r="P26" s="8"/>
      <c r="Q26" s="8"/>
      <c r="R26" s="74">
        <v>96</v>
      </c>
      <c r="S26" s="74">
        <v>10</v>
      </c>
      <c r="T26" s="74"/>
      <c r="U26" s="74">
        <v>9.4339622639999998</v>
      </c>
      <c r="V26" s="74">
        <v>90.566037739999999</v>
      </c>
      <c r="W26" s="8"/>
      <c r="X26" s="8"/>
      <c r="Y26" s="8"/>
      <c r="Z26" s="8"/>
      <c r="AA26" s="46">
        <v>58.6206897</v>
      </c>
      <c r="AB26" s="46">
        <v>12.307692299999999</v>
      </c>
      <c r="AC26" s="46">
        <v>5.0632911399999996</v>
      </c>
      <c r="AD26" s="8"/>
      <c r="AE26" s="3"/>
      <c r="AF26" s="3"/>
      <c r="AG26" s="3"/>
    </row>
    <row r="27" spans="1:33" x14ac:dyDescent="0.2">
      <c r="A27" s="3"/>
      <c r="B27" s="3"/>
      <c r="C27" s="3"/>
      <c r="D27" s="3"/>
      <c r="E27" s="8"/>
      <c r="F27" s="74">
        <v>63</v>
      </c>
      <c r="G27" s="74">
        <v>48</v>
      </c>
      <c r="H27" s="74">
        <v>43.243243239999998</v>
      </c>
      <c r="I27" s="74">
        <v>56.756756760000002</v>
      </c>
      <c r="J27" s="8"/>
      <c r="K27" s="8"/>
      <c r="L27" s="74">
        <v>161</v>
      </c>
      <c r="M27" s="74">
        <v>12</v>
      </c>
      <c r="N27" s="74">
        <v>6.9364161849999997</v>
      </c>
      <c r="O27" s="74">
        <v>93.063583820000005</v>
      </c>
      <c r="P27" s="8"/>
      <c r="Q27" s="8"/>
      <c r="R27" s="74">
        <v>101</v>
      </c>
      <c r="S27" s="74">
        <v>11</v>
      </c>
      <c r="T27" s="74"/>
      <c r="U27" s="74">
        <v>9.8214285710000002</v>
      </c>
      <c r="V27" s="74">
        <v>90.178571430000005</v>
      </c>
      <c r="W27" s="8"/>
      <c r="X27" s="8"/>
      <c r="Y27" s="8"/>
      <c r="Z27" s="8"/>
      <c r="AA27" s="46">
        <v>59.060402699999997</v>
      </c>
      <c r="AB27" s="46">
        <v>11.214953299999999</v>
      </c>
      <c r="AC27" s="46">
        <v>5.1136363600000001</v>
      </c>
      <c r="AD27" s="8"/>
      <c r="AE27" s="3"/>
      <c r="AF27" s="3"/>
      <c r="AG27" s="3"/>
    </row>
    <row r="28" spans="1:33" x14ac:dyDescent="0.2">
      <c r="A28" s="3"/>
      <c r="B28" s="3"/>
      <c r="C28" s="3"/>
      <c r="D28" s="3"/>
      <c r="E28" s="8"/>
      <c r="F28" s="74">
        <v>88</v>
      </c>
      <c r="G28" s="74">
        <v>99</v>
      </c>
      <c r="H28" s="74">
        <v>52.941176470000002</v>
      </c>
      <c r="I28" s="74">
        <v>47.058823529999998</v>
      </c>
      <c r="J28" s="8"/>
      <c r="K28" s="8"/>
      <c r="L28" s="74">
        <v>160</v>
      </c>
      <c r="M28" s="74">
        <v>16</v>
      </c>
      <c r="N28" s="74">
        <v>9.0909090910000003</v>
      </c>
      <c r="O28" s="74">
        <v>90.909090910000003</v>
      </c>
      <c r="P28" s="8"/>
      <c r="Q28" s="8"/>
      <c r="R28" s="74">
        <v>115</v>
      </c>
      <c r="S28" s="74">
        <v>8</v>
      </c>
      <c r="T28" s="74"/>
      <c r="U28" s="74">
        <v>6.5040650409999996</v>
      </c>
      <c r="V28" s="74">
        <v>93.49593496</v>
      </c>
      <c r="W28" s="8"/>
      <c r="X28" s="8"/>
      <c r="Y28" s="8"/>
      <c r="Z28" s="8"/>
      <c r="AA28" s="46">
        <v>60.344827600000002</v>
      </c>
      <c r="AB28" s="46">
        <v>9.9137930999999995</v>
      </c>
      <c r="AC28" s="46">
        <v>4.7619047600000002</v>
      </c>
      <c r="AD28" s="8"/>
      <c r="AE28" s="3"/>
      <c r="AF28" s="3"/>
      <c r="AG28" s="3"/>
    </row>
    <row r="29" spans="1:33" x14ac:dyDescent="0.2">
      <c r="A29" s="3"/>
      <c r="B29" s="3"/>
      <c r="C29" s="3"/>
      <c r="D29" s="3"/>
      <c r="E29" s="8"/>
      <c r="F29" s="76">
        <v>84</v>
      </c>
      <c r="G29" s="76">
        <v>119</v>
      </c>
      <c r="H29" s="76">
        <v>58.620689659999996</v>
      </c>
      <c r="I29" s="76">
        <v>41.379310340000004</v>
      </c>
      <c r="J29" s="8"/>
      <c r="K29" s="8"/>
      <c r="L29" s="76">
        <v>171</v>
      </c>
      <c r="M29" s="76">
        <v>24</v>
      </c>
      <c r="N29" s="76">
        <v>12.30769231</v>
      </c>
      <c r="O29" s="76">
        <v>87.692307690000007</v>
      </c>
      <c r="P29" s="8"/>
      <c r="Q29" s="8"/>
      <c r="R29" s="76">
        <v>131</v>
      </c>
      <c r="S29" s="76">
        <v>9</v>
      </c>
      <c r="T29" s="76"/>
      <c r="U29" s="76">
        <v>6.4285714289999998</v>
      </c>
      <c r="V29" s="76">
        <v>93.571428569999995</v>
      </c>
      <c r="W29" s="8"/>
      <c r="X29" s="8"/>
      <c r="Y29" s="8"/>
      <c r="Z29" s="8"/>
      <c r="AA29" s="46">
        <v>50.684931499999998</v>
      </c>
      <c r="AB29" s="46">
        <v>8.3969465599999999</v>
      </c>
      <c r="AC29" s="46">
        <v>6.0150375900000004</v>
      </c>
      <c r="AD29" s="8"/>
      <c r="AE29" s="3"/>
      <c r="AF29" s="3"/>
      <c r="AG29" s="3"/>
    </row>
    <row r="30" spans="1:33" x14ac:dyDescent="0.2">
      <c r="A30" s="3"/>
      <c r="B30" s="3"/>
      <c r="C30" s="3"/>
      <c r="D30" s="3"/>
      <c r="E30" s="8"/>
      <c r="F30" s="76">
        <v>61</v>
      </c>
      <c r="G30" s="76">
        <v>88</v>
      </c>
      <c r="H30" s="76">
        <v>59.060402680000003</v>
      </c>
      <c r="I30" s="76">
        <v>40.939597319999997</v>
      </c>
      <c r="J30" s="8"/>
      <c r="K30" s="8"/>
      <c r="L30" s="76">
        <v>190</v>
      </c>
      <c r="M30" s="76">
        <v>24</v>
      </c>
      <c r="N30" s="76">
        <v>11.214953270000001</v>
      </c>
      <c r="O30" s="76">
        <v>88.785046730000005</v>
      </c>
      <c r="P30" s="8"/>
      <c r="Q30" s="8"/>
      <c r="R30" s="76">
        <v>95</v>
      </c>
      <c r="S30" s="76">
        <v>6</v>
      </c>
      <c r="T30" s="76"/>
      <c r="U30" s="76">
        <v>5.9405940590000004</v>
      </c>
      <c r="V30" s="76">
        <v>94.059405940000005</v>
      </c>
      <c r="W30" s="8"/>
      <c r="X30" s="8"/>
      <c r="Y30" s="8"/>
      <c r="Z30" s="8"/>
      <c r="AA30" s="46">
        <v>62.773722599999999</v>
      </c>
      <c r="AB30" s="46">
        <v>10.7843137</v>
      </c>
      <c r="AC30" s="46">
        <v>5.3892215600000002</v>
      </c>
      <c r="AD30" s="8"/>
      <c r="AE30" s="3"/>
      <c r="AF30" s="3"/>
      <c r="AG30" s="3"/>
    </row>
    <row r="31" spans="1:33" x14ac:dyDescent="0.2">
      <c r="A31" s="3"/>
      <c r="B31" s="3"/>
      <c r="C31" s="3"/>
      <c r="D31" s="3"/>
      <c r="E31" s="8"/>
      <c r="F31" s="76">
        <v>46</v>
      </c>
      <c r="G31" s="76">
        <v>70</v>
      </c>
      <c r="H31" s="76">
        <v>60.344827590000001</v>
      </c>
      <c r="I31" s="76">
        <v>39.655172409999999</v>
      </c>
      <c r="J31" s="8"/>
      <c r="K31" s="8"/>
      <c r="L31" s="76">
        <v>209</v>
      </c>
      <c r="M31" s="76">
        <v>23</v>
      </c>
      <c r="N31" s="76">
        <v>9.9137931029999997</v>
      </c>
      <c r="O31" s="76">
        <v>90.086206899999993</v>
      </c>
      <c r="P31" s="8"/>
      <c r="Q31" s="8"/>
      <c r="R31" s="76">
        <v>89</v>
      </c>
      <c r="S31" s="76">
        <v>8</v>
      </c>
      <c r="T31" s="76"/>
      <c r="U31" s="76">
        <v>8.2474226799999997</v>
      </c>
      <c r="V31" s="76">
        <v>91.75257732</v>
      </c>
      <c r="W31" s="8"/>
      <c r="X31" s="8"/>
      <c r="Y31" s="8"/>
      <c r="Z31" s="8"/>
      <c r="AA31" s="46">
        <v>66.304347800000002</v>
      </c>
      <c r="AB31" s="46">
        <v>12.5748503</v>
      </c>
      <c r="AC31" s="46">
        <v>4.4025157200000002</v>
      </c>
      <c r="AD31" s="8"/>
      <c r="AE31" s="3"/>
      <c r="AF31" s="3"/>
      <c r="AG31" s="3"/>
    </row>
    <row r="32" spans="1:33" x14ac:dyDescent="0.2">
      <c r="A32" s="3"/>
      <c r="B32" s="3"/>
      <c r="C32" s="3"/>
      <c r="D32" s="3"/>
      <c r="E32" s="32" t="s">
        <v>19</v>
      </c>
      <c r="F32" s="76">
        <v>72</v>
      </c>
      <c r="G32" s="76">
        <v>74</v>
      </c>
      <c r="H32" s="76">
        <v>50.684931509999998</v>
      </c>
      <c r="I32" s="76">
        <v>49.315068490000002</v>
      </c>
      <c r="J32" s="8"/>
      <c r="K32" s="8"/>
      <c r="L32" s="76">
        <v>120</v>
      </c>
      <c r="M32" s="76">
        <v>11</v>
      </c>
      <c r="N32" s="76">
        <v>8.3969465650000004</v>
      </c>
      <c r="O32" s="76">
        <v>91.603053439999996</v>
      </c>
      <c r="P32" s="8"/>
      <c r="Q32" s="8"/>
      <c r="R32" s="76">
        <v>118</v>
      </c>
      <c r="S32" s="76">
        <v>9</v>
      </c>
      <c r="T32" s="76"/>
      <c r="U32" s="76">
        <v>7.0866141730000001</v>
      </c>
      <c r="V32" s="76">
        <v>92.913385829999996</v>
      </c>
      <c r="W32" s="8"/>
      <c r="X32" s="8"/>
      <c r="Y32" s="8"/>
      <c r="Z32" s="8"/>
      <c r="AA32" s="46">
        <v>56</v>
      </c>
      <c r="AB32" s="46">
        <v>10.7142857</v>
      </c>
      <c r="AC32" s="46">
        <v>6.3694267499999997</v>
      </c>
      <c r="AD32" s="8"/>
      <c r="AE32" s="3"/>
      <c r="AF32" s="3"/>
      <c r="AG32" s="3"/>
    </row>
    <row r="33" spans="1:33" x14ac:dyDescent="0.2">
      <c r="A33" s="3"/>
      <c r="B33" s="3"/>
      <c r="C33" s="3"/>
      <c r="D33" s="3"/>
      <c r="E33" s="8"/>
      <c r="F33" s="76">
        <v>51</v>
      </c>
      <c r="G33" s="76">
        <v>86</v>
      </c>
      <c r="H33" s="76">
        <v>62.773722630000002</v>
      </c>
      <c r="I33" s="76">
        <v>37.226277369999998</v>
      </c>
      <c r="J33" s="8"/>
      <c r="K33" s="8"/>
      <c r="L33" s="76">
        <v>182</v>
      </c>
      <c r="M33" s="76">
        <v>22</v>
      </c>
      <c r="N33" s="76">
        <v>10.784313729999999</v>
      </c>
      <c r="O33" s="76">
        <v>89.215686270000006</v>
      </c>
      <c r="P33" s="8"/>
      <c r="Q33" s="8"/>
      <c r="R33" s="76">
        <v>108</v>
      </c>
      <c r="S33" s="76">
        <v>7</v>
      </c>
      <c r="T33" s="76"/>
      <c r="U33" s="76">
        <v>6.0869565220000004</v>
      </c>
      <c r="V33" s="76">
        <v>93.913043479999999</v>
      </c>
      <c r="W33" s="8"/>
      <c r="X33" s="8"/>
      <c r="Y33" s="8"/>
      <c r="Z33" s="8"/>
      <c r="AA33" s="46">
        <v>64.341085300000003</v>
      </c>
      <c r="AB33" s="46">
        <v>10.8695652</v>
      </c>
      <c r="AC33" s="46">
        <v>6.4</v>
      </c>
      <c r="AD33" s="8"/>
      <c r="AE33" s="3"/>
      <c r="AF33" s="3"/>
      <c r="AG33" s="3"/>
    </row>
    <row r="34" spans="1:33" x14ac:dyDescent="0.2">
      <c r="A34" s="3"/>
      <c r="B34" s="3"/>
      <c r="C34" s="3"/>
      <c r="D34" s="3"/>
      <c r="E34" s="8"/>
      <c r="F34" s="76">
        <v>31</v>
      </c>
      <c r="G34" s="76">
        <v>61</v>
      </c>
      <c r="H34" s="76">
        <v>66.304347829999998</v>
      </c>
      <c r="I34" s="76">
        <v>33.695652170000002</v>
      </c>
      <c r="J34" s="8"/>
      <c r="K34" s="8"/>
      <c r="L34" s="76">
        <v>146</v>
      </c>
      <c r="M34" s="76">
        <v>21</v>
      </c>
      <c r="N34" s="76">
        <v>12.5748503</v>
      </c>
      <c r="O34" s="76">
        <v>87.425149700000006</v>
      </c>
      <c r="P34" s="8"/>
      <c r="Q34" s="8"/>
      <c r="R34" s="76">
        <v>111</v>
      </c>
      <c r="S34" s="76">
        <v>10</v>
      </c>
      <c r="T34" s="76"/>
      <c r="U34" s="76">
        <v>8.2644628099999995</v>
      </c>
      <c r="V34" s="76">
        <v>91.735537190000002</v>
      </c>
      <c r="W34" s="8"/>
      <c r="X34" s="8"/>
      <c r="Y34" s="8"/>
      <c r="Z34" s="8"/>
      <c r="AA34" s="46">
        <v>48.854961799999998</v>
      </c>
      <c r="AB34" s="46">
        <v>7.8431372499999998</v>
      </c>
      <c r="AC34" s="46">
        <v>8.3870967699999994</v>
      </c>
      <c r="AD34" s="8"/>
      <c r="AE34" s="3"/>
      <c r="AF34" s="3"/>
      <c r="AG34" s="3"/>
    </row>
    <row r="35" spans="1:33" x14ac:dyDescent="0.2">
      <c r="A35" s="3"/>
      <c r="B35" s="3"/>
      <c r="C35" s="3"/>
      <c r="D35" s="3"/>
      <c r="E35" s="8"/>
      <c r="F35" s="76">
        <v>44</v>
      </c>
      <c r="G35" s="76">
        <v>56</v>
      </c>
      <c r="H35" s="76">
        <v>56</v>
      </c>
      <c r="I35" s="76">
        <v>44</v>
      </c>
      <c r="J35" s="8"/>
      <c r="K35" s="8"/>
      <c r="L35" s="76">
        <v>125</v>
      </c>
      <c r="M35" s="76">
        <v>15</v>
      </c>
      <c r="N35" s="76">
        <v>10.71428571</v>
      </c>
      <c r="O35" s="76">
        <v>89.285714290000001</v>
      </c>
      <c r="P35" s="8"/>
      <c r="Q35" s="8"/>
      <c r="R35" s="76">
        <v>89</v>
      </c>
      <c r="S35" s="76">
        <v>8</v>
      </c>
      <c r="T35" s="76"/>
      <c r="U35" s="76">
        <v>8.2474226799999997</v>
      </c>
      <c r="V35" s="76">
        <v>91.75257732</v>
      </c>
      <c r="W35" s="8"/>
      <c r="X35" s="8"/>
      <c r="Y35" s="8"/>
      <c r="Z35" s="8"/>
      <c r="AA35" s="46"/>
      <c r="AB35" s="46"/>
      <c r="AC35" s="46">
        <v>9.375</v>
      </c>
      <c r="AD35" s="8"/>
      <c r="AE35" s="3"/>
      <c r="AF35" s="3"/>
      <c r="AG35" s="3"/>
    </row>
    <row r="36" spans="1:33" x14ac:dyDescent="0.2">
      <c r="A36" s="3"/>
      <c r="B36" s="3"/>
      <c r="C36" s="3"/>
      <c r="D36" s="3"/>
      <c r="E36" s="8"/>
      <c r="F36" s="76">
        <v>46</v>
      </c>
      <c r="G36" s="76">
        <v>83</v>
      </c>
      <c r="H36" s="76">
        <v>64.341085269999994</v>
      </c>
      <c r="I36" s="76">
        <v>35.658914729999999</v>
      </c>
      <c r="J36" s="8"/>
      <c r="K36" s="8"/>
      <c r="L36" s="76">
        <v>123</v>
      </c>
      <c r="M36" s="76">
        <v>15</v>
      </c>
      <c r="N36" s="76">
        <v>10.86956522</v>
      </c>
      <c r="O36" s="76">
        <v>89.130434780000002</v>
      </c>
      <c r="P36" s="8"/>
      <c r="Q36" s="8"/>
      <c r="R36" s="76">
        <v>107</v>
      </c>
      <c r="S36" s="76">
        <v>13</v>
      </c>
      <c r="T36" s="76"/>
      <c r="U36" s="76">
        <v>10.83333333</v>
      </c>
      <c r="V36" s="76">
        <v>89.166666669999998</v>
      </c>
      <c r="W36" s="8"/>
      <c r="X36" s="8"/>
      <c r="Y36" s="8"/>
      <c r="Z36" s="8"/>
      <c r="AA36" s="8"/>
      <c r="AB36" s="8"/>
      <c r="AC36" s="8"/>
      <c r="AD36" s="8"/>
      <c r="AE36" s="3"/>
      <c r="AF36" s="3"/>
      <c r="AG36" s="3"/>
    </row>
    <row r="37" spans="1:33" x14ac:dyDescent="0.2">
      <c r="A37" s="3"/>
      <c r="B37" s="3"/>
      <c r="C37" s="3"/>
      <c r="D37" s="3"/>
      <c r="E37" s="8"/>
      <c r="F37" s="76">
        <v>67</v>
      </c>
      <c r="G37" s="76">
        <v>64</v>
      </c>
      <c r="H37" s="76">
        <v>48.854961830000001</v>
      </c>
      <c r="I37" s="76">
        <v>51.145038169999999</v>
      </c>
      <c r="J37" s="8"/>
      <c r="K37" s="8"/>
      <c r="L37" s="76">
        <v>188</v>
      </c>
      <c r="M37" s="76">
        <v>16</v>
      </c>
      <c r="N37" s="76">
        <v>7.8431372550000003</v>
      </c>
      <c r="O37" s="76">
        <v>92.156862750000002</v>
      </c>
      <c r="P37" s="8"/>
      <c r="Q37" s="8"/>
      <c r="R37" s="76">
        <v>69</v>
      </c>
      <c r="S37" s="76">
        <v>9</v>
      </c>
      <c r="T37" s="76"/>
      <c r="U37" s="76">
        <v>11.53846154</v>
      </c>
      <c r="V37" s="76">
        <v>88.46153846</v>
      </c>
      <c r="W37" s="8"/>
      <c r="X37" s="8"/>
      <c r="Y37" s="8"/>
      <c r="Z37" s="8"/>
      <c r="AA37" s="137" t="s">
        <v>32</v>
      </c>
      <c r="AB37" s="137"/>
      <c r="AC37" s="137"/>
      <c r="AD37" s="8"/>
      <c r="AE37" s="3"/>
      <c r="AF37" s="3"/>
      <c r="AG37" s="3"/>
    </row>
    <row r="38" spans="1:33" x14ac:dyDescent="0.2">
      <c r="A38" s="3"/>
      <c r="B38" s="3"/>
      <c r="C38" s="3"/>
      <c r="D38" s="3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3"/>
      <c r="AF38" s="3"/>
      <c r="AG38" s="3"/>
    </row>
    <row r="39" spans="1:33" x14ac:dyDescent="0.2">
      <c r="A39" s="3"/>
      <c r="B39" s="3"/>
      <c r="C39" s="3"/>
      <c r="D39" s="3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3"/>
      <c r="AF39" s="3"/>
      <c r="AG39" s="3"/>
    </row>
    <row r="40" spans="1:33" x14ac:dyDescent="0.2">
      <c r="A40" s="3"/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3"/>
      <c r="AF40" s="3"/>
      <c r="AG40" s="3"/>
    </row>
    <row r="41" spans="1:33" x14ac:dyDescent="0.2">
      <c r="A41" s="3"/>
      <c r="B41" s="3"/>
      <c r="C41" s="3"/>
      <c r="D41" s="3"/>
      <c r="E41" s="9" t="s">
        <v>224</v>
      </c>
      <c r="F41" s="9">
        <v>3653</v>
      </c>
      <c r="G41" s="8"/>
      <c r="H41" s="8"/>
      <c r="I41" s="8"/>
      <c r="J41" s="8"/>
      <c r="K41" s="8"/>
      <c r="L41" s="9">
        <v>6530</v>
      </c>
      <c r="M41" s="8"/>
      <c r="N41" s="8"/>
      <c r="O41" s="8"/>
      <c r="P41" s="8"/>
      <c r="Q41" s="8"/>
      <c r="R41" s="9">
        <v>3258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3"/>
      <c r="AF41" s="3"/>
      <c r="AG41" s="3"/>
    </row>
    <row r="42" spans="1:33" x14ac:dyDescent="0.2">
      <c r="A42" s="3"/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3"/>
      <c r="AF42" s="3"/>
      <c r="AG42" s="3"/>
    </row>
    <row r="43" spans="1:33" x14ac:dyDescent="0.2">
      <c r="A43" s="3"/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3"/>
      <c r="AF43" s="3"/>
      <c r="AG43" s="3"/>
    </row>
    <row r="44" spans="1:33" x14ac:dyDescent="0.2">
      <c r="A44" s="3"/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3"/>
      <c r="AF44" s="3"/>
      <c r="AG44" s="3"/>
    </row>
    <row r="45" spans="1:33" x14ac:dyDescent="0.2">
      <c r="A45" s="3"/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3"/>
      <c r="AF45" s="3"/>
      <c r="AG45" s="3"/>
    </row>
    <row r="46" spans="1:33" x14ac:dyDescent="0.2">
      <c r="A46" s="3"/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3"/>
      <c r="AF46" s="3"/>
      <c r="AG46" s="3"/>
    </row>
    <row r="47" spans="1:33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</sheetData>
  <mergeCells count="1">
    <mergeCell ref="AA37:AC3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5A31-DCF5-BC43-8E62-198870C0A207}">
  <dimension ref="D7:V40"/>
  <sheetViews>
    <sheetView zoomScale="69" workbookViewId="0">
      <selection activeCell="D7" sqref="D7"/>
    </sheetView>
  </sheetViews>
  <sheetFormatPr baseColWidth="10" defaultRowHeight="16" x14ac:dyDescent="0.2"/>
  <cols>
    <col min="6" max="6" width="19.1640625" customWidth="1"/>
    <col min="7" max="7" width="20.6640625" customWidth="1"/>
    <col min="8" max="8" width="36.1640625" customWidth="1"/>
    <col min="9" max="9" width="39.83203125" customWidth="1"/>
    <col min="12" max="12" width="27.5" customWidth="1"/>
    <col min="13" max="13" width="30.5" customWidth="1"/>
    <col min="14" max="14" width="41.83203125" customWidth="1"/>
    <col min="15" max="15" width="46" customWidth="1"/>
    <col min="18" max="18" width="33.1640625" customWidth="1"/>
    <col min="19" max="19" width="32.33203125" customWidth="1"/>
    <col min="20" max="21" width="37.83203125" customWidth="1"/>
  </cols>
  <sheetData>
    <row r="7" spans="4:22" x14ac:dyDescent="0.2">
      <c r="D7" s="4" t="s">
        <v>438</v>
      </c>
      <c r="E7" s="8"/>
      <c r="F7" s="8"/>
      <c r="G7" s="8"/>
      <c r="H7" s="8"/>
      <c r="I7" s="8"/>
      <c r="J7" s="113"/>
      <c r="K7" s="8"/>
      <c r="L7" s="8"/>
      <c r="M7" s="8"/>
      <c r="N7" s="8"/>
      <c r="O7" s="8"/>
      <c r="P7" s="113"/>
      <c r="Q7" s="8"/>
      <c r="R7" s="8"/>
      <c r="S7" s="8"/>
      <c r="T7" s="8"/>
      <c r="U7" s="8"/>
      <c r="V7" s="8"/>
    </row>
    <row r="8" spans="4:22" x14ac:dyDescent="0.2">
      <c r="E8" s="32" t="s">
        <v>15</v>
      </c>
      <c r="F8" s="24" t="s">
        <v>225</v>
      </c>
      <c r="G8" s="24" t="s">
        <v>226</v>
      </c>
      <c r="H8" s="24" t="s">
        <v>227</v>
      </c>
      <c r="I8" s="24" t="s">
        <v>228</v>
      </c>
      <c r="J8" s="113"/>
      <c r="K8" s="77" t="s">
        <v>18</v>
      </c>
      <c r="L8" s="24" t="s">
        <v>225</v>
      </c>
      <c r="M8" s="24" t="s">
        <v>226</v>
      </c>
      <c r="N8" s="24" t="s">
        <v>227</v>
      </c>
      <c r="O8" s="24" t="s">
        <v>228</v>
      </c>
      <c r="P8" s="113"/>
      <c r="Q8" s="77" t="s">
        <v>19</v>
      </c>
      <c r="R8" s="24" t="s">
        <v>225</v>
      </c>
      <c r="S8" s="24" t="s">
        <v>226</v>
      </c>
      <c r="T8" s="24" t="s">
        <v>227</v>
      </c>
      <c r="U8" s="24" t="s">
        <v>228</v>
      </c>
      <c r="V8" s="8"/>
    </row>
    <row r="9" spans="4:22" x14ac:dyDescent="0.2">
      <c r="E9" s="8"/>
      <c r="F9" s="46">
        <v>206.12299999999999</v>
      </c>
      <c r="G9" s="46">
        <v>8.26</v>
      </c>
      <c r="H9" s="46">
        <v>79.293999999999997</v>
      </c>
      <c r="I9" s="46">
        <v>22.702999999999999</v>
      </c>
      <c r="J9" s="113"/>
      <c r="K9" s="8"/>
      <c r="L9" s="25">
        <v>224.874</v>
      </c>
      <c r="M9" s="25">
        <v>10.657999999999999</v>
      </c>
      <c r="N9" s="25">
        <v>36.738999999999997</v>
      </c>
      <c r="O9" s="25">
        <v>22.702999999999999</v>
      </c>
      <c r="P9" s="113"/>
      <c r="Q9" s="8"/>
      <c r="R9" s="25">
        <v>257.745</v>
      </c>
      <c r="S9" s="25">
        <v>56.235999999999997</v>
      </c>
      <c r="T9" s="25">
        <v>102.437</v>
      </c>
      <c r="U9" s="25">
        <v>58.453000000000003</v>
      </c>
      <c r="V9" s="8"/>
    </row>
    <row r="10" spans="4:22" x14ac:dyDescent="0.2">
      <c r="E10" s="8"/>
      <c r="F10" s="46">
        <v>185.137</v>
      </c>
      <c r="G10" s="46">
        <v>14.391999999999999</v>
      </c>
      <c r="H10" s="46">
        <v>68.384</v>
      </c>
      <c r="I10" s="46">
        <v>30.832999999999998</v>
      </c>
      <c r="J10" s="113"/>
      <c r="K10" s="8"/>
      <c r="L10" s="25">
        <v>225.64699999999999</v>
      </c>
      <c r="M10" s="25">
        <v>9.8409999999999993</v>
      </c>
      <c r="N10" s="25">
        <v>38.929000000000002</v>
      </c>
      <c r="O10" s="25">
        <v>20.866</v>
      </c>
      <c r="P10" s="113"/>
      <c r="Q10" s="8"/>
      <c r="R10" s="25">
        <v>276.98099999999999</v>
      </c>
      <c r="S10" s="25">
        <v>42.895000000000003</v>
      </c>
      <c r="T10" s="25">
        <v>109.357</v>
      </c>
      <c r="U10" s="25">
        <v>47.866</v>
      </c>
      <c r="V10" s="8"/>
    </row>
    <row r="11" spans="4:22" x14ac:dyDescent="0.2">
      <c r="E11" s="8"/>
      <c r="F11" s="46">
        <v>148.58799999999999</v>
      </c>
      <c r="G11" s="46">
        <v>14.343</v>
      </c>
      <c r="H11" s="46">
        <v>56.807000000000002</v>
      </c>
      <c r="I11" s="46">
        <v>13.672000000000001</v>
      </c>
      <c r="J11" s="113"/>
      <c r="K11" s="8"/>
      <c r="L11" s="25">
        <v>165.453</v>
      </c>
      <c r="M11" s="25">
        <v>16.887</v>
      </c>
      <c r="N11" s="25">
        <v>89.927999999999997</v>
      </c>
      <c r="O11" s="25">
        <v>18.27</v>
      </c>
      <c r="P11" s="113"/>
      <c r="Q11" s="8"/>
      <c r="R11" s="25">
        <v>241.23599999999999</v>
      </c>
      <c r="S11" s="25">
        <v>19.117000000000001</v>
      </c>
      <c r="T11" s="25">
        <v>128.66900000000001</v>
      </c>
      <c r="U11" s="25">
        <v>63.408000000000001</v>
      </c>
      <c r="V11" s="8"/>
    </row>
    <row r="12" spans="4:22" x14ac:dyDescent="0.2">
      <c r="E12" s="8"/>
      <c r="F12" s="46">
        <v>169.99600000000001</v>
      </c>
      <c r="G12" s="46">
        <v>16.245999999999999</v>
      </c>
      <c r="H12" s="46">
        <v>66.736000000000004</v>
      </c>
      <c r="I12" s="46">
        <v>33.459000000000003</v>
      </c>
      <c r="J12" s="113"/>
      <c r="K12" s="8"/>
      <c r="L12" s="25">
        <v>155.56299999999999</v>
      </c>
      <c r="M12" s="25">
        <v>13.840999999999999</v>
      </c>
      <c r="N12" s="25">
        <v>111.36499999999999</v>
      </c>
      <c r="O12" s="25">
        <v>21.343</v>
      </c>
      <c r="P12" s="113"/>
      <c r="Q12" s="8"/>
      <c r="R12" s="25">
        <v>228.12799999999999</v>
      </c>
      <c r="S12" s="25">
        <v>26.376000000000001</v>
      </c>
      <c r="T12" s="25">
        <v>135.458</v>
      </c>
      <c r="U12" s="25">
        <v>44.924999999999997</v>
      </c>
      <c r="V12" s="8"/>
    </row>
    <row r="13" spans="4:22" x14ac:dyDescent="0.2">
      <c r="E13" s="8"/>
      <c r="F13" s="46">
        <v>193.24700000000001</v>
      </c>
      <c r="G13" s="46">
        <v>18.725999999999999</v>
      </c>
      <c r="H13" s="46">
        <v>47.643000000000001</v>
      </c>
      <c r="I13" s="46">
        <v>32.982999999999997</v>
      </c>
      <c r="J13" s="113"/>
      <c r="K13" s="8"/>
      <c r="L13" s="25">
        <v>167.09700000000001</v>
      </c>
      <c r="M13" s="25">
        <v>21.54</v>
      </c>
      <c r="N13" s="25">
        <v>99.269000000000005</v>
      </c>
      <c r="O13" s="25">
        <v>26.195</v>
      </c>
      <c r="P13" s="113"/>
      <c r="Q13" s="8"/>
      <c r="R13" s="25">
        <v>297.45</v>
      </c>
      <c r="S13" s="25">
        <v>43.720999999999997</v>
      </c>
      <c r="T13" s="25">
        <v>116.04600000000001</v>
      </c>
      <c r="U13" s="25">
        <v>47.354999999999997</v>
      </c>
      <c r="V13" s="8"/>
    </row>
    <row r="14" spans="4:22" x14ac:dyDescent="0.2">
      <c r="E14" s="8"/>
      <c r="F14" s="46">
        <v>205.51400000000001</v>
      </c>
      <c r="G14" s="46">
        <v>11.153</v>
      </c>
      <c r="H14" s="46">
        <v>90.512</v>
      </c>
      <c r="I14" s="46">
        <v>31.356999999999999</v>
      </c>
      <c r="J14" s="113"/>
      <c r="K14" s="8"/>
      <c r="L14" s="25">
        <v>200.316</v>
      </c>
      <c r="M14" s="25">
        <v>12.894</v>
      </c>
      <c r="N14" s="25">
        <v>81.53</v>
      </c>
      <c r="O14" s="25">
        <v>13.728999999999999</v>
      </c>
      <c r="P14" s="113"/>
      <c r="Q14" s="8"/>
      <c r="R14" s="25">
        <v>258.86200000000002</v>
      </c>
      <c r="S14" s="25">
        <v>40.906999999999996</v>
      </c>
      <c r="T14" s="25">
        <v>109.47499999999999</v>
      </c>
      <c r="U14" s="25">
        <v>35.563000000000002</v>
      </c>
      <c r="V14" s="8"/>
    </row>
    <row r="15" spans="4:22" x14ac:dyDescent="0.2">
      <c r="E15" s="8"/>
      <c r="F15" s="46">
        <v>182.18899999999999</v>
      </c>
      <c r="G15" s="46">
        <v>36.188000000000002</v>
      </c>
      <c r="H15" s="46">
        <v>84.728999999999999</v>
      </c>
      <c r="I15" s="46">
        <v>14.855</v>
      </c>
      <c r="J15" s="113"/>
      <c r="K15" s="8"/>
      <c r="L15" s="25">
        <v>169.684</v>
      </c>
      <c r="M15" s="25">
        <v>27.989000000000001</v>
      </c>
      <c r="N15" s="25">
        <v>85.915000000000006</v>
      </c>
      <c r="O15" s="25">
        <v>19.727</v>
      </c>
      <c r="P15" s="113"/>
      <c r="Q15" s="8"/>
      <c r="R15" s="25">
        <v>209.65100000000001</v>
      </c>
      <c r="S15" s="25">
        <v>36.537999999999997</v>
      </c>
      <c r="T15" s="25">
        <v>123.901</v>
      </c>
      <c r="U15" s="25">
        <v>41.917000000000002</v>
      </c>
      <c r="V15" s="8"/>
    </row>
    <row r="16" spans="4:22" x14ac:dyDescent="0.2">
      <c r="E16" s="8"/>
      <c r="F16" s="46">
        <v>143.78399999999999</v>
      </c>
      <c r="G16" s="46">
        <v>14.676</v>
      </c>
      <c r="H16" s="46">
        <v>75.497</v>
      </c>
      <c r="I16" s="46">
        <v>30.472000000000001</v>
      </c>
      <c r="J16" s="113"/>
      <c r="K16" s="8"/>
      <c r="L16" s="25">
        <v>164.31700000000001</v>
      </c>
      <c r="M16" s="25">
        <v>17.670999999999999</v>
      </c>
      <c r="N16" s="25">
        <v>77.885999999999996</v>
      </c>
      <c r="O16" s="25">
        <v>31.452000000000002</v>
      </c>
      <c r="P16" s="113"/>
      <c r="Q16" s="8"/>
      <c r="R16" s="25">
        <v>235.13499999999999</v>
      </c>
      <c r="S16" s="25">
        <v>38.42</v>
      </c>
      <c r="T16" s="25">
        <v>99.244</v>
      </c>
      <c r="U16" s="25">
        <v>35.023000000000003</v>
      </c>
      <c r="V16" s="8"/>
    </row>
    <row r="17" spans="5:22" x14ac:dyDescent="0.2">
      <c r="E17" s="8"/>
      <c r="F17" s="46">
        <v>178.41</v>
      </c>
      <c r="G17" s="46">
        <v>18.231000000000002</v>
      </c>
      <c r="H17" s="46">
        <v>97.311000000000007</v>
      </c>
      <c r="I17" s="46">
        <v>19.923999999999999</v>
      </c>
      <c r="J17" s="113"/>
      <c r="K17" s="8"/>
      <c r="L17" s="25">
        <v>168.149</v>
      </c>
      <c r="M17" s="25">
        <v>23.893000000000001</v>
      </c>
      <c r="N17" s="25">
        <v>100.342</v>
      </c>
      <c r="O17" s="25">
        <v>17.879000000000001</v>
      </c>
      <c r="P17" s="113"/>
      <c r="Q17" s="8"/>
      <c r="R17" s="25">
        <v>277.98200000000003</v>
      </c>
      <c r="S17" s="25">
        <v>46.953000000000003</v>
      </c>
      <c r="T17" s="25">
        <v>96.632999999999996</v>
      </c>
      <c r="U17" s="25">
        <v>49.09</v>
      </c>
      <c r="V17" s="8"/>
    </row>
    <row r="18" spans="5:22" x14ac:dyDescent="0.2">
      <c r="E18" s="8"/>
      <c r="F18" s="46">
        <v>222.02199999999999</v>
      </c>
      <c r="G18" s="46">
        <v>31.983000000000001</v>
      </c>
      <c r="H18" s="46">
        <v>88.055999999999997</v>
      </c>
      <c r="I18" s="46">
        <v>22.050999999999998</v>
      </c>
      <c r="J18" s="113"/>
      <c r="K18" s="8"/>
      <c r="L18" s="25">
        <v>217.673</v>
      </c>
      <c r="M18" s="25">
        <v>20.856000000000002</v>
      </c>
      <c r="N18" s="25">
        <v>89.534000000000006</v>
      </c>
      <c r="O18" s="25">
        <v>21.882999999999999</v>
      </c>
      <c r="P18" s="113"/>
      <c r="Q18" s="8"/>
      <c r="R18" s="25">
        <v>243.08799999999999</v>
      </c>
      <c r="S18" s="25">
        <v>57.531999999999996</v>
      </c>
      <c r="T18" s="25">
        <v>157.31</v>
      </c>
      <c r="U18" s="25">
        <v>55.436</v>
      </c>
      <c r="V18" s="8"/>
    </row>
    <row r="19" spans="5:22" x14ac:dyDescent="0.2">
      <c r="E19" s="8"/>
      <c r="F19" s="46">
        <v>156.33500000000001</v>
      </c>
      <c r="G19" s="46">
        <v>18.067</v>
      </c>
      <c r="H19" s="46">
        <v>70.558000000000007</v>
      </c>
      <c r="I19" s="46">
        <v>32.753999999999998</v>
      </c>
      <c r="J19" s="113"/>
      <c r="K19" s="8"/>
      <c r="L19" s="25">
        <v>177.11799999999999</v>
      </c>
      <c r="M19" s="25">
        <v>21.782</v>
      </c>
      <c r="N19" s="25">
        <v>77.593000000000004</v>
      </c>
      <c r="O19" s="25">
        <v>30.141999999999999</v>
      </c>
      <c r="P19" s="113"/>
      <c r="Q19" s="8"/>
      <c r="R19" s="25">
        <v>229.94499999999999</v>
      </c>
      <c r="S19" s="25">
        <v>46.023000000000003</v>
      </c>
      <c r="T19" s="25">
        <v>122.036</v>
      </c>
      <c r="U19" s="25">
        <v>52.832000000000001</v>
      </c>
      <c r="V19" s="8"/>
    </row>
    <row r="20" spans="5:22" x14ac:dyDescent="0.2">
      <c r="E20" s="8"/>
      <c r="F20" s="46">
        <v>202.566</v>
      </c>
      <c r="G20" s="46">
        <v>18.837</v>
      </c>
      <c r="H20" s="46">
        <v>63.715000000000003</v>
      </c>
      <c r="I20" s="46">
        <v>17.204999999999998</v>
      </c>
      <c r="J20" s="113"/>
      <c r="K20" s="8"/>
      <c r="L20" s="25">
        <v>231.857</v>
      </c>
      <c r="M20" s="25">
        <v>31.782</v>
      </c>
      <c r="N20" s="25">
        <v>86.811999999999998</v>
      </c>
      <c r="O20" s="25">
        <v>18.774000000000001</v>
      </c>
      <c r="P20" s="113"/>
      <c r="Q20" s="8"/>
      <c r="R20" s="25">
        <v>316.86399999999998</v>
      </c>
      <c r="S20" s="25">
        <v>27.559000000000001</v>
      </c>
      <c r="T20" s="25">
        <v>136.92500000000001</v>
      </c>
      <c r="U20" s="25">
        <v>64.497</v>
      </c>
      <c r="V20" s="8"/>
    </row>
    <row r="21" spans="5:22" x14ac:dyDescent="0.2">
      <c r="E21" s="8"/>
      <c r="F21" s="46">
        <v>165.23400000000001</v>
      </c>
      <c r="G21" s="46">
        <v>16.11</v>
      </c>
      <c r="H21" s="46">
        <v>57.866999999999997</v>
      </c>
      <c r="I21" s="46">
        <v>15.048</v>
      </c>
      <c r="J21" s="113"/>
      <c r="K21" s="8"/>
      <c r="L21" s="25">
        <v>179.87299999999999</v>
      </c>
      <c r="M21" s="25">
        <v>19.931999999999999</v>
      </c>
      <c r="N21" s="25">
        <v>68.488</v>
      </c>
      <c r="O21" s="25">
        <v>17.344000000000001</v>
      </c>
      <c r="P21" s="113"/>
      <c r="Q21" s="8"/>
      <c r="R21" s="25">
        <v>217.446</v>
      </c>
      <c r="S21" s="25">
        <v>47.308</v>
      </c>
      <c r="T21" s="25">
        <v>143.88399999999999</v>
      </c>
      <c r="U21" s="25">
        <v>23.542999999999999</v>
      </c>
      <c r="V21" s="8"/>
    </row>
    <row r="22" spans="5:22" x14ac:dyDescent="0.2">
      <c r="E22" s="8"/>
      <c r="F22" s="46">
        <v>165.46799999999999</v>
      </c>
      <c r="G22" s="46">
        <v>13.81</v>
      </c>
      <c r="H22" s="46">
        <v>42.765999999999998</v>
      </c>
      <c r="I22" s="46">
        <v>19.564</v>
      </c>
      <c r="J22" s="113"/>
      <c r="K22" s="8"/>
      <c r="L22" s="25">
        <v>174.98400000000001</v>
      </c>
      <c r="M22" s="25">
        <v>17.902000000000001</v>
      </c>
      <c r="N22" s="25">
        <v>65.891999999999996</v>
      </c>
      <c r="O22" s="25">
        <v>24.669</v>
      </c>
      <c r="P22" s="113"/>
      <c r="Q22" s="8"/>
      <c r="R22" s="25">
        <v>251.023</v>
      </c>
      <c r="S22" s="25">
        <v>39.911999999999999</v>
      </c>
      <c r="T22" s="25">
        <v>100.943</v>
      </c>
      <c r="U22" s="25">
        <v>41.634</v>
      </c>
      <c r="V22" s="8"/>
    </row>
    <row r="23" spans="5:22" x14ac:dyDescent="0.2">
      <c r="E23" s="8"/>
      <c r="F23" s="46">
        <v>138.749</v>
      </c>
      <c r="G23" s="46">
        <v>15.723000000000001</v>
      </c>
      <c r="H23" s="46">
        <v>42.255000000000003</v>
      </c>
      <c r="I23" s="46">
        <v>19.433</v>
      </c>
      <c r="J23" s="113"/>
      <c r="K23" s="8"/>
      <c r="L23" s="25">
        <v>158.72300000000001</v>
      </c>
      <c r="M23" s="25">
        <v>12.143000000000001</v>
      </c>
      <c r="N23" s="25">
        <v>55.351999999999997</v>
      </c>
      <c r="O23" s="25">
        <v>17.736999999999998</v>
      </c>
      <c r="P23" s="113"/>
      <c r="Q23" s="8"/>
      <c r="R23" s="25">
        <v>193.251</v>
      </c>
      <c r="S23" s="25">
        <v>42.587000000000003</v>
      </c>
      <c r="T23" s="25">
        <v>106.267</v>
      </c>
      <c r="U23" s="25">
        <v>65.578999999999994</v>
      </c>
      <c r="V23" s="8"/>
    </row>
    <row r="24" spans="5:22" x14ac:dyDescent="0.2">
      <c r="E24" s="8"/>
      <c r="F24" s="46">
        <v>166.398</v>
      </c>
      <c r="G24" s="46">
        <v>18.626000000000001</v>
      </c>
      <c r="H24" s="46">
        <v>52.569000000000003</v>
      </c>
      <c r="I24" s="46">
        <v>15.737</v>
      </c>
      <c r="J24" s="113"/>
      <c r="K24" s="8"/>
      <c r="L24" s="25">
        <v>233.57300000000001</v>
      </c>
      <c r="M24" s="25">
        <v>16.341999999999999</v>
      </c>
      <c r="N24" s="25">
        <v>58.445</v>
      </c>
      <c r="O24" s="25">
        <v>18.98</v>
      </c>
      <c r="P24" s="113"/>
      <c r="Q24" s="8"/>
      <c r="R24" s="25">
        <v>235.90600000000001</v>
      </c>
      <c r="S24" s="25">
        <v>50.043999999999997</v>
      </c>
      <c r="T24" s="25">
        <v>108.554</v>
      </c>
      <c r="U24" s="25">
        <v>55.746000000000002</v>
      </c>
      <c r="V24" s="8"/>
    </row>
    <row r="25" spans="5:22" x14ac:dyDescent="0.2">
      <c r="E25" s="8"/>
      <c r="F25" s="46">
        <v>217.298</v>
      </c>
      <c r="G25" s="46">
        <v>17.577000000000002</v>
      </c>
      <c r="H25" s="46">
        <v>96.512</v>
      </c>
      <c r="I25" s="46">
        <v>17.622</v>
      </c>
      <c r="J25" s="113"/>
      <c r="K25" s="8"/>
      <c r="L25" s="25">
        <v>229.78299999999999</v>
      </c>
      <c r="M25" s="25">
        <v>25.341000000000001</v>
      </c>
      <c r="N25" s="25">
        <v>111.563</v>
      </c>
      <c r="O25" s="25">
        <v>19.736000000000001</v>
      </c>
      <c r="P25" s="113"/>
      <c r="Q25" s="8"/>
      <c r="R25" s="25">
        <v>273.108</v>
      </c>
      <c r="S25" s="25">
        <v>38.198999999999998</v>
      </c>
      <c r="T25" s="25">
        <v>105.768</v>
      </c>
      <c r="U25" s="25">
        <v>43.055</v>
      </c>
      <c r="V25" s="8"/>
    </row>
    <row r="26" spans="5:22" x14ac:dyDescent="0.2">
      <c r="E26" s="8"/>
      <c r="F26" s="46">
        <v>142.05799999999999</v>
      </c>
      <c r="G26" s="46">
        <v>10.436999999999999</v>
      </c>
      <c r="H26" s="46">
        <v>75.013999999999996</v>
      </c>
      <c r="I26" s="46">
        <v>12.026</v>
      </c>
      <c r="J26" s="113"/>
      <c r="K26" s="8"/>
      <c r="L26" s="25">
        <v>202.834</v>
      </c>
      <c r="M26" s="25">
        <v>11.025</v>
      </c>
      <c r="N26" s="25">
        <v>78.677999999999997</v>
      </c>
      <c r="O26" s="25">
        <v>15.305999999999999</v>
      </c>
      <c r="P26" s="113"/>
      <c r="Q26" s="8"/>
      <c r="R26" s="25">
        <v>259.26</v>
      </c>
      <c r="S26" s="25">
        <v>55.85</v>
      </c>
      <c r="T26" s="25">
        <v>127.41200000000001</v>
      </c>
      <c r="U26" s="25">
        <v>59.722999999999999</v>
      </c>
      <c r="V26" s="8"/>
    </row>
    <row r="27" spans="5:22" x14ac:dyDescent="0.2">
      <c r="E27" s="8"/>
      <c r="F27" s="46">
        <v>148.785</v>
      </c>
      <c r="G27" s="46">
        <v>15.760999999999999</v>
      </c>
      <c r="H27" s="46">
        <v>56.826000000000001</v>
      </c>
      <c r="I27" s="46">
        <v>22.033999999999999</v>
      </c>
      <c r="J27" s="113"/>
      <c r="K27" s="8"/>
      <c r="L27" s="25">
        <v>155.125</v>
      </c>
      <c r="M27" s="25">
        <v>15.553000000000001</v>
      </c>
      <c r="N27" s="25">
        <v>49.661999999999999</v>
      </c>
      <c r="O27" s="25">
        <v>28.85</v>
      </c>
      <c r="P27" s="113"/>
      <c r="Q27" s="8"/>
      <c r="R27" s="25">
        <v>310.17700000000002</v>
      </c>
      <c r="S27" s="25">
        <v>20.434999999999999</v>
      </c>
      <c r="T27" s="25">
        <v>129.005</v>
      </c>
      <c r="U27" s="25">
        <v>49.933</v>
      </c>
      <c r="V27" s="8"/>
    </row>
    <row r="28" spans="5:22" x14ac:dyDescent="0.2">
      <c r="E28" s="8"/>
      <c r="F28" s="46">
        <v>143.982</v>
      </c>
      <c r="G28" s="46">
        <v>29.44</v>
      </c>
      <c r="H28" s="46">
        <v>39.962000000000003</v>
      </c>
      <c r="I28" s="46">
        <v>16.149000000000001</v>
      </c>
      <c r="J28" s="113"/>
      <c r="K28" s="8"/>
      <c r="L28" s="25">
        <v>176.09200000000001</v>
      </c>
      <c r="M28" s="25">
        <v>23.562999999999999</v>
      </c>
      <c r="N28" s="25">
        <v>45.622999999999998</v>
      </c>
      <c r="O28" s="25">
        <v>27.783000000000001</v>
      </c>
      <c r="P28" s="113"/>
      <c r="Q28" s="8"/>
      <c r="R28" s="25">
        <v>190.47800000000001</v>
      </c>
      <c r="S28" s="25">
        <v>21.010999999999999</v>
      </c>
      <c r="T28" s="25">
        <v>101.146</v>
      </c>
      <c r="U28" s="25">
        <v>41.536999999999999</v>
      </c>
      <c r="V28" s="8"/>
    </row>
    <row r="29" spans="5:22" x14ac:dyDescent="0.2">
      <c r="E29" s="8"/>
      <c r="F29" s="46">
        <v>145.40600000000001</v>
      </c>
      <c r="G29" s="46">
        <v>14.932</v>
      </c>
      <c r="H29" s="46">
        <v>98.031000000000006</v>
      </c>
      <c r="I29" s="46">
        <v>16.488</v>
      </c>
      <c r="J29" s="113"/>
      <c r="K29" s="8"/>
      <c r="L29" s="25">
        <v>167.33699999999999</v>
      </c>
      <c r="M29" s="25">
        <v>13.541</v>
      </c>
      <c r="N29" s="25">
        <v>121.351</v>
      </c>
      <c r="O29" s="25">
        <v>16.166</v>
      </c>
      <c r="P29" s="113"/>
      <c r="Q29" s="8"/>
      <c r="R29" s="25">
        <v>186.80199999999999</v>
      </c>
      <c r="S29" s="25">
        <v>42.581000000000003</v>
      </c>
      <c r="T29" s="25">
        <v>119.93</v>
      </c>
      <c r="U29" s="25">
        <v>28.091999999999999</v>
      </c>
      <c r="V29" s="8"/>
    </row>
    <row r="30" spans="5:22" x14ac:dyDescent="0.2">
      <c r="E30" s="8"/>
      <c r="F30" s="46">
        <v>148.054</v>
      </c>
      <c r="G30" s="46">
        <v>9.6679999999999993</v>
      </c>
      <c r="H30" s="46">
        <v>98.070999999999998</v>
      </c>
      <c r="I30" s="46">
        <v>20.363</v>
      </c>
      <c r="J30" s="113"/>
      <c r="K30" s="8"/>
      <c r="L30" s="25">
        <v>158.06700000000001</v>
      </c>
      <c r="M30" s="25">
        <v>12.443</v>
      </c>
      <c r="N30" s="25">
        <v>109.428</v>
      </c>
      <c r="O30" s="25">
        <v>21.218</v>
      </c>
      <c r="P30" s="113"/>
      <c r="Q30" s="8"/>
      <c r="R30" s="25">
        <v>216.56100000000001</v>
      </c>
      <c r="S30" s="25">
        <v>37.421999999999997</v>
      </c>
      <c r="T30" s="25">
        <v>118.955</v>
      </c>
      <c r="U30" s="25">
        <v>28.126000000000001</v>
      </c>
      <c r="V30" s="8"/>
    </row>
    <row r="31" spans="5:22" x14ac:dyDescent="0.2">
      <c r="E31" s="8"/>
      <c r="F31" s="46">
        <v>135.447</v>
      </c>
      <c r="G31" s="46">
        <v>13.162000000000001</v>
      </c>
      <c r="H31" s="46">
        <v>60.283000000000001</v>
      </c>
      <c r="I31" s="46">
        <v>21.559000000000001</v>
      </c>
      <c r="J31" s="113"/>
      <c r="K31" s="8"/>
      <c r="L31" s="25">
        <v>128.99</v>
      </c>
      <c r="M31" s="25">
        <v>10.484</v>
      </c>
      <c r="N31" s="25">
        <v>59.095999999999997</v>
      </c>
      <c r="O31" s="25">
        <v>23.318999999999999</v>
      </c>
      <c r="P31" s="113"/>
      <c r="Q31" s="8"/>
      <c r="R31" s="25">
        <v>248.119</v>
      </c>
      <c r="S31" s="25">
        <v>25.337</v>
      </c>
      <c r="T31" s="25">
        <v>131.04499999999999</v>
      </c>
      <c r="U31" s="25">
        <v>37.456000000000003</v>
      </c>
      <c r="V31" s="8"/>
    </row>
    <row r="32" spans="5:22" x14ac:dyDescent="0.2">
      <c r="E32" s="8"/>
      <c r="F32" s="46">
        <v>156.16499999999999</v>
      </c>
      <c r="G32" s="46">
        <v>17.082000000000001</v>
      </c>
      <c r="H32" s="46">
        <v>76.23</v>
      </c>
      <c r="I32" s="46">
        <v>31.71</v>
      </c>
      <c r="J32" s="113"/>
      <c r="K32" s="8"/>
      <c r="L32" s="25">
        <v>187.33600000000001</v>
      </c>
      <c r="M32" s="25">
        <v>19.459</v>
      </c>
      <c r="N32" s="25">
        <v>81.676000000000002</v>
      </c>
      <c r="O32" s="25">
        <v>32.055</v>
      </c>
      <c r="P32" s="113"/>
      <c r="Q32" s="8"/>
      <c r="R32" s="25">
        <v>261.09199999999998</v>
      </c>
      <c r="S32" s="25">
        <v>50.648000000000003</v>
      </c>
      <c r="T32" s="25">
        <v>99.165999999999997</v>
      </c>
      <c r="U32" s="25">
        <v>50.44</v>
      </c>
      <c r="V32" s="8"/>
    </row>
    <row r="33" spans="5:22" x14ac:dyDescent="0.2">
      <c r="E33" s="8"/>
      <c r="F33" s="46">
        <v>211.654</v>
      </c>
      <c r="G33" s="46">
        <v>25.395</v>
      </c>
      <c r="H33" s="46">
        <v>86.289000000000001</v>
      </c>
      <c r="I33" s="46">
        <v>30.957000000000001</v>
      </c>
      <c r="J33" s="113"/>
      <c r="K33" s="8"/>
      <c r="L33" s="25">
        <v>227.893</v>
      </c>
      <c r="M33" s="25">
        <v>27.558</v>
      </c>
      <c r="N33" s="25">
        <v>93.894000000000005</v>
      </c>
      <c r="O33" s="25">
        <v>28.844999999999999</v>
      </c>
      <c r="P33" s="113"/>
      <c r="Q33" s="8"/>
      <c r="R33" s="25">
        <v>258.04399999999998</v>
      </c>
      <c r="S33" s="25">
        <v>31.492999999999999</v>
      </c>
      <c r="T33" s="25">
        <v>150.00399999999999</v>
      </c>
      <c r="U33" s="25">
        <v>51.588000000000001</v>
      </c>
      <c r="V33" s="8"/>
    </row>
    <row r="34" spans="5:22" x14ac:dyDescent="0.2">
      <c r="E34" s="8"/>
      <c r="F34" s="46">
        <v>187.63399999999999</v>
      </c>
      <c r="G34" s="46">
        <v>29.923999999999999</v>
      </c>
      <c r="H34" s="46">
        <v>39.417000000000002</v>
      </c>
      <c r="I34" s="46">
        <v>31.742999999999999</v>
      </c>
      <c r="J34" s="113"/>
      <c r="K34" s="8"/>
      <c r="L34" s="25">
        <v>208.798</v>
      </c>
      <c r="M34" s="25">
        <v>25.556000000000001</v>
      </c>
      <c r="N34" s="25">
        <v>46.667000000000002</v>
      </c>
      <c r="O34" s="25">
        <v>16.172999999999998</v>
      </c>
      <c r="P34" s="113"/>
      <c r="Q34" s="8"/>
      <c r="R34" s="25">
        <v>199.23500000000001</v>
      </c>
      <c r="S34" s="25">
        <v>39.878999999999998</v>
      </c>
      <c r="T34" s="25">
        <v>107.30800000000001</v>
      </c>
      <c r="U34" s="25">
        <v>45.173000000000002</v>
      </c>
      <c r="V34" s="8"/>
    </row>
    <row r="35" spans="5:22" x14ac:dyDescent="0.2">
      <c r="E35" s="8"/>
      <c r="F35" s="46">
        <v>145.94</v>
      </c>
      <c r="G35" s="46">
        <v>18.981999999999999</v>
      </c>
      <c r="H35" s="46">
        <v>67.308000000000007</v>
      </c>
      <c r="I35" s="46">
        <v>34.345999999999997</v>
      </c>
      <c r="J35" s="113"/>
      <c r="K35" s="8"/>
      <c r="L35" s="25">
        <v>185.673</v>
      </c>
      <c r="M35" s="25">
        <v>17.882000000000001</v>
      </c>
      <c r="N35" s="25">
        <v>59.319000000000003</v>
      </c>
      <c r="O35" s="25">
        <v>33.375</v>
      </c>
      <c r="P35" s="113"/>
      <c r="Q35" s="8"/>
      <c r="R35" s="25">
        <v>268.11500000000001</v>
      </c>
      <c r="S35" s="25">
        <v>39.552999999999997</v>
      </c>
      <c r="T35" s="25">
        <v>124.877</v>
      </c>
      <c r="U35" s="25">
        <v>42.588999999999999</v>
      </c>
      <c r="V35" s="8"/>
    </row>
    <row r="36" spans="5:22" x14ac:dyDescent="0.2">
      <c r="E36" s="8"/>
      <c r="F36" s="46">
        <v>221.93100000000001</v>
      </c>
      <c r="G36" s="46">
        <v>12.673</v>
      </c>
      <c r="H36" s="46">
        <v>44.026000000000003</v>
      </c>
      <c r="I36" s="46">
        <v>33.654000000000003</v>
      </c>
      <c r="J36" s="113"/>
      <c r="K36" s="8"/>
      <c r="L36" s="25">
        <v>159.09299999999999</v>
      </c>
      <c r="M36" s="25">
        <v>19.311</v>
      </c>
      <c r="N36" s="25">
        <v>47.777999999999999</v>
      </c>
      <c r="O36" s="25">
        <v>36.856000000000002</v>
      </c>
      <c r="P36" s="113"/>
      <c r="Q36" s="8"/>
      <c r="R36" s="25">
        <v>295.48899999999998</v>
      </c>
      <c r="S36" s="25">
        <v>37.371000000000002</v>
      </c>
      <c r="T36" s="25">
        <v>139.23500000000001</v>
      </c>
      <c r="U36" s="25">
        <v>28.03</v>
      </c>
      <c r="V36" s="8"/>
    </row>
    <row r="37" spans="5:22" x14ac:dyDescent="0.2">
      <c r="E37" s="8"/>
      <c r="F37" s="46">
        <v>187.78200000000001</v>
      </c>
      <c r="G37" s="46">
        <v>21.547999999999998</v>
      </c>
      <c r="H37" s="46">
        <v>110.21899999999999</v>
      </c>
      <c r="I37" s="46">
        <v>12.51</v>
      </c>
      <c r="J37" s="113"/>
      <c r="K37" s="8"/>
      <c r="L37" s="25">
        <v>256.67399999999998</v>
      </c>
      <c r="M37" s="25">
        <v>21.283999999999999</v>
      </c>
      <c r="N37" s="25">
        <v>118.65900000000001</v>
      </c>
      <c r="O37" s="25">
        <v>16.427</v>
      </c>
      <c r="P37" s="113"/>
      <c r="Q37" s="8"/>
      <c r="R37" s="25">
        <v>226.96299999999999</v>
      </c>
      <c r="S37" s="25">
        <v>46.023000000000003</v>
      </c>
      <c r="T37" s="25">
        <v>96.756</v>
      </c>
      <c r="U37" s="25">
        <v>35.515000000000001</v>
      </c>
      <c r="V37" s="8"/>
    </row>
    <row r="38" spans="5:22" x14ac:dyDescent="0.2">
      <c r="E38" s="8"/>
      <c r="F38" s="46">
        <v>166.64500000000001</v>
      </c>
      <c r="G38" s="46">
        <v>16.831</v>
      </c>
      <c r="H38" s="46">
        <v>82.138000000000005</v>
      </c>
      <c r="I38" s="46">
        <v>14.714</v>
      </c>
      <c r="J38" s="113"/>
      <c r="K38" s="8"/>
      <c r="L38" s="25">
        <v>200.84200000000001</v>
      </c>
      <c r="M38" s="25">
        <v>29.667000000000002</v>
      </c>
      <c r="N38" s="25">
        <v>94.620999999999995</v>
      </c>
      <c r="O38" s="25">
        <v>31.472000000000001</v>
      </c>
      <c r="P38" s="113"/>
      <c r="Q38" s="8"/>
      <c r="R38" s="25">
        <v>196.614</v>
      </c>
      <c r="S38" s="25">
        <v>37.56</v>
      </c>
      <c r="T38" s="25">
        <v>141.24199999999999</v>
      </c>
      <c r="U38" s="25">
        <v>41.201999999999998</v>
      </c>
      <c r="V38" s="8"/>
    </row>
    <row r="39" spans="5:22" x14ac:dyDescent="0.2">
      <c r="E39" s="8"/>
      <c r="F39" s="8"/>
      <c r="G39" s="8"/>
      <c r="H39" s="8"/>
      <c r="I39" s="8"/>
      <c r="J39" s="113"/>
      <c r="K39" s="8"/>
      <c r="L39" s="8"/>
      <c r="M39" s="8"/>
      <c r="N39" s="8"/>
      <c r="O39" s="8"/>
      <c r="P39" s="113"/>
      <c r="Q39" s="8"/>
      <c r="R39" s="8"/>
      <c r="S39" s="8"/>
      <c r="T39" s="8"/>
      <c r="U39" s="8"/>
      <c r="V39" s="8"/>
    </row>
    <row r="40" spans="5:22" x14ac:dyDescent="0.2">
      <c r="E40" s="8"/>
      <c r="F40" s="119" t="s">
        <v>20</v>
      </c>
      <c r="G40" s="119"/>
      <c r="H40" s="119"/>
      <c r="I40" s="119"/>
      <c r="J40" s="113"/>
      <c r="K40" s="8"/>
      <c r="L40" s="8"/>
      <c r="M40" s="8"/>
      <c r="N40" s="8"/>
      <c r="O40" s="8"/>
      <c r="P40" s="113"/>
      <c r="Q40" s="8"/>
      <c r="R40" s="8"/>
      <c r="S40" s="8"/>
      <c r="T40" s="8"/>
      <c r="U40" s="8"/>
      <c r="V40" s="8"/>
    </row>
  </sheetData>
  <mergeCells count="3">
    <mergeCell ref="J7:J40"/>
    <mergeCell ref="P7:P40"/>
    <mergeCell ref="F40:I40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FFF5-FF0A-2044-B509-688DADE5AF2C}">
  <dimension ref="A1:CB129"/>
  <sheetViews>
    <sheetView topLeftCell="H2" zoomScale="81" workbookViewId="0">
      <selection activeCell="D7" sqref="D7"/>
    </sheetView>
  </sheetViews>
  <sheetFormatPr baseColWidth="10" defaultRowHeight="16" x14ac:dyDescent="0.2"/>
  <cols>
    <col min="5" max="5" width="26" customWidth="1"/>
    <col min="6" max="7" width="26.5" customWidth="1"/>
    <col min="8" max="8" width="26.6640625" customWidth="1"/>
    <col min="9" max="9" width="25.33203125" customWidth="1"/>
    <col min="10" max="10" width="24.83203125" customWidth="1"/>
    <col min="11" max="11" width="52.33203125" customWidth="1"/>
    <col min="12" max="12" width="38.33203125" customWidth="1"/>
    <col min="13" max="13" width="34.6640625" customWidth="1"/>
    <col min="14" max="14" width="31.83203125" customWidth="1"/>
    <col min="15" max="15" width="30.83203125" customWidth="1"/>
    <col min="17" max="17" width="40.6640625" customWidth="1"/>
    <col min="18" max="18" width="28" customWidth="1"/>
    <col min="19" max="19" width="25.83203125" customWidth="1"/>
    <col min="20" max="20" width="30.33203125" customWidth="1"/>
    <col min="21" max="21" width="22.5" customWidth="1"/>
    <col min="24" max="24" width="26.83203125" customWidth="1"/>
    <col min="25" max="25" width="30.5" customWidth="1"/>
    <col min="26" max="26" width="33.1640625" customWidth="1"/>
    <col min="27" max="27" width="24.33203125" customWidth="1"/>
    <col min="28" max="28" width="24.6640625" customWidth="1"/>
    <col min="30" max="30" width="39.6640625" customWidth="1"/>
    <col min="31" max="31" width="26.83203125" customWidth="1"/>
    <col min="32" max="32" width="36.33203125" customWidth="1"/>
    <col min="33" max="33" width="26" customWidth="1"/>
    <col min="34" max="34" width="29.1640625" customWidth="1"/>
    <col min="36" max="36" width="38.33203125" customWidth="1"/>
    <col min="37" max="37" width="25.33203125" customWidth="1"/>
    <col min="38" max="38" width="33.33203125" customWidth="1"/>
    <col min="39" max="39" width="33.6640625" customWidth="1"/>
    <col min="40" max="40" width="26.33203125" customWidth="1"/>
    <col min="43" max="43" width="26.6640625" customWidth="1"/>
    <col min="44" max="44" width="24.5" customWidth="1"/>
    <col min="45" max="45" width="25.6640625" customWidth="1"/>
    <col min="46" max="46" width="24.83203125" customWidth="1"/>
    <col min="47" max="47" width="28.6640625" customWidth="1"/>
    <col min="49" max="49" width="41" customWidth="1"/>
    <col min="50" max="51" width="25.33203125" customWidth="1"/>
    <col min="52" max="52" width="29.83203125" customWidth="1"/>
    <col min="53" max="53" width="25.83203125" customWidth="1"/>
    <col min="55" max="55" width="36" customWidth="1"/>
    <col min="56" max="56" width="23.1640625" customWidth="1"/>
    <col min="57" max="57" width="32.5" customWidth="1"/>
    <col min="58" max="58" width="35.33203125" customWidth="1"/>
    <col min="59" max="59" width="26.6640625" customWidth="1"/>
    <col min="67" max="67" width="35.83203125" customWidth="1"/>
    <col min="68" max="68" width="22.1640625" customWidth="1"/>
    <col min="69" max="69" width="29.5" customWidth="1"/>
  </cols>
  <sheetData>
    <row r="1" spans="1:80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 spans="1:80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8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</row>
    <row r="4" spans="1:8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</row>
    <row r="5" spans="1:8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8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80" x14ac:dyDescent="0.2">
      <c r="A7" s="3"/>
      <c r="B7" s="3"/>
      <c r="C7" s="3"/>
      <c r="D7" s="4" t="s">
        <v>439</v>
      </c>
      <c r="E7" s="100" t="s">
        <v>15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13"/>
      <c r="W7" s="113"/>
      <c r="X7" s="8"/>
      <c r="Y7" s="9"/>
      <c r="Z7" s="9"/>
      <c r="AA7" s="42"/>
      <c r="AB7" s="42"/>
      <c r="AC7" s="8"/>
      <c r="AD7" s="100" t="s">
        <v>18</v>
      </c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13"/>
      <c r="AP7" s="113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31"/>
      <c r="CB7" s="31"/>
    </row>
    <row r="8" spans="1:80" x14ac:dyDescent="0.2">
      <c r="A8" s="3"/>
      <c r="B8" s="3"/>
      <c r="C8" s="3"/>
      <c r="D8" s="3"/>
      <c r="E8" s="50" t="s">
        <v>229</v>
      </c>
      <c r="F8" s="6" t="s">
        <v>230</v>
      </c>
      <c r="G8" s="6" t="s">
        <v>231</v>
      </c>
      <c r="H8" s="50" t="s">
        <v>232</v>
      </c>
      <c r="I8" s="50" t="s">
        <v>233</v>
      </c>
      <c r="J8" s="50"/>
      <c r="K8" s="78" t="s">
        <v>234</v>
      </c>
      <c r="L8" s="6" t="s">
        <v>230</v>
      </c>
      <c r="M8" s="6" t="s">
        <v>231</v>
      </c>
      <c r="N8" s="50" t="s">
        <v>232</v>
      </c>
      <c r="O8" s="50" t="s">
        <v>233</v>
      </c>
      <c r="P8" s="50"/>
      <c r="Q8" s="79" t="s">
        <v>235</v>
      </c>
      <c r="R8" s="6" t="s">
        <v>230</v>
      </c>
      <c r="S8" s="6" t="s">
        <v>231</v>
      </c>
      <c r="T8" s="50" t="s">
        <v>232</v>
      </c>
      <c r="U8" s="50" t="s">
        <v>233</v>
      </c>
      <c r="V8" s="113"/>
      <c r="W8" s="113"/>
      <c r="X8" s="50" t="s">
        <v>229</v>
      </c>
      <c r="Y8" s="6" t="s">
        <v>230</v>
      </c>
      <c r="Z8" s="6" t="s">
        <v>231</v>
      </c>
      <c r="AA8" s="50" t="s">
        <v>232</v>
      </c>
      <c r="AB8" s="50" t="s">
        <v>233</v>
      </c>
      <c r="AC8" s="42"/>
      <c r="AD8" s="78" t="s">
        <v>236</v>
      </c>
      <c r="AE8" s="6" t="s">
        <v>230</v>
      </c>
      <c r="AF8" s="6" t="s">
        <v>231</v>
      </c>
      <c r="AG8" s="50" t="s">
        <v>232</v>
      </c>
      <c r="AH8" s="50" t="s">
        <v>233</v>
      </c>
      <c r="AI8" s="8"/>
      <c r="AJ8" s="79" t="s">
        <v>235</v>
      </c>
      <c r="AK8" s="6" t="s">
        <v>230</v>
      </c>
      <c r="AL8" s="6" t="s">
        <v>231</v>
      </c>
      <c r="AM8" s="50" t="s">
        <v>232</v>
      </c>
      <c r="AN8" s="50" t="s">
        <v>233</v>
      </c>
      <c r="AO8" s="113"/>
      <c r="AP8" s="113"/>
      <c r="AQ8" s="50" t="s">
        <v>229</v>
      </c>
      <c r="AR8" s="6" t="s">
        <v>230</v>
      </c>
      <c r="AS8" s="6" t="s">
        <v>231</v>
      </c>
      <c r="AT8" s="50" t="s">
        <v>232</v>
      </c>
      <c r="AU8" s="50" t="s">
        <v>233</v>
      </c>
      <c r="AV8" s="8"/>
      <c r="AW8" s="78" t="s">
        <v>236</v>
      </c>
      <c r="AX8" s="6" t="s">
        <v>230</v>
      </c>
      <c r="AY8" s="6" t="s">
        <v>231</v>
      </c>
      <c r="AZ8" s="50" t="s">
        <v>232</v>
      </c>
      <c r="BA8" s="50" t="s">
        <v>233</v>
      </c>
      <c r="BB8" s="8"/>
      <c r="BC8" s="79" t="s">
        <v>235</v>
      </c>
      <c r="BD8" s="6" t="s">
        <v>230</v>
      </c>
      <c r="BE8" s="6" t="s">
        <v>231</v>
      </c>
      <c r="BF8" s="50" t="s">
        <v>232</v>
      </c>
      <c r="BG8" s="50" t="s">
        <v>233</v>
      </c>
      <c r="BH8" s="8"/>
      <c r="BI8" s="8"/>
      <c r="BJ8" s="8"/>
      <c r="BK8" s="8"/>
      <c r="BL8" s="8"/>
      <c r="BM8" s="6"/>
      <c r="BN8" s="6"/>
      <c r="BO8" s="80" t="s">
        <v>235</v>
      </c>
      <c r="BP8" s="50" t="s">
        <v>229</v>
      </c>
      <c r="BQ8" s="83" t="s">
        <v>236</v>
      </c>
      <c r="BR8" s="8"/>
      <c r="BS8" s="8"/>
      <c r="BT8" s="8"/>
      <c r="BU8" s="8"/>
      <c r="BV8" s="8"/>
      <c r="BW8" s="8"/>
      <c r="BX8" s="8"/>
      <c r="BY8" s="8"/>
      <c r="BZ8" s="8"/>
      <c r="CA8" s="31"/>
      <c r="CB8" s="31"/>
    </row>
    <row r="9" spans="1:80" x14ac:dyDescent="0.2">
      <c r="A9" s="3"/>
      <c r="B9" s="3"/>
      <c r="C9" s="3"/>
      <c r="D9" s="3"/>
      <c r="E9" s="8"/>
      <c r="F9" s="9"/>
      <c r="G9" s="9"/>
      <c r="H9" s="42"/>
      <c r="I9" s="42"/>
      <c r="J9" s="42"/>
      <c r="K9" s="8"/>
      <c r="L9" s="9"/>
      <c r="M9" s="9"/>
      <c r="N9" s="81"/>
      <c r="O9" s="81"/>
      <c r="P9" s="81"/>
      <c r="Q9" s="8"/>
      <c r="R9" s="9"/>
      <c r="S9" s="9"/>
      <c r="T9" s="82"/>
      <c r="U9" s="82"/>
      <c r="V9" s="113"/>
      <c r="W9" s="113"/>
      <c r="X9" s="8"/>
      <c r="Y9" s="9"/>
      <c r="Z9" s="9"/>
      <c r="AA9" s="42"/>
      <c r="AB9" s="42"/>
      <c r="AC9" s="8"/>
      <c r="AD9" s="8"/>
      <c r="AE9" s="9"/>
      <c r="AF9" s="9"/>
      <c r="AG9" s="81"/>
      <c r="AH9" s="81"/>
      <c r="AI9" s="8"/>
      <c r="AJ9" s="8"/>
      <c r="AK9" s="9"/>
      <c r="AL9" s="9"/>
      <c r="AM9" s="82"/>
      <c r="AN9" s="82"/>
      <c r="AO9" s="113"/>
      <c r="AP9" s="113"/>
      <c r="AQ9" s="8"/>
      <c r="AR9" s="9"/>
      <c r="AS9" s="9"/>
      <c r="AT9" s="42"/>
      <c r="AU9" s="42"/>
      <c r="AV9" s="8"/>
      <c r="AW9" s="8"/>
      <c r="AX9" s="9"/>
      <c r="AY9" s="9"/>
      <c r="AZ9" s="81"/>
      <c r="BA9" s="81"/>
      <c r="BB9" s="8"/>
      <c r="BC9" s="8"/>
      <c r="BD9" s="9"/>
      <c r="BE9" s="9"/>
      <c r="BF9" s="82"/>
      <c r="BG9" s="82"/>
      <c r="BH9" s="8"/>
      <c r="BI9" s="8"/>
      <c r="BJ9" s="8"/>
      <c r="BK9" s="8"/>
      <c r="BL9" s="8"/>
      <c r="BM9" s="8"/>
      <c r="BN9" s="8"/>
      <c r="BO9" s="21">
        <v>39.534883720000003</v>
      </c>
      <c r="BP9" s="21">
        <v>73.684210530000001</v>
      </c>
      <c r="BQ9" s="21">
        <v>45.555555560000002</v>
      </c>
      <c r="BR9" s="8"/>
      <c r="BS9" s="8"/>
      <c r="BT9" s="8"/>
      <c r="BU9" s="8"/>
      <c r="BV9" s="8"/>
      <c r="BW9" s="8"/>
      <c r="BX9" s="8"/>
      <c r="BY9" s="8"/>
      <c r="BZ9" s="8"/>
      <c r="CA9" s="31"/>
      <c r="CB9" s="31"/>
    </row>
    <row r="10" spans="1:80" x14ac:dyDescent="0.2">
      <c r="A10" s="3"/>
      <c r="B10" s="3"/>
      <c r="C10" s="3"/>
      <c r="D10" s="3"/>
      <c r="E10" s="8"/>
      <c r="F10" s="8">
        <v>25</v>
      </c>
      <c r="G10" s="8">
        <v>70</v>
      </c>
      <c r="H10" s="8">
        <v>26.315789469999999</v>
      </c>
      <c r="I10" s="8">
        <v>73.684210530000001</v>
      </c>
      <c r="J10" s="9"/>
      <c r="K10" s="8"/>
      <c r="L10" s="8">
        <v>49</v>
      </c>
      <c r="M10" s="8">
        <v>41</v>
      </c>
      <c r="N10" s="8">
        <v>54.444444439999998</v>
      </c>
      <c r="O10" s="8">
        <v>45.555555560000002</v>
      </c>
      <c r="P10" s="8"/>
      <c r="Q10" s="8"/>
      <c r="R10" s="9">
        <v>26</v>
      </c>
      <c r="S10" s="9">
        <v>17</v>
      </c>
      <c r="T10" s="9">
        <v>60.465116279999997</v>
      </c>
      <c r="U10" s="9">
        <v>39.534883720000003</v>
      </c>
      <c r="V10" s="113"/>
      <c r="W10" s="113"/>
      <c r="X10" s="8"/>
      <c r="Y10" s="9">
        <v>23</v>
      </c>
      <c r="Z10" s="9">
        <v>70</v>
      </c>
      <c r="AA10" s="9">
        <v>24.731182799999999</v>
      </c>
      <c r="AB10" s="9">
        <v>75.268817200000001</v>
      </c>
      <c r="AC10" s="8"/>
      <c r="AD10" s="8"/>
      <c r="AE10" s="9">
        <v>55</v>
      </c>
      <c r="AF10" s="9">
        <v>43</v>
      </c>
      <c r="AG10" s="9">
        <v>56.122448980000001</v>
      </c>
      <c r="AH10" s="9">
        <v>43.877551019999999</v>
      </c>
      <c r="AI10" s="8"/>
      <c r="AJ10" s="8"/>
      <c r="AK10" s="9">
        <v>45</v>
      </c>
      <c r="AL10" s="9">
        <v>19</v>
      </c>
      <c r="AM10" s="9">
        <v>70.3125</v>
      </c>
      <c r="AN10" s="9">
        <v>29.6875</v>
      </c>
      <c r="AO10" s="113"/>
      <c r="AP10" s="113"/>
      <c r="AQ10" s="8"/>
      <c r="AR10" s="9">
        <v>33</v>
      </c>
      <c r="AS10" s="9">
        <v>90</v>
      </c>
      <c r="AT10" s="9">
        <v>26.829268290000002</v>
      </c>
      <c r="AU10" s="9">
        <v>73.170731709999998</v>
      </c>
      <c r="AV10" s="8"/>
      <c r="AW10" s="8"/>
      <c r="AX10" s="9">
        <v>63</v>
      </c>
      <c r="AY10" s="9">
        <v>53</v>
      </c>
      <c r="AZ10" s="9">
        <v>54.310344829999998</v>
      </c>
      <c r="BA10" s="9">
        <v>45.689655170000002</v>
      </c>
      <c r="BB10" s="8"/>
      <c r="BC10" s="8"/>
      <c r="BD10" s="9">
        <v>60</v>
      </c>
      <c r="BE10" s="9">
        <v>20</v>
      </c>
      <c r="BF10" s="9">
        <v>75</v>
      </c>
      <c r="BG10" s="9">
        <v>25</v>
      </c>
      <c r="BH10" s="8"/>
      <c r="BI10" s="8"/>
      <c r="BJ10" s="8"/>
      <c r="BK10" s="8"/>
      <c r="BL10" s="8"/>
      <c r="BM10" s="8"/>
      <c r="BN10" s="8"/>
      <c r="BO10" s="21">
        <v>35.294117649999997</v>
      </c>
      <c r="BP10" s="21">
        <v>76.842105259999997</v>
      </c>
      <c r="BQ10" s="21">
        <v>45.19230769</v>
      </c>
      <c r="BR10" s="8"/>
      <c r="BS10" s="8"/>
      <c r="BT10" s="8"/>
      <c r="BU10" s="8"/>
      <c r="BV10" s="8"/>
      <c r="BW10" s="8"/>
      <c r="BX10" s="8"/>
      <c r="BY10" s="8"/>
      <c r="BZ10" s="8"/>
      <c r="CA10" s="31"/>
      <c r="CB10" s="31"/>
    </row>
    <row r="11" spans="1:80" x14ac:dyDescent="0.2">
      <c r="A11" s="3"/>
      <c r="B11" s="3"/>
      <c r="C11" s="3"/>
      <c r="D11" s="3"/>
      <c r="E11" s="8"/>
      <c r="F11" s="8">
        <v>22</v>
      </c>
      <c r="G11" s="8">
        <v>73</v>
      </c>
      <c r="H11" s="8">
        <v>23.15789474</v>
      </c>
      <c r="I11" s="8">
        <v>76.842105259999997</v>
      </c>
      <c r="J11" s="9"/>
      <c r="K11" s="8"/>
      <c r="L11" s="8">
        <v>57</v>
      </c>
      <c r="M11" s="8">
        <v>47</v>
      </c>
      <c r="N11" s="8">
        <v>54.80769231</v>
      </c>
      <c r="O11" s="8">
        <v>45.19230769</v>
      </c>
      <c r="P11" s="8"/>
      <c r="Q11" s="8"/>
      <c r="R11" s="9">
        <v>33</v>
      </c>
      <c r="S11" s="9">
        <v>18</v>
      </c>
      <c r="T11" s="9">
        <v>64.705882349999996</v>
      </c>
      <c r="U11" s="9">
        <v>35.294117649999997</v>
      </c>
      <c r="V11" s="113"/>
      <c r="W11" s="113"/>
      <c r="X11" s="8"/>
      <c r="Y11" s="9">
        <v>25</v>
      </c>
      <c r="Z11" s="9">
        <v>82</v>
      </c>
      <c r="AA11" s="9">
        <v>23.364485980000001</v>
      </c>
      <c r="AB11" s="9">
        <v>76.635514020000002</v>
      </c>
      <c r="AC11" s="8"/>
      <c r="AD11" s="8"/>
      <c r="AE11" s="9">
        <v>52</v>
      </c>
      <c r="AF11" s="9">
        <v>43</v>
      </c>
      <c r="AG11" s="9">
        <v>54.736842109999998</v>
      </c>
      <c r="AH11" s="9">
        <v>45.263157890000002</v>
      </c>
      <c r="AI11" s="8"/>
      <c r="AJ11" s="8"/>
      <c r="AK11" s="9">
        <v>28</v>
      </c>
      <c r="AL11" s="9">
        <v>15</v>
      </c>
      <c r="AM11" s="9">
        <v>65.116279070000004</v>
      </c>
      <c r="AN11" s="9">
        <v>34.883720930000003</v>
      </c>
      <c r="AO11" s="113"/>
      <c r="AP11" s="113"/>
      <c r="AQ11" s="8"/>
      <c r="AR11" s="9">
        <v>30</v>
      </c>
      <c r="AS11" s="9">
        <v>88</v>
      </c>
      <c r="AT11" s="9">
        <v>25.42372881</v>
      </c>
      <c r="AU11" s="9">
        <v>74.57627119</v>
      </c>
      <c r="AV11" s="8"/>
      <c r="AW11" s="8"/>
      <c r="AX11" s="9">
        <v>48</v>
      </c>
      <c r="AY11" s="9">
        <v>44</v>
      </c>
      <c r="AZ11" s="9">
        <v>52.173913040000002</v>
      </c>
      <c r="BA11" s="9">
        <v>47.826086959999998</v>
      </c>
      <c r="BB11" s="8"/>
      <c r="BC11" s="8"/>
      <c r="BD11" s="9">
        <v>33</v>
      </c>
      <c r="BE11" s="9">
        <v>18</v>
      </c>
      <c r="BF11" s="9">
        <v>64.705882349999996</v>
      </c>
      <c r="BG11" s="9">
        <v>35.294117649999997</v>
      </c>
      <c r="BH11" s="8"/>
      <c r="BI11" s="8"/>
      <c r="BJ11" s="8"/>
      <c r="BK11" s="8"/>
      <c r="BL11" s="8"/>
      <c r="BM11" s="8"/>
      <c r="BN11" s="8"/>
      <c r="BO11" s="21">
        <v>23.684210530000001</v>
      </c>
      <c r="BP11" s="21">
        <v>75.247524749999997</v>
      </c>
      <c r="BQ11" s="21">
        <v>47.058823529999998</v>
      </c>
      <c r="BR11" s="8"/>
      <c r="BS11" s="8"/>
      <c r="BT11" s="8"/>
      <c r="BU11" s="8"/>
      <c r="BV11" s="8"/>
      <c r="BW11" s="8"/>
      <c r="BX11" s="8"/>
      <c r="BY11" s="8"/>
      <c r="BZ11" s="8"/>
      <c r="CA11" s="31"/>
      <c r="CB11" s="31"/>
    </row>
    <row r="12" spans="1:80" x14ac:dyDescent="0.2">
      <c r="A12" s="3"/>
      <c r="B12" s="3"/>
      <c r="C12" s="3"/>
      <c r="D12" s="3"/>
      <c r="E12" s="8"/>
      <c r="F12" s="8">
        <v>25</v>
      </c>
      <c r="G12" s="8">
        <v>76</v>
      </c>
      <c r="H12" s="8">
        <v>24.75247525</v>
      </c>
      <c r="I12" s="8">
        <v>75.247524749999997</v>
      </c>
      <c r="J12" s="9"/>
      <c r="K12" s="8"/>
      <c r="L12" s="8">
        <v>54</v>
      </c>
      <c r="M12" s="8">
        <v>48</v>
      </c>
      <c r="N12" s="8">
        <v>52.941176470000002</v>
      </c>
      <c r="O12" s="8">
        <v>47.058823529999998</v>
      </c>
      <c r="P12" s="8"/>
      <c r="Q12" s="8"/>
      <c r="R12" s="9">
        <v>29</v>
      </c>
      <c r="S12" s="9">
        <v>9</v>
      </c>
      <c r="T12" s="9">
        <v>76.315789469999999</v>
      </c>
      <c r="U12" s="9">
        <v>23.684210530000001</v>
      </c>
      <c r="V12" s="113"/>
      <c r="W12" s="113"/>
      <c r="X12" s="8"/>
      <c r="Y12" s="9">
        <v>21</v>
      </c>
      <c r="Z12" s="9">
        <v>70</v>
      </c>
      <c r="AA12" s="9">
        <v>23.07692308</v>
      </c>
      <c r="AB12" s="9">
        <v>76.92307692</v>
      </c>
      <c r="AC12" s="8"/>
      <c r="AD12" s="8"/>
      <c r="AE12" s="9">
        <v>61</v>
      </c>
      <c r="AF12" s="9">
        <v>50</v>
      </c>
      <c r="AG12" s="9">
        <v>54.954954950000001</v>
      </c>
      <c r="AH12" s="9">
        <v>45.045045049999999</v>
      </c>
      <c r="AI12" s="8"/>
      <c r="AJ12" s="8"/>
      <c r="AK12" s="9">
        <v>35</v>
      </c>
      <c r="AL12" s="9">
        <v>15</v>
      </c>
      <c r="AM12" s="9">
        <v>70</v>
      </c>
      <c r="AN12" s="9">
        <v>30</v>
      </c>
      <c r="AO12" s="113"/>
      <c r="AP12" s="113"/>
      <c r="AQ12" s="8"/>
      <c r="AR12" s="9">
        <v>27</v>
      </c>
      <c r="AS12" s="9">
        <v>84</v>
      </c>
      <c r="AT12" s="9">
        <v>24.324324319999999</v>
      </c>
      <c r="AU12" s="9">
        <v>75.675675679999998</v>
      </c>
      <c r="AV12" s="8"/>
      <c r="AW12" s="8"/>
      <c r="AX12" s="9">
        <v>55</v>
      </c>
      <c r="AY12" s="9">
        <v>52</v>
      </c>
      <c r="AZ12" s="9">
        <v>51.401869159999997</v>
      </c>
      <c r="BA12" s="9">
        <v>48.598130840000003</v>
      </c>
      <c r="BB12" s="8"/>
      <c r="BC12" s="8"/>
      <c r="BD12" s="9">
        <v>55</v>
      </c>
      <c r="BE12" s="9">
        <v>23</v>
      </c>
      <c r="BF12" s="9">
        <v>70.512820509999997</v>
      </c>
      <c r="BG12" s="9">
        <v>29.487179489999999</v>
      </c>
      <c r="BH12" s="8"/>
      <c r="BI12" s="8"/>
      <c r="BJ12" s="8"/>
      <c r="BK12" s="8"/>
      <c r="BL12" s="8"/>
      <c r="BM12" s="8"/>
      <c r="BN12" s="8"/>
      <c r="BO12" s="21">
        <v>22.641509429999999</v>
      </c>
      <c r="BP12" s="21">
        <v>71.875</v>
      </c>
      <c r="BQ12" s="21">
        <v>48.333333330000002</v>
      </c>
      <c r="BR12" s="8"/>
      <c r="BS12" s="8"/>
      <c r="BT12" s="8"/>
      <c r="BU12" s="8"/>
      <c r="BV12" s="8"/>
      <c r="BW12" s="8"/>
      <c r="BX12" s="8"/>
      <c r="BY12" s="8"/>
      <c r="BZ12" s="8"/>
      <c r="CA12" s="31"/>
      <c r="CB12" s="31"/>
    </row>
    <row r="13" spans="1:80" x14ac:dyDescent="0.2">
      <c r="A13" s="3"/>
      <c r="B13" s="3"/>
      <c r="C13" s="3"/>
      <c r="D13" s="3"/>
      <c r="E13" s="8"/>
      <c r="F13" s="8">
        <v>27</v>
      </c>
      <c r="G13" s="8">
        <v>69</v>
      </c>
      <c r="H13" s="8">
        <v>28.125</v>
      </c>
      <c r="I13" s="8">
        <v>71.875</v>
      </c>
      <c r="J13" s="9"/>
      <c r="K13" s="8"/>
      <c r="L13" s="8">
        <v>31</v>
      </c>
      <c r="M13" s="8">
        <v>29</v>
      </c>
      <c r="N13" s="8">
        <v>51.666666669999998</v>
      </c>
      <c r="O13" s="8">
        <v>48.333333330000002</v>
      </c>
      <c r="P13" s="8"/>
      <c r="Q13" s="8"/>
      <c r="R13" s="9">
        <v>41</v>
      </c>
      <c r="S13" s="9">
        <v>12</v>
      </c>
      <c r="T13" s="9">
        <v>77.358490570000001</v>
      </c>
      <c r="U13" s="9">
        <v>22.641509429999999</v>
      </c>
      <c r="V13" s="113"/>
      <c r="W13" s="113"/>
      <c r="X13" s="8"/>
      <c r="Y13" s="9">
        <v>25</v>
      </c>
      <c r="Z13" s="9">
        <v>73</v>
      </c>
      <c r="AA13" s="9">
        <v>25.510204080000001</v>
      </c>
      <c r="AB13" s="9">
        <v>74.489795920000006</v>
      </c>
      <c r="AC13" s="8"/>
      <c r="AD13" s="8"/>
      <c r="AE13" s="9">
        <v>40</v>
      </c>
      <c r="AF13" s="9">
        <v>36</v>
      </c>
      <c r="AG13" s="9">
        <v>52.631578949999998</v>
      </c>
      <c r="AH13" s="9">
        <v>47.368421050000002</v>
      </c>
      <c r="AI13" s="8"/>
      <c r="AJ13" s="8"/>
      <c r="AK13" s="9">
        <v>54</v>
      </c>
      <c r="AL13" s="9">
        <v>19</v>
      </c>
      <c r="AM13" s="9">
        <v>73.972602739999999</v>
      </c>
      <c r="AN13" s="9">
        <v>26.027397260000001</v>
      </c>
      <c r="AO13" s="113"/>
      <c r="AP13" s="113"/>
      <c r="AQ13" s="8"/>
      <c r="AR13" s="9">
        <v>25</v>
      </c>
      <c r="AS13" s="9">
        <v>73</v>
      </c>
      <c r="AT13" s="9">
        <v>25.510204080000001</v>
      </c>
      <c r="AU13" s="9">
        <v>74.489795920000006</v>
      </c>
      <c r="AV13" s="8"/>
      <c r="AW13" s="8"/>
      <c r="AX13" s="9">
        <v>60</v>
      </c>
      <c r="AY13" s="9">
        <v>52</v>
      </c>
      <c r="AZ13" s="9">
        <v>53.571428570000002</v>
      </c>
      <c r="BA13" s="9">
        <v>46.428571429999998</v>
      </c>
      <c r="BB13" s="8"/>
      <c r="BC13" s="8"/>
      <c r="BD13" s="9">
        <v>58</v>
      </c>
      <c r="BE13" s="9">
        <v>23</v>
      </c>
      <c r="BF13" s="9">
        <v>71.604938270000005</v>
      </c>
      <c r="BG13" s="9">
        <v>28.395061729999998</v>
      </c>
      <c r="BH13" s="8"/>
      <c r="BI13" s="8"/>
      <c r="BJ13" s="8"/>
      <c r="BK13" s="8"/>
      <c r="BL13" s="8"/>
      <c r="BM13" s="8"/>
      <c r="BN13" s="8"/>
      <c r="BO13" s="21">
        <v>24.489795919999999</v>
      </c>
      <c r="BP13" s="21">
        <v>81.034482760000003</v>
      </c>
      <c r="BQ13" s="21">
        <v>46.15384615</v>
      </c>
      <c r="BR13" s="8"/>
      <c r="BS13" s="8"/>
      <c r="BT13" s="8"/>
      <c r="BU13" s="8"/>
      <c r="BV13" s="8"/>
      <c r="BW13" s="8"/>
      <c r="BX13" s="8"/>
      <c r="BY13" s="8"/>
      <c r="BZ13" s="8"/>
      <c r="CA13" s="31"/>
      <c r="CB13" s="31"/>
    </row>
    <row r="14" spans="1:80" x14ac:dyDescent="0.2">
      <c r="A14" s="3"/>
      <c r="B14" s="3"/>
      <c r="C14" s="3"/>
      <c r="D14" s="3"/>
      <c r="E14" s="8"/>
      <c r="F14" s="8">
        <v>11</v>
      </c>
      <c r="G14" s="8">
        <v>47</v>
      </c>
      <c r="H14" s="8">
        <v>18.96551724</v>
      </c>
      <c r="I14" s="8">
        <v>81.034482760000003</v>
      </c>
      <c r="J14" s="9"/>
      <c r="K14" s="8"/>
      <c r="L14" s="8">
        <v>28</v>
      </c>
      <c r="M14" s="8">
        <v>24</v>
      </c>
      <c r="N14" s="8">
        <v>53.84615385</v>
      </c>
      <c r="O14" s="8">
        <v>46.15384615</v>
      </c>
      <c r="P14" s="8"/>
      <c r="Q14" s="8"/>
      <c r="R14" s="9">
        <v>37</v>
      </c>
      <c r="S14" s="9">
        <v>12</v>
      </c>
      <c r="T14" s="9">
        <v>75.510204079999994</v>
      </c>
      <c r="U14" s="9">
        <v>24.489795919999999</v>
      </c>
      <c r="V14" s="113"/>
      <c r="W14" s="113"/>
      <c r="X14" s="8"/>
      <c r="Y14" s="9">
        <v>25</v>
      </c>
      <c r="Z14" s="9">
        <v>81</v>
      </c>
      <c r="AA14" s="9">
        <v>23.58490566</v>
      </c>
      <c r="AB14" s="9">
        <v>76.415094339999996</v>
      </c>
      <c r="AC14" s="8"/>
      <c r="AD14" s="8"/>
      <c r="AE14" s="9">
        <v>25</v>
      </c>
      <c r="AF14" s="9">
        <v>19</v>
      </c>
      <c r="AG14" s="9">
        <v>56.81818182</v>
      </c>
      <c r="AH14" s="9">
        <v>43.18181818</v>
      </c>
      <c r="AI14" s="8"/>
      <c r="AJ14" s="8"/>
      <c r="AK14" s="9">
        <v>29</v>
      </c>
      <c r="AL14" s="9">
        <v>13</v>
      </c>
      <c r="AM14" s="9">
        <v>69.047619049999994</v>
      </c>
      <c r="AN14" s="9">
        <v>30.952380949999998</v>
      </c>
      <c r="AO14" s="113"/>
      <c r="AP14" s="113"/>
      <c r="AQ14" s="8"/>
      <c r="AR14" s="9">
        <v>27</v>
      </c>
      <c r="AS14" s="9">
        <v>79</v>
      </c>
      <c r="AT14" s="9">
        <v>25.471698109999998</v>
      </c>
      <c r="AU14" s="9">
        <v>74.528301889999995</v>
      </c>
      <c r="AV14" s="8"/>
      <c r="AW14" s="8"/>
      <c r="AX14" s="9">
        <v>35</v>
      </c>
      <c r="AY14" s="9">
        <v>29</v>
      </c>
      <c r="AZ14" s="9">
        <v>54.6875</v>
      </c>
      <c r="BA14" s="9">
        <v>45.3125</v>
      </c>
      <c r="BB14" s="8"/>
      <c r="BC14" s="8"/>
      <c r="BD14" s="9">
        <v>29</v>
      </c>
      <c r="BE14" s="9">
        <v>11</v>
      </c>
      <c r="BF14" s="9">
        <v>72.5</v>
      </c>
      <c r="BG14" s="9">
        <v>27.5</v>
      </c>
      <c r="BH14" s="8"/>
      <c r="BI14" s="8"/>
      <c r="BJ14" s="8"/>
      <c r="BK14" s="8"/>
      <c r="BL14" s="8"/>
      <c r="BM14" s="8"/>
      <c r="BN14" s="8"/>
      <c r="BO14" s="21">
        <v>23.07692308</v>
      </c>
      <c r="BP14" s="21">
        <v>83.146067419999994</v>
      </c>
      <c r="BQ14" s="21">
        <v>52.112676059999998</v>
      </c>
      <c r="BR14" s="8"/>
      <c r="BS14" s="8"/>
      <c r="BT14" s="8"/>
      <c r="BU14" s="8"/>
      <c r="BV14" s="8"/>
      <c r="BW14" s="8"/>
      <c r="BX14" s="8"/>
      <c r="BY14" s="8"/>
      <c r="BZ14" s="8"/>
      <c r="CA14" s="31"/>
      <c r="CB14" s="31"/>
    </row>
    <row r="15" spans="1:80" x14ac:dyDescent="0.2">
      <c r="A15" s="3"/>
      <c r="B15" s="3"/>
      <c r="C15" s="3"/>
      <c r="D15" s="3"/>
      <c r="E15" s="8"/>
      <c r="F15" s="8">
        <v>15</v>
      </c>
      <c r="G15" s="8">
        <v>74</v>
      </c>
      <c r="H15" s="8">
        <v>16.853932579999999</v>
      </c>
      <c r="I15" s="8">
        <v>83.146067419999994</v>
      </c>
      <c r="J15" s="9"/>
      <c r="K15" s="8"/>
      <c r="L15" s="8">
        <v>34</v>
      </c>
      <c r="M15" s="8">
        <v>37</v>
      </c>
      <c r="N15" s="8">
        <v>47.887323940000002</v>
      </c>
      <c r="O15" s="8">
        <v>52.112676059999998</v>
      </c>
      <c r="P15" s="8"/>
      <c r="Q15" s="8"/>
      <c r="R15" s="9">
        <v>30</v>
      </c>
      <c r="S15" s="9">
        <v>9</v>
      </c>
      <c r="T15" s="9">
        <v>76.92307692</v>
      </c>
      <c r="U15" s="9">
        <v>23.07692308</v>
      </c>
      <c r="V15" s="113"/>
      <c r="W15" s="113"/>
      <c r="X15" s="8"/>
      <c r="Y15" s="9">
        <v>31</v>
      </c>
      <c r="Z15" s="9">
        <v>69</v>
      </c>
      <c r="AA15" s="9">
        <v>31</v>
      </c>
      <c r="AB15" s="9">
        <v>69</v>
      </c>
      <c r="AC15" s="8"/>
      <c r="AD15" s="8"/>
      <c r="AE15" s="9">
        <v>28</v>
      </c>
      <c r="AF15" s="9">
        <v>25</v>
      </c>
      <c r="AG15" s="9">
        <v>52.830188679999999</v>
      </c>
      <c r="AH15" s="9">
        <v>47.169811320000001</v>
      </c>
      <c r="AI15" s="8"/>
      <c r="AJ15" s="8"/>
      <c r="AK15" s="9">
        <v>43</v>
      </c>
      <c r="AL15" s="9">
        <v>16</v>
      </c>
      <c r="AM15" s="9">
        <v>72.881355929999998</v>
      </c>
      <c r="AN15" s="9">
        <v>27.118644069999998</v>
      </c>
      <c r="AO15" s="113"/>
      <c r="AP15" s="113"/>
      <c r="AQ15" s="8"/>
      <c r="AR15" s="9">
        <v>18</v>
      </c>
      <c r="AS15" s="9">
        <v>68</v>
      </c>
      <c r="AT15" s="9">
        <v>20.93023256</v>
      </c>
      <c r="AU15" s="9">
        <v>79.069767440000007</v>
      </c>
      <c r="AV15" s="8"/>
      <c r="AW15" s="8"/>
      <c r="AX15" s="9">
        <v>41</v>
      </c>
      <c r="AY15" s="9">
        <v>33</v>
      </c>
      <c r="AZ15" s="9">
        <v>55.40540541</v>
      </c>
      <c r="BA15" s="9">
        <v>44.59459459</v>
      </c>
      <c r="BB15" s="8"/>
      <c r="BC15" s="8"/>
      <c r="BD15" s="9">
        <v>63</v>
      </c>
      <c r="BE15" s="9">
        <v>27</v>
      </c>
      <c r="BF15" s="9">
        <v>70</v>
      </c>
      <c r="BG15" s="9">
        <v>30</v>
      </c>
      <c r="BH15" s="8"/>
      <c r="BI15" s="8"/>
      <c r="BJ15" s="8"/>
      <c r="BK15" s="8"/>
      <c r="BL15" s="8"/>
      <c r="BM15" s="8"/>
      <c r="BN15" s="8"/>
      <c r="BO15" s="21">
        <v>25</v>
      </c>
      <c r="BP15" s="21">
        <v>80.39215686</v>
      </c>
      <c r="BQ15" s="21">
        <v>48.484848479999997</v>
      </c>
      <c r="BR15" s="8"/>
      <c r="BS15" s="8"/>
      <c r="BT15" s="8"/>
      <c r="BU15" s="8"/>
      <c r="BV15" s="8"/>
      <c r="BW15" s="8"/>
      <c r="BX15" s="8"/>
      <c r="BY15" s="8"/>
      <c r="BZ15" s="8"/>
      <c r="CA15" s="31"/>
      <c r="CB15" s="31"/>
    </row>
    <row r="16" spans="1:80" x14ac:dyDescent="0.2">
      <c r="A16" s="3"/>
      <c r="B16" s="3"/>
      <c r="C16" s="3"/>
      <c r="D16" s="3"/>
      <c r="E16" s="8"/>
      <c r="F16" s="8">
        <v>20</v>
      </c>
      <c r="G16" s="8">
        <v>82</v>
      </c>
      <c r="H16" s="8">
        <v>19.60784314</v>
      </c>
      <c r="I16" s="8">
        <v>80.39215686</v>
      </c>
      <c r="J16" s="9"/>
      <c r="K16" s="8"/>
      <c r="L16" s="8">
        <v>17</v>
      </c>
      <c r="M16" s="8">
        <v>16</v>
      </c>
      <c r="N16" s="8">
        <v>51.515151520000003</v>
      </c>
      <c r="O16" s="8">
        <v>48.484848479999997</v>
      </c>
      <c r="P16" s="8"/>
      <c r="Q16" s="8"/>
      <c r="R16" s="9">
        <v>27</v>
      </c>
      <c r="S16" s="9">
        <v>9</v>
      </c>
      <c r="T16" s="9">
        <v>75</v>
      </c>
      <c r="U16" s="9">
        <v>25</v>
      </c>
      <c r="V16" s="113"/>
      <c r="W16" s="113"/>
      <c r="X16" s="8"/>
      <c r="Y16" s="9">
        <v>25</v>
      </c>
      <c r="Z16" s="9">
        <v>75</v>
      </c>
      <c r="AA16" s="9">
        <v>25</v>
      </c>
      <c r="AB16" s="9">
        <v>75</v>
      </c>
      <c r="AC16" s="8"/>
      <c r="AD16" s="8"/>
      <c r="AE16" s="9">
        <v>24</v>
      </c>
      <c r="AF16" s="9">
        <v>19</v>
      </c>
      <c r="AG16" s="9">
        <v>55.813953490000003</v>
      </c>
      <c r="AH16" s="9">
        <v>44.186046509999997</v>
      </c>
      <c r="AI16" s="8"/>
      <c r="AJ16" s="8"/>
      <c r="AK16" s="9">
        <v>38</v>
      </c>
      <c r="AL16" s="9">
        <v>20</v>
      </c>
      <c r="AM16" s="9">
        <v>65.517241380000002</v>
      </c>
      <c r="AN16" s="9">
        <v>34.482758619999998</v>
      </c>
      <c r="AO16" s="113"/>
      <c r="AP16" s="113"/>
      <c r="AQ16" s="8"/>
      <c r="AR16" s="9">
        <v>21</v>
      </c>
      <c r="AS16" s="9">
        <v>73</v>
      </c>
      <c r="AT16" s="9">
        <v>22.340425530000001</v>
      </c>
      <c r="AU16" s="9">
        <v>77.659574469999995</v>
      </c>
      <c r="AV16" s="8"/>
      <c r="AW16" s="8"/>
      <c r="AX16" s="9">
        <v>35</v>
      </c>
      <c r="AY16" s="9">
        <v>30</v>
      </c>
      <c r="AZ16" s="9">
        <v>53.84615385</v>
      </c>
      <c r="BA16" s="9">
        <v>46.15384615</v>
      </c>
      <c r="BB16" s="8"/>
      <c r="BC16" s="8"/>
      <c r="BD16" s="9">
        <v>37</v>
      </c>
      <c r="BE16" s="9">
        <v>19</v>
      </c>
      <c r="BF16" s="9">
        <v>66.071428569999995</v>
      </c>
      <c r="BG16" s="9">
        <v>33.928571429999998</v>
      </c>
      <c r="BH16" s="8"/>
      <c r="BI16" s="8"/>
      <c r="BJ16" s="8"/>
      <c r="BK16" s="8"/>
      <c r="BL16" s="8"/>
      <c r="BM16" s="8"/>
      <c r="BN16" s="8"/>
      <c r="BO16" s="21">
        <v>22.950819670000001</v>
      </c>
      <c r="BP16" s="21">
        <v>80.198019799999997</v>
      </c>
      <c r="BQ16" s="21">
        <v>48.611111110000003</v>
      </c>
      <c r="BR16" s="8"/>
      <c r="BS16" s="8"/>
      <c r="BT16" s="8"/>
      <c r="BU16" s="8"/>
      <c r="BV16" s="8"/>
      <c r="BW16" s="8"/>
      <c r="BX16" s="8"/>
      <c r="BY16" s="8"/>
      <c r="BZ16" s="8"/>
      <c r="CA16" s="31"/>
      <c r="CB16" s="31"/>
    </row>
    <row r="17" spans="1:80" x14ac:dyDescent="0.2">
      <c r="A17" s="3"/>
      <c r="B17" s="3"/>
      <c r="C17" s="3"/>
      <c r="D17" s="3"/>
      <c r="E17" s="8"/>
      <c r="F17" s="8">
        <v>20</v>
      </c>
      <c r="G17" s="8">
        <v>81</v>
      </c>
      <c r="H17" s="8">
        <v>19.801980199999999</v>
      </c>
      <c r="I17" s="8">
        <v>80.198019799999997</v>
      </c>
      <c r="J17" s="9"/>
      <c r="K17" s="8"/>
      <c r="L17" s="8">
        <v>37</v>
      </c>
      <c r="M17" s="8">
        <v>35</v>
      </c>
      <c r="N17" s="8">
        <v>51.388888889999997</v>
      </c>
      <c r="O17" s="8">
        <v>48.611111110000003</v>
      </c>
      <c r="P17" s="8"/>
      <c r="Q17" s="8"/>
      <c r="R17" s="9">
        <v>47</v>
      </c>
      <c r="S17" s="9">
        <v>14</v>
      </c>
      <c r="T17" s="9">
        <v>77.049180329999999</v>
      </c>
      <c r="U17" s="9">
        <v>22.950819670000001</v>
      </c>
      <c r="V17" s="113"/>
      <c r="W17" s="113"/>
      <c r="X17" s="8"/>
      <c r="Y17" s="9">
        <v>11</v>
      </c>
      <c r="Z17" s="9">
        <v>51</v>
      </c>
      <c r="AA17" s="9">
        <v>17.741935479999999</v>
      </c>
      <c r="AB17" s="9">
        <v>82.258064520000005</v>
      </c>
      <c r="AC17" s="8"/>
      <c r="AD17" s="8"/>
      <c r="AE17" s="9">
        <v>41</v>
      </c>
      <c r="AF17" s="9">
        <v>39</v>
      </c>
      <c r="AG17" s="9">
        <v>51.25</v>
      </c>
      <c r="AH17" s="9">
        <v>48.75</v>
      </c>
      <c r="AI17" s="8"/>
      <c r="AJ17" s="8"/>
      <c r="AK17" s="9">
        <v>61</v>
      </c>
      <c r="AL17" s="9">
        <v>20</v>
      </c>
      <c r="AM17" s="9">
        <v>75.308641980000004</v>
      </c>
      <c r="AN17" s="9">
        <v>24.691358019999999</v>
      </c>
      <c r="AO17" s="113"/>
      <c r="AP17" s="113"/>
      <c r="AQ17" s="8"/>
      <c r="AR17" s="9">
        <v>29</v>
      </c>
      <c r="AS17" s="9">
        <v>92</v>
      </c>
      <c r="AT17" s="9">
        <v>23.966942150000001</v>
      </c>
      <c r="AU17" s="9">
        <v>76.033057850000006</v>
      </c>
      <c r="AV17" s="8"/>
      <c r="AW17" s="8"/>
      <c r="AX17" s="9">
        <v>22</v>
      </c>
      <c r="AY17" s="9">
        <v>17</v>
      </c>
      <c r="AZ17" s="9">
        <v>56.410256410000002</v>
      </c>
      <c r="BA17" s="9">
        <v>43.589743589999998</v>
      </c>
      <c r="BB17" s="8"/>
      <c r="BC17" s="8"/>
      <c r="BD17" s="9">
        <v>57</v>
      </c>
      <c r="BE17" s="9">
        <v>17</v>
      </c>
      <c r="BF17" s="9">
        <v>77.027027029999999</v>
      </c>
      <c r="BG17" s="9">
        <v>22.972972970000001</v>
      </c>
      <c r="BH17" s="8"/>
      <c r="BI17" s="8"/>
      <c r="BJ17" s="8"/>
      <c r="BK17" s="8"/>
      <c r="BL17" s="8"/>
      <c r="BM17" s="8"/>
      <c r="BN17" s="8"/>
      <c r="BO17" s="21">
        <v>31.372549020000001</v>
      </c>
      <c r="BP17" s="21">
        <v>76.92307692</v>
      </c>
      <c r="BQ17" s="21">
        <v>46.666666669999998</v>
      </c>
      <c r="BR17" s="8"/>
      <c r="BS17" s="8"/>
      <c r="BT17" s="8"/>
      <c r="BU17" s="8"/>
      <c r="BV17" s="8"/>
      <c r="BW17" s="8"/>
      <c r="BX17" s="8"/>
      <c r="BY17" s="8"/>
      <c r="BZ17" s="8"/>
      <c r="CA17" s="31"/>
      <c r="CB17" s="31"/>
    </row>
    <row r="18" spans="1:80" x14ac:dyDescent="0.2">
      <c r="A18" s="3"/>
      <c r="B18" s="3"/>
      <c r="C18" s="3"/>
      <c r="D18" s="3"/>
      <c r="E18" s="8"/>
      <c r="F18" s="8">
        <v>18</v>
      </c>
      <c r="G18" s="8">
        <v>60</v>
      </c>
      <c r="H18" s="8">
        <v>23.07692308</v>
      </c>
      <c r="I18" s="8">
        <v>76.92307692</v>
      </c>
      <c r="J18" s="9"/>
      <c r="K18" s="8"/>
      <c r="L18" s="8">
        <v>40</v>
      </c>
      <c r="M18" s="8">
        <v>35</v>
      </c>
      <c r="N18" s="8">
        <v>53.333333330000002</v>
      </c>
      <c r="O18" s="8">
        <v>46.666666669999998</v>
      </c>
      <c r="P18" s="8"/>
      <c r="Q18" s="8"/>
      <c r="R18" s="9">
        <v>35</v>
      </c>
      <c r="S18" s="9">
        <v>16</v>
      </c>
      <c r="T18" s="9">
        <v>68.627450980000006</v>
      </c>
      <c r="U18" s="9">
        <v>31.372549020000001</v>
      </c>
      <c r="V18" s="113"/>
      <c r="W18" s="113"/>
      <c r="X18" s="8"/>
      <c r="Y18" s="9">
        <v>39</v>
      </c>
      <c r="Z18" s="9">
        <v>88</v>
      </c>
      <c r="AA18" s="9">
        <v>30.708661419999999</v>
      </c>
      <c r="AB18" s="9">
        <v>69.291338580000001</v>
      </c>
      <c r="AC18" s="8"/>
      <c r="AD18" s="8"/>
      <c r="AE18" s="9">
        <v>38</v>
      </c>
      <c r="AF18" s="9">
        <v>36</v>
      </c>
      <c r="AG18" s="9">
        <v>51.351351350000002</v>
      </c>
      <c r="AH18" s="9">
        <v>48.648648649999998</v>
      </c>
      <c r="AI18" s="8"/>
      <c r="AJ18" s="8"/>
      <c r="AK18" s="9">
        <v>42</v>
      </c>
      <c r="AL18" s="9">
        <v>19</v>
      </c>
      <c r="AM18" s="9">
        <v>68.852459019999998</v>
      </c>
      <c r="AN18" s="9">
        <v>31.147540979999999</v>
      </c>
      <c r="AO18" s="113"/>
      <c r="AP18" s="113"/>
      <c r="AQ18" s="8"/>
      <c r="AR18" s="9">
        <v>39</v>
      </c>
      <c r="AS18" s="9">
        <v>115</v>
      </c>
      <c r="AT18" s="9">
        <v>25.324675320000001</v>
      </c>
      <c r="AU18" s="9">
        <v>74.675324680000003</v>
      </c>
      <c r="AV18" s="8"/>
      <c r="AW18" s="8"/>
      <c r="AX18" s="9">
        <v>47</v>
      </c>
      <c r="AY18" s="9">
        <v>41</v>
      </c>
      <c r="AZ18" s="9">
        <v>53.409090910000003</v>
      </c>
      <c r="BA18" s="9">
        <v>46.590909089999997</v>
      </c>
      <c r="BB18" s="8"/>
      <c r="BC18" s="8"/>
      <c r="BD18" s="9">
        <v>46</v>
      </c>
      <c r="BE18" s="9">
        <v>22</v>
      </c>
      <c r="BF18" s="9">
        <v>67.647058819999998</v>
      </c>
      <c r="BG18" s="9">
        <v>32.352941180000002</v>
      </c>
      <c r="BH18" s="8"/>
      <c r="BI18" s="8"/>
      <c r="BJ18" s="8"/>
      <c r="BK18" s="8"/>
      <c r="BL18" s="8"/>
      <c r="BM18" s="8"/>
      <c r="BN18" s="8"/>
      <c r="BO18" s="21">
        <v>28.571428569999998</v>
      </c>
      <c r="BP18" s="21">
        <v>80</v>
      </c>
      <c r="BQ18" s="21">
        <v>49.074074070000002</v>
      </c>
      <c r="BR18" s="8"/>
      <c r="BS18" s="8"/>
      <c r="BT18" s="8"/>
      <c r="BU18" s="8"/>
      <c r="BV18" s="8"/>
      <c r="BW18" s="8"/>
      <c r="BX18" s="8"/>
      <c r="BY18" s="8"/>
      <c r="BZ18" s="8"/>
      <c r="CA18" s="31"/>
      <c r="CB18" s="31"/>
    </row>
    <row r="19" spans="1:80" x14ac:dyDescent="0.2">
      <c r="A19" s="3"/>
      <c r="B19" s="3"/>
      <c r="C19" s="3"/>
      <c r="D19" s="3"/>
      <c r="E19" s="8"/>
      <c r="F19" s="8">
        <v>10</v>
      </c>
      <c r="G19" s="8">
        <v>40</v>
      </c>
      <c r="H19" s="8">
        <v>20</v>
      </c>
      <c r="I19" s="8">
        <v>80</v>
      </c>
      <c r="J19" s="9"/>
      <c r="K19" s="8"/>
      <c r="L19" s="8">
        <v>55</v>
      </c>
      <c r="M19" s="8">
        <v>53</v>
      </c>
      <c r="N19" s="8">
        <v>50.925925929999998</v>
      </c>
      <c r="O19" s="8">
        <v>49.074074070000002</v>
      </c>
      <c r="P19" s="8"/>
      <c r="Q19" s="8"/>
      <c r="R19" s="9">
        <v>40</v>
      </c>
      <c r="S19" s="9">
        <v>16</v>
      </c>
      <c r="T19" s="9">
        <v>71.428571430000005</v>
      </c>
      <c r="U19" s="9">
        <v>28.571428569999998</v>
      </c>
      <c r="V19" s="113"/>
      <c r="W19" s="113"/>
      <c r="X19" s="8"/>
      <c r="Y19" s="9">
        <v>28</v>
      </c>
      <c r="Z19" s="9">
        <v>72</v>
      </c>
      <c r="AA19" s="9">
        <v>28</v>
      </c>
      <c r="AB19" s="9">
        <v>72</v>
      </c>
      <c r="AC19" s="8"/>
      <c r="AD19" s="8"/>
      <c r="AE19" s="9">
        <v>45</v>
      </c>
      <c r="AF19" s="9">
        <v>41</v>
      </c>
      <c r="AG19" s="9">
        <v>52.325581399999997</v>
      </c>
      <c r="AH19" s="9">
        <v>47.674418600000003</v>
      </c>
      <c r="AI19" s="8"/>
      <c r="AJ19" s="8"/>
      <c r="AK19" s="9">
        <v>35</v>
      </c>
      <c r="AL19" s="9">
        <v>14</v>
      </c>
      <c r="AM19" s="9">
        <v>71.428571430000005</v>
      </c>
      <c r="AN19" s="9">
        <v>28.571428569999998</v>
      </c>
      <c r="AO19" s="113"/>
      <c r="AP19" s="113"/>
      <c r="AQ19" s="8"/>
      <c r="AR19" s="9">
        <v>30</v>
      </c>
      <c r="AS19" s="9">
        <v>98</v>
      </c>
      <c r="AT19" s="9">
        <v>23.4375</v>
      </c>
      <c r="AU19" s="9">
        <v>76.5625</v>
      </c>
      <c r="AV19" s="8"/>
      <c r="AW19" s="8"/>
      <c r="AX19" s="9">
        <v>38</v>
      </c>
      <c r="AY19" s="9">
        <v>33</v>
      </c>
      <c r="AZ19" s="9">
        <v>53.521126760000001</v>
      </c>
      <c r="BA19" s="9">
        <v>46.478873239999999</v>
      </c>
      <c r="BB19" s="8"/>
      <c r="BC19" s="8"/>
      <c r="BD19" s="9">
        <v>63</v>
      </c>
      <c r="BE19" s="9">
        <v>21</v>
      </c>
      <c r="BF19" s="9">
        <v>75</v>
      </c>
      <c r="BG19" s="9">
        <v>25</v>
      </c>
      <c r="BH19" s="8"/>
      <c r="BI19" s="8"/>
      <c r="BJ19" s="8"/>
      <c r="BK19" s="8"/>
      <c r="BL19" s="8"/>
      <c r="BM19" s="8"/>
      <c r="BN19" s="8"/>
      <c r="BO19" s="21">
        <v>30.645161290000001</v>
      </c>
      <c r="BP19" s="21">
        <v>78.68852459</v>
      </c>
      <c r="BQ19" s="21">
        <v>49.52380952</v>
      </c>
      <c r="BR19" s="8"/>
      <c r="BS19" s="8"/>
      <c r="BT19" s="8"/>
      <c r="BU19" s="8"/>
      <c r="BV19" s="8"/>
      <c r="BW19" s="8"/>
      <c r="BX19" s="8"/>
      <c r="BY19" s="8"/>
      <c r="BZ19" s="8"/>
      <c r="CA19" s="31"/>
      <c r="CB19" s="31"/>
    </row>
    <row r="20" spans="1:80" x14ac:dyDescent="0.2">
      <c r="A20" s="3"/>
      <c r="B20" s="3"/>
      <c r="C20" s="3"/>
      <c r="D20" s="3"/>
      <c r="E20" s="8"/>
      <c r="F20" s="8">
        <v>13</v>
      </c>
      <c r="G20" s="8">
        <v>48</v>
      </c>
      <c r="H20" s="8">
        <v>21.31147541</v>
      </c>
      <c r="I20" s="8">
        <v>78.68852459</v>
      </c>
      <c r="J20" s="9"/>
      <c r="K20" s="8"/>
      <c r="L20" s="8">
        <v>53</v>
      </c>
      <c r="M20" s="8">
        <v>52</v>
      </c>
      <c r="N20" s="8">
        <v>50.47619048</v>
      </c>
      <c r="O20" s="8">
        <v>49.52380952</v>
      </c>
      <c r="P20" s="8"/>
      <c r="Q20" s="8"/>
      <c r="R20" s="9">
        <v>43</v>
      </c>
      <c r="S20" s="9">
        <v>19</v>
      </c>
      <c r="T20" s="9">
        <v>69.354838709999996</v>
      </c>
      <c r="U20" s="9">
        <v>30.645161290000001</v>
      </c>
      <c r="V20" s="113"/>
      <c r="W20" s="113"/>
      <c r="X20" s="8"/>
      <c r="Y20" s="9">
        <v>27</v>
      </c>
      <c r="Z20" s="9">
        <v>96</v>
      </c>
      <c r="AA20" s="9">
        <v>21.951219510000001</v>
      </c>
      <c r="AB20" s="9">
        <v>78.048780489999999</v>
      </c>
      <c r="AC20" s="8"/>
      <c r="AD20" s="8"/>
      <c r="AE20" s="9">
        <v>33</v>
      </c>
      <c r="AF20" s="9">
        <v>27</v>
      </c>
      <c r="AG20" s="9">
        <v>55</v>
      </c>
      <c r="AH20" s="9">
        <v>45</v>
      </c>
      <c r="AI20" s="8"/>
      <c r="AJ20" s="8"/>
      <c r="AK20" s="9">
        <v>53</v>
      </c>
      <c r="AL20" s="9">
        <v>19</v>
      </c>
      <c r="AM20" s="9">
        <v>73.611111109999996</v>
      </c>
      <c r="AN20" s="9">
        <v>26.38888889</v>
      </c>
      <c r="AO20" s="113"/>
      <c r="AP20" s="113"/>
      <c r="AQ20" s="8"/>
      <c r="AR20" s="9">
        <v>19</v>
      </c>
      <c r="AS20" s="9">
        <v>62</v>
      </c>
      <c r="AT20" s="9">
        <v>23.456790120000001</v>
      </c>
      <c r="AU20" s="9">
        <v>76.543209880000006</v>
      </c>
      <c r="AV20" s="8"/>
      <c r="AW20" s="8"/>
      <c r="AX20" s="9">
        <v>37</v>
      </c>
      <c r="AY20" s="9">
        <v>30</v>
      </c>
      <c r="AZ20" s="9">
        <v>55.223880600000001</v>
      </c>
      <c r="BA20" s="9">
        <v>44.776119399999999</v>
      </c>
      <c r="BB20" s="8"/>
      <c r="BC20" s="8"/>
      <c r="BD20" s="9">
        <v>41</v>
      </c>
      <c r="BE20" s="9">
        <v>17</v>
      </c>
      <c r="BF20" s="9">
        <v>70.689655169999995</v>
      </c>
      <c r="BG20" s="9">
        <v>29.310344829999998</v>
      </c>
      <c r="BH20" s="8"/>
      <c r="BI20" s="8"/>
      <c r="BJ20" s="8"/>
      <c r="BK20" s="8"/>
      <c r="BL20" s="8"/>
      <c r="BM20" s="8"/>
      <c r="BN20" s="8"/>
      <c r="BO20" s="21">
        <v>30.645161290000001</v>
      </c>
      <c r="BP20" s="21">
        <v>80.769230769999993</v>
      </c>
      <c r="BQ20" s="21">
        <v>51.470588239999998</v>
      </c>
      <c r="BR20" s="8"/>
      <c r="BS20" s="8"/>
      <c r="BT20" s="8"/>
      <c r="BU20" s="8"/>
      <c r="BV20" s="8"/>
      <c r="BW20" s="8"/>
      <c r="BX20" s="8"/>
      <c r="BY20" s="8"/>
      <c r="BZ20" s="8"/>
      <c r="CA20" s="31"/>
      <c r="CB20" s="31"/>
    </row>
    <row r="21" spans="1:80" x14ac:dyDescent="0.2">
      <c r="A21" s="3"/>
      <c r="B21" s="3"/>
      <c r="C21" s="3"/>
      <c r="D21" s="3"/>
      <c r="E21" s="8"/>
      <c r="F21" s="8">
        <v>5</v>
      </c>
      <c r="G21" s="8">
        <v>21</v>
      </c>
      <c r="H21" s="8">
        <v>19.23076923</v>
      </c>
      <c r="I21" s="8">
        <v>80.769230769999993</v>
      </c>
      <c r="J21" s="9"/>
      <c r="K21" s="8"/>
      <c r="L21" s="8">
        <v>33</v>
      </c>
      <c r="M21" s="8">
        <v>35</v>
      </c>
      <c r="N21" s="8">
        <v>48.529411760000002</v>
      </c>
      <c r="O21" s="8">
        <v>51.470588239999998</v>
      </c>
      <c r="P21" s="8"/>
      <c r="Q21" s="8"/>
      <c r="R21" s="9">
        <v>43</v>
      </c>
      <c r="S21" s="9">
        <v>19</v>
      </c>
      <c r="T21" s="9">
        <v>69.354838709999996</v>
      </c>
      <c r="U21" s="9">
        <v>30.645161290000001</v>
      </c>
      <c r="V21" s="113"/>
      <c r="W21" s="113"/>
      <c r="X21" s="8"/>
      <c r="Y21" s="9">
        <v>18</v>
      </c>
      <c r="Z21" s="9">
        <v>79</v>
      </c>
      <c r="AA21" s="9">
        <v>18.556701029999999</v>
      </c>
      <c r="AB21" s="9">
        <v>81.443298970000001</v>
      </c>
      <c r="AC21" s="8"/>
      <c r="AD21" s="8"/>
      <c r="AE21" s="9">
        <v>29</v>
      </c>
      <c r="AF21" s="9">
        <v>22</v>
      </c>
      <c r="AG21" s="9">
        <v>56.862745099999998</v>
      </c>
      <c r="AH21" s="9">
        <v>43.137254900000002</v>
      </c>
      <c r="AI21" s="8"/>
      <c r="AJ21" s="8"/>
      <c r="AK21" s="9">
        <v>44</v>
      </c>
      <c r="AL21" s="9">
        <v>17</v>
      </c>
      <c r="AM21" s="9">
        <v>72.131147540000001</v>
      </c>
      <c r="AN21" s="9">
        <v>27.868852459999999</v>
      </c>
      <c r="AO21" s="113"/>
      <c r="AP21" s="113"/>
      <c r="AQ21" s="8"/>
      <c r="AR21" s="9">
        <v>27</v>
      </c>
      <c r="AS21" s="9">
        <v>71</v>
      </c>
      <c r="AT21" s="9">
        <v>27.55102041</v>
      </c>
      <c r="AU21" s="9">
        <v>72.448979589999993</v>
      </c>
      <c r="AV21" s="8"/>
      <c r="AW21" s="8"/>
      <c r="AX21" s="9">
        <v>26</v>
      </c>
      <c r="AY21" s="9">
        <v>24</v>
      </c>
      <c r="AZ21" s="9">
        <v>52</v>
      </c>
      <c r="BA21" s="9">
        <v>48</v>
      </c>
      <c r="BB21" s="8"/>
      <c r="BC21" s="8"/>
      <c r="BD21" s="9">
        <v>31</v>
      </c>
      <c r="BE21" s="9">
        <v>15</v>
      </c>
      <c r="BF21" s="9">
        <v>67.391304349999999</v>
      </c>
      <c r="BG21" s="9">
        <v>32.608695650000001</v>
      </c>
      <c r="BH21" s="8"/>
      <c r="BI21" s="8"/>
      <c r="BJ21" s="8"/>
      <c r="BK21" s="8"/>
      <c r="BL21" s="8"/>
      <c r="BM21" s="8"/>
      <c r="BN21" s="8"/>
      <c r="BO21" s="21">
        <v>27.868852459999999</v>
      </c>
      <c r="BP21" s="21">
        <v>75.555555560000002</v>
      </c>
      <c r="BQ21" s="21">
        <v>46.902654869999999</v>
      </c>
      <c r="BR21" s="8"/>
      <c r="BS21" s="8"/>
      <c r="BT21" s="8"/>
      <c r="BU21" s="8"/>
      <c r="BV21" s="8"/>
      <c r="BW21" s="8"/>
      <c r="BX21" s="8"/>
      <c r="BY21" s="8"/>
      <c r="BZ21" s="8"/>
      <c r="CA21" s="31"/>
      <c r="CB21" s="31"/>
    </row>
    <row r="22" spans="1:80" x14ac:dyDescent="0.2">
      <c r="A22" s="3"/>
      <c r="B22" s="3"/>
      <c r="C22" s="3"/>
      <c r="D22" s="3"/>
      <c r="E22" s="8"/>
      <c r="F22" s="8">
        <v>22</v>
      </c>
      <c r="G22" s="8">
        <v>68</v>
      </c>
      <c r="H22" s="8">
        <v>24.444444440000002</v>
      </c>
      <c r="I22" s="8">
        <v>75.555555560000002</v>
      </c>
      <c r="J22" s="9"/>
      <c r="K22" s="8"/>
      <c r="L22" s="8">
        <v>60</v>
      </c>
      <c r="M22" s="8">
        <v>53</v>
      </c>
      <c r="N22" s="8">
        <v>53.097345130000001</v>
      </c>
      <c r="O22" s="8">
        <v>46.902654869999999</v>
      </c>
      <c r="P22" s="8"/>
      <c r="Q22" s="8"/>
      <c r="R22" s="9">
        <v>44</v>
      </c>
      <c r="S22" s="9">
        <v>17</v>
      </c>
      <c r="T22" s="9">
        <v>72.131147540000001</v>
      </c>
      <c r="U22" s="9">
        <v>27.868852459999999</v>
      </c>
      <c r="V22" s="113"/>
      <c r="W22" s="113"/>
      <c r="X22" s="8"/>
      <c r="Y22" s="9">
        <v>11</v>
      </c>
      <c r="Z22" s="9">
        <v>44</v>
      </c>
      <c r="AA22" s="9">
        <v>20</v>
      </c>
      <c r="AB22" s="9">
        <v>80</v>
      </c>
      <c r="AC22" s="8"/>
      <c r="AD22" s="8"/>
      <c r="AE22" s="9">
        <v>56</v>
      </c>
      <c r="AF22" s="9">
        <v>48</v>
      </c>
      <c r="AG22" s="9">
        <v>53.84615385</v>
      </c>
      <c r="AH22" s="9">
        <v>46.15384615</v>
      </c>
      <c r="AI22" s="8"/>
      <c r="AJ22" s="8"/>
      <c r="AK22" s="9">
        <v>49</v>
      </c>
      <c r="AL22" s="9">
        <v>19</v>
      </c>
      <c r="AM22" s="9">
        <v>72.058823529999998</v>
      </c>
      <c r="AN22" s="9">
        <v>27.941176469999998</v>
      </c>
      <c r="AO22" s="113"/>
      <c r="AP22" s="113"/>
      <c r="AQ22" s="8"/>
      <c r="AR22" s="9">
        <v>30</v>
      </c>
      <c r="AS22" s="9">
        <v>91</v>
      </c>
      <c r="AT22" s="9">
        <v>24.79338843</v>
      </c>
      <c r="AU22" s="9">
        <v>75.206611570000007</v>
      </c>
      <c r="AV22" s="8"/>
      <c r="AW22" s="8"/>
      <c r="AX22" s="9">
        <v>45</v>
      </c>
      <c r="AY22" s="9">
        <v>41</v>
      </c>
      <c r="AZ22" s="9">
        <v>52.325581399999997</v>
      </c>
      <c r="BA22" s="9">
        <v>47.674418600000003</v>
      </c>
      <c r="BB22" s="8"/>
      <c r="BC22" s="8"/>
      <c r="BD22" s="9">
        <v>59</v>
      </c>
      <c r="BE22" s="9">
        <v>22</v>
      </c>
      <c r="BF22" s="9">
        <v>72.839506170000007</v>
      </c>
      <c r="BG22" s="9">
        <v>27.16049383</v>
      </c>
      <c r="BH22" s="8"/>
      <c r="BI22" s="8"/>
      <c r="BJ22" s="8"/>
      <c r="BK22" s="8"/>
      <c r="BL22" s="8"/>
      <c r="BM22" s="8"/>
      <c r="BN22" s="8"/>
      <c r="BO22" s="21">
        <v>30</v>
      </c>
      <c r="BP22" s="21">
        <v>81.720430109999995</v>
      </c>
      <c r="BQ22" s="21">
        <v>46.551724139999997</v>
      </c>
      <c r="BR22" s="8"/>
      <c r="BS22" s="8"/>
      <c r="BT22" s="8"/>
      <c r="BU22" s="8"/>
      <c r="BV22" s="8"/>
      <c r="BW22" s="8"/>
      <c r="BX22" s="8"/>
      <c r="BY22" s="8"/>
      <c r="BZ22" s="8"/>
      <c r="CA22" s="31"/>
      <c r="CB22" s="31"/>
    </row>
    <row r="23" spans="1:80" x14ac:dyDescent="0.2">
      <c r="A23" s="3"/>
      <c r="B23" s="3"/>
      <c r="C23" s="3"/>
      <c r="D23" s="3"/>
      <c r="E23" s="8"/>
      <c r="F23" s="8">
        <v>17</v>
      </c>
      <c r="G23" s="8">
        <v>76</v>
      </c>
      <c r="H23" s="8">
        <v>18.279569890000001</v>
      </c>
      <c r="I23" s="8">
        <v>81.720430109999995</v>
      </c>
      <c r="J23" s="9"/>
      <c r="K23" s="8"/>
      <c r="L23" s="8">
        <v>62</v>
      </c>
      <c r="M23" s="8">
        <v>54</v>
      </c>
      <c r="N23" s="8">
        <v>53.448275860000003</v>
      </c>
      <c r="O23" s="8">
        <v>46.551724139999997</v>
      </c>
      <c r="P23" s="8"/>
      <c r="Q23" s="8"/>
      <c r="R23" s="9">
        <v>42</v>
      </c>
      <c r="S23" s="9">
        <v>18</v>
      </c>
      <c r="T23" s="9">
        <v>70</v>
      </c>
      <c r="U23" s="9">
        <v>30</v>
      </c>
      <c r="V23" s="113"/>
      <c r="W23" s="113"/>
      <c r="X23" s="8"/>
      <c r="Y23" s="9">
        <v>7</v>
      </c>
      <c r="Z23" s="9">
        <v>32</v>
      </c>
      <c r="AA23" s="9">
        <v>17.948717949999999</v>
      </c>
      <c r="AB23" s="9">
        <v>82.051282049999998</v>
      </c>
      <c r="AC23" s="8"/>
      <c r="AD23" s="8"/>
      <c r="AE23" s="9">
        <v>52</v>
      </c>
      <c r="AF23" s="9">
        <v>46</v>
      </c>
      <c r="AG23" s="9">
        <v>53.061224490000001</v>
      </c>
      <c r="AH23" s="9">
        <v>46.938775509999999</v>
      </c>
      <c r="AI23" s="8"/>
      <c r="AJ23" s="8"/>
      <c r="AK23" s="9">
        <v>36</v>
      </c>
      <c r="AL23" s="9">
        <v>16</v>
      </c>
      <c r="AM23" s="9">
        <v>69.230769230000007</v>
      </c>
      <c r="AN23" s="9">
        <v>30.76923077</v>
      </c>
      <c r="AO23" s="113"/>
      <c r="AP23" s="113"/>
      <c r="AQ23" s="8"/>
      <c r="AR23" s="9">
        <v>19</v>
      </c>
      <c r="AS23" s="9">
        <v>54</v>
      </c>
      <c r="AT23" s="9">
        <v>26.027397260000001</v>
      </c>
      <c r="AU23" s="9">
        <v>73.972602739999999</v>
      </c>
      <c r="AV23" s="8"/>
      <c r="AW23" s="8"/>
      <c r="AX23" s="9">
        <v>61</v>
      </c>
      <c r="AY23" s="9">
        <v>53</v>
      </c>
      <c r="AZ23" s="9">
        <v>53.508771930000002</v>
      </c>
      <c r="BA23" s="9">
        <v>46.491228069999998</v>
      </c>
      <c r="BB23" s="8"/>
      <c r="BC23" s="8"/>
      <c r="BD23" s="9">
        <v>26</v>
      </c>
      <c r="BE23" s="9">
        <v>13</v>
      </c>
      <c r="BF23" s="9">
        <v>66.666666669999998</v>
      </c>
      <c r="BG23" s="9">
        <v>33.333333330000002</v>
      </c>
      <c r="BH23" s="8"/>
      <c r="BI23" s="8"/>
      <c r="BJ23" s="8"/>
      <c r="BK23" s="8"/>
      <c r="BL23" s="8"/>
      <c r="BM23" s="8"/>
      <c r="BN23" s="8"/>
      <c r="BO23" s="21">
        <v>28.301886790000001</v>
      </c>
      <c r="BP23" s="21">
        <v>78.571428569999995</v>
      </c>
      <c r="BQ23" s="21">
        <v>50.561797749999997</v>
      </c>
      <c r="BR23" s="8"/>
      <c r="BS23" s="8"/>
      <c r="BT23" s="8"/>
      <c r="BU23" s="8"/>
      <c r="BV23" s="8"/>
      <c r="BW23" s="8"/>
      <c r="BX23" s="8"/>
      <c r="BY23" s="8"/>
      <c r="BZ23" s="8"/>
      <c r="CA23" s="31"/>
      <c r="CB23" s="31"/>
    </row>
    <row r="24" spans="1:80" x14ac:dyDescent="0.2">
      <c r="A24" s="3"/>
      <c r="B24" s="3"/>
      <c r="C24" s="3"/>
      <c r="D24" s="3"/>
      <c r="E24" s="8"/>
      <c r="F24" s="8">
        <v>18</v>
      </c>
      <c r="G24" s="8">
        <v>66</v>
      </c>
      <c r="H24" s="8">
        <v>21.428571430000002</v>
      </c>
      <c r="I24" s="8">
        <v>78.571428569999995</v>
      </c>
      <c r="J24" s="9"/>
      <c r="K24" s="8"/>
      <c r="L24" s="8">
        <v>44</v>
      </c>
      <c r="M24" s="8">
        <v>45</v>
      </c>
      <c r="N24" s="8">
        <v>49.438202250000003</v>
      </c>
      <c r="O24" s="8">
        <v>50.561797749999997</v>
      </c>
      <c r="P24" s="8"/>
      <c r="Q24" s="8"/>
      <c r="R24" s="9">
        <v>38</v>
      </c>
      <c r="S24" s="9">
        <v>15</v>
      </c>
      <c r="T24" s="9">
        <v>71.698113210000002</v>
      </c>
      <c r="U24" s="9">
        <v>28.301886790000001</v>
      </c>
      <c r="V24" s="113"/>
      <c r="W24" s="113"/>
      <c r="X24" s="8"/>
      <c r="Y24" s="9">
        <v>26</v>
      </c>
      <c r="Z24" s="9">
        <v>71</v>
      </c>
      <c r="AA24" s="9">
        <v>26.804123709999999</v>
      </c>
      <c r="AB24" s="9">
        <v>73.195876290000001</v>
      </c>
      <c r="AC24" s="8"/>
      <c r="AD24" s="8"/>
      <c r="AE24" s="9">
        <v>65</v>
      </c>
      <c r="AF24" s="9">
        <v>61</v>
      </c>
      <c r="AG24" s="9">
        <v>51.587301590000003</v>
      </c>
      <c r="AH24" s="9">
        <v>48.412698409999997</v>
      </c>
      <c r="AI24" s="8"/>
      <c r="AJ24" s="8"/>
      <c r="AK24" s="9">
        <v>29</v>
      </c>
      <c r="AL24" s="9">
        <v>12</v>
      </c>
      <c r="AM24" s="9">
        <v>70.731707319999998</v>
      </c>
      <c r="AN24" s="9">
        <v>29.268292679999998</v>
      </c>
      <c r="AO24" s="113"/>
      <c r="AP24" s="113"/>
      <c r="AQ24" s="8"/>
      <c r="AR24" s="9">
        <v>34</v>
      </c>
      <c r="AS24" s="9">
        <v>105</v>
      </c>
      <c r="AT24" s="9">
        <v>24.46043165</v>
      </c>
      <c r="AU24" s="9">
        <v>75.539568349999996</v>
      </c>
      <c r="AV24" s="8"/>
      <c r="AW24" s="8"/>
      <c r="AX24" s="9">
        <v>68</v>
      </c>
      <c r="AY24" s="9">
        <v>58</v>
      </c>
      <c r="AZ24" s="9">
        <v>53.968253969999999</v>
      </c>
      <c r="BA24" s="9">
        <v>46.031746030000001</v>
      </c>
      <c r="BB24" s="8"/>
      <c r="BC24" s="8"/>
      <c r="BD24" s="9">
        <v>44</v>
      </c>
      <c r="BE24" s="9">
        <v>15</v>
      </c>
      <c r="BF24" s="9">
        <v>74.57627119</v>
      </c>
      <c r="BG24" s="9">
        <v>25.42372881</v>
      </c>
      <c r="BH24" s="8"/>
      <c r="BI24" s="8"/>
      <c r="BJ24" s="8"/>
      <c r="BK24" s="8"/>
      <c r="BL24" s="8"/>
      <c r="BM24" s="8"/>
      <c r="BN24" s="8"/>
      <c r="BO24" s="21">
        <v>29.787234040000001</v>
      </c>
      <c r="BP24" s="21">
        <v>88.888888890000004</v>
      </c>
      <c r="BQ24" s="21">
        <v>45.544554460000001</v>
      </c>
      <c r="BR24" s="8"/>
      <c r="BS24" s="8"/>
      <c r="BT24" s="8"/>
      <c r="BU24" s="8"/>
      <c r="BV24" s="8"/>
      <c r="BW24" s="8"/>
      <c r="BX24" s="8"/>
      <c r="BY24" s="8"/>
      <c r="BZ24" s="8"/>
      <c r="CA24" s="31"/>
      <c r="CB24" s="31"/>
    </row>
    <row r="25" spans="1:80" x14ac:dyDescent="0.2">
      <c r="A25" s="3"/>
      <c r="B25" s="3"/>
      <c r="C25" s="3"/>
      <c r="D25" s="3"/>
      <c r="E25" s="8"/>
      <c r="F25" s="8">
        <v>9</v>
      </c>
      <c r="G25" s="8">
        <v>72</v>
      </c>
      <c r="H25" s="8">
        <v>11.11111111</v>
      </c>
      <c r="I25" s="8">
        <v>88.888888890000004</v>
      </c>
      <c r="J25" s="9"/>
      <c r="K25" s="8"/>
      <c r="L25" s="8">
        <v>55</v>
      </c>
      <c r="M25" s="8">
        <v>46</v>
      </c>
      <c r="N25" s="8">
        <v>54.455445539999999</v>
      </c>
      <c r="O25" s="8">
        <v>45.544554460000001</v>
      </c>
      <c r="P25" s="8"/>
      <c r="Q25" s="8"/>
      <c r="R25" s="9">
        <v>33</v>
      </c>
      <c r="S25" s="9">
        <v>14</v>
      </c>
      <c r="T25" s="9">
        <v>70.212765959999999</v>
      </c>
      <c r="U25" s="9">
        <v>29.787234040000001</v>
      </c>
      <c r="V25" s="113"/>
      <c r="W25" s="113"/>
      <c r="X25" s="8"/>
      <c r="Y25" s="9">
        <v>9</v>
      </c>
      <c r="Z25" s="9">
        <v>50</v>
      </c>
      <c r="AA25" s="9">
        <v>15.254237290000001</v>
      </c>
      <c r="AB25" s="9">
        <v>84.745762709999994</v>
      </c>
      <c r="AC25" s="8"/>
      <c r="AD25" s="8"/>
      <c r="AE25" s="9">
        <v>33</v>
      </c>
      <c r="AF25" s="9">
        <v>29</v>
      </c>
      <c r="AG25" s="9">
        <v>53.22580645</v>
      </c>
      <c r="AH25" s="9">
        <v>46.77419355</v>
      </c>
      <c r="AI25" s="8"/>
      <c r="AJ25" s="8"/>
      <c r="AK25" s="9">
        <v>32</v>
      </c>
      <c r="AL25" s="9">
        <v>12</v>
      </c>
      <c r="AM25" s="9">
        <v>72.727272729999996</v>
      </c>
      <c r="AN25" s="9">
        <v>27.272727270000001</v>
      </c>
      <c r="AO25" s="113"/>
      <c r="AP25" s="113"/>
      <c r="AQ25" s="8"/>
      <c r="AR25" s="9">
        <v>26</v>
      </c>
      <c r="AS25" s="9">
        <v>72</v>
      </c>
      <c r="AT25" s="9">
        <v>26.53061224</v>
      </c>
      <c r="AU25" s="9">
        <v>73.469387760000004</v>
      </c>
      <c r="AV25" s="8"/>
      <c r="AW25" s="8"/>
      <c r="AX25" s="9">
        <v>42</v>
      </c>
      <c r="AY25" s="9">
        <v>32</v>
      </c>
      <c r="AZ25" s="9">
        <v>56.756756760000002</v>
      </c>
      <c r="BA25" s="9">
        <v>43.243243239999998</v>
      </c>
      <c r="BB25" s="8"/>
      <c r="BC25" s="8"/>
      <c r="BD25" s="9">
        <v>53</v>
      </c>
      <c r="BE25" s="9">
        <v>27</v>
      </c>
      <c r="BF25" s="9">
        <v>66.25</v>
      </c>
      <c r="BG25" s="9">
        <v>33.75</v>
      </c>
      <c r="BH25" s="8"/>
      <c r="BI25" s="8"/>
      <c r="BJ25" s="8"/>
      <c r="BK25" s="8"/>
      <c r="BL25" s="8"/>
      <c r="BM25" s="8"/>
      <c r="BN25" s="8"/>
      <c r="BO25" s="21">
        <v>25.531914889999999</v>
      </c>
      <c r="BP25" s="21">
        <v>78.723404259999995</v>
      </c>
      <c r="BQ25" s="21">
        <v>51.80722892</v>
      </c>
      <c r="BR25" s="8"/>
      <c r="BS25" s="8"/>
      <c r="BT25" s="8"/>
      <c r="BU25" s="8"/>
      <c r="BV25" s="8"/>
      <c r="BW25" s="8"/>
      <c r="BX25" s="8"/>
      <c r="BY25" s="8"/>
      <c r="BZ25" s="8"/>
      <c r="CA25" s="31"/>
      <c r="CB25" s="31"/>
    </row>
    <row r="26" spans="1:80" x14ac:dyDescent="0.2">
      <c r="A26" s="3"/>
      <c r="B26" s="3"/>
      <c r="C26" s="3"/>
      <c r="D26" s="3"/>
      <c r="E26" s="8"/>
      <c r="F26" s="8">
        <v>20</v>
      </c>
      <c r="G26" s="8">
        <v>74</v>
      </c>
      <c r="H26" s="8">
        <v>21.276595740000001</v>
      </c>
      <c r="I26" s="8">
        <v>78.723404259999995</v>
      </c>
      <c r="J26" s="9"/>
      <c r="K26" s="8"/>
      <c r="L26" s="8">
        <v>40</v>
      </c>
      <c r="M26" s="8">
        <v>43</v>
      </c>
      <c r="N26" s="8">
        <v>48.19277108</v>
      </c>
      <c r="O26" s="8">
        <v>51.80722892</v>
      </c>
      <c r="P26" s="8"/>
      <c r="Q26" s="8"/>
      <c r="R26" s="9">
        <v>35</v>
      </c>
      <c r="S26" s="9">
        <v>12</v>
      </c>
      <c r="T26" s="9">
        <v>74.468085110000004</v>
      </c>
      <c r="U26" s="9">
        <v>25.531914889999999</v>
      </c>
      <c r="V26" s="113"/>
      <c r="W26" s="113"/>
      <c r="X26" s="8"/>
      <c r="Y26" s="9">
        <v>27</v>
      </c>
      <c r="Z26" s="9">
        <v>77</v>
      </c>
      <c r="AA26" s="9">
        <v>25.96153846</v>
      </c>
      <c r="AB26" s="9">
        <v>74.03846154</v>
      </c>
      <c r="AC26" s="8"/>
      <c r="AD26" s="8"/>
      <c r="AE26" s="9">
        <v>51</v>
      </c>
      <c r="AF26" s="9">
        <v>45</v>
      </c>
      <c r="AG26" s="9">
        <v>53.125</v>
      </c>
      <c r="AH26" s="9">
        <v>46.875</v>
      </c>
      <c r="AI26" s="8"/>
      <c r="AJ26" s="8"/>
      <c r="AK26" s="9">
        <v>49</v>
      </c>
      <c r="AL26" s="9">
        <v>16</v>
      </c>
      <c r="AM26" s="9">
        <v>75.38461538</v>
      </c>
      <c r="AN26" s="9">
        <v>24.61538462</v>
      </c>
      <c r="AO26" s="113"/>
      <c r="AP26" s="113"/>
      <c r="AQ26" s="8"/>
      <c r="AR26" s="9">
        <v>23</v>
      </c>
      <c r="AS26" s="9">
        <v>71</v>
      </c>
      <c r="AT26" s="9">
        <v>24.468085110000001</v>
      </c>
      <c r="AU26" s="9">
        <v>75.531914889999996</v>
      </c>
      <c r="AV26" s="8"/>
      <c r="AW26" s="8"/>
      <c r="AX26" s="9">
        <v>62</v>
      </c>
      <c r="AY26" s="9">
        <v>50</v>
      </c>
      <c r="AZ26" s="9">
        <v>55.357142860000003</v>
      </c>
      <c r="BA26" s="9">
        <v>44.642857139999997</v>
      </c>
      <c r="BB26" s="8"/>
      <c r="BC26" s="8"/>
      <c r="BD26" s="9">
        <v>58</v>
      </c>
      <c r="BE26" s="9">
        <v>24</v>
      </c>
      <c r="BF26" s="9">
        <v>70.731707319999998</v>
      </c>
      <c r="BG26" s="9">
        <v>29.268292679999998</v>
      </c>
      <c r="BH26" s="8"/>
      <c r="BI26" s="8"/>
      <c r="BJ26" s="8"/>
      <c r="BK26" s="8"/>
      <c r="BL26" s="8"/>
      <c r="BM26" s="8"/>
      <c r="BN26" s="8"/>
      <c r="BO26" s="21">
        <v>26.666666670000001</v>
      </c>
      <c r="BP26" s="21">
        <v>77.5</v>
      </c>
      <c r="BQ26" s="21">
        <v>47.56097561</v>
      </c>
      <c r="BR26" s="8"/>
      <c r="BS26" s="8"/>
      <c r="BT26" s="8"/>
      <c r="BU26" s="8"/>
      <c r="BV26" s="8"/>
      <c r="BW26" s="8"/>
      <c r="BX26" s="8"/>
      <c r="BY26" s="8"/>
      <c r="BZ26" s="8"/>
      <c r="CA26" s="31"/>
      <c r="CB26" s="31"/>
    </row>
    <row r="27" spans="1:80" x14ac:dyDescent="0.2">
      <c r="A27" s="3"/>
      <c r="B27" s="3"/>
      <c r="C27" s="3"/>
      <c r="D27" s="3"/>
      <c r="E27" s="8"/>
      <c r="F27" s="8">
        <v>27</v>
      </c>
      <c r="G27" s="8">
        <v>93</v>
      </c>
      <c r="H27" s="8">
        <v>22.5</v>
      </c>
      <c r="I27" s="8">
        <v>77.5</v>
      </c>
      <c r="J27" s="9"/>
      <c r="K27" s="8"/>
      <c r="L27" s="8">
        <v>43</v>
      </c>
      <c r="M27" s="8">
        <v>39</v>
      </c>
      <c r="N27" s="8">
        <v>52.43902439</v>
      </c>
      <c r="O27" s="8">
        <v>47.56097561</v>
      </c>
      <c r="P27" s="8"/>
      <c r="Q27" s="8"/>
      <c r="R27" s="9">
        <v>33</v>
      </c>
      <c r="S27" s="9">
        <v>12</v>
      </c>
      <c r="T27" s="9">
        <v>73.333333330000002</v>
      </c>
      <c r="U27" s="9">
        <v>26.666666670000001</v>
      </c>
      <c r="V27" s="113"/>
      <c r="W27" s="113"/>
      <c r="X27" s="8"/>
      <c r="Y27" s="9">
        <v>19</v>
      </c>
      <c r="Z27" s="9">
        <v>65</v>
      </c>
      <c r="AA27" s="9">
        <v>22.61904762</v>
      </c>
      <c r="AB27" s="9">
        <v>77.380952379999997</v>
      </c>
      <c r="AC27" s="8"/>
      <c r="AD27" s="8"/>
      <c r="AE27" s="9">
        <v>39</v>
      </c>
      <c r="AF27" s="9">
        <v>26</v>
      </c>
      <c r="AG27" s="9">
        <v>60</v>
      </c>
      <c r="AH27" s="9">
        <v>40</v>
      </c>
      <c r="AI27" s="8"/>
      <c r="AJ27" s="8"/>
      <c r="AK27" s="9">
        <v>29</v>
      </c>
      <c r="AL27" s="9">
        <v>10</v>
      </c>
      <c r="AM27" s="9">
        <v>74.358974360000005</v>
      </c>
      <c r="AN27" s="9">
        <v>25.641025639999999</v>
      </c>
      <c r="AO27" s="113"/>
      <c r="AP27" s="113"/>
      <c r="AQ27" s="8"/>
      <c r="AR27" s="9">
        <v>23</v>
      </c>
      <c r="AS27" s="9">
        <v>76</v>
      </c>
      <c r="AT27" s="9">
        <v>23.232323229999999</v>
      </c>
      <c r="AU27" s="9">
        <v>76.767676769999994</v>
      </c>
      <c r="AV27" s="8"/>
      <c r="AW27" s="8"/>
      <c r="AX27" s="9">
        <v>34</v>
      </c>
      <c r="AY27" s="9">
        <v>24</v>
      </c>
      <c r="AZ27" s="9">
        <v>58.620689659999996</v>
      </c>
      <c r="BA27" s="9">
        <v>41.379310340000004</v>
      </c>
      <c r="BB27" s="8"/>
      <c r="BC27" s="8"/>
      <c r="BD27" s="9">
        <v>40</v>
      </c>
      <c r="BE27" s="9">
        <v>19</v>
      </c>
      <c r="BF27" s="9">
        <v>67.796610169999994</v>
      </c>
      <c r="BG27" s="9">
        <v>32.203389829999999</v>
      </c>
      <c r="BH27" s="8"/>
      <c r="BI27" s="8"/>
      <c r="BJ27" s="8"/>
      <c r="BK27" s="8"/>
      <c r="BL27" s="8"/>
      <c r="BM27" s="8"/>
      <c r="BN27" s="8"/>
      <c r="BO27" s="21">
        <v>27.083333329999999</v>
      </c>
      <c r="BP27" s="21">
        <v>87.804878049999999</v>
      </c>
      <c r="BQ27" s="21">
        <v>44.444444439999998</v>
      </c>
      <c r="BR27" s="8"/>
      <c r="BS27" s="8"/>
      <c r="BT27" s="8"/>
      <c r="BU27" s="8"/>
      <c r="BV27" s="8"/>
      <c r="BW27" s="8"/>
      <c r="BX27" s="8"/>
      <c r="BY27" s="8"/>
      <c r="BZ27" s="8"/>
      <c r="CA27" s="31"/>
      <c r="CB27" s="31"/>
    </row>
    <row r="28" spans="1:80" x14ac:dyDescent="0.2">
      <c r="A28" s="3"/>
      <c r="B28" s="3"/>
      <c r="C28" s="3"/>
      <c r="D28" s="3"/>
      <c r="E28" s="8"/>
      <c r="F28" s="8">
        <v>10</v>
      </c>
      <c r="G28" s="8">
        <v>72</v>
      </c>
      <c r="H28" s="8">
        <v>12.195121950000001</v>
      </c>
      <c r="I28" s="8">
        <v>87.804878049999999</v>
      </c>
      <c r="J28" s="9"/>
      <c r="K28" s="8"/>
      <c r="L28" s="8">
        <v>50</v>
      </c>
      <c r="M28" s="8">
        <v>40</v>
      </c>
      <c r="N28" s="8">
        <v>55.555555560000002</v>
      </c>
      <c r="O28" s="8">
        <v>44.444444439999998</v>
      </c>
      <c r="P28" s="8"/>
      <c r="Q28" s="8"/>
      <c r="R28" s="9">
        <v>35</v>
      </c>
      <c r="S28" s="9">
        <v>13</v>
      </c>
      <c r="T28" s="9">
        <v>72.916666669999998</v>
      </c>
      <c r="U28" s="9">
        <v>27.083333329999999</v>
      </c>
      <c r="V28" s="113"/>
      <c r="W28" s="113"/>
      <c r="X28" s="8"/>
      <c r="Y28" s="9">
        <v>31</v>
      </c>
      <c r="Z28" s="9">
        <v>87</v>
      </c>
      <c r="AA28" s="9">
        <v>26.271186440000001</v>
      </c>
      <c r="AB28" s="9">
        <v>73.728813560000006</v>
      </c>
      <c r="AC28" s="8"/>
      <c r="AD28" s="8"/>
      <c r="AE28" s="9">
        <v>47</v>
      </c>
      <c r="AF28" s="9">
        <v>42</v>
      </c>
      <c r="AG28" s="9">
        <v>52.808988759999998</v>
      </c>
      <c r="AH28" s="9">
        <v>47.191011240000002</v>
      </c>
      <c r="AI28" s="8"/>
      <c r="AJ28" s="8"/>
      <c r="AK28" s="9">
        <v>35</v>
      </c>
      <c r="AL28" s="9">
        <v>13</v>
      </c>
      <c r="AM28" s="9">
        <v>72.916666669999998</v>
      </c>
      <c r="AN28" s="9">
        <v>27.083333329999999</v>
      </c>
      <c r="AO28" s="113"/>
      <c r="AP28" s="113"/>
      <c r="AQ28" s="8"/>
      <c r="AR28" s="9">
        <v>18</v>
      </c>
      <c r="AS28" s="9">
        <v>81</v>
      </c>
      <c r="AT28" s="9">
        <v>18.18181818</v>
      </c>
      <c r="AU28" s="9">
        <v>81.818181820000007</v>
      </c>
      <c r="AV28" s="8"/>
      <c r="AW28" s="8"/>
      <c r="AX28" s="9">
        <v>54</v>
      </c>
      <c r="AY28" s="9">
        <v>44</v>
      </c>
      <c r="AZ28" s="9">
        <v>55.102040819999999</v>
      </c>
      <c r="BA28" s="9">
        <v>44.897959180000001</v>
      </c>
      <c r="BB28" s="8"/>
      <c r="BC28" s="8"/>
      <c r="BD28" s="9">
        <v>52</v>
      </c>
      <c r="BE28" s="9">
        <v>22</v>
      </c>
      <c r="BF28" s="9">
        <v>70.270270269999997</v>
      </c>
      <c r="BG28" s="9">
        <v>29.729729729999999</v>
      </c>
      <c r="BH28" s="8"/>
      <c r="BI28" s="8"/>
      <c r="BJ28" s="8"/>
      <c r="BK28" s="8"/>
      <c r="BL28" s="8"/>
      <c r="BM28" s="8"/>
      <c r="BN28" s="8"/>
      <c r="BO28" s="21">
        <v>26.190476189999998</v>
      </c>
      <c r="BP28" s="21">
        <v>82.278481009999993</v>
      </c>
      <c r="BQ28" s="21">
        <v>46.15384615</v>
      </c>
      <c r="BR28" s="8"/>
      <c r="BS28" s="8"/>
      <c r="BT28" s="8"/>
      <c r="BU28" s="8"/>
      <c r="BV28" s="8"/>
      <c r="BW28" s="8"/>
      <c r="BX28" s="8"/>
      <c r="BY28" s="8"/>
      <c r="BZ28" s="8"/>
      <c r="CA28" s="31"/>
      <c r="CB28" s="31"/>
    </row>
    <row r="29" spans="1:80" x14ac:dyDescent="0.2">
      <c r="A29" s="3"/>
      <c r="B29" s="3"/>
      <c r="C29" s="3"/>
      <c r="D29" s="3"/>
      <c r="E29" s="8"/>
      <c r="F29" s="8">
        <v>14</v>
      </c>
      <c r="G29" s="8">
        <v>65</v>
      </c>
      <c r="H29" s="8">
        <v>17.72151899</v>
      </c>
      <c r="I29" s="8">
        <v>82.278481009999993</v>
      </c>
      <c r="J29" s="9"/>
      <c r="K29" s="8"/>
      <c r="L29" s="8">
        <v>49</v>
      </c>
      <c r="M29" s="8">
        <v>42</v>
      </c>
      <c r="N29" s="8">
        <v>53.84615385</v>
      </c>
      <c r="O29" s="8">
        <v>46.15384615</v>
      </c>
      <c r="P29" s="8"/>
      <c r="Q29" s="8"/>
      <c r="R29" s="9">
        <v>31</v>
      </c>
      <c r="S29" s="9">
        <v>11</v>
      </c>
      <c r="T29" s="9">
        <v>73.809523810000002</v>
      </c>
      <c r="U29" s="9">
        <v>26.190476189999998</v>
      </c>
      <c r="V29" s="113"/>
      <c r="W29" s="113"/>
      <c r="X29" s="8"/>
      <c r="Y29" s="9">
        <v>26</v>
      </c>
      <c r="Z29" s="9">
        <v>70</v>
      </c>
      <c r="AA29" s="9">
        <v>27.083333329999999</v>
      </c>
      <c r="AB29" s="9">
        <v>72.916666669999998</v>
      </c>
      <c r="AC29" s="8"/>
      <c r="AD29" s="8"/>
      <c r="AE29" s="9">
        <v>35</v>
      </c>
      <c r="AF29" s="9">
        <v>30</v>
      </c>
      <c r="AG29" s="9">
        <v>53.84615385</v>
      </c>
      <c r="AH29" s="9">
        <v>46.15384615</v>
      </c>
      <c r="AI29" s="8"/>
      <c r="AJ29" s="8"/>
      <c r="AK29" s="9">
        <v>25</v>
      </c>
      <c r="AL29" s="9">
        <v>13</v>
      </c>
      <c r="AM29" s="9">
        <v>65.78947368</v>
      </c>
      <c r="AN29" s="9">
        <v>34.21052632</v>
      </c>
      <c r="AO29" s="113"/>
      <c r="AP29" s="113"/>
      <c r="AQ29" s="8"/>
      <c r="AR29" s="9">
        <v>21</v>
      </c>
      <c r="AS29" s="9">
        <v>75</v>
      </c>
      <c r="AT29" s="9">
        <v>21.875</v>
      </c>
      <c r="AU29" s="9">
        <v>78.125</v>
      </c>
      <c r="AV29" s="8"/>
      <c r="AW29" s="8"/>
      <c r="AX29" s="9">
        <v>51</v>
      </c>
      <c r="AY29" s="9">
        <v>48</v>
      </c>
      <c r="AZ29" s="9">
        <v>51.515151520000003</v>
      </c>
      <c r="BA29" s="9">
        <v>48.484848479999997</v>
      </c>
      <c r="BB29" s="8"/>
      <c r="BC29" s="8"/>
      <c r="BD29" s="9">
        <v>37</v>
      </c>
      <c r="BE29" s="9">
        <v>20</v>
      </c>
      <c r="BF29" s="9">
        <v>64.912280699999997</v>
      </c>
      <c r="BG29" s="9">
        <v>35.087719300000003</v>
      </c>
      <c r="BH29" s="8"/>
      <c r="BI29" s="8"/>
      <c r="BJ29" s="8"/>
      <c r="BK29" s="8"/>
      <c r="BL29" s="8"/>
      <c r="BM29" s="8"/>
      <c r="BN29" s="8"/>
      <c r="BO29" s="21">
        <v>28.571428569999998</v>
      </c>
      <c r="BP29" s="21">
        <v>75.268817200000001</v>
      </c>
      <c r="BQ29" s="21">
        <v>48.333333330000002</v>
      </c>
      <c r="BR29" s="8"/>
      <c r="BS29" s="8"/>
      <c r="BT29" s="8"/>
      <c r="BU29" s="8"/>
      <c r="BV29" s="8"/>
      <c r="BW29" s="8"/>
      <c r="BX29" s="8"/>
      <c r="BY29" s="8"/>
      <c r="BZ29" s="8"/>
      <c r="CA29" s="31"/>
      <c r="CB29" s="31"/>
    </row>
    <row r="30" spans="1:80" x14ac:dyDescent="0.2">
      <c r="A30" s="3"/>
      <c r="B30" s="3"/>
      <c r="C30" s="3"/>
      <c r="D30" s="3"/>
      <c r="E30" s="8"/>
      <c r="F30" s="9"/>
      <c r="G30" s="9"/>
      <c r="H30" s="42"/>
      <c r="I30" s="42"/>
      <c r="J30" s="42"/>
      <c r="K30" s="8"/>
      <c r="L30" s="8">
        <v>31</v>
      </c>
      <c r="M30" s="8">
        <v>29</v>
      </c>
      <c r="N30" s="8">
        <v>51.666666669999998</v>
      </c>
      <c r="O30" s="8">
        <v>48.333333330000002</v>
      </c>
      <c r="P30" s="8"/>
      <c r="Q30" s="8"/>
      <c r="R30" s="9">
        <v>45</v>
      </c>
      <c r="S30" s="9">
        <v>18</v>
      </c>
      <c r="T30" s="9">
        <v>71.428571430000005</v>
      </c>
      <c r="U30" s="9">
        <v>28.571428569999998</v>
      </c>
      <c r="V30" s="113"/>
      <c r="W30" s="113"/>
      <c r="X30" s="8"/>
      <c r="Y30" s="9">
        <v>14</v>
      </c>
      <c r="Z30" s="9">
        <v>56</v>
      </c>
      <c r="AA30" s="9">
        <v>20</v>
      </c>
      <c r="AB30" s="9">
        <v>80</v>
      </c>
      <c r="AC30" s="8"/>
      <c r="AD30" s="8"/>
      <c r="AE30" s="9">
        <v>28</v>
      </c>
      <c r="AF30" s="9">
        <v>26</v>
      </c>
      <c r="AG30" s="9">
        <v>51.851851850000003</v>
      </c>
      <c r="AH30" s="9">
        <v>48.148148149999997</v>
      </c>
      <c r="AI30" s="8"/>
      <c r="AJ30" s="8"/>
      <c r="AK30" s="9">
        <v>50</v>
      </c>
      <c r="AL30" s="9">
        <v>20</v>
      </c>
      <c r="AM30" s="9">
        <v>71.428571430000005</v>
      </c>
      <c r="AN30" s="9">
        <v>28.571428569999998</v>
      </c>
      <c r="AO30" s="113"/>
      <c r="AP30" s="113"/>
      <c r="AQ30" s="8"/>
      <c r="AR30" s="9">
        <v>24</v>
      </c>
      <c r="AS30" s="9">
        <v>72</v>
      </c>
      <c r="AT30" s="9">
        <v>25</v>
      </c>
      <c r="AU30" s="9">
        <v>75</v>
      </c>
      <c r="AV30" s="8"/>
      <c r="AW30" s="8"/>
      <c r="AX30" s="9">
        <v>35</v>
      </c>
      <c r="AY30" s="9">
        <v>29</v>
      </c>
      <c r="AZ30" s="9">
        <v>54.6875</v>
      </c>
      <c r="BA30" s="9">
        <v>45.3125</v>
      </c>
      <c r="BB30" s="8"/>
      <c r="BC30" s="8"/>
      <c r="BD30" s="9">
        <v>67</v>
      </c>
      <c r="BE30" s="9">
        <v>27</v>
      </c>
      <c r="BF30" s="9">
        <v>71.276595740000005</v>
      </c>
      <c r="BG30" s="9">
        <v>28.723404259999999</v>
      </c>
      <c r="BH30" s="8"/>
      <c r="BI30" s="8"/>
      <c r="BJ30" s="8"/>
      <c r="BK30" s="8"/>
      <c r="BL30" s="8"/>
      <c r="BM30" s="8"/>
      <c r="BN30" s="8"/>
      <c r="BO30" s="21">
        <v>24</v>
      </c>
      <c r="BP30" s="21">
        <v>76.635514020000002</v>
      </c>
      <c r="BQ30" s="21">
        <v>47.058823529999998</v>
      </c>
      <c r="BR30" s="8"/>
      <c r="BS30" s="8"/>
      <c r="BT30" s="8"/>
      <c r="BU30" s="8"/>
      <c r="BV30" s="8"/>
      <c r="BW30" s="8"/>
      <c r="BX30" s="8"/>
      <c r="BY30" s="8"/>
      <c r="BZ30" s="8"/>
      <c r="CA30" s="31"/>
      <c r="CB30" s="31"/>
    </row>
    <row r="31" spans="1:80" x14ac:dyDescent="0.2">
      <c r="A31" s="3"/>
      <c r="B31" s="3"/>
      <c r="C31" s="3"/>
      <c r="D31" s="3"/>
      <c r="E31" s="8"/>
      <c r="F31" s="9">
        <v>1675</v>
      </c>
      <c r="G31" s="9"/>
      <c r="H31" s="42"/>
      <c r="I31" s="42"/>
      <c r="J31" s="42"/>
      <c r="K31" s="8"/>
      <c r="L31" s="8">
        <v>81</v>
      </c>
      <c r="M31" s="8">
        <v>72</v>
      </c>
      <c r="N31" s="8">
        <v>52.941176470000002</v>
      </c>
      <c r="O31" s="8">
        <v>47.058823529999998</v>
      </c>
      <c r="P31" s="8"/>
      <c r="Q31" s="8"/>
      <c r="R31" s="9">
        <v>38</v>
      </c>
      <c r="S31" s="9">
        <v>12</v>
      </c>
      <c r="T31" s="9">
        <v>76</v>
      </c>
      <c r="U31" s="9">
        <v>24</v>
      </c>
      <c r="V31" s="113"/>
      <c r="W31" s="113"/>
      <c r="X31" s="8"/>
      <c r="Y31" s="9">
        <v>28</v>
      </c>
      <c r="Z31" s="9">
        <v>81</v>
      </c>
      <c r="AA31" s="9">
        <v>25.68807339</v>
      </c>
      <c r="AB31" s="9">
        <v>74.31192661</v>
      </c>
      <c r="AC31" s="8"/>
      <c r="AD31" s="8"/>
      <c r="AE31" s="9">
        <v>56</v>
      </c>
      <c r="AF31" s="9">
        <v>51</v>
      </c>
      <c r="AG31" s="9">
        <v>52.336448599999997</v>
      </c>
      <c r="AH31" s="9">
        <v>47.663551400000003</v>
      </c>
      <c r="AI31" s="8"/>
      <c r="AJ31" s="8"/>
      <c r="AK31" s="9">
        <v>55</v>
      </c>
      <c r="AL31" s="9">
        <v>16</v>
      </c>
      <c r="AM31" s="9">
        <v>77.464788729999995</v>
      </c>
      <c r="AN31" s="9">
        <v>22.535211270000001</v>
      </c>
      <c r="AO31" s="113"/>
      <c r="AP31" s="113"/>
      <c r="AQ31" s="8"/>
      <c r="AR31" s="9">
        <v>22</v>
      </c>
      <c r="AS31" s="9">
        <v>76</v>
      </c>
      <c r="AT31" s="9">
        <v>22.44897959</v>
      </c>
      <c r="AU31" s="9">
        <v>77.551020410000007</v>
      </c>
      <c r="AV31" s="8"/>
      <c r="AW31" s="8"/>
      <c r="AX31" s="9">
        <v>76</v>
      </c>
      <c r="AY31" s="9">
        <v>71</v>
      </c>
      <c r="AZ31" s="9">
        <v>51.700680269999999</v>
      </c>
      <c r="BA31" s="9">
        <v>48.299319730000001</v>
      </c>
      <c r="BB31" s="8"/>
      <c r="BC31" s="8"/>
      <c r="BD31" s="9">
        <v>28</v>
      </c>
      <c r="BE31" s="9">
        <v>13</v>
      </c>
      <c r="BF31" s="9">
        <v>68.292682929999998</v>
      </c>
      <c r="BG31" s="9">
        <v>31.707317069999998</v>
      </c>
      <c r="BH31" s="8"/>
      <c r="BI31" s="8"/>
      <c r="BJ31" s="8"/>
      <c r="BK31" s="8"/>
      <c r="BL31" s="8"/>
      <c r="BM31" s="8"/>
      <c r="BN31" s="8"/>
      <c r="BO31" s="21">
        <v>30.76923077</v>
      </c>
      <c r="BP31" s="21">
        <v>76.92307692</v>
      </c>
      <c r="BQ31" s="21">
        <v>46.478873239999999</v>
      </c>
      <c r="BR31" s="8"/>
      <c r="BS31" s="8"/>
      <c r="BT31" s="8"/>
      <c r="BU31" s="8"/>
      <c r="BV31" s="8"/>
      <c r="BW31" s="8"/>
      <c r="BX31" s="8"/>
      <c r="BY31" s="8"/>
      <c r="BZ31" s="8"/>
      <c r="CA31" s="31"/>
      <c r="CB31" s="31"/>
    </row>
    <row r="32" spans="1:80" x14ac:dyDescent="0.2">
      <c r="A32" s="3"/>
      <c r="B32" s="3"/>
      <c r="C32" s="3"/>
      <c r="D32" s="3"/>
      <c r="E32" s="8"/>
      <c r="F32" s="8"/>
      <c r="G32" s="8"/>
      <c r="H32" s="8"/>
      <c r="I32" s="8"/>
      <c r="J32" s="8"/>
      <c r="K32" s="8"/>
      <c r="L32" s="8">
        <v>76</v>
      </c>
      <c r="M32" s="8">
        <v>66</v>
      </c>
      <c r="N32" s="8">
        <v>53.521126760000001</v>
      </c>
      <c r="O32" s="8">
        <v>46.478873239999999</v>
      </c>
      <c r="P32" s="8"/>
      <c r="Q32" s="8"/>
      <c r="R32" s="9">
        <v>36</v>
      </c>
      <c r="S32" s="9">
        <v>16</v>
      </c>
      <c r="T32" s="9">
        <v>69.230769230000007</v>
      </c>
      <c r="U32" s="9">
        <v>30.76923077</v>
      </c>
      <c r="V32" s="113"/>
      <c r="W32" s="113"/>
      <c r="X32" s="8"/>
      <c r="Y32" s="9">
        <v>22</v>
      </c>
      <c r="Z32" s="9">
        <v>64</v>
      </c>
      <c r="AA32" s="9">
        <v>25.581395350000001</v>
      </c>
      <c r="AB32" s="9">
        <v>74.418604650000006</v>
      </c>
      <c r="AC32" s="8"/>
      <c r="AD32" s="8"/>
      <c r="AE32" s="9">
        <v>83</v>
      </c>
      <c r="AF32" s="9">
        <v>74</v>
      </c>
      <c r="AG32" s="9">
        <v>52.866242040000003</v>
      </c>
      <c r="AH32" s="9">
        <v>47.133757959999997</v>
      </c>
      <c r="AI32" s="8"/>
      <c r="AJ32" s="8"/>
      <c r="AK32" s="9">
        <v>46</v>
      </c>
      <c r="AL32" s="9">
        <v>19</v>
      </c>
      <c r="AM32" s="9">
        <v>70.769230769999993</v>
      </c>
      <c r="AN32" s="9">
        <v>29.23076923</v>
      </c>
      <c r="AO32" s="113"/>
      <c r="AP32" s="113"/>
      <c r="AQ32" s="8"/>
      <c r="AR32" s="9">
        <v>29</v>
      </c>
      <c r="AS32" s="9">
        <v>88</v>
      </c>
      <c r="AT32" s="9">
        <v>24.786324789999998</v>
      </c>
      <c r="AU32" s="9">
        <v>75.213675210000005</v>
      </c>
      <c r="AV32" s="8"/>
      <c r="AW32" s="8"/>
      <c r="AX32" s="9">
        <v>46</v>
      </c>
      <c r="AY32" s="9">
        <v>40</v>
      </c>
      <c r="AZ32" s="9">
        <v>53.488372089999999</v>
      </c>
      <c r="BA32" s="9">
        <v>46.511627910000001</v>
      </c>
      <c r="BB32" s="8"/>
      <c r="BC32" s="8"/>
      <c r="BD32" s="9">
        <v>52</v>
      </c>
      <c r="BE32" s="9">
        <v>21</v>
      </c>
      <c r="BF32" s="9">
        <v>71.232876709999999</v>
      </c>
      <c r="BG32" s="9">
        <v>28.767123290000001</v>
      </c>
      <c r="BH32" s="8"/>
      <c r="BI32" s="8"/>
      <c r="BJ32" s="8"/>
      <c r="BK32" s="8"/>
      <c r="BL32" s="8"/>
      <c r="BM32" s="8"/>
      <c r="BN32" s="8"/>
      <c r="BO32" s="21">
        <v>31.666666670000001</v>
      </c>
      <c r="BP32" s="21">
        <v>74.489795920000006</v>
      </c>
      <c r="BQ32" s="21">
        <v>46.268656720000003</v>
      </c>
      <c r="BR32" s="8"/>
      <c r="BS32" s="8"/>
      <c r="BT32" s="8"/>
      <c r="BU32" s="8"/>
      <c r="BV32" s="8"/>
      <c r="BW32" s="8"/>
      <c r="BX32" s="8"/>
      <c r="BY32" s="8"/>
      <c r="BZ32" s="8"/>
      <c r="CA32" s="31"/>
      <c r="CB32" s="31"/>
    </row>
    <row r="33" spans="1:80" x14ac:dyDescent="0.2">
      <c r="A33" s="3"/>
      <c r="B33" s="3"/>
      <c r="C33" s="3"/>
      <c r="D33" s="3"/>
      <c r="E33" s="8"/>
      <c r="F33" s="8"/>
      <c r="G33" s="8"/>
      <c r="H33" s="8"/>
      <c r="I33" s="8"/>
      <c r="J33" s="8"/>
      <c r="K33" s="8"/>
      <c r="L33" s="8">
        <v>72</v>
      </c>
      <c r="M33" s="8">
        <v>62</v>
      </c>
      <c r="N33" s="8">
        <v>53.731343279999997</v>
      </c>
      <c r="O33" s="8">
        <v>46.268656720000003</v>
      </c>
      <c r="P33" s="8"/>
      <c r="Q33" s="8"/>
      <c r="R33" s="9">
        <v>41</v>
      </c>
      <c r="S33" s="9">
        <v>19</v>
      </c>
      <c r="T33" s="9">
        <v>68.333333330000002</v>
      </c>
      <c r="U33" s="9">
        <v>31.666666670000001</v>
      </c>
      <c r="V33" s="113"/>
      <c r="W33" s="113"/>
      <c r="X33" s="8"/>
      <c r="Y33" s="9">
        <v>18</v>
      </c>
      <c r="Z33" s="9">
        <v>68</v>
      </c>
      <c r="AA33" s="9">
        <v>20.93023256</v>
      </c>
      <c r="AB33" s="9">
        <v>79.069767440000007</v>
      </c>
      <c r="AC33" s="8"/>
      <c r="AD33" s="8"/>
      <c r="AE33" s="9">
        <v>55</v>
      </c>
      <c r="AF33" s="9">
        <v>51</v>
      </c>
      <c r="AG33" s="9">
        <v>51.886792450000002</v>
      </c>
      <c r="AH33" s="9">
        <v>48.113207549999998</v>
      </c>
      <c r="AI33" s="8"/>
      <c r="AJ33" s="8"/>
      <c r="AK33" s="9">
        <v>35</v>
      </c>
      <c r="AL33" s="9">
        <v>16</v>
      </c>
      <c r="AM33" s="9">
        <v>68.627450980000006</v>
      </c>
      <c r="AN33" s="9">
        <v>31.372549020000001</v>
      </c>
      <c r="AO33" s="113"/>
      <c r="AP33" s="113"/>
      <c r="AQ33" s="8"/>
      <c r="AR33" s="9">
        <v>15</v>
      </c>
      <c r="AS33" s="9">
        <v>60</v>
      </c>
      <c r="AT33" s="9">
        <v>20</v>
      </c>
      <c r="AU33" s="9">
        <v>80</v>
      </c>
      <c r="AV33" s="8"/>
      <c r="AW33" s="8"/>
      <c r="AX33" s="9">
        <v>81</v>
      </c>
      <c r="AY33" s="9">
        <v>56</v>
      </c>
      <c r="AZ33" s="9">
        <v>59.124087590000002</v>
      </c>
      <c r="BA33" s="9">
        <v>40.875912409999998</v>
      </c>
      <c r="BB33" s="8"/>
      <c r="BC33" s="8"/>
      <c r="BD33" s="9">
        <v>22</v>
      </c>
      <c r="BE33" s="9">
        <v>10</v>
      </c>
      <c r="BF33" s="9">
        <v>68.75</v>
      </c>
      <c r="BG33" s="9">
        <v>31.25</v>
      </c>
      <c r="BH33" s="8"/>
      <c r="BI33" s="8"/>
      <c r="BJ33" s="8"/>
      <c r="BK33" s="8"/>
      <c r="BL33" s="8"/>
      <c r="BM33" s="8"/>
      <c r="BN33" s="8"/>
      <c r="BO33" s="21">
        <v>31.25</v>
      </c>
      <c r="BP33" s="21">
        <v>76.415094339999996</v>
      </c>
      <c r="BQ33" s="21">
        <v>45.23809524</v>
      </c>
      <c r="BR33" s="8"/>
      <c r="BS33" s="8"/>
      <c r="BT33" s="8"/>
      <c r="BU33" s="8"/>
      <c r="BV33" s="8"/>
      <c r="BW33" s="8"/>
      <c r="BX33" s="8"/>
      <c r="BY33" s="8"/>
      <c r="BZ33" s="8"/>
      <c r="CA33" s="31"/>
      <c r="CB33" s="31"/>
    </row>
    <row r="34" spans="1:80" x14ac:dyDescent="0.2">
      <c r="A34" s="3"/>
      <c r="B34" s="3"/>
      <c r="C34" s="3"/>
      <c r="D34" s="3"/>
      <c r="E34" s="8"/>
      <c r="F34" s="8"/>
      <c r="G34" s="8"/>
      <c r="H34" s="8"/>
      <c r="I34" s="8"/>
      <c r="J34" s="8"/>
      <c r="K34" s="8"/>
      <c r="L34" s="8">
        <v>69</v>
      </c>
      <c r="M34" s="8">
        <v>57</v>
      </c>
      <c r="N34" s="8">
        <v>54.76190476</v>
      </c>
      <c r="O34" s="8">
        <v>45.23809524</v>
      </c>
      <c r="P34" s="8"/>
      <c r="Q34" s="8"/>
      <c r="R34" s="9">
        <v>33</v>
      </c>
      <c r="S34" s="9">
        <v>15</v>
      </c>
      <c r="T34" s="9">
        <v>68.75</v>
      </c>
      <c r="U34" s="9">
        <v>31.25</v>
      </c>
      <c r="V34" s="113"/>
      <c r="W34" s="113"/>
      <c r="X34" s="8"/>
      <c r="Y34" s="9">
        <v>29</v>
      </c>
      <c r="Z34" s="9">
        <v>59</v>
      </c>
      <c r="AA34" s="9">
        <v>32.954545449999998</v>
      </c>
      <c r="AB34" s="9">
        <v>67.045454550000002</v>
      </c>
      <c r="AC34" s="8"/>
      <c r="AD34" s="8"/>
      <c r="AE34" s="9">
        <v>54</v>
      </c>
      <c r="AF34" s="9">
        <v>53</v>
      </c>
      <c r="AG34" s="9">
        <v>50.467289719999997</v>
      </c>
      <c r="AH34" s="9">
        <v>49.532710280000003</v>
      </c>
      <c r="AI34" s="8"/>
      <c r="AJ34" s="8"/>
      <c r="AK34" s="9">
        <v>45</v>
      </c>
      <c r="AL34" s="9">
        <v>17</v>
      </c>
      <c r="AM34" s="9">
        <v>72.580645160000003</v>
      </c>
      <c r="AN34" s="9">
        <v>27.41935484</v>
      </c>
      <c r="AO34" s="113"/>
      <c r="AP34" s="113"/>
      <c r="AQ34" s="8"/>
      <c r="AR34" s="9">
        <v>30</v>
      </c>
      <c r="AS34" s="9">
        <v>83</v>
      </c>
      <c r="AT34" s="9">
        <v>26.548672570000001</v>
      </c>
      <c r="AU34" s="9">
        <v>73.451327430000006</v>
      </c>
      <c r="AV34" s="8"/>
      <c r="AW34" s="8"/>
      <c r="AX34" s="9">
        <v>43</v>
      </c>
      <c r="AY34" s="9">
        <v>39</v>
      </c>
      <c r="AZ34" s="9">
        <v>52.43902439</v>
      </c>
      <c r="BA34" s="9">
        <v>47.56097561</v>
      </c>
      <c r="BB34" s="8"/>
      <c r="BC34" s="8"/>
      <c r="BD34" s="9">
        <v>36</v>
      </c>
      <c r="BE34" s="9">
        <v>16</v>
      </c>
      <c r="BF34" s="9">
        <v>69.230769230000007</v>
      </c>
      <c r="BG34" s="9">
        <v>30.76923077</v>
      </c>
      <c r="BH34" s="8"/>
      <c r="BI34" s="8"/>
      <c r="BJ34" s="8"/>
      <c r="BK34" s="8"/>
      <c r="BL34" s="8"/>
      <c r="BM34" s="8"/>
      <c r="BN34" s="8"/>
      <c r="BO34" s="21">
        <v>25.396825400000001</v>
      </c>
      <c r="BP34" s="21">
        <v>69</v>
      </c>
      <c r="BQ34" s="21">
        <v>43.877551019999999</v>
      </c>
      <c r="BR34" s="8"/>
      <c r="BS34" s="8"/>
      <c r="BT34" s="8"/>
      <c r="BU34" s="8"/>
      <c r="BV34" s="8"/>
      <c r="BW34" s="8"/>
      <c r="BX34" s="8"/>
      <c r="BY34" s="8"/>
      <c r="BZ34" s="8"/>
      <c r="CA34" s="31"/>
      <c r="CB34" s="31"/>
    </row>
    <row r="35" spans="1:80" x14ac:dyDescent="0.2">
      <c r="A35" s="3"/>
      <c r="B35" s="3"/>
      <c r="C35" s="3"/>
      <c r="D35" s="3"/>
      <c r="E35" s="8"/>
      <c r="F35" s="8"/>
      <c r="G35" s="8"/>
      <c r="H35" s="8"/>
      <c r="I35" s="36"/>
      <c r="J35" s="36"/>
      <c r="K35" s="36"/>
      <c r="L35" s="9"/>
      <c r="M35" s="9"/>
      <c r="N35" s="81"/>
      <c r="O35" s="81"/>
      <c r="P35" s="81"/>
      <c r="Q35" s="8"/>
      <c r="R35" s="9">
        <v>47</v>
      </c>
      <c r="S35" s="9">
        <v>16</v>
      </c>
      <c r="T35" s="9">
        <v>74.603174600000003</v>
      </c>
      <c r="U35" s="9">
        <v>25.396825400000001</v>
      </c>
      <c r="V35" s="113"/>
      <c r="W35" s="113"/>
      <c r="X35" s="8"/>
      <c r="Y35" s="9">
        <v>11</v>
      </c>
      <c r="Z35" s="9">
        <v>37</v>
      </c>
      <c r="AA35" s="9">
        <v>22.916666670000001</v>
      </c>
      <c r="AB35" s="9">
        <v>77.083333330000002</v>
      </c>
      <c r="AC35" s="8"/>
      <c r="AD35" s="8"/>
      <c r="AE35" s="9"/>
      <c r="AF35" s="9"/>
      <c r="AG35" s="9"/>
      <c r="AH35" s="9"/>
      <c r="AI35" s="8"/>
      <c r="AJ35" s="8"/>
      <c r="AK35" s="9">
        <v>31</v>
      </c>
      <c r="AL35" s="9">
        <v>13</v>
      </c>
      <c r="AM35" s="9">
        <v>70.454545449999998</v>
      </c>
      <c r="AN35" s="9">
        <v>29.545454549999999</v>
      </c>
      <c r="AO35" s="113"/>
      <c r="AP35" s="113"/>
      <c r="AQ35" s="8"/>
      <c r="AR35" s="9">
        <v>11</v>
      </c>
      <c r="AS35" s="9">
        <v>37</v>
      </c>
      <c r="AT35" s="9">
        <v>22.916666670000001</v>
      </c>
      <c r="AU35" s="9">
        <v>77.083333330000002</v>
      </c>
      <c r="AV35" s="8"/>
      <c r="AW35" s="8"/>
      <c r="AX35" s="9">
        <v>47</v>
      </c>
      <c r="AY35" s="9">
        <v>43</v>
      </c>
      <c r="AZ35" s="9">
        <v>52.222222219999999</v>
      </c>
      <c r="BA35" s="9">
        <v>47.777777780000001</v>
      </c>
      <c r="BB35" s="8"/>
      <c r="BC35" s="8"/>
      <c r="BD35" s="9">
        <v>48</v>
      </c>
      <c r="BE35" s="9">
        <v>19</v>
      </c>
      <c r="BF35" s="9">
        <v>71.641791040000001</v>
      </c>
      <c r="BG35" s="9">
        <v>28.358208959999999</v>
      </c>
      <c r="BH35" s="8"/>
      <c r="BI35" s="8"/>
      <c r="BJ35" s="8"/>
      <c r="BK35" s="8"/>
      <c r="BL35" s="8"/>
      <c r="BM35" s="8"/>
      <c r="BN35" s="8"/>
      <c r="BO35" s="21">
        <v>25</v>
      </c>
      <c r="BP35" s="21">
        <v>75</v>
      </c>
      <c r="BQ35" s="21">
        <v>45.263157890000002</v>
      </c>
      <c r="BR35" s="8"/>
      <c r="BS35" s="8"/>
      <c r="BT35" s="8"/>
      <c r="BU35" s="8"/>
      <c r="BV35" s="8"/>
      <c r="BW35" s="8"/>
      <c r="BX35" s="8"/>
      <c r="BY35" s="8"/>
      <c r="BZ35" s="8"/>
      <c r="CA35" s="31"/>
      <c r="CB35" s="31"/>
    </row>
    <row r="36" spans="1:80" x14ac:dyDescent="0.2">
      <c r="A36" s="3"/>
      <c r="B36" s="3"/>
      <c r="C36" s="3"/>
      <c r="D36" s="3"/>
      <c r="E36" s="8"/>
      <c r="F36" s="8"/>
      <c r="G36" s="8"/>
      <c r="H36" s="8"/>
      <c r="I36" s="8"/>
      <c r="J36" s="8"/>
      <c r="K36" s="8"/>
      <c r="L36" s="9">
        <v>2320</v>
      </c>
      <c r="M36" s="9"/>
      <c r="N36" s="81"/>
      <c r="O36" s="81"/>
      <c r="P36" s="81"/>
      <c r="Q36" s="8"/>
      <c r="R36" s="9">
        <v>39</v>
      </c>
      <c r="S36" s="9">
        <v>13</v>
      </c>
      <c r="T36" s="9">
        <v>75</v>
      </c>
      <c r="U36" s="9">
        <v>25</v>
      </c>
      <c r="V36" s="113"/>
      <c r="W36" s="113"/>
      <c r="X36" s="8"/>
      <c r="Y36" s="9">
        <v>28</v>
      </c>
      <c r="Z36" s="9">
        <v>78</v>
      </c>
      <c r="AA36" s="9">
        <v>26.41509434</v>
      </c>
      <c r="AB36" s="9">
        <v>73.584905660000004</v>
      </c>
      <c r="AC36" s="8"/>
      <c r="AD36" s="8"/>
      <c r="AE36" s="9">
        <v>77</v>
      </c>
      <c r="AF36" s="9">
        <v>74</v>
      </c>
      <c r="AG36" s="9">
        <v>50.993377479999999</v>
      </c>
      <c r="AH36" s="9">
        <v>49.006622520000001</v>
      </c>
      <c r="AI36" s="8"/>
      <c r="AJ36" s="8"/>
      <c r="AK36" s="9">
        <v>56</v>
      </c>
      <c r="AL36" s="9">
        <v>20</v>
      </c>
      <c r="AM36" s="9">
        <v>73.684210530000001</v>
      </c>
      <c r="AN36" s="9">
        <v>26.315789469999999</v>
      </c>
      <c r="AO36" s="113"/>
      <c r="AP36" s="113"/>
      <c r="AQ36" s="8"/>
      <c r="AR36" s="9">
        <v>28</v>
      </c>
      <c r="AS36" s="9">
        <v>78</v>
      </c>
      <c r="AT36" s="9">
        <v>26.41509434</v>
      </c>
      <c r="AU36" s="9">
        <v>73.584905660000004</v>
      </c>
      <c r="AV36" s="8"/>
      <c r="AW36" s="8"/>
      <c r="AX36" s="9">
        <v>59</v>
      </c>
      <c r="AY36" s="9">
        <v>50</v>
      </c>
      <c r="AZ36" s="9">
        <v>54.12844037</v>
      </c>
      <c r="BA36" s="9">
        <v>45.87155963</v>
      </c>
      <c r="BB36" s="8"/>
      <c r="BC36" s="8"/>
      <c r="BD36" s="9">
        <v>47</v>
      </c>
      <c r="BE36" s="9">
        <v>24</v>
      </c>
      <c r="BF36" s="9">
        <v>66.197183100000004</v>
      </c>
      <c r="BG36" s="9">
        <v>33.802816900000003</v>
      </c>
      <c r="BH36" s="8"/>
      <c r="BI36" s="8"/>
      <c r="BJ36" s="8"/>
      <c r="BK36" s="8"/>
      <c r="BL36" s="8"/>
      <c r="BM36" s="8"/>
      <c r="BN36" s="8"/>
      <c r="BO36" s="21">
        <v>26.666666670000001</v>
      </c>
      <c r="BP36" s="21">
        <v>82.258064520000005</v>
      </c>
      <c r="BQ36" s="21">
        <v>45.045045049999999</v>
      </c>
      <c r="BR36" s="8"/>
      <c r="BS36" s="8"/>
      <c r="BT36" s="8"/>
      <c r="BU36" s="8"/>
      <c r="BV36" s="8"/>
      <c r="BW36" s="8"/>
      <c r="BX36" s="8"/>
      <c r="BY36" s="8"/>
      <c r="BZ36" s="8"/>
      <c r="CA36" s="31"/>
      <c r="CB36" s="31"/>
    </row>
    <row r="37" spans="1:80" x14ac:dyDescent="0.2">
      <c r="A37" s="3"/>
      <c r="B37" s="3"/>
      <c r="C37" s="3"/>
      <c r="D37" s="3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8"/>
      <c r="R37" s="9">
        <v>33</v>
      </c>
      <c r="S37" s="9">
        <v>12</v>
      </c>
      <c r="T37" s="9">
        <v>73.333333330000002</v>
      </c>
      <c r="U37" s="9">
        <v>26.666666670000001</v>
      </c>
      <c r="V37" s="113"/>
      <c r="W37" s="113"/>
      <c r="X37" s="8"/>
      <c r="Y37" s="9">
        <v>10</v>
      </c>
      <c r="Z37" s="9">
        <v>54</v>
      </c>
      <c r="AA37" s="9">
        <v>15.625</v>
      </c>
      <c r="AB37" s="9">
        <v>84.375</v>
      </c>
      <c r="AC37" s="8"/>
      <c r="AD37" s="8"/>
      <c r="AE37" s="9">
        <v>40</v>
      </c>
      <c r="AF37" s="9">
        <v>35</v>
      </c>
      <c r="AG37" s="9">
        <v>53.333333330000002</v>
      </c>
      <c r="AH37" s="9">
        <v>46.666666669999998</v>
      </c>
      <c r="AI37" s="8"/>
      <c r="AJ37" s="8"/>
      <c r="AK37" s="9">
        <v>58</v>
      </c>
      <c r="AL37" s="9">
        <v>23</v>
      </c>
      <c r="AM37" s="9">
        <v>71.604938270000005</v>
      </c>
      <c r="AN37" s="9">
        <v>28.395061729999998</v>
      </c>
      <c r="AO37" s="113"/>
      <c r="AP37" s="113"/>
      <c r="AQ37" s="8"/>
      <c r="AR37" s="9">
        <v>18</v>
      </c>
      <c r="AS37" s="9">
        <v>60</v>
      </c>
      <c r="AT37" s="9">
        <v>23.07692308</v>
      </c>
      <c r="AU37" s="9">
        <v>76.92307692</v>
      </c>
      <c r="AV37" s="8"/>
      <c r="AW37" s="8"/>
      <c r="AX37" s="9">
        <v>36</v>
      </c>
      <c r="AY37" s="9">
        <v>30</v>
      </c>
      <c r="AZ37" s="9">
        <v>54.545454550000002</v>
      </c>
      <c r="BA37" s="9">
        <v>45.454545449999998</v>
      </c>
      <c r="BB37" s="8"/>
      <c r="BC37" s="8"/>
      <c r="BD37" s="9">
        <v>46</v>
      </c>
      <c r="BE37" s="9">
        <v>18</v>
      </c>
      <c r="BF37" s="9">
        <v>71.875</v>
      </c>
      <c r="BG37" s="9">
        <v>28.125</v>
      </c>
      <c r="BH37" s="8"/>
      <c r="BI37" s="8"/>
      <c r="BJ37" s="8"/>
      <c r="BK37" s="8"/>
      <c r="BL37" s="8"/>
      <c r="BM37" s="8"/>
      <c r="BN37" s="8"/>
      <c r="BO37" s="21">
        <v>27.536231879999999</v>
      </c>
      <c r="BP37" s="21">
        <v>69.291338580000001</v>
      </c>
      <c r="BQ37" s="21">
        <v>47.368421050000002</v>
      </c>
      <c r="BR37" s="8"/>
      <c r="BS37" s="8"/>
      <c r="BT37" s="8"/>
      <c r="BU37" s="8"/>
      <c r="BV37" s="8"/>
      <c r="BW37" s="8"/>
      <c r="BX37" s="8"/>
      <c r="BY37" s="8"/>
      <c r="BZ37" s="8"/>
      <c r="CA37" s="31"/>
      <c r="CB37" s="31"/>
    </row>
    <row r="38" spans="1:80" x14ac:dyDescent="0.2">
      <c r="A38" s="3"/>
      <c r="B38" s="3"/>
      <c r="C38" s="3"/>
      <c r="D38" s="3"/>
      <c r="E38" s="8"/>
      <c r="F38" s="8"/>
      <c r="G38" s="8"/>
      <c r="H38" s="8"/>
      <c r="I38" s="8"/>
      <c r="J38" s="8"/>
      <c r="K38" s="8"/>
      <c r="L38" s="8"/>
      <c r="M38" s="8"/>
      <c r="N38" s="9"/>
      <c r="O38" s="9"/>
      <c r="P38" s="9"/>
      <c r="Q38" s="8"/>
      <c r="R38" s="9">
        <v>50</v>
      </c>
      <c r="S38" s="9">
        <v>19</v>
      </c>
      <c r="T38" s="9">
        <v>72.463768119999997</v>
      </c>
      <c r="U38" s="9">
        <v>27.536231879999999</v>
      </c>
      <c r="V38" s="113"/>
      <c r="W38" s="113"/>
      <c r="X38" s="8"/>
      <c r="Y38" s="9">
        <v>26</v>
      </c>
      <c r="Z38" s="9">
        <v>69</v>
      </c>
      <c r="AA38" s="9">
        <v>27.368421049999998</v>
      </c>
      <c r="AB38" s="9">
        <v>72.631578950000005</v>
      </c>
      <c r="AC38" s="8"/>
      <c r="AD38" s="8"/>
      <c r="AE38" s="9">
        <v>51</v>
      </c>
      <c r="AF38" s="9">
        <v>47</v>
      </c>
      <c r="AG38" s="9">
        <v>52.040816329999998</v>
      </c>
      <c r="AH38" s="9">
        <v>47.959183670000002</v>
      </c>
      <c r="AI38" s="8"/>
      <c r="AJ38" s="8"/>
      <c r="AK38" s="9">
        <v>37</v>
      </c>
      <c r="AL38" s="9">
        <v>17</v>
      </c>
      <c r="AM38" s="9">
        <v>68.518518520000001</v>
      </c>
      <c r="AN38" s="9">
        <v>31.481481479999999</v>
      </c>
      <c r="AO38" s="113"/>
      <c r="AP38" s="113"/>
      <c r="AQ38" s="8"/>
      <c r="AR38" s="9">
        <v>26</v>
      </c>
      <c r="AS38" s="9">
        <v>77</v>
      </c>
      <c r="AT38" s="9">
        <v>25.242718450000002</v>
      </c>
      <c r="AU38" s="9">
        <v>74.757281550000002</v>
      </c>
      <c r="AV38" s="8"/>
      <c r="AW38" s="8"/>
      <c r="AX38" s="9">
        <v>67</v>
      </c>
      <c r="AY38" s="9">
        <v>50</v>
      </c>
      <c r="AZ38" s="9">
        <v>57.264957260000003</v>
      </c>
      <c r="BA38" s="9">
        <v>42.735042739999997</v>
      </c>
      <c r="BB38" s="8"/>
      <c r="BC38" s="8"/>
      <c r="BD38" s="9">
        <v>56</v>
      </c>
      <c r="BE38" s="9">
        <v>20</v>
      </c>
      <c r="BF38" s="9">
        <v>73.684210530000001</v>
      </c>
      <c r="BG38" s="9">
        <v>26.315789469999999</v>
      </c>
      <c r="BH38" s="8"/>
      <c r="BI38" s="8"/>
      <c r="BJ38" s="8"/>
      <c r="BK38" s="8"/>
      <c r="BL38" s="8"/>
      <c r="BM38" s="8"/>
      <c r="BN38" s="8"/>
      <c r="BO38" s="21">
        <v>29.03225806</v>
      </c>
      <c r="BP38" s="21">
        <v>72</v>
      </c>
      <c r="BQ38" s="21">
        <v>43.18181818</v>
      </c>
      <c r="BR38" s="8"/>
      <c r="BS38" s="8"/>
      <c r="BT38" s="8"/>
      <c r="BU38" s="8"/>
      <c r="BV38" s="8"/>
      <c r="BW38" s="8"/>
      <c r="BX38" s="8"/>
      <c r="BY38" s="8"/>
      <c r="BZ38" s="8"/>
      <c r="CA38" s="31"/>
      <c r="CB38" s="31"/>
    </row>
    <row r="39" spans="1:80" x14ac:dyDescent="0.2">
      <c r="A39" s="3"/>
      <c r="B39" s="3"/>
      <c r="C39" s="3"/>
      <c r="D39" s="3"/>
      <c r="E39" s="8"/>
      <c r="F39" s="8"/>
      <c r="G39" s="8"/>
      <c r="H39" s="8"/>
      <c r="I39" s="8"/>
      <c r="J39" s="8"/>
      <c r="K39" s="8"/>
      <c r="L39" s="8"/>
      <c r="M39" s="8"/>
      <c r="N39" s="9"/>
      <c r="O39" s="9"/>
      <c r="P39" s="9"/>
      <c r="Q39" s="8"/>
      <c r="R39" s="9">
        <v>44</v>
      </c>
      <c r="S39" s="9">
        <v>18</v>
      </c>
      <c r="T39" s="9">
        <v>70.967741939999996</v>
      </c>
      <c r="U39" s="9">
        <v>29.03225806</v>
      </c>
      <c r="V39" s="113"/>
      <c r="W39" s="113"/>
      <c r="X39" s="8"/>
      <c r="Y39" s="9">
        <v>20</v>
      </c>
      <c r="Z39" s="9">
        <v>67</v>
      </c>
      <c r="AA39" s="9">
        <v>22.988505750000002</v>
      </c>
      <c r="AB39" s="9">
        <v>77.011494249999998</v>
      </c>
      <c r="AC39" s="8"/>
      <c r="AD39" s="8"/>
      <c r="AE39" s="9">
        <v>67</v>
      </c>
      <c r="AF39" s="9">
        <v>63</v>
      </c>
      <c r="AG39" s="9">
        <v>51.53846154</v>
      </c>
      <c r="AH39" s="9">
        <v>48.46153846</v>
      </c>
      <c r="AI39" s="8"/>
      <c r="AJ39" s="8"/>
      <c r="AK39" s="9">
        <v>52</v>
      </c>
      <c r="AL39" s="9">
        <v>20</v>
      </c>
      <c r="AM39" s="9">
        <v>72.222222220000006</v>
      </c>
      <c r="AN39" s="9">
        <v>27.777777780000001</v>
      </c>
      <c r="AO39" s="113"/>
      <c r="AP39" s="113"/>
      <c r="AQ39" s="8"/>
      <c r="AR39" s="9">
        <v>17</v>
      </c>
      <c r="AS39" s="9">
        <v>71</v>
      </c>
      <c r="AT39" s="9">
        <v>19.31818182</v>
      </c>
      <c r="AU39" s="9">
        <v>80.681818179999993</v>
      </c>
      <c r="AV39" s="8"/>
      <c r="AW39" s="8"/>
      <c r="AX39" s="8"/>
      <c r="AY39" s="8"/>
      <c r="AZ39" s="8"/>
      <c r="BA39" s="8"/>
      <c r="BB39" s="8"/>
      <c r="BC39" s="8"/>
      <c r="BD39" s="9">
        <v>34</v>
      </c>
      <c r="BE39" s="9">
        <v>13</v>
      </c>
      <c r="BF39" s="9">
        <v>72.340425530000005</v>
      </c>
      <c r="BG39" s="9">
        <v>27.659574469999999</v>
      </c>
      <c r="BH39" s="8"/>
      <c r="BI39" s="8"/>
      <c r="BJ39" s="8"/>
      <c r="BK39" s="8"/>
      <c r="BL39" s="8"/>
      <c r="BM39" s="8"/>
      <c r="BN39" s="8"/>
      <c r="BO39" s="21">
        <v>30.76923077</v>
      </c>
      <c r="BP39" s="21">
        <v>78.048780489999999</v>
      </c>
      <c r="BQ39" s="21">
        <v>47.169811320000001</v>
      </c>
      <c r="BR39" s="8"/>
      <c r="BS39" s="8"/>
      <c r="BT39" s="8"/>
      <c r="BU39" s="8"/>
      <c r="BV39" s="8"/>
      <c r="BW39" s="8"/>
      <c r="BX39" s="8"/>
      <c r="BY39" s="8"/>
      <c r="BZ39" s="8"/>
      <c r="CA39" s="31"/>
      <c r="CB39" s="31"/>
    </row>
    <row r="40" spans="1:80" x14ac:dyDescent="0.2">
      <c r="A40" s="3"/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9"/>
      <c r="O40" s="9"/>
      <c r="P40" s="9"/>
      <c r="Q40" s="8"/>
      <c r="R40" s="9">
        <v>45</v>
      </c>
      <c r="S40" s="9">
        <v>20</v>
      </c>
      <c r="T40" s="9">
        <v>69.230769230000007</v>
      </c>
      <c r="U40" s="9">
        <v>30.76923077</v>
      </c>
      <c r="V40" s="113"/>
      <c r="W40" s="113"/>
      <c r="X40" s="8"/>
      <c r="Y40" s="9">
        <v>34</v>
      </c>
      <c r="Z40" s="9">
        <v>85</v>
      </c>
      <c r="AA40" s="9">
        <v>28.571428569999998</v>
      </c>
      <c r="AB40" s="9">
        <v>71.428571430000005</v>
      </c>
      <c r="AC40" s="8"/>
      <c r="AD40" s="8"/>
      <c r="AE40" s="9">
        <v>80</v>
      </c>
      <c r="AF40" s="9">
        <v>71</v>
      </c>
      <c r="AG40" s="9">
        <v>52.980132449999999</v>
      </c>
      <c r="AH40" s="9">
        <v>47.019867550000001</v>
      </c>
      <c r="AI40" s="8"/>
      <c r="AJ40" s="8"/>
      <c r="AK40" s="9">
        <v>30</v>
      </c>
      <c r="AL40" s="9">
        <v>14</v>
      </c>
      <c r="AM40" s="9">
        <v>68.181818179999993</v>
      </c>
      <c r="AN40" s="9">
        <v>31.81818182</v>
      </c>
      <c r="AO40" s="113"/>
      <c r="AP40" s="113"/>
      <c r="AQ40" s="8"/>
      <c r="AR40" s="9">
        <v>28</v>
      </c>
      <c r="AS40" s="9">
        <v>89</v>
      </c>
      <c r="AT40" s="9">
        <v>23.931623930000001</v>
      </c>
      <c r="AU40" s="9">
        <v>76.068376069999999</v>
      </c>
      <c r="AV40" s="8"/>
      <c r="AW40" s="8"/>
      <c r="AX40" s="9">
        <v>2610</v>
      </c>
      <c r="AY40" s="9"/>
      <c r="AZ40" s="81"/>
      <c r="BA40" s="81"/>
      <c r="BB40" s="8"/>
      <c r="BC40" s="8"/>
      <c r="BD40" s="9">
        <v>61</v>
      </c>
      <c r="BE40" s="9">
        <v>20</v>
      </c>
      <c r="BF40" s="9">
        <v>75.308641980000004</v>
      </c>
      <c r="BG40" s="9">
        <v>24.691358019999999</v>
      </c>
      <c r="BH40" s="8"/>
      <c r="BI40" s="8"/>
      <c r="BJ40" s="8"/>
      <c r="BK40" s="8"/>
      <c r="BL40" s="8"/>
      <c r="BM40" s="8"/>
      <c r="BN40" s="8"/>
      <c r="BO40" s="21">
        <v>26.506024100000001</v>
      </c>
      <c r="BP40" s="21">
        <v>81.443298970000001</v>
      </c>
      <c r="BQ40" s="21">
        <v>44.186046509999997</v>
      </c>
      <c r="BR40" s="8"/>
      <c r="BS40" s="8"/>
      <c r="BT40" s="8"/>
      <c r="BU40" s="8"/>
      <c r="BV40" s="8"/>
      <c r="BW40" s="8"/>
      <c r="BX40" s="8"/>
      <c r="BY40" s="8"/>
      <c r="BZ40" s="8"/>
      <c r="CA40" s="31"/>
      <c r="CB40" s="31"/>
    </row>
    <row r="41" spans="1:80" x14ac:dyDescent="0.2">
      <c r="A41" s="3"/>
      <c r="B41" s="3"/>
      <c r="C41" s="3"/>
      <c r="D41" s="3"/>
      <c r="E41" s="8"/>
      <c r="F41" s="8"/>
      <c r="G41" s="8"/>
      <c r="H41" s="8"/>
      <c r="I41" s="8"/>
      <c r="J41" s="8"/>
      <c r="K41" s="8"/>
      <c r="L41" s="8"/>
      <c r="M41" s="8"/>
      <c r="N41" s="9"/>
      <c r="O41" s="9"/>
      <c r="P41" s="9"/>
      <c r="Q41" s="8"/>
      <c r="R41" s="9">
        <v>61</v>
      </c>
      <c r="S41" s="9">
        <v>22</v>
      </c>
      <c r="T41" s="9">
        <v>73.493975899999995</v>
      </c>
      <c r="U41" s="9">
        <v>26.506024100000001</v>
      </c>
      <c r="V41" s="113"/>
      <c r="W41" s="113"/>
      <c r="X41" s="8"/>
      <c r="Y41" s="9">
        <v>22</v>
      </c>
      <c r="Z41" s="9">
        <v>70</v>
      </c>
      <c r="AA41" s="9">
        <v>23.913043479999999</v>
      </c>
      <c r="AB41" s="9">
        <v>76.086956520000001</v>
      </c>
      <c r="AC41" s="8"/>
      <c r="AD41" s="8"/>
      <c r="AE41" s="9">
        <v>34</v>
      </c>
      <c r="AF41" s="9">
        <v>28</v>
      </c>
      <c r="AG41" s="9">
        <v>54.838709680000001</v>
      </c>
      <c r="AH41" s="9">
        <v>45.161290319999999</v>
      </c>
      <c r="AI41" s="8"/>
      <c r="AJ41" s="8"/>
      <c r="AK41" s="9"/>
      <c r="AL41" s="9"/>
      <c r="AM41" s="82"/>
      <c r="AN41" s="82"/>
      <c r="AO41" s="113"/>
      <c r="AP41" s="113"/>
      <c r="AQ41" s="8"/>
      <c r="AR41" s="9">
        <v>16</v>
      </c>
      <c r="AS41" s="9">
        <v>57</v>
      </c>
      <c r="AT41" s="9">
        <v>21.917808220000001</v>
      </c>
      <c r="AU41" s="9">
        <v>78.082191780000002</v>
      </c>
      <c r="AV41" s="8"/>
      <c r="AW41" s="8"/>
      <c r="AX41" s="8"/>
      <c r="AY41" s="8"/>
      <c r="AZ41" s="8"/>
      <c r="BA41" s="8"/>
      <c r="BB41" s="8"/>
      <c r="BC41" s="8"/>
      <c r="BD41" s="9"/>
      <c r="BE41" s="9"/>
      <c r="BF41" s="9"/>
      <c r="BG41" s="9"/>
      <c r="BH41" s="8"/>
      <c r="BI41" s="8"/>
      <c r="BJ41" s="8"/>
      <c r="BK41" s="8"/>
      <c r="BL41" s="8"/>
      <c r="BM41" s="8"/>
      <c r="BN41" s="8"/>
      <c r="BO41" s="21">
        <v>33.333333330000002</v>
      </c>
      <c r="BP41" s="21">
        <v>80</v>
      </c>
      <c r="BQ41" s="21">
        <v>48.75</v>
      </c>
      <c r="BR41" s="8"/>
      <c r="BS41" s="8"/>
      <c r="BT41" s="8"/>
      <c r="BU41" s="8"/>
      <c r="BV41" s="8"/>
      <c r="BW41" s="8"/>
      <c r="BX41" s="8"/>
      <c r="BY41" s="8"/>
      <c r="BZ41" s="8"/>
      <c r="CA41" s="31"/>
      <c r="CB41" s="31"/>
    </row>
    <row r="42" spans="1:80" x14ac:dyDescent="0.2">
      <c r="A42" s="3"/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9"/>
      <c r="O42" s="9"/>
      <c r="P42" s="9"/>
      <c r="Q42" s="8"/>
      <c r="R42" s="9">
        <v>44</v>
      </c>
      <c r="S42" s="9">
        <v>22</v>
      </c>
      <c r="T42" s="9">
        <v>66.666666669999998</v>
      </c>
      <c r="U42" s="9">
        <v>33.333333330000002</v>
      </c>
      <c r="V42" s="113"/>
      <c r="W42" s="113"/>
      <c r="X42" s="8"/>
      <c r="Y42" s="9">
        <v>31</v>
      </c>
      <c r="Z42" s="9">
        <v>77</v>
      </c>
      <c r="AA42" s="9">
        <v>28.703703699999998</v>
      </c>
      <c r="AB42" s="9">
        <v>71.296296299999995</v>
      </c>
      <c r="AC42" s="8"/>
      <c r="AD42" s="8"/>
      <c r="AE42" s="8"/>
      <c r="AF42" s="8"/>
      <c r="AG42" s="8"/>
      <c r="AH42" s="8"/>
      <c r="AI42" s="8"/>
      <c r="AJ42" s="8"/>
      <c r="AK42" s="9">
        <v>1798</v>
      </c>
      <c r="AL42" s="9"/>
      <c r="AM42" s="82"/>
      <c r="AN42" s="82"/>
      <c r="AO42" s="113"/>
      <c r="AP42" s="113"/>
      <c r="AQ42" s="8"/>
      <c r="AR42" s="9">
        <v>20</v>
      </c>
      <c r="AS42" s="9">
        <v>68</v>
      </c>
      <c r="AT42" s="9">
        <v>22.727272729999999</v>
      </c>
      <c r="AU42" s="9">
        <v>77.272727270000004</v>
      </c>
      <c r="AV42" s="8"/>
      <c r="AW42" s="8"/>
      <c r="AX42" s="8"/>
      <c r="AY42" s="8"/>
      <c r="AZ42" s="8"/>
      <c r="BA42" s="8"/>
      <c r="BB42" s="8"/>
      <c r="BC42" s="8"/>
      <c r="BD42" s="9">
        <v>2035</v>
      </c>
      <c r="BE42" s="9"/>
      <c r="BF42" s="9"/>
      <c r="BG42" s="9"/>
      <c r="BH42" s="8"/>
      <c r="BI42" s="8"/>
      <c r="BJ42" s="8"/>
      <c r="BK42" s="8"/>
      <c r="BL42" s="8"/>
      <c r="BM42" s="8"/>
      <c r="BN42" s="8"/>
      <c r="BO42" s="21">
        <v>28.787878790000001</v>
      </c>
      <c r="BP42" s="21">
        <v>82.051282049999998</v>
      </c>
      <c r="BQ42" s="21">
        <v>48.648648649999998</v>
      </c>
      <c r="BR42" s="8"/>
      <c r="BS42" s="8"/>
      <c r="BT42" s="8"/>
      <c r="BU42" s="8"/>
      <c r="BV42" s="8"/>
      <c r="BW42" s="8"/>
      <c r="BX42" s="8"/>
      <c r="BY42" s="8"/>
      <c r="BZ42" s="8"/>
      <c r="CA42" s="31"/>
      <c r="CB42" s="31"/>
    </row>
    <row r="43" spans="1:80" x14ac:dyDescent="0.2">
      <c r="A43" s="3"/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9"/>
      <c r="O43" s="9"/>
      <c r="P43" s="9"/>
      <c r="Q43" s="8"/>
      <c r="R43" s="9">
        <v>47</v>
      </c>
      <c r="S43" s="9">
        <v>19</v>
      </c>
      <c r="T43" s="9">
        <v>71.212121210000006</v>
      </c>
      <c r="U43" s="9">
        <v>28.787878790000001</v>
      </c>
      <c r="V43" s="113"/>
      <c r="W43" s="113"/>
      <c r="X43" s="8"/>
      <c r="Y43" s="9">
        <v>27</v>
      </c>
      <c r="Z43" s="9">
        <v>76</v>
      </c>
      <c r="AA43" s="9">
        <v>26.21359223</v>
      </c>
      <c r="AB43" s="9">
        <v>73.786407769999997</v>
      </c>
      <c r="AC43" s="8"/>
      <c r="AD43" s="8"/>
      <c r="AE43" s="9">
        <v>2774</v>
      </c>
      <c r="AF43" s="9"/>
      <c r="AG43" s="81"/>
      <c r="AH43" s="81"/>
      <c r="AI43" s="8"/>
      <c r="AJ43" s="8"/>
      <c r="AK43" s="9"/>
      <c r="AL43" s="9"/>
      <c r="AM43" s="82"/>
      <c r="AN43" s="82"/>
      <c r="AO43" s="113"/>
      <c r="AP43" s="113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21">
        <v>30.98591549</v>
      </c>
      <c r="BP43" s="21">
        <v>73.195876290000001</v>
      </c>
      <c r="BQ43" s="21">
        <v>47.674418600000003</v>
      </c>
      <c r="BR43" s="8"/>
      <c r="BS43" s="8"/>
      <c r="BT43" s="8"/>
      <c r="BU43" s="8"/>
      <c r="BV43" s="8"/>
      <c r="BW43" s="8"/>
      <c r="BX43" s="8"/>
      <c r="BY43" s="8"/>
      <c r="BZ43" s="8"/>
      <c r="CA43" s="31"/>
      <c r="CB43" s="31"/>
    </row>
    <row r="44" spans="1:80" x14ac:dyDescent="0.2">
      <c r="A44" s="3"/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9"/>
      <c r="O44" s="9"/>
      <c r="P44" s="9"/>
      <c r="Q44" s="8"/>
      <c r="R44" s="9">
        <v>49</v>
      </c>
      <c r="S44" s="9">
        <v>22</v>
      </c>
      <c r="T44" s="9">
        <v>69.014084510000004</v>
      </c>
      <c r="U44" s="9">
        <v>30.98591549</v>
      </c>
      <c r="V44" s="113"/>
      <c r="W44" s="113"/>
      <c r="X44" s="8"/>
      <c r="Y44" s="9">
        <v>30</v>
      </c>
      <c r="Z44" s="9">
        <v>77</v>
      </c>
      <c r="AA44" s="9">
        <v>28.037383179999999</v>
      </c>
      <c r="AB44" s="9">
        <v>71.962616819999994</v>
      </c>
      <c r="AC44" s="8"/>
      <c r="AD44" s="8"/>
      <c r="AE44" s="8"/>
      <c r="AF44" s="8"/>
      <c r="AG44" s="8"/>
      <c r="AH44" s="8"/>
      <c r="AI44" s="8"/>
      <c r="AJ44" s="8"/>
      <c r="AK44" s="9"/>
      <c r="AL44" s="9"/>
      <c r="AM44" s="82"/>
      <c r="AN44" s="82"/>
      <c r="AO44" s="113"/>
      <c r="AP44" s="113"/>
      <c r="AQ44" s="8"/>
      <c r="AR44" s="9">
        <v>3337</v>
      </c>
      <c r="AS44" s="9"/>
      <c r="AT44" s="42"/>
      <c r="AU44" s="42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21">
        <v>25.42372881</v>
      </c>
      <c r="BP44" s="21">
        <v>84.745762709999994</v>
      </c>
      <c r="BQ44" s="21">
        <v>45</v>
      </c>
      <c r="BR44" s="8"/>
      <c r="BS44" s="8"/>
      <c r="BT44" s="8"/>
      <c r="BU44" s="8"/>
      <c r="BV44" s="8"/>
      <c r="BW44" s="8"/>
      <c r="BX44" s="8"/>
      <c r="BY44" s="8"/>
      <c r="BZ44" s="8"/>
      <c r="CA44" s="31"/>
      <c r="CB44" s="31"/>
    </row>
    <row r="45" spans="1:80" x14ac:dyDescent="0.2">
      <c r="A45" s="3"/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9"/>
      <c r="O45" s="9"/>
      <c r="P45" s="9"/>
      <c r="Q45" s="8"/>
      <c r="R45" s="9">
        <v>44</v>
      </c>
      <c r="S45" s="9">
        <v>15</v>
      </c>
      <c r="T45" s="9">
        <v>74.57627119</v>
      </c>
      <c r="U45" s="9">
        <v>25.42372881</v>
      </c>
      <c r="V45" s="113"/>
      <c r="W45" s="113"/>
      <c r="X45" s="8"/>
      <c r="Y45" s="9">
        <v>19</v>
      </c>
      <c r="Z45" s="9">
        <v>49</v>
      </c>
      <c r="AA45" s="9">
        <v>27.941176469999998</v>
      </c>
      <c r="AB45" s="9">
        <v>72.058823529999998</v>
      </c>
      <c r="AC45" s="8"/>
      <c r="AD45" s="8"/>
      <c r="AE45" s="8"/>
      <c r="AF45" s="8"/>
      <c r="AG45" s="8"/>
      <c r="AH45" s="8"/>
      <c r="AI45" s="8"/>
      <c r="AJ45" s="8"/>
      <c r="AK45" s="9"/>
      <c r="AL45" s="9"/>
      <c r="AM45" s="82"/>
      <c r="AN45" s="82"/>
      <c r="AO45" s="113"/>
      <c r="AP45" s="113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21">
        <v>27.14285714</v>
      </c>
      <c r="BP45" s="21">
        <v>74.03846154</v>
      </c>
      <c r="BQ45" s="21">
        <v>43.137254900000002</v>
      </c>
      <c r="BR45" s="8"/>
      <c r="BS45" s="8"/>
      <c r="BT45" s="8"/>
      <c r="BU45" s="8"/>
      <c r="BV45" s="8"/>
      <c r="BW45" s="8"/>
      <c r="BX45" s="8"/>
      <c r="BY45" s="8"/>
      <c r="BZ45" s="8"/>
      <c r="CA45" s="31"/>
      <c r="CB45" s="31"/>
    </row>
    <row r="46" spans="1:80" x14ac:dyDescent="0.2">
      <c r="A46" s="3"/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9"/>
      <c r="O46" s="9"/>
      <c r="P46" s="9"/>
      <c r="Q46" s="8"/>
      <c r="R46" s="9">
        <v>51</v>
      </c>
      <c r="S46" s="9">
        <v>19</v>
      </c>
      <c r="T46" s="9">
        <v>72.857142859999996</v>
      </c>
      <c r="U46" s="9">
        <v>27.14285714</v>
      </c>
      <c r="V46" s="113"/>
      <c r="W46" s="113"/>
      <c r="X46" s="8"/>
      <c r="Y46" s="9"/>
      <c r="Z46" s="9"/>
      <c r="AA46" s="42"/>
      <c r="AB46" s="42"/>
      <c r="AC46" s="8"/>
      <c r="AD46" s="8"/>
      <c r="AE46" s="8"/>
      <c r="AF46" s="8"/>
      <c r="AG46" s="8"/>
      <c r="AH46" s="8"/>
      <c r="AI46" s="8"/>
      <c r="AJ46" s="8"/>
      <c r="AK46" s="9"/>
      <c r="AL46" s="9"/>
      <c r="AM46" s="82"/>
      <c r="AN46" s="82"/>
      <c r="AO46" s="113"/>
      <c r="AP46" s="113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21">
        <v>28.84615385</v>
      </c>
      <c r="BP46" s="21">
        <v>77.380952379999997</v>
      </c>
      <c r="BQ46" s="21">
        <v>46.15384615</v>
      </c>
      <c r="BR46" s="8"/>
      <c r="BS46" s="8"/>
      <c r="BT46" s="8"/>
      <c r="BU46" s="8"/>
      <c r="BV46" s="8"/>
      <c r="BW46" s="8"/>
      <c r="BX46" s="8"/>
      <c r="BY46" s="8"/>
      <c r="BZ46" s="8"/>
      <c r="CA46" s="31"/>
      <c r="CB46" s="31"/>
    </row>
    <row r="47" spans="1:80" x14ac:dyDescent="0.2">
      <c r="A47" s="3"/>
      <c r="B47" s="3"/>
      <c r="C47" s="3"/>
      <c r="D47" s="3"/>
      <c r="E47" s="8"/>
      <c r="F47" s="8"/>
      <c r="G47" s="8"/>
      <c r="H47" s="8"/>
      <c r="I47" s="8"/>
      <c r="J47" s="8"/>
      <c r="K47" s="8"/>
      <c r="L47" s="8"/>
      <c r="M47" s="8"/>
      <c r="N47" s="9"/>
      <c r="O47" s="9"/>
      <c r="P47" s="9"/>
      <c r="Q47" s="8"/>
      <c r="R47" s="9">
        <v>37</v>
      </c>
      <c r="S47" s="9">
        <v>15</v>
      </c>
      <c r="T47" s="9">
        <v>71.153846150000007</v>
      </c>
      <c r="U47" s="9">
        <v>28.84615385</v>
      </c>
      <c r="V47" s="113"/>
      <c r="W47" s="113"/>
      <c r="X47" s="8"/>
      <c r="Y47" s="9">
        <v>3292</v>
      </c>
      <c r="Z47" s="9"/>
      <c r="AA47" s="42"/>
      <c r="AB47" s="42"/>
      <c r="AC47" s="8"/>
      <c r="AD47" s="8"/>
      <c r="AE47" s="8"/>
      <c r="AF47" s="8"/>
      <c r="AG47" s="8"/>
      <c r="AH47" s="8"/>
      <c r="AI47" s="8"/>
      <c r="AJ47" s="8"/>
      <c r="AK47" s="9"/>
      <c r="AL47" s="9"/>
      <c r="AM47" s="82"/>
      <c r="AN47" s="82"/>
      <c r="AO47" s="113"/>
      <c r="AP47" s="113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21">
        <v>24.590163929999999</v>
      </c>
      <c r="BP47" s="21">
        <v>73.728813560000006</v>
      </c>
      <c r="BQ47" s="21">
        <v>46.938775509999999</v>
      </c>
      <c r="BR47" s="8"/>
      <c r="BS47" s="8"/>
      <c r="BT47" s="8"/>
      <c r="BU47" s="8"/>
      <c r="BV47" s="8"/>
      <c r="BW47" s="8"/>
      <c r="BX47" s="8"/>
      <c r="BY47" s="8"/>
      <c r="BZ47" s="8"/>
      <c r="CA47" s="31"/>
      <c r="CB47" s="31"/>
    </row>
    <row r="48" spans="1:80" x14ac:dyDescent="0.2">
      <c r="A48" s="3"/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9"/>
      <c r="O48" s="9"/>
      <c r="P48" s="9"/>
      <c r="Q48" s="8"/>
      <c r="R48" s="9">
        <v>46</v>
      </c>
      <c r="S48" s="9">
        <v>15</v>
      </c>
      <c r="T48" s="9">
        <v>75.409836069999997</v>
      </c>
      <c r="U48" s="9">
        <v>24.590163929999999</v>
      </c>
      <c r="V48" s="113"/>
      <c r="W48" s="113"/>
      <c r="X48" s="8"/>
      <c r="Y48" s="9"/>
      <c r="Z48" s="9"/>
      <c r="AA48" s="42"/>
      <c r="AB48" s="42"/>
      <c r="AC48" s="8"/>
      <c r="AD48" s="8"/>
      <c r="AE48" s="8"/>
      <c r="AF48" s="8"/>
      <c r="AG48" s="8"/>
      <c r="AH48" s="8"/>
      <c r="AI48" s="8"/>
      <c r="AJ48" s="8"/>
      <c r="AK48" s="9"/>
      <c r="AL48" s="9"/>
      <c r="AM48" s="82"/>
      <c r="AN48" s="82"/>
      <c r="AO48" s="113"/>
      <c r="AP48" s="113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21">
        <v>26.41509434</v>
      </c>
      <c r="BP48" s="21">
        <v>72.916666669999998</v>
      </c>
      <c r="BQ48" s="21">
        <v>48.412698409999997</v>
      </c>
      <c r="BR48" s="8"/>
      <c r="BS48" s="8"/>
      <c r="BT48" s="8"/>
      <c r="BU48" s="8"/>
      <c r="BV48" s="8"/>
      <c r="BW48" s="8"/>
      <c r="BX48" s="8"/>
      <c r="BY48" s="8"/>
      <c r="BZ48" s="8"/>
      <c r="CA48" s="31"/>
      <c r="CB48" s="31"/>
    </row>
    <row r="49" spans="1:80" x14ac:dyDescent="0.2">
      <c r="A49" s="3"/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9"/>
      <c r="O49" s="9"/>
      <c r="P49" s="9"/>
      <c r="Q49" s="8"/>
      <c r="R49" s="9">
        <v>39</v>
      </c>
      <c r="S49" s="9">
        <v>14</v>
      </c>
      <c r="T49" s="9">
        <v>73.584905660000004</v>
      </c>
      <c r="U49" s="9">
        <v>26.41509434</v>
      </c>
      <c r="V49" s="113"/>
      <c r="W49" s="113"/>
      <c r="X49" s="8"/>
      <c r="Y49" s="9"/>
      <c r="Z49" s="9"/>
      <c r="AA49" s="42"/>
      <c r="AB49" s="42"/>
      <c r="AC49" s="8"/>
      <c r="AD49" s="8"/>
      <c r="AE49" s="8"/>
      <c r="AF49" s="8"/>
      <c r="AG49" s="8"/>
      <c r="AH49" s="8"/>
      <c r="AI49" s="8"/>
      <c r="AJ49" s="8"/>
      <c r="AK49" s="9"/>
      <c r="AL49" s="9"/>
      <c r="AM49" s="82"/>
      <c r="AN49" s="82"/>
      <c r="AO49" s="113"/>
      <c r="AP49" s="113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21">
        <v>29.6875</v>
      </c>
      <c r="BP49" s="21">
        <v>80</v>
      </c>
      <c r="BQ49" s="21">
        <v>46.77419355</v>
      </c>
      <c r="BR49" s="8"/>
      <c r="BS49" s="8"/>
      <c r="BT49" s="8"/>
      <c r="BU49" s="8"/>
      <c r="BV49" s="8"/>
      <c r="BW49" s="8"/>
      <c r="BX49" s="8"/>
      <c r="BY49" s="8"/>
      <c r="BZ49" s="8"/>
      <c r="CA49" s="31"/>
      <c r="CB49" s="31"/>
    </row>
    <row r="50" spans="1:80" x14ac:dyDescent="0.2">
      <c r="A50" s="3"/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9"/>
      <c r="O50" s="9"/>
      <c r="P50" s="9"/>
      <c r="Q50" s="8"/>
      <c r="R50" s="9"/>
      <c r="S50" s="9"/>
      <c r="T50" s="82"/>
      <c r="U50" s="82"/>
      <c r="V50" s="113"/>
      <c r="W50" s="113"/>
      <c r="X50" s="8"/>
      <c r="Y50" s="9"/>
      <c r="Z50" s="9"/>
      <c r="AA50" s="42"/>
      <c r="AB50" s="42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113"/>
      <c r="AP50" s="113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21">
        <v>34.883720930000003</v>
      </c>
      <c r="BP50" s="21">
        <v>74.31192661</v>
      </c>
      <c r="BQ50" s="21">
        <v>46.875</v>
      </c>
      <c r="BR50" s="8"/>
      <c r="BS50" s="8"/>
      <c r="BT50" s="8"/>
      <c r="BU50" s="8"/>
      <c r="BV50" s="8"/>
      <c r="BW50" s="8"/>
      <c r="BX50" s="8"/>
      <c r="BY50" s="8"/>
      <c r="BZ50" s="8"/>
      <c r="CA50" s="31"/>
      <c r="CB50" s="31"/>
    </row>
    <row r="51" spans="1:80" x14ac:dyDescent="0.2">
      <c r="A51" s="3"/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9"/>
      <c r="O51" s="9"/>
      <c r="P51" s="9"/>
      <c r="Q51" s="8"/>
      <c r="R51" s="9">
        <v>2214</v>
      </c>
      <c r="S51" s="9"/>
      <c r="T51" s="82"/>
      <c r="U51" s="82"/>
      <c r="V51" s="113"/>
      <c r="W51" s="113"/>
      <c r="X51" s="8"/>
      <c r="Y51" s="9"/>
      <c r="Z51" s="9"/>
      <c r="AA51" s="42"/>
      <c r="AB51" s="42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113"/>
      <c r="AP51" s="113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21">
        <v>30</v>
      </c>
      <c r="BP51" s="21">
        <v>74.418604650000006</v>
      </c>
      <c r="BQ51" s="21">
        <v>40</v>
      </c>
      <c r="BR51" s="8"/>
      <c r="BS51" s="8"/>
      <c r="BT51" s="8"/>
      <c r="BU51" s="8"/>
      <c r="BV51" s="8"/>
      <c r="BW51" s="8"/>
      <c r="BX51" s="8"/>
      <c r="BY51" s="8"/>
      <c r="BZ51" s="8"/>
      <c r="CA51" s="31"/>
      <c r="CB51" s="31"/>
    </row>
    <row r="52" spans="1:80" x14ac:dyDescent="0.2">
      <c r="A52" s="3"/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9"/>
      <c r="O52" s="9"/>
      <c r="P52" s="9"/>
      <c r="Q52" s="8"/>
      <c r="R52" s="9"/>
      <c r="S52" s="9"/>
      <c r="T52" s="9"/>
      <c r="U52" s="9"/>
      <c r="V52" s="113"/>
      <c r="W52" s="113"/>
      <c r="X52" s="8"/>
      <c r="Y52" s="9"/>
      <c r="Z52" s="9"/>
      <c r="AA52" s="42"/>
      <c r="AB52" s="42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113"/>
      <c r="AP52" s="113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21">
        <v>26.027397260000001</v>
      </c>
      <c r="BP52" s="21">
        <v>79.069767440000007</v>
      </c>
      <c r="BQ52" s="21">
        <v>47.191011240000002</v>
      </c>
      <c r="BR52" s="8"/>
      <c r="BS52" s="8"/>
      <c r="BT52" s="8"/>
      <c r="BU52" s="8"/>
      <c r="BV52" s="8"/>
      <c r="BW52" s="8"/>
      <c r="BX52" s="8"/>
      <c r="BY52" s="8"/>
      <c r="BZ52" s="8"/>
      <c r="CA52" s="31"/>
      <c r="CB52" s="31"/>
    </row>
    <row r="53" spans="1:80" x14ac:dyDescent="0.2">
      <c r="A53" s="3"/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9"/>
      <c r="O53" s="9"/>
      <c r="P53" s="9"/>
      <c r="Q53" s="8"/>
      <c r="R53" s="9"/>
      <c r="S53" s="9"/>
      <c r="T53" s="9"/>
      <c r="U53" s="9"/>
      <c r="V53" s="113"/>
      <c r="W53" s="113"/>
      <c r="X53" s="8"/>
      <c r="Y53" s="9"/>
      <c r="Z53" s="9"/>
      <c r="AA53" s="42"/>
      <c r="AB53" s="42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113"/>
      <c r="AP53" s="113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21">
        <v>30.952380949999998</v>
      </c>
      <c r="BP53" s="21">
        <v>67.045454550000002</v>
      </c>
      <c r="BQ53" s="21">
        <v>46.15384615</v>
      </c>
      <c r="BR53" s="8"/>
      <c r="BS53" s="8"/>
      <c r="BT53" s="8"/>
      <c r="BU53" s="8"/>
      <c r="BV53" s="8"/>
      <c r="BW53" s="8"/>
      <c r="BX53" s="8"/>
      <c r="BY53" s="8"/>
      <c r="BZ53" s="8"/>
      <c r="CA53" s="31"/>
      <c r="CB53" s="31"/>
    </row>
    <row r="54" spans="1:80" x14ac:dyDescent="0.2">
      <c r="A54" s="3"/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  <c r="P54" s="9"/>
      <c r="Q54" s="8"/>
      <c r="R54" s="9"/>
      <c r="S54" s="9"/>
      <c r="T54" s="9"/>
      <c r="U54" s="9"/>
      <c r="V54" s="113"/>
      <c r="W54" s="113"/>
      <c r="X54" s="8"/>
      <c r="Y54" s="9"/>
      <c r="Z54" s="9"/>
      <c r="AA54" s="42"/>
      <c r="AB54" s="42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113"/>
      <c r="AP54" s="113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21">
        <v>27.118644069999998</v>
      </c>
      <c r="BP54" s="21">
        <v>77.083333330000002</v>
      </c>
      <c r="BQ54" s="21">
        <v>48.148148149999997</v>
      </c>
      <c r="BR54" s="8"/>
      <c r="BS54" s="8"/>
      <c r="BT54" s="8"/>
      <c r="BU54" s="8"/>
      <c r="BV54" s="8"/>
      <c r="BW54" s="8"/>
      <c r="BX54" s="8"/>
      <c r="BY54" s="8"/>
      <c r="BZ54" s="8"/>
      <c r="CA54" s="31"/>
      <c r="CB54" s="31"/>
    </row>
    <row r="55" spans="1:80" x14ac:dyDescent="0.2">
      <c r="A55" s="3"/>
      <c r="B55" s="3"/>
      <c r="C55" s="3"/>
      <c r="D55" s="3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  <c r="P55" s="9"/>
      <c r="Q55" s="8"/>
      <c r="R55" s="9"/>
      <c r="S55" s="9"/>
      <c r="T55" s="9"/>
      <c r="U55" s="9"/>
      <c r="V55" s="113"/>
      <c r="W55" s="113"/>
      <c r="X55" s="8"/>
      <c r="Y55" s="9"/>
      <c r="Z55" s="9"/>
      <c r="AA55" s="42"/>
      <c r="AB55" s="42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113"/>
      <c r="AP55" s="113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21">
        <v>34.482758619999998</v>
      </c>
      <c r="BP55" s="21">
        <v>73.584905660000004</v>
      </c>
      <c r="BQ55" s="21">
        <v>47.663551400000003</v>
      </c>
      <c r="BR55" s="8"/>
      <c r="BS55" s="8"/>
      <c r="BT55" s="8"/>
      <c r="BU55" s="8"/>
      <c r="BV55" s="8"/>
      <c r="BW55" s="8"/>
      <c r="BX55" s="8"/>
      <c r="BY55" s="8"/>
      <c r="BZ55" s="8"/>
      <c r="CA55" s="31"/>
      <c r="CB55" s="31"/>
    </row>
    <row r="56" spans="1:80" x14ac:dyDescent="0.2">
      <c r="A56" s="3"/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9"/>
      <c r="O56" s="9"/>
      <c r="P56" s="9"/>
      <c r="Q56" s="8"/>
      <c r="R56" s="9"/>
      <c r="S56" s="9"/>
      <c r="T56" s="9"/>
      <c r="U56" s="9"/>
      <c r="V56" s="113"/>
      <c r="W56" s="113"/>
      <c r="X56" s="8"/>
      <c r="Y56" s="9"/>
      <c r="Z56" s="9"/>
      <c r="AA56" s="42"/>
      <c r="AB56" s="42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113"/>
      <c r="AP56" s="113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21">
        <v>24.691358019999999</v>
      </c>
      <c r="BP56" s="21">
        <v>84.375</v>
      </c>
      <c r="BQ56" s="21">
        <v>47.133757959999997</v>
      </c>
      <c r="BR56" s="8"/>
      <c r="BS56" s="8"/>
      <c r="BT56" s="8"/>
      <c r="BU56" s="8"/>
      <c r="BV56" s="8"/>
      <c r="BW56" s="8"/>
      <c r="BX56" s="8"/>
      <c r="BY56" s="8"/>
      <c r="BZ56" s="8"/>
      <c r="CA56" s="31"/>
      <c r="CB56" s="31"/>
    </row>
    <row r="57" spans="1:80" x14ac:dyDescent="0.2">
      <c r="A57" s="3"/>
      <c r="B57" s="3"/>
      <c r="C57" s="3"/>
      <c r="D57" s="3"/>
      <c r="E57" s="8"/>
      <c r="F57" s="8"/>
      <c r="G57" s="8"/>
      <c r="H57" s="8"/>
      <c r="I57" s="8"/>
      <c r="J57" s="8"/>
      <c r="K57" s="8"/>
      <c r="L57" s="8"/>
      <c r="M57" s="8"/>
      <c r="N57" s="9"/>
      <c r="O57" s="9"/>
      <c r="P57" s="9"/>
      <c r="Q57" s="8"/>
      <c r="R57" s="9"/>
      <c r="S57" s="9"/>
      <c r="T57" s="9"/>
      <c r="U57" s="9"/>
      <c r="V57" s="113"/>
      <c r="W57" s="113"/>
      <c r="X57" s="8"/>
      <c r="Y57" s="9"/>
      <c r="Z57" s="9"/>
      <c r="AA57" s="42"/>
      <c r="AB57" s="42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113"/>
      <c r="AP57" s="113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21">
        <v>31.147540979999999</v>
      </c>
      <c r="BP57" s="21">
        <v>72.631578950000005</v>
      </c>
      <c r="BQ57" s="21">
        <v>48.113207549999998</v>
      </c>
      <c r="BR57" s="8"/>
      <c r="BS57" s="8"/>
      <c r="BT57" s="8"/>
      <c r="BU57" s="8"/>
      <c r="BV57" s="8"/>
      <c r="BW57" s="8"/>
      <c r="BX57" s="8"/>
      <c r="BY57" s="8"/>
      <c r="BZ57" s="8"/>
      <c r="CA57" s="31"/>
      <c r="CB57" s="31"/>
    </row>
    <row r="58" spans="1:80" x14ac:dyDescent="0.2">
      <c r="A58" s="3"/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9"/>
      <c r="O58" s="9"/>
      <c r="P58" s="9"/>
      <c r="Q58" s="8"/>
      <c r="R58" s="9"/>
      <c r="S58" s="9"/>
      <c r="T58" s="9"/>
      <c r="U58" s="9"/>
      <c r="V58" s="113"/>
      <c r="W58" s="113"/>
      <c r="X58" s="8"/>
      <c r="Y58" s="9"/>
      <c r="Z58" s="9"/>
      <c r="AA58" s="42"/>
      <c r="AB58" s="42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113"/>
      <c r="AP58" s="113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21">
        <v>28.571428569999998</v>
      </c>
      <c r="BP58" s="21">
        <v>77.011494249999998</v>
      </c>
      <c r="BQ58" s="21">
        <v>49.532710280000003</v>
      </c>
      <c r="BR58" s="8"/>
      <c r="BS58" s="8"/>
      <c r="BT58" s="8"/>
      <c r="BU58" s="8"/>
      <c r="BV58" s="8"/>
      <c r="BW58" s="8"/>
      <c r="BX58" s="8"/>
      <c r="BY58" s="8"/>
      <c r="BZ58" s="8"/>
      <c r="CA58" s="31"/>
      <c r="CB58" s="31"/>
    </row>
    <row r="59" spans="1:80" x14ac:dyDescent="0.2">
      <c r="A59" s="3"/>
      <c r="B59" s="3"/>
      <c r="C59" s="3"/>
      <c r="D59" s="3"/>
      <c r="E59" s="8"/>
      <c r="F59" s="8"/>
      <c r="G59" s="8"/>
      <c r="H59" s="8"/>
      <c r="I59" s="8"/>
      <c r="J59" s="8"/>
      <c r="K59" s="8"/>
      <c r="L59" s="8"/>
      <c r="M59" s="8"/>
      <c r="N59" s="9"/>
      <c r="O59" s="9"/>
      <c r="P59" s="9"/>
      <c r="Q59" s="8"/>
      <c r="R59" s="9"/>
      <c r="S59" s="9"/>
      <c r="T59" s="9"/>
      <c r="U59" s="9"/>
      <c r="V59" s="113"/>
      <c r="W59" s="113"/>
      <c r="X59" s="8"/>
      <c r="Y59" s="9"/>
      <c r="Z59" s="9"/>
      <c r="AA59" s="42"/>
      <c r="AB59" s="42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113"/>
      <c r="AP59" s="113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21">
        <v>26.38888889</v>
      </c>
      <c r="BP59" s="21">
        <v>71.428571430000005</v>
      </c>
      <c r="BQ59" s="21"/>
      <c r="BR59" s="8"/>
      <c r="BS59" s="8"/>
      <c r="BT59" s="8"/>
      <c r="BU59" s="8"/>
      <c r="BV59" s="8"/>
      <c r="BW59" s="8"/>
      <c r="BX59" s="8"/>
      <c r="BY59" s="8"/>
      <c r="BZ59" s="8"/>
      <c r="CA59" s="31"/>
      <c r="CB59" s="31"/>
    </row>
    <row r="60" spans="1:80" x14ac:dyDescent="0.2">
      <c r="A60" s="3"/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9"/>
      <c r="O60" s="9"/>
      <c r="P60" s="9"/>
      <c r="Q60" s="8"/>
      <c r="R60" s="9"/>
      <c r="S60" s="9"/>
      <c r="T60" s="9"/>
      <c r="U60" s="9"/>
      <c r="V60" s="113"/>
      <c r="W60" s="113"/>
      <c r="X60" s="8"/>
      <c r="Y60" s="9"/>
      <c r="Z60" s="9"/>
      <c r="AA60" s="42"/>
      <c r="AB60" s="42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113"/>
      <c r="AP60" s="113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21">
        <v>27.868852459999999</v>
      </c>
      <c r="BP60" s="21">
        <v>76.086956520000001</v>
      </c>
      <c r="BQ60" s="21">
        <v>49.006622520000001</v>
      </c>
      <c r="BR60" s="8"/>
      <c r="BS60" s="8"/>
      <c r="BT60" s="8"/>
      <c r="BU60" s="8"/>
      <c r="BV60" s="8"/>
      <c r="BW60" s="8"/>
      <c r="BX60" s="8"/>
      <c r="BY60" s="8"/>
      <c r="BZ60" s="8"/>
      <c r="CA60" s="31"/>
      <c r="CB60" s="31"/>
    </row>
    <row r="61" spans="1:80" x14ac:dyDescent="0.2">
      <c r="A61" s="3"/>
      <c r="B61" s="3"/>
      <c r="C61" s="3"/>
      <c r="D61" s="3"/>
      <c r="E61" s="8"/>
      <c r="F61" s="8"/>
      <c r="G61" s="8"/>
      <c r="H61" s="8"/>
      <c r="I61" s="8"/>
      <c r="J61" s="8"/>
      <c r="K61" s="8"/>
      <c r="L61" s="8"/>
      <c r="M61" s="8"/>
      <c r="N61" s="9"/>
      <c r="O61" s="9"/>
      <c r="P61" s="9"/>
      <c r="Q61" s="8"/>
      <c r="R61" s="9"/>
      <c r="S61" s="9"/>
      <c r="T61" s="9"/>
      <c r="U61" s="9"/>
      <c r="V61" s="113"/>
      <c r="W61" s="113"/>
      <c r="X61" s="8"/>
      <c r="Y61" s="9"/>
      <c r="Z61" s="9"/>
      <c r="AA61" s="42"/>
      <c r="AB61" s="42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113"/>
      <c r="AP61" s="113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21">
        <v>27.941176469999998</v>
      </c>
      <c r="BP61" s="21">
        <v>71.296296299999995</v>
      </c>
      <c r="BQ61" s="21">
        <v>46.666666669999998</v>
      </c>
      <c r="BR61" s="8"/>
      <c r="BS61" s="8"/>
      <c r="BT61" s="8"/>
      <c r="BU61" s="8"/>
      <c r="BV61" s="8"/>
      <c r="BW61" s="8"/>
      <c r="BX61" s="8"/>
      <c r="BY61" s="8"/>
      <c r="BZ61" s="8"/>
      <c r="CA61" s="31"/>
      <c r="CB61" s="31"/>
    </row>
    <row r="62" spans="1:80" x14ac:dyDescent="0.2">
      <c r="A62" s="3"/>
      <c r="B62" s="3"/>
      <c r="C62" s="3"/>
      <c r="D62" s="3"/>
      <c r="E62" s="8"/>
      <c r="F62" s="8"/>
      <c r="G62" s="8"/>
      <c r="H62" s="8"/>
      <c r="I62" s="8"/>
      <c r="J62" s="8"/>
      <c r="K62" s="8"/>
      <c r="L62" s="8"/>
      <c r="M62" s="8"/>
      <c r="N62" s="9"/>
      <c r="O62" s="9"/>
      <c r="P62" s="9"/>
      <c r="Q62" s="8"/>
      <c r="R62" s="9"/>
      <c r="S62" s="9"/>
      <c r="T62" s="9"/>
      <c r="U62" s="9"/>
      <c r="V62" s="113"/>
      <c r="W62" s="113"/>
      <c r="X62" s="8"/>
      <c r="Y62" s="9"/>
      <c r="Z62" s="9"/>
      <c r="AA62" s="42"/>
      <c r="AB62" s="42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113"/>
      <c r="AP62" s="113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21">
        <v>30.76923077</v>
      </c>
      <c r="BP62" s="21">
        <v>73.786407769999997</v>
      </c>
      <c r="BQ62" s="21">
        <v>47.959183670000002</v>
      </c>
      <c r="BR62" s="8"/>
      <c r="BS62" s="8"/>
      <c r="BT62" s="8"/>
      <c r="BU62" s="8"/>
      <c r="BV62" s="8"/>
      <c r="BW62" s="8"/>
      <c r="BX62" s="8"/>
      <c r="BY62" s="8"/>
      <c r="BZ62" s="8"/>
      <c r="CA62" s="31"/>
      <c r="CB62" s="31"/>
    </row>
    <row r="63" spans="1:80" x14ac:dyDescent="0.2">
      <c r="A63" s="3"/>
      <c r="B63" s="3"/>
      <c r="C63" s="3"/>
      <c r="D63" s="3"/>
      <c r="E63" s="8"/>
      <c r="F63" s="8"/>
      <c r="G63" s="8"/>
      <c r="H63" s="8"/>
      <c r="I63" s="8"/>
      <c r="J63" s="8"/>
      <c r="K63" s="8"/>
      <c r="L63" s="8"/>
      <c r="M63" s="8"/>
      <c r="N63" s="9"/>
      <c r="O63" s="9"/>
      <c r="P63" s="9"/>
      <c r="Q63" s="8"/>
      <c r="R63" s="9"/>
      <c r="S63" s="9"/>
      <c r="T63" s="9"/>
      <c r="U63" s="9"/>
      <c r="V63" s="113"/>
      <c r="W63" s="113"/>
      <c r="X63" s="8"/>
      <c r="Y63" s="9"/>
      <c r="Z63" s="9"/>
      <c r="AA63" s="42"/>
      <c r="AB63" s="42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113"/>
      <c r="AP63" s="113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21">
        <v>29.268292679999998</v>
      </c>
      <c r="BP63" s="21">
        <v>71.962616819999994</v>
      </c>
      <c r="BQ63" s="21">
        <v>48.46153846</v>
      </c>
      <c r="BR63" s="8"/>
      <c r="BS63" s="8"/>
      <c r="BT63" s="8"/>
      <c r="BU63" s="8"/>
      <c r="BV63" s="8"/>
      <c r="BW63" s="8"/>
      <c r="BX63" s="8"/>
      <c r="BY63" s="8"/>
      <c r="BZ63" s="8"/>
      <c r="CA63" s="31"/>
      <c r="CB63" s="31"/>
    </row>
    <row r="64" spans="1:80" x14ac:dyDescent="0.2">
      <c r="A64" s="3"/>
      <c r="B64" s="3"/>
      <c r="C64" s="3"/>
      <c r="D64" s="3"/>
      <c r="E64" s="8"/>
      <c r="F64" s="8"/>
      <c r="G64" s="8"/>
      <c r="H64" s="8"/>
      <c r="I64" s="8"/>
      <c r="J64" s="8"/>
      <c r="K64" s="8"/>
      <c r="L64" s="8"/>
      <c r="M64" s="8"/>
      <c r="N64" s="9"/>
      <c r="O64" s="9"/>
      <c r="P64" s="9"/>
      <c r="Q64" s="8"/>
      <c r="R64" s="9"/>
      <c r="S64" s="9"/>
      <c r="T64" s="9"/>
      <c r="U64" s="9"/>
      <c r="V64" s="113"/>
      <c r="W64" s="113"/>
      <c r="X64" s="8"/>
      <c r="Y64" s="9"/>
      <c r="Z64" s="9"/>
      <c r="AA64" s="42"/>
      <c r="AB64" s="42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113"/>
      <c r="AP64" s="113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21">
        <v>27.272727270000001</v>
      </c>
      <c r="BP64" s="21">
        <v>72.058823529999998</v>
      </c>
      <c r="BQ64" s="21">
        <v>47.019867550000001</v>
      </c>
      <c r="BR64" s="8"/>
      <c r="BS64" s="8"/>
      <c r="BT64" s="8"/>
      <c r="BU64" s="8"/>
      <c r="BV64" s="8"/>
      <c r="BW64" s="8"/>
      <c r="BX64" s="8"/>
      <c r="BY64" s="8"/>
      <c r="BZ64" s="8"/>
      <c r="CA64" s="31"/>
      <c r="CB64" s="31"/>
    </row>
    <row r="65" spans="1:80" x14ac:dyDescent="0.2">
      <c r="A65" s="3"/>
      <c r="B65" s="3"/>
      <c r="C65" s="3"/>
      <c r="D65" s="3"/>
      <c r="E65" s="8"/>
      <c r="F65" s="8"/>
      <c r="G65" s="8"/>
      <c r="H65" s="8"/>
      <c r="I65" s="8"/>
      <c r="J65" s="8"/>
      <c r="K65" s="8"/>
      <c r="L65" s="8"/>
      <c r="M65" s="8"/>
      <c r="N65" s="9"/>
      <c r="O65" s="9"/>
      <c r="P65" s="9"/>
      <c r="Q65" s="8"/>
      <c r="R65" s="9"/>
      <c r="S65" s="9"/>
      <c r="T65" s="9"/>
      <c r="U65" s="9"/>
      <c r="V65" s="113"/>
      <c r="W65" s="113"/>
      <c r="X65" s="8"/>
      <c r="Y65" s="9"/>
      <c r="Z65" s="9"/>
      <c r="AA65" s="42"/>
      <c r="AB65" s="42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113"/>
      <c r="AP65" s="113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21">
        <v>24.61538462</v>
      </c>
      <c r="BP65" s="21">
        <v>73.170731709999998</v>
      </c>
      <c r="BQ65" s="21">
        <v>45.161290319999999</v>
      </c>
      <c r="BR65" s="8"/>
      <c r="BS65" s="8"/>
      <c r="BT65" s="8"/>
      <c r="BU65" s="8"/>
      <c r="BV65" s="8"/>
      <c r="BW65" s="8"/>
      <c r="BX65" s="8"/>
      <c r="BY65" s="8"/>
      <c r="BZ65" s="8"/>
      <c r="CA65" s="31"/>
      <c r="CB65" s="31"/>
    </row>
    <row r="66" spans="1:80" x14ac:dyDescent="0.2">
      <c r="A66" s="3"/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9"/>
      <c r="O66" s="9"/>
      <c r="P66" s="9"/>
      <c r="Q66" s="8"/>
      <c r="R66" s="9"/>
      <c r="S66" s="9"/>
      <c r="T66" s="9"/>
      <c r="U66" s="9"/>
      <c r="V66" s="113"/>
      <c r="W66" s="113"/>
      <c r="X66" s="8"/>
      <c r="Y66" s="9"/>
      <c r="Z66" s="9"/>
      <c r="AA66" s="42"/>
      <c r="AB66" s="42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113"/>
      <c r="AP66" s="113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21">
        <v>25.641025639999999</v>
      </c>
      <c r="BP66" s="21">
        <v>74.57627119</v>
      </c>
      <c r="BQ66" s="21">
        <v>45.689655170000002</v>
      </c>
      <c r="BR66" s="8"/>
      <c r="BS66" s="8"/>
      <c r="BT66" s="8"/>
      <c r="BU66" s="8"/>
      <c r="BV66" s="8"/>
      <c r="BW66" s="8"/>
      <c r="BX66" s="8"/>
      <c r="BY66" s="8"/>
      <c r="BZ66" s="8"/>
      <c r="CA66" s="31"/>
      <c r="CB66" s="31"/>
    </row>
    <row r="67" spans="1:80" x14ac:dyDescent="0.2">
      <c r="A67" s="3"/>
      <c r="B67" s="3"/>
      <c r="C67" s="3"/>
      <c r="D67" s="3"/>
      <c r="E67" s="8"/>
      <c r="F67" s="8"/>
      <c r="G67" s="8"/>
      <c r="H67" s="8"/>
      <c r="I67" s="8"/>
      <c r="J67" s="8"/>
      <c r="K67" s="8"/>
      <c r="L67" s="8"/>
      <c r="M67" s="8"/>
      <c r="N67" s="9"/>
      <c r="O67" s="9"/>
      <c r="P67" s="9"/>
      <c r="Q67" s="8"/>
      <c r="R67" s="9"/>
      <c r="S67" s="9"/>
      <c r="T67" s="9"/>
      <c r="U67" s="9"/>
      <c r="V67" s="113"/>
      <c r="W67" s="113"/>
      <c r="X67" s="8"/>
      <c r="Y67" s="9"/>
      <c r="Z67" s="9"/>
      <c r="AA67" s="42"/>
      <c r="AB67" s="42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21">
        <v>27.083333329999999</v>
      </c>
      <c r="BP67" s="21">
        <v>75.675675679999998</v>
      </c>
      <c r="BQ67" s="21">
        <v>47.826086959999998</v>
      </c>
      <c r="BR67" s="8"/>
      <c r="BS67" s="8"/>
      <c r="BT67" s="8"/>
      <c r="BU67" s="8"/>
      <c r="BV67" s="8"/>
      <c r="BW67" s="8"/>
      <c r="BX67" s="8"/>
      <c r="BY67" s="8"/>
      <c r="BZ67" s="8"/>
      <c r="CA67" s="31"/>
      <c r="CB67" s="31"/>
    </row>
    <row r="68" spans="1:80" x14ac:dyDescent="0.2">
      <c r="A68" s="3"/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9"/>
      <c r="O68" s="9"/>
      <c r="P68" s="9"/>
      <c r="Q68" s="8"/>
      <c r="R68" s="9"/>
      <c r="S68" s="9"/>
      <c r="T68" s="9"/>
      <c r="U68" s="9"/>
      <c r="V68" s="113"/>
      <c r="W68" s="113"/>
      <c r="X68" s="8"/>
      <c r="Y68" s="9"/>
      <c r="Z68" s="9"/>
      <c r="AA68" s="42"/>
      <c r="AB68" s="42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21">
        <v>34.21052632</v>
      </c>
      <c r="BP68" s="21">
        <v>74.489795920000006</v>
      </c>
      <c r="BQ68" s="21">
        <v>48.598130840000003</v>
      </c>
      <c r="BR68" s="8"/>
      <c r="BS68" s="8"/>
      <c r="BT68" s="8"/>
      <c r="BU68" s="8"/>
      <c r="BV68" s="8"/>
      <c r="BW68" s="8"/>
      <c r="BX68" s="8"/>
      <c r="BY68" s="8"/>
      <c r="BZ68" s="8"/>
      <c r="CA68" s="31"/>
      <c r="CB68" s="31"/>
    </row>
    <row r="69" spans="1:80" x14ac:dyDescent="0.2">
      <c r="A69" s="3"/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9"/>
      <c r="O69" s="9"/>
      <c r="P69" s="9"/>
      <c r="Q69" s="8"/>
      <c r="R69" s="9"/>
      <c r="S69" s="9"/>
      <c r="T69" s="9"/>
      <c r="U69" s="9"/>
      <c r="V69" s="113"/>
      <c r="W69" s="113"/>
      <c r="X69" s="8"/>
      <c r="Y69" s="9"/>
      <c r="Z69" s="9"/>
      <c r="AA69" s="42"/>
      <c r="AB69" s="42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21">
        <v>28.571428569999998</v>
      </c>
      <c r="BP69" s="21">
        <v>74.528301889999995</v>
      </c>
      <c r="BQ69" s="21">
        <v>46.428571429999998</v>
      </c>
      <c r="BR69" s="8"/>
      <c r="BS69" s="8"/>
      <c r="BT69" s="8"/>
      <c r="BU69" s="8"/>
      <c r="BV69" s="8"/>
      <c r="BW69" s="8"/>
      <c r="BX69" s="8"/>
      <c r="BY69" s="8"/>
      <c r="BZ69" s="8"/>
      <c r="CA69" s="31"/>
      <c r="CB69" s="31"/>
    </row>
    <row r="70" spans="1:80" x14ac:dyDescent="0.2">
      <c r="A70" s="3"/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9"/>
      <c r="O70" s="9"/>
      <c r="P70" s="9"/>
      <c r="Q70" s="8"/>
      <c r="R70" s="9"/>
      <c r="S70" s="9"/>
      <c r="T70" s="9"/>
      <c r="U70" s="9"/>
      <c r="V70" s="113"/>
      <c r="W70" s="113"/>
      <c r="X70" s="8"/>
      <c r="Y70" s="9"/>
      <c r="Z70" s="9"/>
      <c r="AA70" s="42"/>
      <c r="AB70" s="42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21">
        <v>22.535211270000001</v>
      </c>
      <c r="BP70" s="21">
        <v>79.069767440000007</v>
      </c>
      <c r="BQ70" s="21">
        <v>45.3125</v>
      </c>
      <c r="BR70" s="8"/>
      <c r="BS70" s="8"/>
      <c r="BT70" s="8"/>
      <c r="BU70" s="8"/>
      <c r="BV70" s="8"/>
      <c r="BW70" s="8"/>
      <c r="BX70" s="8"/>
      <c r="BY70" s="8"/>
      <c r="BZ70" s="8"/>
      <c r="CA70" s="31"/>
      <c r="CB70" s="31"/>
    </row>
    <row r="71" spans="1:80" x14ac:dyDescent="0.2">
      <c r="A71" s="3"/>
      <c r="B71" s="3"/>
      <c r="C71" s="3"/>
      <c r="D71" s="3"/>
      <c r="E71" s="8"/>
      <c r="F71" s="8"/>
      <c r="G71" s="8"/>
      <c r="H71" s="8"/>
      <c r="I71" s="8"/>
      <c r="J71" s="8"/>
      <c r="K71" s="8"/>
      <c r="L71" s="8"/>
      <c r="M71" s="8"/>
      <c r="N71" s="9"/>
      <c r="O71" s="9"/>
      <c r="P71" s="9"/>
      <c r="Q71" s="8"/>
      <c r="R71" s="9"/>
      <c r="S71" s="9"/>
      <c r="T71" s="9"/>
      <c r="U71" s="9"/>
      <c r="V71" s="113"/>
      <c r="W71" s="113"/>
      <c r="X71" s="8"/>
      <c r="Y71" s="9"/>
      <c r="Z71" s="9"/>
      <c r="AA71" s="42"/>
      <c r="AB71" s="42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21">
        <v>29.23076923</v>
      </c>
      <c r="BP71" s="21">
        <v>77.659574469999995</v>
      </c>
      <c r="BQ71" s="21">
        <v>44.59459459</v>
      </c>
      <c r="BR71" s="8"/>
      <c r="BS71" s="8"/>
      <c r="BT71" s="8"/>
      <c r="BU71" s="8"/>
      <c r="BV71" s="8"/>
      <c r="BW71" s="8"/>
      <c r="BX71" s="8"/>
      <c r="BY71" s="8"/>
      <c r="BZ71" s="8"/>
      <c r="CA71" s="31"/>
      <c r="CB71" s="31"/>
    </row>
    <row r="72" spans="1:80" x14ac:dyDescent="0.2">
      <c r="A72" s="3"/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9"/>
      <c r="O72" s="9"/>
      <c r="P72" s="9"/>
      <c r="Q72" s="8"/>
      <c r="R72" s="9"/>
      <c r="S72" s="9"/>
      <c r="T72" s="9"/>
      <c r="U72" s="9"/>
      <c r="V72" s="113"/>
      <c r="W72" s="113"/>
      <c r="X72" s="8"/>
      <c r="Y72" s="9"/>
      <c r="Z72" s="9"/>
      <c r="AA72" s="42"/>
      <c r="AB72" s="42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21">
        <v>31.372549020000001</v>
      </c>
      <c r="BP72" s="21">
        <v>76.033057850000006</v>
      </c>
      <c r="BQ72" s="21">
        <v>46.15384615</v>
      </c>
      <c r="BR72" s="8"/>
      <c r="BS72" s="8"/>
      <c r="BT72" s="8"/>
      <c r="BU72" s="8"/>
      <c r="BV72" s="8"/>
      <c r="BW72" s="8"/>
      <c r="BX72" s="8"/>
      <c r="BY72" s="8"/>
      <c r="BZ72" s="8"/>
      <c r="CA72" s="31"/>
      <c r="CB72" s="31"/>
    </row>
    <row r="73" spans="1:80" x14ac:dyDescent="0.2">
      <c r="A73" s="3"/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9"/>
      <c r="O73" s="9"/>
      <c r="P73" s="9"/>
      <c r="Q73" s="8"/>
      <c r="R73" s="9"/>
      <c r="S73" s="9"/>
      <c r="T73" s="9"/>
      <c r="U73" s="9"/>
      <c r="V73" s="113"/>
      <c r="W73" s="113"/>
      <c r="X73" s="8"/>
      <c r="Y73" s="9"/>
      <c r="Z73" s="9"/>
      <c r="AA73" s="42"/>
      <c r="AB73" s="42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21">
        <v>27.41935484</v>
      </c>
      <c r="BP73" s="21">
        <v>74.675324680000003</v>
      </c>
      <c r="BQ73" s="21">
        <v>43.589743589999998</v>
      </c>
      <c r="BR73" s="8"/>
      <c r="BS73" s="8"/>
      <c r="BT73" s="8"/>
      <c r="BU73" s="8"/>
      <c r="BV73" s="8"/>
      <c r="BW73" s="8"/>
      <c r="BX73" s="8"/>
      <c r="BY73" s="8"/>
      <c r="BZ73" s="8"/>
      <c r="CA73" s="31"/>
      <c r="CB73" s="31"/>
    </row>
    <row r="74" spans="1:80" x14ac:dyDescent="0.2">
      <c r="A74" s="3"/>
      <c r="B74" s="3"/>
      <c r="C74" s="3"/>
      <c r="D74" s="3"/>
      <c r="E74" s="8"/>
      <c r="F74" s="8"/>
      <c r="G74" s="8"/>
      <c r="H74" s="8"/>
      <c r="I74" s="8"/>
      <c r="J74" s="8"/>
      <c r="K74" s="8"/>
      <c r="L74" s="8"/>
      <c r="M74" s="8"/>
      <c r="N74" s="9"/>
      <c r="O74" s="9"/>
      <c r="P74" s="9"/>
      <c r="Q74" s="8"/>
      <c r="R74" s="9"/>
      <c r="S74" s="9"/>
      <c r="T74" s="9"/>
      <c r="U74" s="9"/>
      <c r="V74" s="113"/>
      <c r="W74" s="113"/>
      <c r="X74" s="8"/>
      <c r="Y74" s="9"/>
      <c r="Z74" s="9"/>
      <c r="AA74" s="42"/>
      <c r="AB74" s="42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21">
        <v>29.545454549999999</v>
      </c>
      <c r="BP74" s="21">
        <v>76.5625</v>
      </c>
      <c r="BQ74" s="21">
        <v>46.590909089999997</v>
      </c>
      <c r="BR74" s="8"/>
      <c r="BS74" s="8"/>
      <c r="BT74" s="8"/>
      <c r="BU74" s="8"/>
      <c r="BV74" s="8"/>
      <c r="BW74" s="8"/>
      <c r="BX74" s="8"/>
      <c r="BY74" s="8"/>
      <c r="BZ74" s="8"/>
      <c r="CA74" s="31"/>
      <c r="CB74" s="31"/>
    </row>
    <row r="75" spans="1:80" x14ac:dyDescent="0.2">
      <c r="A75" s="3"/>
      <c r="B75" s="3"/>
      <c r="C75" s="3"/>
      <c r="D75" s="3"/>
      <c r="E75" s="8"/>
      <c r="F75" s="8"/>
      <c r="G75" s="8"/>
      <c r="H75" s="8"/>
      <c r="I75" s="8"/>
      <c r="J75" s="8"/>
      <c r="K75" s="8"/>
      <c r="L75" s="8"/>
      <c r="M75" s="8"/>
      <c r="N75" s="9"/>
      <c r="O75" s="9"/>
      <c r="P75" s="9"/>
      <c r="Q75" s="8"/>
      <c r="R75" s="9"/>
      <c r="S75" s="9"/>
      <c r="T75" s="9"/>
      <c r="U75" s="9"/>
      <c r="V75" s="113"/>
      <c r="W75" s="113"/>
      <c r="X75" s="8"/>
      <c r="Y75" s="9"/>
      <c r="Z75" s="9"/>
      <c r="AA75" s="42"/>
      <c r="AB75" s="42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21">
        <v>26.315789469999999</v>
      </c>
      <c r="BP75" s="21">
        <v>76.543209880000006</v>
      </c>
      <c r="BQ75" s="21">
        <v>46.478873239999999</v>
      </c>
      <c r="BR75" s="8"/>
      <c r="BS75" s="8"/>
      <c r="BT75" s="8"/>
      <c r="BU75" s="8"/>
      <c r="BV75" s="8"/>
      <c r="BW75" s="8"/>
      <c r="BX75" s="8"/>
      <c r="BY75" s="8"/>
      <c r="BZ75" s="8"/>
      <c r="CA75" s="31"/>
      <c r="CB75" s="31"/>
    </row>
    <row r="76" spans="1:80" x14ac:dyDescent="0.2">
      <c r="A76" s="3"/>
      <c r="B76" s="3"/>
      <c r="C76" s="3"/>
      <c r="D76" s="3"/>
      <c r="E76" s="8"/>
      <c r="F76" s="8"/>
      <c r="G76" s="8"/>
      <c r="H76" s="8"/>
      <c r="I76" s="8"/>
      <c r="J76" s="8"/>
      <c r="K76" s="8"/>
      <c r="L76" s="8"/>
      <c r="M76" s="8"/>
      <c r="N76" s="9"/>
      <c r="O76" s="9"/>
      <c r="P76" s="9"/>
      <c r="Q76" s="8"/>
      <c r="R76" s="9"/>
      <c r="S76" s="9"/>
      <c r="T76" s="9"/>
      <c r="U76" s="9"/>
      <c r="V76" s="113"/>
      <c r="W76" s="113"/>
      <c r="X76" s="8"/>
      <c r="Y76" s="9"/>
      <c r="Z76" s="9"/>
      <c r="AA76" s="42"/>
      <c r="AB76" s="42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21">
        <v>28.395061729999998</v>
      </c>
      <c r="BP76" s="21">
        <v>72.448979589999993</v>
      </c>
      <c r="BQ76" s="21">
        <v>44.776119399999999</v>
      </c>
      <c r="BR76" s="8"/>
      <c r="BS76" s="8"/>
      <c r="BT76" s="8"/>
      <c r="BU76" s="8"/>
      <c r="BV76" s="8"/>
      <c r="BW76" s="8"/>
      <c r="BX76" s="8"/>
      <c r="BY76" s="8"/>
      <c r="BZ76" s="8"/>
      <c r="CA76" s="31"/>
      <c r="CB76" s="31"/>
    </row>
    <row r="77" spans="1:80" x14ac:dyDescent="0.2">
      <c r="A77" s="3"/>
      <c r="B77" s="3"/>
      <c r="C77" s="3"/>
      <c r="D77" s="3"/>
      <c r="E77" s="8"/>
      <c r="F77" s="8"/>
      <c r="G77" s="8"/>
      <c r="H77" s="8"/>
      <c r="I77" s="8"/>
      <c r="J77" s="8"/>
      <c r="K77" s="8"/>
      <c r="L77" s="8"/>
      <c r="M77" s="8"/>
      <c r="N77" s="9"/>
      <c r="O77" s="9"/>
      <c r="P77" s="9"/>
      <c r="Q77" s="8"/>
      <c r="R77" s="9"/>
      <c r="S77" s="9"/>
      <c r="T77" s="9"/>
      <c r="U77" s="9"/>
      <c r="V77" s="113"/>
      <c r="W77" s="113"/>
      <c r="X77" s="8"/>
      <c r="Y77" s="9"/>
      <c r="Z77" s="9"/>
      <c r="AA77" s="42"/>
      <c r="AB77" s="42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21">
        <v>31.481481479999999</v>
      </c>
      <c r="BP77" s="21">
        <v>75.206611570000007</v>
      </c>
      <c r="BQ77" s="21">
        <v>48</v>
      </c>
      <c r="BR77" s="8"/>
      <c r="BS77" s="8"/>
      <c r="BT77" s="8"/>
      <c r="BU77" s="8"/>
      <c r="BV77" s="8"/>
      <c r="BW77" s="8"/>
      <c r="BX77" s="8"/>
      <c r="BY77" s="8"/>
      <c r="BZ77" s="8"/>
      <c r="CA77" s="31"/>
      <c r="CB77" s="31"/>
    </row>
    <row r="78" spans="1:80" x14ac:dyDescent="0.2">
      <c r="A78" s="3"/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  <c r="M78" s="8"/>
      <c r="N78" s="9"/>
      <c r="O78" s="9"/>
      <c r="P78" s="9"/>
      <c r="Q78" s="8"/>
      <c r="R78" s="9"/>
      <c r="S78" s="9"/>
      <c r="T78" s="9"/>
      <c r="U78" s="9"/>
      <c r="V78" s="113"/>
      <c r="W78" s="113"/>
      <c r="X78" s="8"/>
      <c r="Y78" s="9"/>
      <c r="Z78" s="9"/>
      <c r="AA78" s="42"/>
      <c r="AB78" s="42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21">
        <v>27.777777780000001</v>
      </c>
      <c r="BP78" s="21">
        <v>73.972602739999999</v>
      </c>
      <c r="BQ78" s="21">
        <v>47.674418600000003</v>
      </c>
      <c r="BR78" s="8"/>
      <c r="BS78" s="8"/>
      <c r="BT78" s="8"/>
      <c r="BU78" s="8"/>
      <c r="BV78" s="8"/>
      <c r="BW78" s="8"/>
      <c r="BX78" s="8"/>
      <c r="BY78" s="8"/>
      <c r="BZ78" s="8"/>
      <c r="CA78" s="31"/>
      <c r="CB78" s="31"/>
    </row>
    <row r="79" spans="1:80" x14ac:dyDescent="0.2">
      <c r="A79" s="3"/>
      <c r="B79" s="3"/>
      <c r="C79" s="3"/>
      <c r="D79" s="3"/>
      <c r="E79" s="8"/>
      <c r="F79" s="8"/>
      <c r="G79" s="8"/>
      <c r="H79" s="8"/>
      <c r="I79" s="8"/>
      <c r="J79" s="8"/>
      <c r="K79" s="8"/>
      <c r="L79" s="8"/>
      <c r="M79" s="8"/>
      <c r="N79" s="9"/>
      <c r="O79" s="9"/>
      <c r="P79" s="9"/>
      <c r="Q79" s="8"/>
      <c r="R79" s="9"/>
      <c r="S79" s="9"/>
      <c r="T79" s="9"/>
      <c r="U79" s="9"/>
      <c r="V79" s="113"/>
      <c r="W79" s="113"/>
      <c r="X79" s="8"/>
      <c r="Y79" s="9"/>
      <c r="Z79" s="9"/>
      <c r="AA79" s="42"/>
      <c r="AB79" s="42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21">
        <v>31.81818182</v>
      </c>
      <c r="BP79" s="21">
        <v>75.539568349999996</v>
      </c>
      <c r="BQ79" s="21">
        <v>46.491228069999998</v>
      </c>
      <c r="BR79" s="8"/>
      <c r="BS79" s="8"/>
      <c r="BT79" s="8"/>
      <c r="BU79" s="8"/>
      <c r="BV79" s="8"/>
      <c r="BW79" s="8"/>
      <c r="BX79" s="8"/>
      <c r="BY79" s="8"/>
      <c r="BZ79" s="8"/>
      <c r="CA79" s="31"/>
      <c r="CB79" s="31"/>
    </row>
    <row r="80" spans="1:80" x14ac:dyDescent="0.2">
      <c r="A80" s="3"/>
      <c r="B80" s="3"/>
      <c r="C80" s="3"/>
      <c r="D80" s="3"/>
      <c r="E80" s="8"/>
      <c r="F80" s="8"/>
      <c r="G80" s="8"/>
      <c r="H80" s="8"/>
      <c r="I80" s="8"/>
      <c r="J80" s="8"/>
      <c r="K80" s="8"/>
      <c r="L80" s="8"/>
      <c r="M80" s="8"/>
      <c r="N80" s="9"/>
      <c r="O80" s="9"/>
      <c r="P80" s="9"/>
      <c r="Q80" s="8"/>
      <c r="R80" s="9"/>
      <c r="S80" s="9"/>
      <c r="T80" s="9"/>
      <c r="U80" s="9"/>
      <c r="V80" s="113"/>
      <c r="W80" s="113"/>
      <c r="X80" s="8"/>
      <c r="Y80" s="9"/>
      <c r="Z80" s="9"/>
      <c r="AA80" s="42"/>
      <c r="AB80" s="42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21">
        <v>25</v>
      </c>
      <c r="BP80" s="21">
        <v>73.469387760000004</v>
      </c>
      <c r="BQ80" s="21">
        <v>46.031746030000001</v>
      </c>
      <c r="BR80" s="8"/>
      <c r="BS80" s="8"/>
      <c r="BT80" s="8"/>
      <c r="BU80" s="8"/>
      <c r="BV80" s="8"/>
      <c r="BW80" s="8"/>
      <c r="BX80" s="8"/>
      <c r="BY80" s="8"/>
      <c r="BZ80" s="8"/>
      <c r="CA80" s="31"/>
      <c r="CB80" s="31"/>
    </row>
    <row r="81" spans="1:80" x14ac:dyDescent="0.2">
      <c r="A81" s="3"/>
      <c r="B81" s="3"/>
      <c r="C81" s="3"/>
      <c r="D81" s="3"/>
      <c r="E81" s="8"/>
      <c r="F81" s="8"/>
      <c r="G81" s="8"/>
      <c r="H81" s="8"/>
      <c r="I81" s="8"/>
      <c r="J81" s="8"/>
      <c r="K81" s="8"/>
      <c r="L81" s="8"/>
      <c r="M81" s="8"/>
      <c r="N81" s="9"/>
      <c r="O81" s="9"/>
      <c r="P81" s="9"/>
      <c r="Q81" s="8"/>
      <c r="R81" s="9"/>
      <c r="S81" s="9"/>
      <c r="T81" s="9"/>
      <c r="U81" s="9"/>
      <c r="V81" s="113"/>
      <c r="W81" s="113"/>
      <c r="X81" s="8"/>
      <c r="Y81" s="9"/>
      <c r="Z81" s="9"/>
      <c r="AA81" s="42"/>
      <c r="AB81" s="42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21">
        <v>35.294117649999997</v>
      </c>
      <c r="BP81" s="21">
        <v>75.531914889999996</v>
      </c>
      <c r="BQ81" s="21">
        <v>43.243243239999998</v>
      </c>
      <c r="BR81" s="8"/>
      <c r="BS81" s="8"/>
      <c r="BT81" s="8"/>
      <c r="BU81" s="8"/>
      <c r="BV81" s="8"/>
      <c r="BW81" s="8"/>
      <c r="BX81" s="8"/>
      <c r="BY81" s="8"/>
      <c r="BZ81" s="8"/>
      <c r="CA81" s="31"/>
      <c r="CB81" s="31"/>
    </row>
    <row r="82" spans="1:80" x14ac:dyDescent="0.2">
      <c r="A82" s="3"/>
      <c r="B82" s="3"/>
      <c r="C82" s="3"/>
      <c r="D82" s="3"/>
      <c r="E82" s="8"/>
      <c r="F82" s="8"/>
      <c r="G82" s="8"/>
      <c r="H82" s="8"/>
      <c r="I82" s="8"/>
      <c r="J82" s="8"/>
      <c r="K82" s="8"/>
      <c r="L82" s="8"/>
      <c r="M82" s="8"/>
      <c r="N82" s="9"/>
      <c r="O82" s="9"/>
      <c r="P82" s="9"/>
      <c r="Q82" s="8"/>
      <c r="R82" s="9"/>
      <c r="S82" s="9"/>
      <c r="T82" s="9"/>
      <c r="U82" s="9"/>
      <c r="V82" s="113"/>
      <c r="W82" s="113"/>
      <c r="X82" s="8"/>
      <c r="Y82" s="9"/>
      <c r="Z82" s="9"/>
      <c r="AA82" s="42"/>
      <c r="AB82" s="42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21">
        <v>29.487179489999999</v>
      </c>
      <c r="BP82" s="21">
        <v>76.767676769999994</v>
      </c>
      <c r="BQ82" s="21">
        <v>44.642857139999997</v>
      </c>
      <c r="BR82" s="8"/>
      <c r="BS82" s="8"/>
      <c r="BT82" s="8"/>
      <c r="BU82" s="8"/>
      <c r="BV82" s="8"/>
      <c r="BW82" s="8"/>
      <c r="BX82" s="8"/>
      <c r="BY82" s="8"/>
      <c r="BZ82" s="8"/>
      <c r="CA82" s="31"/>
      <c r="CB82" s="31"/>
    </row>
    <row r="83" spans="1:80" x14ac:dyDescent="0.2">
      <c r="A83" s="3"/>
      <c r="B83" s="3"/>
      <c r="C83" s="3"/>
      <c r="D83" s="3"/>
      <c r="E83" s="8"/>
      <c r="F83" s="8"/>
      <c r="G83" s="8"/>
      <c r="H83" s="8"/>
      <c r="I83" s="8"/>
      <c r="J83" s="8"/>
      <c r="K83" s="8"/>
      <c r="L83" s="8"/>
      <c r="M83" s="8"/>
      <c r="N83" s="9"/>
      <c r="O83" s="9"/>
      <c r="P83" s="9"/>
      <c r="Q83" s="8"/>
      <c r="R83" s="9"/>
      <c r="S83" s="9"/>
      <c r="T83" s="9"/>
      <c r="U83" s="9"/>
      <c r="V83" s="113"/>
      <c r="W83" s="113"/>
      <c r="X83" s="8"/>
      <c r="Y83" s="9"/>
      <c r="Z83" s="9"/>
      <c r="AA83" s="42"/>
      <c r="AB83" s="42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21">
        <v>28.395061729999998</v>
      </c>
      <c r="BP83" s="21">
        <v>81.818181820000007</v>
      </c>
      <c r="BQ83" s="21">
        <v>41.379310340000004</v>
      </c>
      <c r="BR83" s="8"/>
      <c r="BS83" s="8"/>
      <c r="BT83" s="8"/>
      <c r="BU83" s="8"/>
      <c r="BV83" s="8"/>
      <c r="BW83" s="8"/>
      <c r="BX83" s="8"/>
      <c r="BY83" s="8"/>
      <c r="BZ83" s="8"/>
      <c r="CA83" s="31"/>
      <c r="CB83" s="31"/>
    </row>
    <row r="84" spans="1:80" x14ac:dyDescent="0.2">
      <c r="A84" s="3"/>
      <c r="B84" s="3"/>
      <c r="C84" s="3"/>
      <c r="D84" s="3"/>
      <c r="E84" s="8"/>
      <c r="F84" s="8"/>
      <c r="G84" s="8"/>
      <c r="H84" s="8"/>
      <c r="I84" s="8"/>
      <c r="J84" s="8"/>
      <c r="K84" s="8"/>
      <c r="L84" s="8"/>
      <c r="M84" s="8"/>
      <c r="N84" s="9"/>
      <c r="O84" s="9"/>
      <c r="P84" s="9"/>
      <c r="Q84" s="8"/>
      <c r="R84" s="9"/>
      <c r="S84" s="9"/>
      <c r="T84" s="9"/>
      <c r="U84" s="9"/>
      <c r="V84" s="113"/>
      <c r="W84" s="113"/>
      <c r="X84" s="8"/>
      <c r="Y84" s="9"/>
      <c r="Z84" s="9"/>
      <c r="AA84" s="42"/>
      <c r="AB84" s="42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21">
        <v>27.5</v>
      </c>
      <c r="BP84" s="21">
        <v>78.125</v>
      </c>
      <c r="BQ84" s="21">
        <v>44.897959180000001</v>
      </c>
      <c r="BR84" s="8"/>
      <c r="BS84" s="8"/>
      <c r="BT84" s="8"/>
      <c r="BU84" s="8"/>
      <c r="BV84" s="8"/>
      <c r="BW84" s="8"/>
      <c r="BX84" s="8"/>
      <c r="BY84" s="8"/>
      <c r="BZ84" s="8"/>
      <c r="CA84" s="31"/>
      <c r="CB84" s="31"/>
    </row>
    <row r="85" spans="1:80" x14ac:dyDescent="0.2">
      <c r="A85" s="3"/>
      <c r="B85" s="3"/>
      <c r="C85" s="3"/>
      <c r="D85" s="3"/>
      <c r="E85" s="8"/>
      <c r="F85" s="8"/>
      <c r="G85" s="8"/>
      <c r="H85" s="8"/>
      <c r="I85" s="8"/>
      <c r="J85" s="8"/>
      <c r="K85" s="8"/>
      <c r="L85" s="8"/>
      <c r="M85" s="8"/>
      <c r="N85" s="9"/>
      <c r="O85" s="9"/>
      <c r="P85" s="9"/>
      <c r="Q85" s="8"/>
      <c r="R85" s="9"/>
      <c r="S85" s="9"/>
      <c r="T85" s="9"/>
      <c r="U85" s="9"/>
      <c r="V85" s="113"/>
      <c r="W85" s="113"/>
      <c r="X85" s="8"/>
      <c r="Y85" s="9"/>
      <c r="Z85" s="9"/>
      <c r="AA85" s="42"/>
      <c r="AB85" s="42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21">
        <v>30</v>
      </c>
      <c r="BP85" s="21">
        <v>75</v>
      </c>
      <c r="BQ85" s="21">
        <v>48.484848479999997</v>
      </c>
      <c r="BR85" s="8"/>
      <c r="BS85" s="8"/>
      <c r="BT85" s="8"/>
      <c r="BU85" s="8"/>
      <c r="BV85" s="8"/>
      <c r="BW85" s="8"/>
      <c r="BX85" s="8"/>
      <c r="BY85" s="8"/>
      <c r="BZ85" s="8"/>
      <c r="CA85" s="31"/>
      <c r="CB85" s="31"/>
    </row>
    <row r="86" spans="1:80" x14ac:dyDescent="0.2">
      <c r="A86" s="3"/>
      <c r="B86" s="3"/>
      <c r="C86" s="3"/>
      <c r="D86" s="3"/>
      <c r="E86" s="8"/>
      <c r="F86" s="8"/>
      <c r="G86" s="8"/>
      <c r="H86" s="8"/>
      <c r="I86" s="8"/>
      <c r="J86" s="8"/>
      <c r="K86" s="8"/>
      <c r="L86" s="8"/>
      <c r="M86" s="8"/>
      <c r="N86" s="9"/>
      <c r="O86" s="9"/>
      <c r="P86" s="9"/>
      <c r="Q86" s="8"/>
      <c r="R86" s="9"/>
      <c r="S86" s="9"/>
      <c r="T86" s="9"/>
      <c r="U86" s="9"/>
      <c r="V86" s="113"/>
      <c r="W86" s="113"/>
      <c r="X86" s="8"/>
      <c r="Y86" s="9"/>
      <c r="Z86" s="9"/>
      <c r="AA86" s="42"/>
      <c r="AB86" s="42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21">
        <v>33.928571429999998</v>
      </c>
      <c r="BP86" s="21">
        <v>77.551020410000007</v>
      </c>
      <c r="BQ86" s="21">
        <v>45.3125</v>
      </c>
      <c r="BR86" s="8"/>
      <c r="BS86" s="8"/>
      <c r="BT86" s="8"/>
      <c r="BU86" s="8"/>
      <c r="BV86" s="8"/>
      <c r="BW86" s="8"/>
      <c r="BX86" s="8"/>
      <c r="BY86" s="8"/>
      <c r="BZ86" s="8"/>
      <c r="CA86" s="31"/>
      <c r="CB86" s="31"/>
    </row>
    <row r="87" spans="1:80" x14ac:dyDescent="0.2">
      <c r="A87" s="3"/>
      <c r="B87" s="3"/>
      <c r="C87" s="3"/>
      <c r="D87" s="3"/>
      <c r="E87" s="8"/>
      <c r="F87" s="8"/>
      <c r="G87" s="8"/>
      <c r="H87" s="8"/>
      <c r="I87" s="8"/>
      <c r="J87" s="8"/>
      <c r="K87" s="8"/>
      <c r="L87" s="8"/>
      <c r="M87" s="8"/>
      <c r="N87" s="9"/>
      <c r="O87" s="9"/>
      <c r="P87" s="9"/>
      <c r="Q87" s="8"/>
      <c r="R87" s="9"/>
      <c r="S87" s="9"/>
      <c r="T87" s="9"/>
      <c r="U87" s="9"/>
      <c r="V87" s="113"/>
      <c r="W87" s="113"/>
      <c r="X87" s="8"/>
      <c r="Y87" s="9"/>
      <c r="Z87" s="9"/>
      <c r="AA87" s="42"/>
      <c r="AB87" s="42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21">
        <v>22.972972970000001</v>
      </c>
      <c r="BP87" s="21">
        <v>75.213675210000005</v>
      </c>
      <c r="BQ87" s="21">
        <v>48.299319730000001</v>
      </c>
      <c r="BR87" s="8"/>
      <c r="BS87" s="8"/>
      <c r="BT87" s="8"/>
      <c r="BU87" s="8"/>
      <c r="BV87" s="8"/>
      <c r="BW87" s="8"/>
      <c r="BX87" s="8"/>
      <c r="BY87" s="8"/>
      <c r="BZ87" s="8"/>
      <c r="CA87" s="31"/>
      <c r="CB87" s="31"/>
    </row>
    <row r="88" spans="1:80" x14ac:dyDescent="0.2">
      <c r="A88" s="3"/>
      <c r="B88" s="3"/>
      <c r="C88" s="3"/>
      <c r="D88" s="3"/>
      <c r="E88" s="8"/>
      <c r="F88" s="8"/>
      <c r="G88" s="8"/>
      <c r="H88" s="8"/>
      <c r="I88" s="8"/>
      <c r="J88" s="8"/>
      <c r="K88" s="8"/>
      <c r="L88" s="8"/>
      <c r="M88" s="8"/>
      <c r="N88" s="9"/>
      <c r="O88" s="9"/>
      <c r="P88" s="9"/>
      <c r="Q88" s="8"/>
      <c r="R88" s="9"/>
      <c r="S88" s="9"/>
      <c r="T88" s="9"/>
      <c r="U88" s="9"/>
      <c r="V88" s="113"/>
      <c r="W88" s="113"/>
      <c r="X88" s="8"/>
      <c r="Y88" s="9"/>
      <c r="Z88" s="9"/>
      <c r="AA88" s="42"/>
      <c r="AB88" s="42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21">
        <v>32.352941180000002</v>
      </c>
      <c r="BP88" s="21">
        <v>80</v>
      </c>
      <c r="BQ88" s="21">
        <v>46.511627910000001</v>
      </c>
      <c r="BR88" s="8"/>
      <c r="BS88" s="8"/>
      <c r="BT88" s="8"/>
      <c r="BU88" s="8"/>
      <c r="BV88" s="8"/>
      <c r="BW88" s="8"/>
      <c r="BX88" s="8"/>
      <c r="BY88" s="8"/>
      <c r="BZ88" s="8"/>
      <c r="CA88" s="31"/>
      <c r="CB88" s="31"/>
    </row>
    <row r="89" spans="1:80" x14ac:dyDescent="0.2">
      <c r="A89" s="3"/>
      <c r="B89" s="3"/>
      <c r="C89" s="3"/>
      <c r="D89" s="3"/>
      <c r="E89" s="8"/>
      <c r="F89" s="8"/>
      <c r="G89" s="8"/>
      <c r="H89" s="8"/>
      <c r="I89" s="8"/>
      <c r="J89" s="8"/>
      <c r="K89" s="8"/>
      <c r="L89" s="8"/>
      <c r="M89" s="8"/>
      <c r="N89" s="9"/>
      <c r="O89" s="9"/>
      <c r="P89" s="9"/>
      <c r="Q89" s="8"/>
      <c r="R89" s="9"/>
      <c r="S89" s="9"/>
      <c r="T89" s="9"/>
      <c r="U89" s="9"/>
      <c r="V89" s="113"/>
      <c r="W89" s="113"/>
      <c r="X89" s="8"/>
      <c r="Y89" s="9"/>
      <c r="Z89" s="9"/>
      <c r="AA89" s="42"/>
      <c r="AB89" s="42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21">
        <v>25</v>
      </c>
      <c r="BP89" s="21">
        <v>73.451327430000006</v>
      </c>
      <c r="BQ89" s="21">
        <v>40.875912409999998</v>
      </c>
      <c r="BR89" s="8"/>
      <c r="BS89" s="8"/>
      <c r="BT89" s="8"/>
      <c r="BU89" s="8"/>
      <c r="BV89" s="8"/>
      <c r="BW89" s="8"/>
      <c r="BX89" s="8"/>
      <c r="BY89" s="8"/>
      <c r="BZ89" s="8"/>
      <c r="CA89" s="31"/>
      <c r="CB89" s="31"/>
    </row>
    <row r="90" spans="1:80" x14ac:dyDescent="0.2">
      <c r="A90" s="3"/>
      <c r="B90" s="3"/>
      <c r="C90" s="3"/>
      <c r="D90" s="3"/>
      <c r="E90" s="8"/>
      <c r="F90" s="8"/>
      <c r="G90" s="8"/>
      <c r="H90" s="8"/>
      <c r="I90" s="8"/>
      <c r="J90" s="8"/>
      <c r="K90" s="8"/>
      <c r="L90" s="8"/>
      <c r="M90" s="8"/>
      <c r="N90" s="9"/>
      <c r="O90" s="9"/>
      <c r="P90" s="9"/>
      <c r="Q90" s="8"/>
      <c r="R90" s="9"/>
      <c r="S90" s="9"/>
      <c r="T90" s="9"/>
      <c r="U90" s="9"/>
      <c r="V90" s="113"/>
      <c r="W90" s="113"/>
      <c r="X90" s="8"/>
      <c r="Y90" s="9"/>
      <c r="Z90" s="9"/>
      <c r="AA90" s="42"/>
      <c r="AB90" s="42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21">
        <v>29.310344829999998</v>
      </c>
      <c r="BP90" s="21">
        <v>77.083333330000002</v>
      </c>
      <c r="BQ90" s="21">
        <v>47.56097561</v>
      </c>
      <c r="BR90" s="8"/>
      <c r="BS90" s="8"/>
      <c r="BT90" s="8"/>
      <c r="BU90" s="8"/>
      <c r="BV90" s="8"/>
      <c r="BW90" s="8"/>
      <c r="BX90" s="8"/>
      <c r="BY90" s="8"/>
      <c r="BZ90" s="8"/>
      <c r="CA90" s="31"/>
      <c r="CB90" s="31"/>
    </row>
    <row r="91" spans="1:80" x14ac:dyDescent="0.2">
      <c r="A91" s="3"/>
      <c r="B91" s="3"/>
      <c r="C91" s="3"/>
      <c r="D91" s="3"/>
      <c r="E91" s="8"/>
      <c r="F91" s="8"/>
      <c r="G91" s="8"/>
      <c r="H91" s="8"/>
      <c r="I91" s="8"/>
      <c r="J91" s="8"/>
      <c r="K91" s="8"/>
      <c r="L91" s="8"/>
      <c r="M91" s="8"/>
      <c r="N91" s="9"/>
      <c r="O91" s="9"/>
      <c r="P91" s="9"/>
      <c r="Q91" s="8"/>
      <c r="R91" s="9"/>
      <c r="S91" s="9"/>
      <c r="T91" s="9"/>
      <c r="U91" s="9"/>
      <c r="V91" s="113"/>
      <c r="W91" s="113"/>
      <c r="X91" s="8"/>
      <c r="Y91" s="9"/>
      <c r="Z91" s="9"/>
      <c r="AA91" s="42"/>
      <c r="AB91" s="42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21">
        <v>32.608695650000001</v>
      </c>
      <c r="BP91" s="21">
        <v>73.584905660000004</v>
      </c>
      <c r="BQ91" s="21">
        <v>47.777777780000001</v>
      </c>
      <c r="BR91" s="8"/>
      <c r="BS91" s="8"/>
      <c r="BT91" s="8"/>
      <c r="BU91" s="8"/>
      <c r="BV91" s="8"/>
      <c r="BW91" s="8"/>
      <c r="BX91" s="8"/>
      <c r="BY91" s="8"/>
      <c r="BZ91" s="8"/>
      <c r="CA91" s="31"/>
      <c r="CB91" s="31"/>
    </row>
    <row r="92" spans="1:80" x14ac:dyDescent="0.2">
      <c r="A92" s="3"/>
      <c r="B92" s="3"/>
      <c r="C92" s="3"/>
      <c r="D92" s="3"/>
      <c r="E92" s="8"/>
      <c r="F92" s="8"/>
      <c r="G92" s="8"/>
      <c r="H92" s="8"/>
      <c r="I92" s="8"/>
      <c r="J92" s="8"/>
      <c r="K92" s="8"/>
      <c r="L92" s="8"/>
      <c r="M92" s="8"/>
      <c r="N92" s="9"/>
      <c r="O92" s="9"/>
      <c r="P92" s="9"/>
      <c r="Q92" s="8"/>
      <c r="R92" s="9"/>
      <c r="S92" s="9"/>
      <c r="T92" s="9"/>
      <c r="U92" s="9"/>
      <c r="V92" s="113"/>
      <c r="W92" s="113"/>
      <c r="X92" s="8"/>
      <c r="Y92" s="9"/>
      <c r="Z92" s="9"/>
      <c r="AA92" s="42"/>
      <c r="AB92" s="42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21">
        <v>27.16049383</v>
      </c>
      <c r="BP92" s="21">
        <v>76.92307692</v>
      </c>
      <c r="BQ92" s="21">
        <v>45.87155963</v>
      </c>
      <c r="BR92" s="8"/>
      <c r="BS92" s="8"/>
      <c r="BT92" s="8"/>
      <c r="BU92" s="8"/>
      <c r="BV92" s="8"/>
      <c r="BW92" s="8"/>
      <c r="BX92" s="8"/>
      <c r="BY92" s="8"/>
      <c r="BZ92" s="8"/>
      <c r="CA92" s="31"/>
      <c r="CB92" s="31"/>
    </row>
    <row r="93" spans="1:80" x14ac:dyDescent="0.2">
      <c r="A93" s="3"/>
      <c r="B93" s="3"/>
      <c r="C93" s="3"/>
      <c r="D93" s="3"/>
      <c r="E93" s="8"/>
      <c r="F93" s="8"/>
      <c r="G93" s="8"/>
      <c r="H93" s="8"/>
      <c r="I93" s="8"/>
      <c r="J93" s="8"/>
      <c r="K93" s="8"/>
      <c r="L93" s="8"/>
      <c r="M93" s="8"/>
      <c r="N93" s="9"/>
      <c r="O93" s="9"/>
      <c r="P93" s="9"/>
      <c r="Q93" s="8"/>
      <c r="R93" s="9"/>
      <c r="S93" s="9"/>
      <c r="T93" s="9"/>
      <c r="U93" s="9"/>
      <c r="V93" s="113"/>
      <c r="W93" s="113"/>
      <c r="X93" s="8"/>
      <c r="Y93" s="9"/>
      <c r="Z93" s="9"/>
      <c r="AA93" s="42"/>
      <c r="AB93" s="42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21">
        <v>33.333333330000002</v>
      </c>
      <c r="BP93" s="21">
        <v>74.757281550000002</v>
      </c>
      <c r="BQ93" s="21">
        <v>45.454545449999998</v>
      </c>
      <c r="BR93" s="8"/>
      <c r="BS93" s="8"/>
      <c r="BT93" s="8"/>
      <c r="BU93" s="8"/>
      <c r="BV93" s="8"/>
      <c r="BW93" s="8"/>
      <c r="BX93" s="8"/>
      <c r="BY93" s="8"/>
      <c r="BZ93" s="8"/>
      <c r="CA93" s="31"/>
      <c r="CB93" s="31"/>
    </row>
    <row r="94" spans="1:80" x14ac:dyDescent="0.2">
      <c r="A94" s="3"/>
      <c r="B94" s="3"/>
      <c r="C94" s="3"/>
      <c r="D94" s="3"/>
      <c r="E94" s="8"/>
      <c r="F94" s="8"/>
      <c r="G94" s="8"/>
      <c r="H94" s="8"/>
      <c r="I94" s="8"/>
      <c r="J94" s="8"/>
      <c r="K94" s="8"/>
      <c r="L94" s="8"/>
      <c r="M94" s="8"/>
      <c r="N94" s="9"/>
      <c r="O94" s="9"/>
      <c r="P94" s="9"/>
      <c r="Q94" s="8"/>
      <c r="R94" s="9"/>
      <c r="S94" s="9"/>
      <c r="T94" s="9"/>
      <c r="U94" s="9"/>
      <c r="V94" s="113"/>
      <c r="W94" s="113"/>
      <c r="X94" s="8"/>
      <c r="Y94" s="9"/>
      <c r="Z94" s="9"/>
      <c r="AA94" s="42"/>
      <c r="AB94" s="42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21">
        <v>25.42372881</v>
      </c>
      <c r="BP94" s="21">
        <v>80.681818179999993</v>
      </c>
      <c r="BQ94" s="21">
        <v>42.735042739999997</v>
      </c>
      <c r="BR94" s="8"/>
      <c r="BS94" s="8"/>
      <c r="BT94" s="8"/>
      <c r="BU94" s="8"/>
      <c r="BV94" s="8"/>
      <c r="BW94" s="8"/>
      <c r="BX94" s="8"/>
      <c r="BY94" s="8"/>
      <c r="BZ94" s="8"/>
      <c r="CA94" s="31"/>
      <c r="CB94" s="31"/>
    </row>
    <row r="95" spans="1:80" x14ac:dyDescent="0.2">
      <c r="A95" s="3"/>
      <c r="B95" s="3"/>
      <c r="C95" s="3"/>
      <c r="D95" s="3"/>
      <c r="E95" s="8"/>
      <c r="F95" s="8"/>
      <c r="G95" s="8"/>
      <c r="H95" s="8"/>
      <c r="I95" s="8"/>
      <c r="J95" s="8"/>
      <c r="K95" s="8"/>
      <c r="L95" s="8"/>
      <c r="M95" s="8"/>
      <c r="N95" s="9"/>
      <c r="O95" s="9"/>
      <c r="P95" s="9"/>
      <c r="Q95" s="8"/>
      <c r="R95" s="9"/>
      <c r="S95" s="9"/>
      <c r="T95" s="9"/>
      <c r="U95" s="9"/>
      <c r="V95" s="113"/>
      <c r="W95" s="113"/>
      <c r="X95" s="8"/>
      <c r="Y95" s="9"/>
      <c r="Z95" s="9"/>
      <c r="AA95" s="42"/>
      <c r="AB95" s="42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21">
        <v>33.75</v>
      </c>
      <c r="BP95" s="21">
        <v>76.068376069999999</v>
      </c>
      <c r="BQ95" s="21"/>
      <c r="BR95" s="8"/>
      <c r="BS95" s="8"/>
      <c r="BT95" s="8"/>
      <c r="BU95" s="8"/>
      <c r="BV95" s="8"/>
      <c r="BW95" s="8"/>
      <c r="BX95" s="8"/>
      <c r="BY95" s="8"/>
      <c r="BZ95" s="8"/>
      <c r="CA95" s="31"/>
      <c r="CB95" s="31"/>
    </row>
    <row r="96" spans="1:80" x14ac:dyDescent="0.2">
      <c r="A96" s="3"/>
      <c r="B96" s="3"/>
      <c r="C96" s="3"/>
      <c r="D96" s="3"/>
      <c r="E96" s="8"/>
      <c r="F96" s="8"/>
      <c r="G96" s="8"/>
      <c r="H96" s="8"/>
      <c r="I96" s="8"/>
      <c r="J96" s="8"/>
      <c r="K96" s="8"/>
      <c r="L96" s="8"/>
      <c r="M96" s="8"/>
      <c r="N96" s="9"/>
      <c r="O96" s="9"/>
      <c r="P96" s="9"/>
      <c r="Q96" s="8"/>
      <c r="R96" s="9"/>
      <c r="S96" s="9"/>
      <c r="T96" s="9"/>
      <c r="U96" s="9"/>
      <c r="V96" s="113"/>
      <c r="W96" s="113"/>
      <c r="X96" s="8"/>
      <c r="Y96" s="9"/>
      <c r="Z96" s="9"/>
      <c r="AA96" s="42"/>
      <c r="AB96" s="42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21">
        <v>29.268292679999998</v>
      </c>
      <c r="BP96" s="21">
        <v>78.082191780000002</v>
      </c>
      <c r="BQ96" s="21"/>
      <c r="BR96" s="8"/>
      <c r="BS96" s="8"/>
      <c r="BT96" s="8"/>
      <c r="BU96" s="8"/>
      <c r="BV96" s="8"/>
      <c r="BW96" s="8"/>
      <c r="BX96" s="8"/>
      <c r="BY96" s="8"/>
      <c r="BZ96" s="8"/>
      <c r="CA96" s="31"/>
      <c r="CB96" s="31"/>
    </row>
    <row r="97" spans="1:80" x14ac:dyDescent="0.2">
      <c r="A97" s="3"/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9"/>
      <c r="O97" s="9"/>
      <c r="P97" s="9"/>
      <c r="Q97" s="8"/>
      <c r="R97" s="9"/>
      <c r="S97" s="9"/>
      <c r="T97" s="9"/>
      <c r="U97" s="9"/>
      <c r="V97" s="113"/>
      <c r="W97" s="113"/>
      <c r="X97" s="8"/>
      <c r="Y97" s="9"/>
      <c r="Z97" s="9"/>
      <c r="AA97" s="42"/>
      <c r="AB97" s="42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21">
        <v>32.203389829999999</v>
      </c>
      <c r="BP97" s="21">
        <v>77.272727270000004</v>
      </c>
      <c r="BQ97" s="21"/>
      <c r="BR97" s="8"/>
      <c r="BS97" s="8"/>
      <c r="BT97" s="8"/>
      <c r="BU97" s="8"/>
      <c r="BV97" s="8"/>
      <c r="BW97" s="8"/>
      <c r="BX97" s="8"/>
      <c r="BY97" s="8"/>
      <c r="BZ97" s="8"/>
      <c r="CA97" s="31"/>
      <c r="CB97" s="31"/>
    </row>
    <row r="98" spans="1:80" x14ac:dyDescent="0.2">
      <c r="A98" s="3"/>
      <c r="B98" s="3"/>
      <c r="C98" s="3"/>
      <c r="D98" s="3"/>
      <c r="E98" s="8"/>
      <c r="F98" s="8"/>
      <c r="G98" s="8"/>
      <c r="H98" s="8"/>
      <c r="I98" s="8"/>
      <c r="J98" s="8"/>
      <c r="K98" s="8"/>
      <c r="L98" s="8"/>
      <c r="M98" s="8"/>
      <c r="N98" s="9"/>
      <c r="O98" s="9"/>
      <c r="P98" s="9"/>
      <c r="Q98" s="8"/>
      <c r="R98" s="9"/>
      <c r="S98" s="9"/>
      <c r="T98" s="9"/>
      <c r="U98" s="9"/>
      <c r="V98" s="113"/>
      <c r="W98" s="113"/>
      <c r="X98" s="8"/>
      <c r="Y98" s="9"/>
      <c r="Z98" s="9"/>
      <c r="AA98" s="42"/>
      <c r="AB98" s="42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21">
        <v>29.729729729999999</v>
      </c>
      <c r="BP98" s="21"/>
      <c r="BQ98" s="21"/>
      <c r="BR98" s="8"/>
      <c r="BS98" s="8"/>
      <c r="BT98" s="8"/>
      <c r="BU98" s="8"/>
      <c r="BV98" s="8"/>
      <c r="BW98" s="8"/>
      <c r="BX98" s="8"/>
      <c r="BY98" s="8"/>
      <c r="BZ98" s="8"/>
      <c r="CA98" s="31"/>
      <c r="CB98" s="31"/>
    </row>
    <row r="99" spans="1:80" x14ac:dyDescent="0.2">
      <c r="A99" s="3"/>
      <c r="B99" s="3"/>
      <c r="C99" s="3"/>
      <c r="D99" s="3"/>
      <c r="E99" s="8"/>
      <c r="F99" s="8"/>
      <c r="G99" s="8"/>
      <c r="H99" s="8"/>
      <c r="I99" s="8"/>
      <c r="J99" s="8"/>
      <c r="K99" s="8"/>
      <c r="L99" s="8"/>
      <c r="M99" s="8"/>
      <c r="N99" s="9"/>
      <c r="O99" s="9"/>
      <c r="P99" s="9"/>
      <c r="Q99" s="8"/>
      <c r="R99" s="9"/>
      <c r="S99" s="9"/>
      <c r="T99" s="9"/>
      <c r="U99" s="9"/>
      <c r="V99" s="113"/>
      <c r="W99" s="113"/>
      <c r="X99" s="8"/>
      <c r="Y99" s="9"/>
      <c r="Z99" s="9"/>
      <c r="AA99" s="42"/>
      <c r="AB99" s="42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21">
        <v>35.087719300000003</v>
      </c>
      <c r="BP99" s="21"/>
      <c r="BQ99" s="21"/>
      <c r="BR99" s="8"/>
      <c r="BS99" s="8"/>
      <c r="BT99" s="8"/>
      <c r="BU99" s="8"/>
      <c r="BV99" s="8"/>
      <c r="BW99" s="8"/>
      <c r="BX99" s="8"/>
      <c r="BY99" s="8"/>
      <c r="BZ99" s="8"/>
      <c r="CA99" s="31"/>
      <c r="CB99" s="31"/>
    </row>
    <row r="100" spans="1:80" x14ac:dyDescent="0.2">
      <c r="A100" s="3"/>
      <c r="B100" s="3"/>
      <c r="C100" s="3"/>
      <c r="D100" s="3"/>
      <c r="E100" s="8"/>
      <c r="F100" s="8"/>
      <c r="G100" s="8"/>
      <c r="H100" s="8"/>
      <c r="I100" s="8"/>
      <c r="J100" s="8"/>
      <c r="K100" s="8"/>
      <c r="L100" s="8"/>
      <c r="M100" s="8"/>
      <c r="N100" s="9"/>
      <c r="O100" s="9"/>
      <c r="P100" s="9"/>
      <c r="Q100" s="8"/>
      <c r="R100" s="9"/>
      <c r="S100" s="9"/>
      <c r="T100" s="9"/>
      <c r="U100" s="9"/>
      <c r="V100" s="113"/>
      <c r="W100" s="113"/>
      <c r="X100" s="8"/>
      <c r="Y100" s="9"/>
      <c r="Z100" s="9"/>
      <c r="AA100" s="42"/>
      <c r="AB100" s="42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21">
        <v>28.723404259999999</v>
      </c>
      <c r="BP100" s="21"/>
      <c r="BQ100" s="21"/>
      <c r="BR100" s="8"/>
      <c r="BS100" s="8"/>
      <c r="BT100" s="8"/>
      <c r="BU100" s="8"/>
      <c r="BV100" s="8"/>
      <c r="BW100" s="8"/>
      <c r="BX100" s="8"/>
      <c r="BY100" s="8"/>
      <c r="BZ100" s="8"/>
      <c r="CA100" s="31"/>
      <c r="CB100" s="31"/>
    </row>
    <row r="101" spans="1:80" x14ac:dyDescent="0.2">
      <c r="A101" s="3"/>
      <c r="B101" s="3"/>
      <c r="C101" s="3"/>
      <c r="D101" s="3"/>
      <c r="E101" s="8"/>
      <c r="F101" s="8"/>
      <c r="G101" s="8"/>
      <c r="H101" s="8"/>
      <c r="I101" s="8"/>
      <c r="J101" s="8"/>
      <c r="K101" s="8"/>
      <c r="L101" s="8"/>
      <c r="M101" s="8"/>
      <c r="N101" s="9"/>
      <c r="O101" s="9"/>
      <c r="P101" s="9"/>
      <c r="Q101" s="8"/>
      <c r="R101" s="9"/>
      <c r="S101" s="9"/>
      <c r="T101" s="9"/>
      <c r="U101" s="9"/>
      <c r="V101" s="113"/>
      <c r="W101" s="113"/>
      <c r="X101" s="8"/>
      <c r="Y101" s="9"/>
      <c r="Z101" s="9"/>
      <c r="AA101" s="42"/>
      <c r="AB101" s="42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21">
        <v>31.707317069999998</v>
      </c>
      <c r="BP101" s="21"/>
      <c r="BQ101" s="21"/>
      <c r="BR101" s="8"/>
      <c r="BS101" s="8"/>
      <c r="BT101" s="8"/>
      <c r="BU101" s="8"/>
      <c r="BV101" s="8"/>
      <c r="BW101" s="8"/>
      <c r="BX101" s="8"/>
      <c r="BY101" s="8"/>
      <c r="BZ101" s="8"/>
      <c r="CA101" s="31"/>
      <c r="CB101" s="31"/>
    </row>
    <row r="102" spans="1:80" x14ac:dyDescent="0.2">
      <c r="A102" s="3"/>
      <c r="B102" s="3"/>
      <c r="C102" s="3"/>
      <c r="D102" s="3"/>
      <c r="E102" s="8"/>
      <c r="F102" s="8"/>
      <c r="G102" s="8"/>
      <c r="H102" s="8"/>
      <c r="I102" s="8"/>
      <c r="J102" s="8"/>
      <c r="K102" s="8"/>
      <c r="L102" s="8"/>
      <c r="M102" s="8"/>
      <c r="N102" s="9"/>
      <c r="O102" s="9"/>
      <c r="P102" s="9"/>
      <c r="Q102" s="8"/>
      <c r="R102" s="9"/>
      <c r="S102" s="9"/>
      <c r="T102" s="9"/>
      <c r="U102" s="9"/>
      <c r="V102" s="113"/>
      <c r="W102" s="113"/>
      <c r="X102" s="8"/>
      <c r="Y102" s="9"/>
      <c r="Z102" s="9"/>
      <c r="AA102" s="42"/>
      <c r="AB102" s="42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21">
        <v>28.767123290000001</v>
      </c>
      <c r="BP102" s="21"/>
      <c r="BQ102" s="21"/>
      <c r="BR102" s="8"/>
      <c r="BS102" s="8"/>
      <c r="BT102" s="8"/>
      <c r="BU102" s="8"/>
      <c r="BV102" s="8"/>
      <c r="BW102" s="8"/>
      <c r="BX102" s="8"/>
      <c r="BY102" s="8"/>
      <c r="BZ102" s="8"/>
      <c r="CA102" s="31"/>
      <c r="CB102" s="31"/>
    </row>
    <row r="103" spans="1:80" x14ac:dyDescent="0.2">
      <c r="A103" s="3"/>
      <c r="B103" s="3"/>
      <c r="C103" s="3"/>
      <c r="D103" s="3"/>
      <c r="E103" s="8"/>
      <c r="F103" s="8"/>
      <c r="G103" s="8"/>
      <c r="H103" s="8"/>
      <c r="I103" s="8"/>
      <c r="J103" s="8"/>
      <c r="K103" s="8"/>
      <c r="L103" s="8"/>
      <c r="M103" s="8"/>
      <c r="N103" s="9"/>
      <c r="O103" s="9"/>
      <c r="P103" s="9"/>
      <c r="Q103" s="8"/>
      <c r="R103" s="9"/>
      <c r="S103" s="9"/>
      <c r="T103" s="9"/>
      <c r="U103" s="9"/>
      <c r="V103" s="113"/>
      <c r="W103" s="113"/>
      <c r="X103" s="8"/>
      <c r="Y103" s="9"/>
      <c r="Z103" s="9"/>
      <c r="AA103" s="42"/>
      <c r="AB103" s="42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21">
        <v>31.25</v>
      </c>
      <c r="BP103" s="21"/>
      <c r="BQ103" s="21"/>
      <c r="BR103" s="8"/>
      <c r="BS103" s="8"/>
      <c r="BT103" s="8"/>
      <c r="BU103" s="8"/>
      <c r="BV103" s="8"/>
      <c r="BW103" s="8"/>
      <c r="BX103" s="8"/>
      <c r="BY103" s="8"/>
      <c r="BZ103" s="8"/>
      <c r="CA103" s="31"/>
      <c r="CB103" s="31"/>
    </row>
    <row r="104" spans="1:80" x14ac:dyDescent="0.2">
      <c r="A104" s="3"/>
      <c r="B104" s="3"/>
      <c r="C104" s="3"/>
      <c r="D104" s="3"/>
      <c r="E104" s="8"/>
      <c r="F104" s="8"/>
      <c r="G104" s="8"/>
      <c r="H104" s="8"/>
      <c r="I104" s="8"/>
      <c r="J104" s="8"/>
      <c r="K104" s="8"/>
      <c r="L104" s="8"/>
      <c r="M104" s="8"/>
      <c r="N104" s="9"/>
      <c r="O104" s="9"/>
      <c r="P104" s="9"/>
      <c r="Q104" s="8"/>
      <c r="R104" s="9"/>
      <c r="S104" s="9"/>
      <c r="T104" s="9"/>
      <c r="U104" s="9"/>
      <c r="V104" s="113"/>
      <c r="W104" s="113"/>
      <c r="X104" s="8"/>
      <c r="Y104" s="9"/>
      <c r="Z104" s="9"/>
      <c r="AA104" s="42"/>
      <c r="AB104" s="42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21">
        <v>30.76923077</v>
      </c>
      <c r="BP104" s="21"/>
      <c r="BQ104" s="21"/>
      <c r="BR104" s="8"/>
      <c r="BS104" s="8"/>
      <c r="BT104" s="8"/>
      <c r="BU104" s="8"/>
      <c r="BV104" s="8"/>
      <c r="BW104" s="8"/>
      <c r="BX104" s="8"/>
      <c r="BY104" s="8"/>
      <c r="BZ104" s="8"/>
      <c r="CA104" s="31"/>
      <c r="CB104" s="31"/>
    </row>
    <row r="105" spans="1:80" x14ac:dyDescent="0.2">
      <c r="A105" s="3"/>
      <c r="B105" s="3"/>
      <c r="C105" s="3"/>
      <c r="D105" s="3"/>
      <c r="E105" s="8"/>
      <c r="F105" s="8"/>
      <c r="G105" s="8"/>
      <c r="H105" s="8"/>
      <c r="I105" s="8"/>
      <c r="J105" s="8"/>
      <c r="K105" s="8"/>
      <c r="L105" s="8"/>
      <c r="M105" s="8"/>
      <c r="N105" s="9"/>
      <c r="O105" s="9"/>
      <c r="P105" s="9"/>
      <c r="Q105" s="8"/>
      <c r="R105" s="9"/>
      <c r="S105" s="9"/>
      <c r="T105" s="9"/>
      <c r="U105" s="9"/>
      <c r="V105" s="113"/>
      <c r="W105" s="113"/>
      <c r="X105" s="8"/>
      <c r="Y105" s="9"/>
      <c r="Z105" s="9"/>
      <c r="AA105" s="42"/>
      <c r="AB105" s="42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21">
        <v>28.358208959999999</v>
      </c>
      <c r="BP105" s="21"/>
      <c r="BQ105" s="21"/>
      <c r="BR105" s="8"/>
      <c r="BS105" s="8"/>
      <c r="BT105" s="8"/>
      <c r="BU105" s="8"/>
      <c r="BV105" s="8"/>
      <c r="BW105" s="8"/>
      <c r="BX105" s="8"/>
      <c r="BY105" s="8"/>
      <c r="BZ105" s="8"/>
      <c r="CA105" s="31"/>
      <c r="CB105" s="31"/>
    </row>
    <row r="106" spans="1:80" x14ac:dyDescent="0.2">
      <c r="A106" s="3"/>
      <c r="B106" s="3"/>
      <c r="C106" s="3"/>
      <c r="D106" s="3"/>
      <c r="E106" s="8"/>
      <c r="F106" s="8"/>
      <c r="G106" s="8"/>
      <c r="H106" s="8"/>
      <c r="I106" s="8"/>
      <c r="J106" s="8"/>
      <c r="K106" s="8"/>
      <c r="L106" s="8"/>
      <c r="M106" s="8"/>
      <c r="N106" s="9"/>
      <c r="O106" s="9"/>
      <c r="P106" s="9"/>
      <c r="Q106" s="8"/>
      <c r="R106" s="9"/>
      <c r="S106" s="9"/>
      <c r="T106" s="9"/>
      <c r="U106" s="9"/>
      <c r="V106" s="113"/>
      <c r="W106" s="113"/>
      <c r="X106" s="8"/>
      <c r="Y106" s="9"/>
      <c r="Z106" s="9"/>
      <c r="AA106" s="42"/>
      <c r="AB106" s="42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21">
        <v>33.802816900000003</v>
      </c>
      <c r="BP106" s="21"/>
      <c r="BQ106" s="21"/>
      <c r="BR106" s="8"/>
      <c r="BS106" s="8"/>
      <c r="BT106" s="8"/>
      <c r="BU106" s="8"/>
      <c r="BV106" s="8"/>
      <c r="BW106" s="8"/>
      <c r="BX106" s="8"/>
      <c r="BY106" s="8"/>
      <c r="BZ106" s="8"/>
      <c r="CA106" s="31"/>
      <c r="CB106" s="31"/>
    </row>
    <row r="107" spans="1:80" x14ac:dyDescent="0.2">
      <c r="A107" s="3"/>
      <c r="B107" s="3"/>
      <c r="C107" s="3"/>
      <c r="D107" s="3"/>
      <c r="E107" s="8"/>
      <c r="F107" s="8"/>
      <c r="G107" s="8"/>
      <c r="H107" s="8"/>
      <c r="I107" s="8"/>
      <c r="J107" s="8"/>
      <c r="K107" s="8"/>
      <c r="L107" s="8"/>
      <c r="M107" s="8"/>
      <c r="N107" s="9"/>
      <c r="O107" s="9"/>
      <c r="P107" s="9"/>
      <c r="Q107" s="8"/>
      <c r="R107" s="9"/>
      <c r="S107" s="9"/>
      <c r="T107" s="9"/>
      <c r="U107" s="9"/>
      <c r="V107" s="113"/>
      <c r="W107" s="113"/>
      <c r="X107" s="8"/>
      <c r="Y107" s="9"/>
      <c r="Z107" s="9"/>
      <c r="AA107" s="42"/>
      <c r="AB107" s="42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21">
        <v>28.125</v>
      </c>
      <c r="BP107" s="21"/>
      <c r="BQ107" s="21"/>
      <c r="BR107" s="8"/>
      <c r="BS107" s="8"/>
      <c r="BT107" s="8"/>
      <c r="BU107" s="8"/>
      <c r="BV107" s="8"/>
      <c r="BW107" s="8"/>
      <c r="BX107" s="8"/>
      <c r="BY107" s="8"/>
      <c r="BZ107" s="8"/>
      <c r="CA107" s="31"/>
      <c r="CB107" s="31"/>
    </row>
    <row r="108" spans="1:80" x14ac:dyDescent="0.2">
      <c r="A108" s="3"/>
      <c r="B108" s="3"/>
      <c r="C108" s="3"/>
      <c r="D108" s="3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9"/>
      <c r="P108" s="9"/>
      <c r="Q108" s="8"/>
      <c r="R108" s="9"/>
      <c r="S108" s="9"/>
      <c r="T108" s="9"/>
      <c r="U108" s="9"/>
      <c r="V108" s="113"/>
      <c r="W108" s="113"/>
      <c r="X108" s="8"/>
      <c r="Y108" s="9"/>
      <c r="Z108" s="9"/>
      <c r="AA108" s="42"/>
      <c r="AB108" s="42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21">
        <v>26.315789469999999</v>
      </c>
      <c r="BP108" s="21"/>
      <c r="BQ108" s="21"/>
      <c r="BR108" s="8"/>
      <c r="BS108" s="8"/>
      <c r="BT108" s="8"/>
      <c r="BU108" s="8"/>
      <c r="BV108" s="8"/>
      <c r="BW108" s="8"/>
      <c r="BX108" s="8"/>
      <c r="BY108" s="8"/>
      <c r="BZ108" s="8"/>
      <c r="CA108" s="31"/>
      <c r="CB108" s="31"/>
    </row>
    <row r="109" spans="1:80" x14ac:dyDescent="0.2">
      <c r="A109" s="3"/>
      <c r="B109" s="3"/>
      <c r="C109" s="3"/>
      <c r="D109" s="3"/>
      <c r="E109" s="8"/>
      <c r="F109" s="8"/>
      <c r="G109" s="8"/>
      <c r="H109" s="8"/>
      <c r="I109" s="8"/>
      <c r="J109" s="8"/>
      <c r="K109" s="8"/>
      <c r="L109" s="8"/>
      <c r="M109" s="8"/>
      <c r="N109" s="9"/>
      <c r="O109" s="9"/>
      <c r="P109" s="9"/>
      <c r="Q109" s="8"/>
      <c r="R109" s="9"/>
      <c r="S109" s="9"/>
      <c r="T109" s="9"/>
      <c r="U109" s="9"/>
      <c r="V109" s="113"/>
      <c r="W109" s="113"/>
      <c r="X109" s="8"/>
      <c r="Y109" s="9"/>
      <c r="Z109" s="9"/>
      <c r="AA109" s="42"/>
      <c r="AB109" s="42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21">
        <v>27.659574469999999</v>
      </c>
      <c r="BP109" s="21"/>
      <c r="BQ109" s="21"/>
      <c r="BR109" s="8"/>
      <c r="BS109" s="8"/>
      <c r="BT109" s="8"/>
      <c r="BU109" s="8"/>
      <c r="BV109" s="8"/>
      <c r="BW109" s="8"/>
      <c r="BX109" s="8"/>
      <c r="BY109" s="8"/>
      <c r="BZ109" s="8"/>
      <c r="CA109" s="31"/>
      <c r="CB109" s="31"/>
    </row>
    <row r="110" spans="1:80" x14ac:dyDescent="0.2">
      <c r="A110" s="3"/>
      <c r="B110" s="3"/>
      <c r="C110" s="3"/>
      <c r="D110" s="3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9"/>
      <c r="P110" s="9"/>
      <c r="Q110" s="8"/>
      <c r="R110" s="9"/>
      <c r="S110" s="9"/>
      <c r="T110" s="9"/>
      <c r="U110" s="9"/>
      <c r="V110" s="113"/>
      <c r="W110" s="113"/>
      <c r="X110" s="8"/>
      <c r="Y110" s="9"/>
      <c r="Z110" s="9"/>
      <c r="AA110" s="42"/>
      <c r="AB110" s="42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21">
        <v>24.691358019999999</v>
      </c>
      <c r="BP110" s="21"/>
      <c r="BQ110" s="21"/>
      <c r="BR110" s="8"/>
      <c r="BS110" s="8"/>
      <c r="BT110" s="8"/>
      <c r="BU110" s="8"/>
      <c r="BV110" s="8"/>
      <c r="BW110" s="8"/>
      <c r="BX110" s="8"/>
      <c r="BY110" s="8"/>
      <c r="BZ110" s="8"/>
      <c r="CA110" s="31"/>
      <c r="CB110" s="31"/>
    </row>
    <row r="111" spans="1:8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8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103" t="s">
        <v>32</v>
      </c>
      <c r="BP112" s="103"/>
      <c r="BQ112" s="10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</sheetData>
  <mergeCells count="5">
    <mergeCell ref="E7:U7"/>
    <mergeCell ref="V7:W110"/>
    <mergeCell ref="AD7:AN7"/>
    <mergeCell ref="AO7:AP66"/>
    <mergeCell ref="BO112:BQ11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C181B-B323-D34C-9439-06317EF9EEEE}">
  <dimension ref="D7:O43"/>
  <sheetViews>
    <sheetView topLeftCell="D1" workbookViewId="0">
      <selection activeCell="D7" sqref="D7"/>
    </sheetView>
  </sheetViews>
  <sheetFormatPr baseColWidth="10" defaultRowHeight="16" x14ac:dyDescent="0.2"/>
  <cols>
    <col min="4" max="4" width="23.5" customWidth="1"/>
    <col min="6" max="6" width="29.1640625" customWidth="1"/>
    <col min="7" max="7" width="31.33203125" customWidth="1"/>
    <col min="10" max="10" width="28.83203125" customWidth="1"/>
    <col min="11" max="11" width="30.33203125" customWidth="1"/>
    <col min="14" max="14" width="25.1640625" customWidth="1"/>
    <col min="15" max="15" width="28.33203125" customWidth="1"/>
  </cols>
  <sheetData>
    <row r="7" spans="4:15" x14ac:dyDescent="0.2">
      <c r="D7" s="4" t="s">
        <v>440</v>
      </c>
      <c r="E7" s="32" t="s">
        <v>15</v>
      </c>
      <c r="F7" s="6" t="s">
        <v>237</v>
      </c>
      <c r="G7" s="6" t="s">
        <v>238</v>
      </c>
      <c r="H7" s="8"/>
      <c r="I7" s="32" t="s">
        <v>18</v>
      </c>
      <c r="J7" s="6" t="s">
        <v>237</v>
      </c>
      <c r="K7" s="6" t="s">
        <v>238</v>
      </c>
      <c r="L7" s="8"/>
      <c r="M7" s="32" t="s">
        <v>19</v>
      </c>
      <c r="N7" s="6" t="s">
        <v>237</v>
      </c>
      <c r="O7" s="6" t="s">
        <v>238</v>
      </c>
    </row>
    <row r="8" spans="4:15" x14ac:dyDescent="0.2">
      <c r="E8" s="8"/>
      <c r="F8" s="46">
        <v>0.6</v>
      </c>
      <c r="G8" s="46">
        <v>0.11700000000000001</v>
      </c>
      <c r="H8" s="8"/>
      <c r="I8" s="8"/>
      <c r="J8" s="25">
        <v>0.59799999999999998</v>
      </c>
      <c r="K8" s="25">
        <v>0.28699999999999998</v>
      </c>
      <c r="L8" s="8"/>
      <c r="M8" s="8"/>
      <c r="N8" s="25">
        <v>0.64200000000000002</v>
      </c>
      <c r="O8" s="25">
        <v>0.22600000000000001</v>
      </c>
    </row>
    <row r="9" spans="4:15" x14ac:dyDescent="0.2">
      <c r="E9" s="8"/>
      <c r="F9" s="46">
        <v>0.59799999999999998</v>
      </c>
      <c r="G9" s="46">
        <v>0.17799999999999999</v>
      </c>
      <c r="H9" s="8"/>
      <c r="I9" s="8"/>
      <c r="J9" s="25">
        <v>0.64300000000000002</v>
      </c>
      <c r="K9" s="25">
        <v>0.24299999999999999</v>
      </c>
      <c r="L9" s="8"/>
      <c r="M9" s="8"/>
      <c r="N9" s="25">
        <v>0.57799999999999996</v>
      </c>
      <c r="O9" s="25">
        <v>0.19500000000000001</v>
      </c>
    </row>
    <row r="10" spans="4:15" x14ac:dyDescent="0.2">
      <c r="E10" s="8"/>
      <c r="F10" s="46">
        <v>0.60799999999999998</v>
      </c>
      <c r="G10" s="46">
        <v>0.25</v>
      </c>
      <c r="H10" s="8"/>
      <c r="I10" s="8"/>
      <c r="J10" s="25">
        <v>0.57799999999999996</v>
      </c>
      <c r="K10" s="25">
        <v>0.159</v>
      </c>
      <c r="L10" s="8"/>
      <c r="M10" s="8"/>
      <c r="N10" s="25">
        <v>0.61199999999999999</v>
      </c>
      <c r="O10" s="25">
        <v>0.216</v>
      </c>
    </row>
    <row r="11" spans="4:15" x14ac:dyDescent="0.2">
      <c r="E11" s="8"/>
      <c r="F11" s="46">
        <v>0.54200000000000004</v>
      </c>
      <c r="G11" s="46">
        <v>0.11700000000000001</v>
      </c>
      <c r="H11" s="8"/>
      <c r="I11" s="8"/>
      <c r="J11" s="25">
        <v>0.63300000000000001</v>
      </c>
      <c r="K11" s="25">
        <v>0.129</v>
      </c>
      <c r="L11" s="8"/>
      <c r="M11" s="8"/>
      <c r="N11" s="25">
        <v>0.59799999999999998</v>
      </c>
      <c r="O11" s="25">
        <v>0.154</v>
      </c>
    </row>
    <row r="12" spans="4:15" x14ac:dyDescent="0.2">
      <c r="E12" s="8"/>
      <c r="F12" s="46">
        <v>0.45</v>
      </c>
      <c r="G12" s="46">
        <v>0.184</v>
      </c>
      <c r="H12" s="8"/>
      <c r="I12" s="8"/>
      <c r="J12" s="25">
        <v>0.55000000000000004</v>
      </c>
      <c r="K12" s="25">
        <v>0.17399999999999999</v>
      </c>
      <c r="L12" s="8"/>
      <c r="M12" s="8"/>
      <c r="N12" s="25">
        <v>0.66300000000000003</v>
      </c>
      <c r="O12" s="25">
        <v>0.253</v>
      </c>
    </row>
    <row r="13" spans="4:15" x14ac:dyDescent="0.2">
      <c r="E13" s="8"/>
      <c r="F13" s="46">
        <v>0.47299999999999998</v>
      </c>
      <c r="G13" s="46">
        <v>0.21299999999999999</v>
      </c>
      <c r="H13" s="8"/>
      <c r="I13" s="8"/>
      <c r="J13" s="25">
        <v>0.45900000000000002</v>
      </c>
      <c r="K13" s="25">
        <v>0.254</v>
      </c>
      <c r="L13" s="8"/>
      <c r="M13" s="8"/>
      <c r="N13" s="25">
        <v>0.52800000000000002</v>
      </c>
      <c r="O13" s="25">
        <v>0.311</v>
      </c>
    </row>
    <row r="14" spans="4:15" x14ac:dyDescent="0.2">
      <c r="E14" s="8"/>
      <c r="F14" s="46">
        <v>0.58799999999999997</v>
      </c>
      <c r="G14" s="46">
        <v>0.187</v>
      </c>
      <c r="H14" s="8"/>
      <c r="I14" s="8"/>
      <c r="J14" s="25">
        <v>0.61199999999999999</v>
      </c>
      <c r="K14" s="25">
        <v>0.156</v>
      </c>
      <c r="L14" s="8"/>
      <c r="M14" s="8"/>
      <c r="N14" s="25">
        <v>0.64700000000000002</v>
      </c>
      <c r="O14" s="25">
        <v>0.22700000000000001</v>
      </c>
    </row>
    <row r="15" spans="4:15" x14ac:dyDescent="0.2">
      <c r="E15" s="8"/>
      <c r="F15" s="46">
        <v>0.59699999999999998</v>
      </c>
      <c r="G15" s="46">
        <v>0.26400000000000001</v>
      </c>
      <c r="H15" s="8"/>
      <c r="I15" s="8"/>
      <c r="J15" s="25">
        <v>0.433</v>
      </c>
      <c r="K15" s="25">
        <v>0.20499999999999999</v>
      </c>
      <c r="L15" s="8"/>
      <c r="M15" s="8"/>
      <c r="N15" s="25">
        <v>0.54</v>
      </c>
      <c r="O15" s="25">
        <v>0.14499999999999999</v>
      </c>
    </row>
    <row r="16" spans="4:15" x14ac:dyDescent="0.2">
      <c r="E16" s="8"/>
      <c r="F16" s="46">
        <v>0.56399999999999995</v>
      </c>
      <c r="G16" s="46">
        <v>0.17499999999999999</v>
      </c>
      <c r="H16" s="8"/>
      <c r="I16" s="8"/>
      <c r="J16" s="25">
        <v>0.55000000000000004</v>
      </c>
      <c r="K16" s="25">
        <v>0.21099999999999999</v>
      </c>
      <c r="L16" s="8"/>
      <c r="M16" s="8"/>
      <c r="N16" s="25">
        <v>0.61499999999999999</v>
      </c>
      <c r="O16" s="25">
        <v>0.19800000000000001</v>
      </c>
    </row>
    <row r="17" spans="5:15" x14ac:dyDescent="0.2">
      <c r="E17" s="8"/>
      <c r="F17" s="46">
        <v>0.46400000000000002</v>
      </c>
      <c r="G17" s="46">
        <v>0.24</v>
      </c>
      <c r="H17" s="8"/>
      <c r="I17" s="8"/>
      <c r="J17" s="25">
        <v>0.61299999999999999</v>
      </c>
      <c r="K17" s="25">
        <v>0.26500000000000001</v>
      </c>
      <c r="L17" s="8"/>
      <c r="M17" s="8"/>
      <c r="N17" s="25">
        <v>0.54300000000000004</v>
      </c>
      <c r="O17" s="25">
        <v>0.23599999999999999</v>
      </c>
    </row>
    <row r="18" spans="5:15" x14ac:dyDescent="0.2">
      <c r="E18" s="8"/>
      <c r="F18" s="46">
        <v>0.57299999999999995</v>
      </c>
      <c r="G18" s="46">
        <v>0.21099999999999999</v>
      </c>
      <c r="H18" s="8"/>
      <c r="I18" s="8"/>
      <c r="J18" s="25">
        <v>0.59799999999999998</v>
      </c>
      <c r="K18" s="25">
        <v>0.186</v>
      </c>
      <c r="L18" s="8"/>
      <c r="M18" s="8"/>
      <c r="N18" s="25">
        <v>0.47699999999999998</v>
      </c>
      <c r="O18" s="25">
        <v>0.17599999999999999</v>
      </c>
    </row>
    <row r="19" spans="5:15" x14ac:dyDescent="0.2">
      <c r="E19" s="8"/>
      <c r="F19" s="46">
        <v>0.41699999999999998</v>
      </c>
      <c r="G19" s="46">
        <v>0.123</v>
      </c>
      <c r="H19" s="8"/>
      <c r="I19" s="8"/>
      <c r="J19" s="25">
        <v>0.55200000000000005</v>
      </c>
      <c r="K19" s="25">
        <v>0.13800000000000001</v>
      </c>
      <c r="L19" s="8"/>
      <c r="M19" s="8"/>
      <c r="N19" s="25">
        <v>0.63100000000000001</v>
      </c>
      <c r="O19" s="25">
        <v>0.16900000000000001</v>
      </c>
    </row>
    <row r="20" spans="5:15" x14ac:dyDescent="0.2">
      <c r="E20" s="8"/>
      <c r="F20" s="46">
        <v>0.58099999999999996</v>
      </c>
      <c r="G20" s="46">
        <v>0.22</v>
      </c>
      <c r="H20" s="8"/>
      <c r="I20" s="8"/>
      <c r="J20" s="25">
        <v>0.498</v>
      </c>
      <c r="K20" s="25">
        <v>0.19900000000000001</v>
      </c>
      <c r="L20" s="8"/>
      <c r="M20" s="8"/>
      <c r="N20" s="25">
        <v>0.51400000000000001</v>
      </c>
      <c r="O20" s="25">
        <v>0.20100000000000001</v>
      </c>
    </row>
    <row r="21" spans="5:15" x14ac:dyDescent="0.2">
      <c r="E21" s="8"/>
      <c r="F21" s="46">
        <v>0.61499999999999999</v>
      </c>
      <c r="G21" s="46">
        <v>0.214</v>
      </c>
      <c r="H21" s="8"/>
      <c r="I21" s="8"/>
      <c r="J21" s="25">
        <v>0.64300000000000002</v>
      </c>
      <c r="K21" s="25">
        <v>0.23200000000000001</v>
      </c>
      <c r="L21" s="8"/>
      <c r="M21" s="8"/>
      <c r="N21" s="25">
        <v>0.64300000000000002</v>
      </c>
      <c r="O21" s="25">
        <v>0.13800000000000001</v>
      </c>
    </row>
    <row r="22" spans="5:15" x14ac:dyDescent="0.2">
      <c r="E22" s="8"/>
      <c r="F22" s="46">
        <v>0.54300000000000004</v>
      </c>
      <c r="G22" s="46">
        <v>0.16600000000000001</v>
      </c>
      <c r="H22" s="8"/>
      <c r="I22" s="8"/>
      <c r="J22" s="25">
        <v>0.56499999999999995</v>
      </c>
      <c r="K22" s="25">
        <v>0.21</v>
      </c>
      <c r="L22" s="8"/>
      <c r="M22" s="8"/>
      <c r="N22" s="25">
        <v>0.63700000000000001</v>
      </c>
      <c r="O22" s="25">
        <v>0.14499999999999999</v>
      </c>
    </row>
    <row r="23" spans="5:15" x14ac:dyDescent="0.2">
      <c r="E23" s="8"/>
      <c r="F23" s="46">
        <v>0.60599999999999998</v>
      </c>
      <c r="G23" s="46">
        <v>0.214</v>
      </c>
      <c r="H23" s="8"/>
      <c r="I23" s="8"/>
      <c r="J23" s="25">
        <v>0.63200000000000001</v>
      </c>
      <c r="K23" s="25">
        <v>0.189</v>
      </c>
      <c r="L23" s="8"/>
      <c r="M23" s="8"/>
      <c r="N23" s="25">
        <v>0.59399999999999997</v>
      </c>
      <c r="O23" s="25">
        <v>0.16400000000000001</v>
      </c>
    </row>
    <row r="24" spans="5:15" x14ac:dyDescent="0.2">
      <c r="E24" s="8"/>
      <c r="F24" s="46">
        <v>0.503</v>
      </c>
      <c r="G24" s="46">
        <v>0.23</v>
      </c>
      <c r="H24" s="8"/>
      <c r="I24" s="8"/>
      <c r="J24" s="25">
        <v>0.499</v>
      </c>
      <c r="K24" s="25">
        <v>0.19800000000000001</v>
      </c>
      <c r="L24" s="8"/>
      <c r="M24" s="8"/>
      <c r="N24" s="25">
        <v>0.58299999999999996</v>
      </c>
      <c r="O24" s="25">
        <v>0.223</v>
      </c>
    </row>
    <row r="25" spans="5:15" x14ac:dyDescent="0.2">
      <c r="E25" s="8"/>
      <c r="F25" s="46">
        <v>0.45600000000000002</v>
      </c>
      <c r="G25" s="46">
        <v>0.16</v>
      </c>
      <c r="H25" s="8"/>
      <c r="I25" s="8"/>
      <c r="J25" s="25">
        <v>0.53200000000000003</v>
      </c>
      <c r="K25" s="25">
        <v>0.28699999999999998</v>
      </c>
      <c r="L25" s="8"/>
      <c r="M25" s="8"/>
      <c r="N25" s="25">
        <v>0.63200000000000001</v>
      </c>
      <c r="O25" s="25">
        <v>0.248</v>
      </c>
    </row>
    <row r="26" spans="5:15" x14ac:dyDescent="0.2">
      <c r="E26" s="8"/>
      <c r="F26" s="46">
        <v>0.57599999999999996</v>
      </c>
      <c r="G26" s="46">
        <v>0.19700000000000001</v>
      </c>
      <c r="H26" s="8"/>
      <c r="I26" s="8"/>
      <c r="J26" s="25">
        <v>0.63100000000000001</v>
      </c>
      <c r="K26" s="25">
        <v>0.17799999999999999</v>
      </c>
      <c r="L26" s="8"/>
      <c r="M26" s="8"/>
      <c r="N26" s="25">
        <v>0.60799999999999998</v>
      </c>
      <c r="O26" s="25">
        <v>0.20100000000000001</v>
      </c>
    </row>
    <row r="27" spans="5:15" x14ac:dyDescent="0.2">
      <c r="E27" s="8"/>
      <c r="F27" s="46">
        <v>0.46500000000000002</v>
      </c>
      <c r="G27" s="46">
        <v>0.25</v>
      </c>
      <c r="H27" s="8"/>
      <c r="I27" s="8"/>
      <c r="J27" s="25">
        <v>0.44</v>
      </c>
      <c r="K27" s="25">
        <v>0.252</v>
      </c>
      <c r="L27" s="8"/>
      <c r="M27" s="8"/>
      <c r="N27" s="25">
        <v>0.55600000000000005</v>
      </c>
      <c r="O27" s="25">
        <v>0.185</v>
      </c>
    </row>
    <row r="28" spans="5:15" x14ac:dyDescent="0.2">
      <c r="E28" s="8"/>
      <c r="F28" s="46">
        <v>0.54900000000000004</v>
      </c>
      <c r="G28" s="46">
        <v>0.224</v>
      </c>
      <c r="H28" s="8"/>
      <c r="I28" s="8"/>
      <c r="J28" s="25">
        <v>0.60799999999999998</v>
      </c>
      <c r="K28" s="25">
        <v>0.24099999999999999</v>
      </c>
      <c r="L28" s="8"/>
      <c r="M28" s="8"/>
      <c r="N28" s="25">
        <v>0.58899999999999997</v>
      </c>
      <c r="O28" s="25">
        <v>0.28799999999999998</v>
      </c>
    </row>
    <row r="29" spans="5:15" x14ac:dyDescent="0.2">
      <c r="E29" s="8"/>
      <c r="F29" s="46">
        <v>0.625</v>
      </c>
      <c r="G29" s="46">
        <v>0.27200000000000002</v>
      </c>
      <c r="H29" s="8"/>
      <c r="I29" s="8"/>
      <c r="J29" s="25">
        <v>0.6</v>
      </c>
      <c r="K29" s="25">
        <v>0.26600000000000001</v>
      </c>
      <c r="L29" s="8"/>
      <c r="M29" s="8"/>
      <c r="N29" s="25">
        <v>0.55200000000000005</v>
      </c>
      <c r="O29" s="25">
        <v>0.255</v>
      </c>
    </row>
    <row r="30" spans="5:15" x14ac:dyDescent="0.2">
      <c r="E30" s="8"/>
      <c r="F30" s="46">
        <v>0.57299999999999995</v>
      </c>
      <c r="G30" s="46">
        <v>0.13200000000000001</v>
      </c>
      <c r="H30" s="8"/>
      <c r="I30" s="8"/>
      <c r="J30" s="25">
        <v>0.58799999999999997</v>
      </c>
      <c r="K30" s="25">
        <v>0.17799999999999999</v>
      </c>
      <c r="L30" s="8"/>
      <c r="M30" s="8"/>
      <c r="N30" s="25">
        <v>0.61499999999999999</v>
      </c>
      <c r="O30" s="25">
        <v>0.16500000000000001</v>
      </c>
    </row>
    <row r="31" spans="5:15" x14ac:dyDescent="0.2">
      <c r="E31" s="8"/>
      <c r="F31" s="46">
        <v>0.47599999999999998</v>
      </c>
      <c r="G31" s="46">
        <v>0.17399999999999999</v>
      </c>
      <c r="H31" s="8"/>
      <c r="I31" s="8"/>
      <c r="J31" s="25">
        <v>0.57299999999999995</v>
      </c>
      <c r="K31" s="25">
        <v>0.21099999999999999</v>
      </c>
      <c r="L31" s="8"/>
      <c r="M31" s="8"/>
      <c r="N31" s="25">
        <v>0.63400000000000001</v>
      </c>
      <c r="O31" s="25">
        <v>0.22700000000000001</v>
      </c>
    </row>
    <row r="32" spans="5:15" x14ac:dyDescent="0.2">
      <c r="E32" s="8"/>
      <c r="F32" s="46">
        <v>0.57599999999999996</v>
      </c>
      <c r="G32" s="46">
        <v>0.26100000000000001</v>
      </c>
      <c r="H32" s="8"/>
      <c r="I32" s="8"/>
      <c r="J32" s="25">
        <v>0.498</v>
      </c>
      <c r="K32" s="25">
        <v>0.25800000000000001</v>
      </c>
      <c r="L32" s="8"/>
      <c r="M32" s="8"/>
      <c r="N32" s="25">
        <v>0.57899999999999996</v>
      </c>
      <c r="O32" s="25">
        <v>0.19700000000000001</v>
      </c>
    </row>
    <row r="33" spans="5:15" x14ac:dyDescent="0.2">
      <c r="E33" s="8"/>
      <c r="F33" s="46">
        <v>0.67200000000000004</v>
      </c>
      <c r="G33" s="46">
        <v>0.2</v>
      </c>
      <c r="H33" s="8"/>
      <c r="I33" s="8"/>
      <c r="J33" s="25">
        <v>0.64400000000000002</v>
      </c>
      <c r="K33" s="25">
        <v>0.21299999999999999</v>
      </c>
      <c r="L33" s="8"/>
      <c r="M33" s="8"/>
      <c r="N33" s="25">
        <v>0.55300000000000005</v>
      </c>
      <c r="O33" s="25">
        <v>0.155</v>
      </c>
    </row>
    <row r="34" spans="5:15" x14ac:dyDescent="0.2">
      <c r="E34" s="8"/>
      <c r="F34" s="46">
        <v>0.56899999999999995</v>
      </c>
      <c r="G34" s="46">
        <v>0.251</v>
      </c>
      <c r="H34" s="8"/>
      <c r="I34" s="8"/>
      <c r="J34" s="25">
        <v>0.57599999999999996</v>
      </c>
      <c r="K34" s="25">
        <v>0.26500000000000001</v>
      </c>
      <c r="L34" s="8"/>
      <c r="M34" s="8"/>
      <c r="N34" s="25">
        <v>0.42799999999999999</v>
      </c>
      <c r="O34" s="25">
        <v>0.21299999999999999</v>
      </c>
    </row>
    <row r="35" spans="5:15" x14ac:dyDescent="0.2">
      <c r="E35" s="8"/>
      <c r="F35" s="46">
        <v>0.64</v>
      </c>
      <c r="G35" s="46">
        <v>0.222</v>
      </c>
      <c r="H35" s="8"/>
      <c r="I35" s="8"/>
      <c r="J35" s="25">
        <v>0.70099999999999996</v>
      </c>
      <c r="K35" s="25">
        <v>0.2</v>
      </c>
      <c r="L35" s="8"/>
      <c r="M35" s="8"/>
      <c r="N35" s="25">
        <v>0.64200000000000002</v>
      </c>
      <c r="O35" s="25">
        <v>0.20499999999999999</v>
      </c>
    </row>
    <row r="36" spans="5:15" x14ac:dyDescent="0.2">
      <c r="E36" s="8"/>
      <c r="F36" s="46">
        <v>0.44700000000000001</v>
      </c>
      <c r="G36" s="46">
        <v>0.23499999999999999</v>
      </c>
      <c r="H36" s="8"/>
      <c r="I36" s="8"/>
      <c r="J36" s="25">
        <v>0.52100000000000002</v>
      </c>
      <c r="K36" s="25">
        <v>0.27500000000000002</v>
      </c>
      <c r="L36" s="8"/>
      <c r="M36" s="8"/>
      <c r="N36" s="25">
        <v>0.54800000000000004</v>
      </c>
      <c r="O36" s="25">
        <v>0.152</v>
      </c>
    </row>
    <row r="37" spans="5:15" x14ac:dyDescent="0.2">
      <c r="E37" s="8"/>
      <c r="F37" s="46">
        <v>0.61</v>
      </c>
      <c r="G37" s="46">
        <v>0.25800000000000001</v>
      </c>
      <c r="H37" s="8"/>
      <c r="I37" s="8"/>
      <c r="J37" s="25">
        <v>0.65400000000000003</v>
      </c>
      <c r="K37" s="25">
        <v>0.24299999999999999</v>
      </c>
      <c r="L37" s="8"/>
      <c r="M37" s="8"/>
      <c r="N37" s="25">
        <v>0.61799999999999999</v>
      </c>
      <c r="O37" s="25">
        <v>0.18</v>
      </c>
    </row>
    <row r="38" spans="5:15" x14ac:dyDescent="0.2">
      <c r="E38" s="8"/>
      <c r="F38" s="46">
        <v>0.496</v>
      </c>
      <c r="G38" s="46">
        <v>0.27400000000000002</v>
      </c>
      <c r="H38" s="8"/>
      <c r="I38" s="8"/>
      <c r="J38" s="25">
        <v>0.46500000000000002</v>
      </c>
      <c r="K38" s="25">
        <v>0.20200000000000001</v>
      </c>
      <c r="L38" s="8"/>
      <c r="M38" s="8"/>
      <c r="N38" s="25">
        <v>0.62</v>
      </c>
      <c r="O38" s="25">
        <v>0.219</v>
      </c>
    </row>
    <row r="39" spans="5:15" x14ac:dyDescent="0.2">
      <c r="E39" s="8"/>
      <c r="F39" s="46">
        <v>0.60799999999999998</v>
      </c>
      <c r="G39" s="46">
        <v>0.183</v>
      </c>
      <c r="H39" s="8"/>
      <c r="I39" s="8"/>
      <c r="J39" s="25">
        <v>0.72299999999999998</v>
      </c>
      <c r="K39" s="25">
        <v>0.214</v>
      </c>
      <c r="L39" s="8"/>
      <c r="M39" s="8"/>
      <c r="N39" s="25">
        <v>0.55700000000000005</v>
      </c>
      <c r="O39" s="25">
        <v>0.248</v>
      </c>
    </row>
    <row r="40" spans="5:15" x14ac:dyDescent="0.2">
      <c r="E40" s="8"/>
      <c r="F40" s="46">
        <v>0.48599999999999999</v>
      </c>
      <c r="G40" s="46">
        <v>0.217</v>
      </c>
      <c r="H40" s="8"/>
      <c r="I40" s="8"/>
      <c r="J40" s="25">
        <v>0.45600000000000002</v>
      </c>
      <c r="K40" s="25">
        <v>0.222</v>
      </c>
      <c r="L40" s="8"/>
      <c r="M40" s="8"/>
      <c r="N40" s="8"/>
      <c r="O40" s="8"/>
    </row>
    <row r="41" spans="5:15" x14ac:dyDescent="0.2"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5:15" x14ac:dyDescent="0.2">
      <c r="E42" s="8"/>
      <c r="F42" s="119" t="s">
        <v>20</v>
      </c>
      <c r="G42" s="119"/>
      <c r="H42" s="8"/>
      <c r="I42" s="8"/>
      <c r="J42" s="8"/>
      <c r="K42" s="8"/>
      <c r="L42" s="8"/>
      <c r="M42" s="8"/>
      <c r="N42" s="8"/>
      <c r="O42" s="8"/>
    </row>
    <row r="43" spans="5:15" x14ac:dyDescent="0.2"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1">
    <mergeCell ref="F42:G4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FD2F-48D5-C84B-BCAA-618DDAF953E5}">
  <dimension ref="A1:R40"/>
  <sheetViews>
    <sheetView topLeftCell="B3" zoomScale="75" workbookViewId="0">
      <selection activeCell="C18" sqref="C18"/>
    </sheetView>
  </sheetViews>
  <sheetFormatPr baseColWidth="10" defaultRowHeight="16" x14ac:dyDescent="0.2"/>
  <cols>
    <col min="4" max="4" width="24" customWidth="1"/>
    <col min="6" max="6" width="26.5" customWidth="1"/>
    <col min="7" max="7" width="29.33203125" customWidth="1"/>
    <col min="10" max="10" width="26.6640625" customWidth="1"/>
    <col min="11" max="11" width="29.5" customWidth="1"/>
    <col min="14" max="14" width="27.83203125" customWidth="1"/>
    <col min="15" max="15" width="26" customWidth="1"/>
  </cols>
  <sheetData>
    <row r="1" spans="1:1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D7" s="4" t="s">
        <v>441</v>
      </c>
      <c r="E7" s="32" t="s">
        <v>15</v>
      </c>
      <c r="F7" s="6" t="s">
        <v>239</v>
      </c>
      <c r="G7" s="6" t="s">
        <v>240</v>
      </c>
      <c r="H7" s="8"/>
      <c r="I7" s="32" t="s">
        <v>18</v>
      </c>
      <c r="J7" s="6" t="s">
        <v>239</v>
      </c>
      <c r="K7" s="6" t="s">
        <v>240</v>
      </c>
      <c r="L7" s="8"/>
      <c r="M7" s="32" t="s">
        <v>19</v>
      </c>
      <c r="N7" s="6" t="s">
        <v>239</v>
      </c>
      <c r="O7" s="6" t="s">
        <v>240</v>
      </c>
      <c r="P7" s="3"/>
      <c r="Q7" s="3"/>
      <c r="R7" s="3"/>
    </row>
    <row r="8" spans="1:18" x14ac:dyDescent="0.2">
      <c r="A8" s="3"/>
      <c r="B8" s="3"/>
      <c r="C8" s="3"/>
      <c r="D8" s="3"/>
      <c r="E8" s="8"/>
      <c r="F8" s="26">
        <v>0.13800000000000001</v>
      </c>
      <c r="G8" s="26">
        <v>0.245</v>
      </c>
      <c r="H8" s="8"/>
      <c r="I8" s="8"/>
      <c r="J8" s="25">
        <v>0.151</v>
      </c>
      <c r="K8" s="25">
        <v>0.28000000000000003</v>
      </c>
      <c r="L8" s="8"/>
      <c r="M8" s="8"/>
      <c r="N8" s="25">
        <v>0.20499999999999999</v>
      </c>
      <c r="O8" s="25">
        <v>0.17799999999999999</v>
      </c>
      <c r="P8" s="3"/>
      <c r="Q8" s="3"/>
      <c r="R8" s="3"/>
    </row>
    <row r="9" spans="1:18" x14ac:dyDescent="0.2">
      <c r="A9" s="3"/>
      <c r="B9" s="3"/>
      <c r="C9" s="3"/>
      <c r="D9" s="3"/>
      <c r="E9" s="8"/>
      <c r="F9" s="26">
        <v>0.27300000000000002</v>
      </c>
      <c r="G9" s="26">
        <v>8.6999999999999994E-2</v>
      </c>
      <c r="H9" s="8"/>
      <c r="I9" s="8"/>
      <c r="J9" s="25">
        <v>0.187</v>
      </c>
      <c r="K9" s="25">
        <v>0.217</v>
      </c>
      <c r="L9" s="8"/>
      <c r="M9" s="8"/>
      <c r="N9" s="25">
        <v>0.23599999999999999</v>
      </c>
      <c r="O9" s="25">
        <v>0.23499999999999999</v>
      </c>
      <c r="P9" s="3"/>
      <c r="Q9" s="3"/>
      <c r="R9" s="3"/>
    </row>
    <row r="10" spans="1:18" x14ac:dyDescent="0.2">
      <c r="A10" s="3"/>
      <c r="B10" s="3"/>
      <c r="C10" s="3"/>
      <c r="D10" s="3"/>
      <c r="E10" s="8"/>
      <c r="F10" s="26">
        <v>0.11</v>
      </c>
      <c r="G10" s="26">
        <v>0.157</v>
      </c>
      <c r="H10" s="8"/>
      <c r="I10" s="8"/>
      <c r="J10" s="25">
        <v>0.19900000000000001</v>
      </c>
      <c r="K10" s="25">
        <v>0.104</v>
      </c>
      <c r="L10" s="8"/>
      <c r="M10" s="8"/>
      <c r="N10" s="25">
        <v>0.16500000000000001</v>
      </c>
      <c r="O10" s="25">
        <v>0.17899999999999999</v>
      </c>
      <c r="P10" s="3"/>
      <c r="Q10" s="3"/>
      <c r="R10" s="3"/>
    </row>
    <row r="11" spans="1:18" x14ac:dyDescent="0.2">
      <c r="A11" s="3"/>
      <c r="B11" s="3"/>
      <c r="C11" s="3"/>
      <c r="D11" s="3"/>
      <c r="E11" s="8"/>
      <c r="F11" s="26">
        <v>0.10100000000000001</v>
      </c>
      <c r="G11" s="26">
        <v>0.3</v>
      </c>
      <c r="H11" s="8"/>
      <c r="I11" s="8"/>
      <c r="J11" s="25">
        <v>0.18</v>
      </c>
      <c r="K11" s="25">
        <v>0.13</v>
      </c>
      <c r="L11" s="8"/>
      <c r="M11" s="8"/>
      <c r="N11" s="25">
        <v>0.189</v>
      </c>
      <c r="O11" s="25">
        <v>0.254</v>
      </c>
      <c r="P11" s="3"/>
      <c r="Q11" s="3"/>
      <c r="R11" s="3"/>
    </row>
    <row r="12" spans="1:18" x14ac:dyDescent="0.2">
      <c r="A12" s="3"/>
      <c r="B12" s="3"/>
      <c r="C12" s="3"/>
      <c r="D12" s="3"/>
      <c r="E12" s="8"/>
      <c r="F12" s="26">
        <v>0.16200000000000001</v>
      </c>
      <c r="G12" s="26">
        <v>0.23</v>
      </c>
      <c r="H12" s="8"/>
      <c r="I12" s="8"/>
      <c r="J12" s="25">
        <v>0.25</v>
      </c>
      <c r="K12" s="25">
        <v>0.154</v>
      </c>
      <c r="L12" s="8"/>
      <c r="M12" s="8"/>
      <c r="N12" s="25">
        <v>0.19400000000000001</v>
      </c>
      <c r="O12" s="25">
        <v>0.19800000000000001</v>
      </c>
      <c r="P12" s="3"/>
      <c r="Q12" s="3"/>
      <c r="R12" s="3"/>
    </row>
    <row r="13" spans="1:18" x14ac:dyDescent="0.2">
      <c r="A13" s="3"/>
      <c r="B13" s="3"/>
      <c r="C13" s="3"/>
      <c r="D13" s="3"/>
      <c r="E13" s="8"/>
      <c r="F13" s="26">
        <v>0.09</v>
      </c>
      <c r="G13" s="26">
        <v>0.26100000000000001</v>
      </c>
      <c r="H13" s="8"/>
      <c r="I13" s="8"/>
      <c r="J13" s="25">
        <v>0.1</v>
      </c>
      <c r="K13" s="25">
        <v>0.123</v>
      </c>
      <c r="L13" s="8"/>
      <c r="M13" s="8"/>
      <c r="N13" s="25">
        <v>0.14499999999999999</v>
      </c>
      <c r="O13" s="25">
        <v>0.126</v>
      </c>
      <c r="P13" s="3"/>
      <c r="Q13" s="3"/>
      <c r="R13" s="3"/>
    </row>
    <row r="14" spans="1:18" x14ac:dyDescent="0.2">
      <c r="A14" s="3"/>
      <c r="B14" s="3"/>
      <c r="C14" s="3"/>
      <c r="D14" s="3"/>
      <c r="E14" s="8"/>
      <c r="F14" s="26">
        <v>0.16400000000000001</v>
      </c>
      <c r="G14" s="26">
        <v>0.17299999999999999</v>
      </c>
      <c r="H14" s="8"/>
      <c r="I14" s="8"/>
      <c r="J14" s="25">
        <v>0.111</v>
      </c>
      <c r="K14" s="25">
        <v>0.187</v>
      </c>
      <c r="L14" s="8"/>
      <c r="M14" s="8"/>
      <c r="N14" s="25">
        <v>0.218</v>
      </c>
      <c r="O14" s="25">
        <v>0.129</v>
      </c>
      <c r="P14" s="3"/>
      <c r="Q14" s="3"/>
      <c r="R14" s="3"/>
    </row>
    <row r="15" spans="1:18" x14ac:dyDescent="0.2">
      <c r="A15" s="3"/>
      <c r="B15" s="3"/>
      <c r="C15" s="3"/>
      <c r="D15" s="3"/>
      <c r="E15" s="8"/>
      <c r="F15" s="26">
        <v>0.24299999999999999</v>
      </c>
      <c r="G15" s="26">
        <v>8.5999999999999993E-2</v>
      </c>
      <c r="H15" s="8"/>
      <c r="I15" s="8"/>
      <c r="J15" s="25">
        <v>0.14299999999999999</v>
      </c>
      <c r="K15" s="25">
        <v>0.152</v>
      </c>
      <c r="L15" s="8"/>
      <c r="M15" s="8"/>
      <c r="N15" s="25">
        <v>0.126</v>
      </c>
      <c r="O15" s="25">
        <v>0.16700000000000001</v>
      </c>
      <c r="P15" s="3"/>
      <c r="Q15" s="3"/>
      <c r="R15" s="3"/>
    </row>
    <row r="16" spans="1:18" x14ac:dyDescent="0.2">
      <c r="A16" s="3"/>
      <c r="B16" s="3"/>
      <c r="C16" s="3"/>
      <c r="D16" s="3"/>
      <c r="E16" s="8"/>
      <c r="F16" s="26">
        <v>0.224</v>
      </c>
      <c r="G16" s="26">
        <v>0.215</v>
      </c>
      <c r="H16" s="8"/>
      <c r="I16" s="8"/>
      <c r="J16" s="25">
        <v>0.22800000000000001</v>
      </c>
      <c r="K16" s="25">
        <v>0.14599999999999999</v>
      </c>
      <c r="L16" s="8"/>
      <c r="M16" s="8"/>
      <c r="N16" s="25">
        <v>0.255</v>
      </c>
      <c r="O16" s="25">
        <v>0.186</v>
      </c>
      <c r="P16" s="3"/>
      <c r="Q16" s="3"/>
      <c r="R16" s="3"/>
    </row>
    <row r="17" spans="1:18" x14ac:dyDescent="0.2">
      <c r="A17" s="3"/>
      <c r="B17" s="3"/>
      <c r="C17" s="3"/>
      <c r="D17" s="3"/>
      <c r="E17" s="8"/>
      <c r="F17" s="26">
        <v>0.13300000000000001</v>
      </c>
      <c r="G17" s="26">
        <v>0.22800000000000001</v>
      </c>
      <c r="H17" s="8"/>
      <c r="I17" s="8"/>
      <c r="J17" s="25">
        <v>0.20200000000000001</v>
      </c>
      <c r="K17" s="25">
        <v>0.17899999999999999</v>
      </c>
      <c r="L17" s="8"/>
      <c r="M17" s="8"/>
      <c r="N17" s="25">
        <v>0.19800000000000001</v>
      </c>
      <c r="O17" s="25">
        <v>0.20799999999999999</v>
      </c>
      <c r="P17" s="3"/>
      <c r="Q17" s="3"/>
      <c r="R17" s="3"/>
    </row>
    <row r="18" spans="1:18" x14ac:dyDescent="0.2">
      <c r="A18" s="3"/>
      <c r="B18" s="3"/>
      <c r="C18" s="3"/>
      <c r="D18" s="3"/>
      <c r="E18" s="8"/>
      <c r="F18" s="26">
        <v>0.1</v>
      </c>
      <c r="G18" s="26">
        <v>0.3</v>
      </c>
      <c r="H18" s="8"/>
      <c r="I18" s="8"/>
      <c r="J18" s="25">
        <v>0.22500000000000001</v>
      </c>
      <c r="K18" s="25">
        <v>9.7000000000000003E-2</v>
      </c>
      <c r="L18" s="8"/>
      <c r="M18" s="8"/>
      <c r="N18" s="25">
        <v>0.17399999999999999</v>
      </c>
      <c r="O18" s="25">
        <v>0.16700000000000001</v>
      </c>
      <c r="P18" s="3"/>
      <c r="Q18" s="3"/>
      <c r="R18" s="3"/>
    </row>
    <row r="19" spans="1:18" x14ac:dyDescent="0.2">
      <c r="A19" s="3"/>
      <c r="B19" s="3"/>
      <c r="C19" s="3"/>
      <c r="D19" s="3"/>
      <c r="E19" s="8"/>
      <c r="F19" s="26">
        <v>8.6999999999999994E-2</v>
      </c>
      <c r="G19" s="26">
        <v>8.7999999999999995E-2</v>
      </c>
      <c r="H19" s="8"/>
      <c r="I19" s="8"/>
      <c r="J19" s="25">
        <v>0.13200000000000001</v>
      </c>
      <c r="K19" s="25">
        <v>0.20100000000000001</v>
      </c>
      <c r="L19" s="8"/>
      <c r="M19" s="8"/>
      <c r="N19" s="25">
        <v>0.153</v>
      </c>
      <c r="O19" s="25">
        <v>0.153</v>
      </c>
      <c r="P19" s="3"/>
      <c r="Q19" s="3"/>
      <c r="R19" s="3"/>
    </row>
    <row r="20" spans="1:18" x14ac:dyDescent="0.2">
      <c r="A20" s="3"/>
      <c r="B20" s="3"/>
      <c r="C20" s="3"/>
      <c r="D20" s="3"/>
      <c r="E20" s="8"/>
      <c r="F20" s="26">
        <v>0.25800000000000001</v>
      </c>
      <c r="G20" s="26">
        <v>0.11799999999999999</v>
      </c>
      <c r="H20" s="8"/>
      <c r="I20" s="8"/>
      <c r="J20" s="25">
        <v>0.187</v>
      </c>
      <c r="K20" s="25">
        <v>0.18</v>
      </c>
      <c r="L20" s="8"/>
      <c r="M20" s="8"/>
      <c r="N20" s="25">
        <v>0.214</v>
      </c>
      <c r="O20" s="25">
        <v>0.20799999999999999</v>
      </c>
      <c r="P20" s="3"/>
      <c r="Q20" s="3"/>
      <c r="R20" s="3"/>
    </row>
    <row r="21" spans="1:18" x14ac:dyDescent="0.2">
      <c r="A21" s="3"/>
      <c r="B21" s="3"/>
      <c r="C21" s="3"/>
      <c r="D21" s="3"/>
      <c r="E21" s="8"/>
      <c r="F21" s="26">
        <v>0.26600000000000001</v>
      </c>
      <c r="G21" s="26">
        <v>0.11600000000000001</v>
      </c>
      <c r="H21" s="8"/>
      <c r="I21" s="8"/>
      <c r="J21" s="25">
        <v>0.22800000000000001</v>
      </c>
      <c r="K21" s="25">
        <v>0.223</v>
      </c>
      <c r="L21" s="8"/>
      <c r="M21" s="8"/>
      <c r="N21" s="25">
        <v>0.25800000000000001</v>
      </c>
      <c r="O21" s="25">
        <v>0.16600000000000001</v>
      </c>
      <c r="P21" s="3"/>
      <c r="Q21" s="3"/>
      <c r="R21" s="3"/>
    </row>
    <row r="22" spans="1:18" x14ac:dyDescent="0.2">
      <c r="A22" s="3"/>
      <c r="B22" s="3"/>
      <c r="C22" s="3"/>
      <c r="D22" s="3"/>
      <c r="E22" s="8"/>
      <c r="F22" s="26">
        <v>0.21099999999999999</v>
      </c>
      <c r="G22" s="26">
        <v>0.129</v>
      </c>
      <c r="H22" s="8"/>
      <c r="I22" s="8"/>
      <c r="J22" s="25">
        <v>0.16500000000000001</v>
      </c>
      <c r="K22" s="25">
        <v>0.23300000000000001</v>
      </c>
      <c r="L22" s="8"/>
      <c r="M22" s="8"/>
      <c r="N22" s="25">
        <v>0.20499999999999999</v>
      </c>
      <c r="O22" s="25">
        <v>0.182</v>
      </c>
      <c r="P22" s="3"/>
      <c r="Q22" s="3"/>
      <c r="R22" s="3"/>
    </row>
    <row r="23" spans="1:18" x14ac:dyDescent="0.2">
      <c r="A23" s="3"/>
      <c r="B23" s="3"/>
      <c r="C23" s="3"/>
      <c r="D23" s="3"/>
      <c r="E23" s="8"/>
      <c r="F23" s="26">
        <v>7.5999999999999998E-2</v>
      </c>
      <c r="G23" s="26">
        <v>0.14599999999999999</v>
      </c>
      <c r="H23" s="8"/>
      <c r="I23" s="8"/>
      <c r="J23" s="25">
        <v>0.104</v>
      </c>
      <c r="K23" s="25">
        <v>0.26500000000000001</v>
      </c>
      <c r="L23" s="8"/>
      <c r="M23" s="8"/>
      <c r="N23" s="25">
        <v>0.17799999999999999</v>
      </c>
      <c r="O23" s="25">
        <v>0.21099999999999999</v>
      </c>
      <c r="P23" s="3"/>
      <c r="Q23" s="3"/>
      <c r="R23" s="3"/>
    </row>
    <row r="24" spans="1:18" x14ac:dyDescent="0.2">
      <c r="A24" s="3"/>
      <c r="B24" s="3"/>
      <c r="C24" s="3"/>
      <c r="D24" s="3"/>
      <c r="E24" s="8"/>
      <c r="F24" s="26">
        <v>0.112</v>
      </c>
      <c r="G24" s="26">
        <v>0.106</v>
      </c>
      <c r="H24" s="8"/>
      <c r="I24" s="8"/>
      <c r="J24" s="25">
        <v>0.216</v>
      </c>
      <c r="K24" s="25">
        <v>0.11600000000000001</v>
      </c>
      <c r="L24" s="8"/>
      <c r="M24" s="8"/>
      <c r="N24" s="25">
        <v>0.189</v>
      </c>
      <c r="O24" s="25">
        <v>0.23400000000000001</v>
      </c>
      <c r="P24" s="3"/>
      <c r="Q24" s="3"/>
      <c r="R24" s="3"/>
    </row>
    <row r="25" spans="1:18" x14ac:dyDescent="0.2">
      <c r="A25" s="3"/>
      <c r="B25" s="3"/>
      <c r="C25" s="3"/>
      <c r="D25" s="3"/>
      <c r="E25" s="8"/>
      <c r="F25" s="26">
        <v>0.23899999999999999</v>
      </c>
      <c r="G25" s="26">
        <v>9.9000000000000005E-2</v>
      </c>
      <c r="H25" s="8"/>
      <c r="I25" s="8"/>
      <c r="J25" s="25">
        <v>0.216</v>
      </c>
      <c r="K25" s="25">
        <v>0.14000000000000001</v>
      </c>
      <c r="L25" s="8"/>
      <c r="M25" s="8"/>
      <c r="N25" s="25">
        <v>0.16300000000000001</v>
      </c>
      <c r="O25" s="25">
        <v>0.22600000000000001</v>
      </c>
      <c r="P25" s="3"/>
      <c r="Q25" s="3"/>
      <c r="R25" s="3"/>
    </row>
    <row r="26" spans="1:18" x14ac:dyDescent="0.2">
      <c r="A26" s="3"/>
      <c r="B26" s="3"/>
      <c r="C26" s="3"/>
      <c r="D26" s="3"/>
      <c r="E26" s="8"/>
      <c r="F26" s="26">
        <v>0.12</v>
      </c>
      <c r="G26" s="26">
        <v>0.107</v>
      </c>
      <c r="H26" s="8"/>
      <c r="I26" s="8"/>
      <c r="J26" s="25">
        <v>0.22600000000000001</v>
      </c>
      <c r="K26" s="25">
        <v>0.22500000000000001</v>
      </c>
      <c r="L26" s="8"/>
      <c r="M26" s="8"/>
      <c r="N26" s="25">
        <v>0.14799999999999999</v>
      </c>
      <c r="O26" s="25">
        <v>0.17799999999999999</v>
      </c>
      <c r="P26" s="3"/>
      <c r="Q26" s="3"/>
      <c r="R26" s="3"/>
    </row>
    <row r="27" spans="1:18" x14ac:dyDescent="0.2">
      <c r="A27" s="3"/>
      <c r="B27" s="3"/>
      <c r="C27" s="3"/>
      <c r="D27" s="3"/>
      <c r="E27" s="8"/>
      <c r="F27" s="26">
        <v>0.19</v>
      </c>
      <c r="G27" s="26">
        <v>0.23100000000000001</v>
      </c>
      <c r="H27" s="8"/>
      <c r="I27" s="8"/>
      <c r="J27" s="25">
        <v>0.19900000000000001</v>
      </c>
      <c r="K27" s="25">
        <v>0.16600000000000001</v>
      </c>
      <c r="L27" s="8"/>
      <c r="M27" s="8"/>
      <c r="N27" s="25">
        <v>0.219</v>
      </c>
      <c r="O27" s="25">
        <v>0.193</v>
      </c>
      <c r="P27" s="3"/>
      <c r="Q27" s="3"/>
      <c r="R27" s="3"/>
    </row>
    <row r="28" spans="1:18" x14ac:dyDescent="0.2">
      <c r="A28" s="3"/>
      <c r="B28" s="3"/>
      <c r="C28" s="3"/>
      <c r="D28" s="3"/>
      <c r="E28" s="8"/>
      <c r="F28" s="26">
        <v>0.1</v>
      </c>
      <c r="G28" s="26">
        <v>0.1</v>
      </c>
      <c r="H28" s="8"/>
      <c r="I28" s="8"/>
      <c r="J28" s="25">
        <v>0.24099999999999999</v>
      </c>
      <c r="K28" s="25">
        <v>0.21099999999999999</v>
      </c>
      <c r="L28" s="8"/>
      <c r="M28" s="8"/>
      <c r="N28" s="25">
        <v>0.17599999999999999</v>
      </c>
      <c r="O28" s="25">
        <v>0.17299999999999999</v>
      </c>
      <c r="P28" s="3"/>
      <c r="Q28" s="3"/>
      <c r="R28" s="3"/>
    </row>
    <row r="29" spans="1:18" x14ac:dyDescent="0.2">
      <c r="A29" s="3"/>
      <c r="B29" s="3"/>
      <c r="C29" s="3"/>
      <c r="D29" s="3"/>
      <c r="E29" s="8"/>
      <c r="F29" s="26">
        <v>0.13500000000000001</v>
      </c>
      <c r="G29" s="26">
        <v>0.20399999999999999</v>
      </c>
      <c r="H29" s="8"/>
      <c r="I29" s="8"/>
      <c r="J29" s="25">
        <v>0.2</v>
      </c>
      <c r="K29" s="25">
        <v>0.24</v>
      </c>
      <c r="L29" s="8"/>
      <c r="M29" s="8"/>
      <c r="N29" s="25">
        <v>0.183</v>
      </c>
      <c r="O29" s="25">
        <v>0.23799999999999999</v>
      </c>
      <c r="P29" s="3"/>
      <c r="Q29" s="3"/>
      <c r="R29" s="3"/>
    </row>
    <row r="30" spans="1:18" x14ac:dyDescent="0.2">
      <c r="A30" s="3"/>
      <c r="B30" s="3"/>
      <c r="C30" s="3"/>
      <c r="D30" s="3"/>
      <c r="E30" s="8"/>
      <c r="F30" s="26">
        <v>0.247</v>
      </c>
      <c r="G30" s="26">
        <v>0.3</v>
      </c>
      <c r="H30" s="8"/>
      <c r="I30" s="8"/>
      <c r="J30" s="25">
        <v>0.223</v>
      </c>
      <c r="K30" s="25">
        <v>0.23699999999999999</v>
      </c>
      <c r="L30" s="8"/>
      <c r="M30" s="8"/>
      <c r="N30" s="25">
        <v>0.21</v>
      </c>
      <c r="O30" s="25">
        <v>0.159</v>
      </c>
      <c r="P30" s="3"/>
      <c r="Q30" s="3"/>
      <c r="R30" s="3"/>
    </row>
    <row r="31" spans="1:18" x14ac:dyDescent="0.2">
      <c r="A31" s="3"/>
      <c r="B31" s="3"/>
      <c r="C31" s="3"/>
      <c r="D31" s="3"/>
      <c r="E31" s="8"/>
      <c r="F31" s="26">
        <v>0.23200000000000001</v>
      </c>
      <c r="G31" s="26">
        <v>0.151</v>
      </c>
      <c r="H31" s="8"/>
      <c r="I31" s="8"/>
      <c r="J31" s="25">
        <v>0.17799999999999999</v>
      </c>
      <c r="K31" s="25">
        <v>0.17199999999999999</v>
      </c>
      <c r="L31" s="8"/>
      <c r="M31" s="8"/>
      <c r="N31" s="25">
        <v>0.17799999999999999</v>
      </c>
      <c r="O31" s="25">
        <v>0.22600000000000001</v>
      </c>
      <c r="P31" s="3"/>
      <c r="Q31" s="3"/>
      <c r="R31" s="3"/>
    </row>
    <row r="32" spans="1:18" x14ac:dyDescent="0.2">
      <c r="A32" s="3"/>
      <c r="B32" s="3"/>
      <c r="C32" s="3"/>
      <c r="D32" s="3"/>
      <c r="E32" s="8"/>
      <c r="F32" s="26">
        <v>9.8000000000000004E-2</v>
      </c>
      <c r="G32" s="26">
        <v>0.28199999999999997</v>
      </c>
      <c r="H32" s="8"/>
      <c r="I32" s="8"/>
      <c r="J32" s="25">
        <v>0.218</v>
      </c>
      <c r="K32" s="25">
        <v>0.14699999999999999</v>
      </c>
      <c r="L32" s="8"/>
      <c r="M32" s="8"/>
      <c r="N32" s="25">
        <v>0.16600000000000001</v>
      </c>
      <c r="O32" s="25">
        <v>0.185</v>
      </c>
      <c r="P32" s="3"/>
      <c r="Q32" s="3"/>
      <c r="R32" s="3"/>
    </row>
    <row r="33" spans="1:18" x14ac:dyDescent="0.2">
      <c r="A33" s="3"/>
      <c r="B33" s="3"/>
      <c r="C33" s="3"/>
      <c r="D33" s="3"/>
      <c r="E33" s="8"/>
      <c r="F33" s="26">
        <v>6.0999999999999999E-2</v>
      </c>
      <c r="G33" s="26">
        <v>0.151</v>
      </c>
      <c r="H33" s="8"/>
      <c r="I33" s="8"/>
      <c r="J33" s="25">
        <v>0.20899999999999999</v>
      </c>
      <c r="K33" s="25">
        <v>0.157</v>
      </c>
      <c r="L33" s="8"/>
      <c r="M33" s="8"/>
      <c r="N33" s="25">
        <v>0.20899999999999999</v>
      </c>
      <c r="O33" s="25">
        <v>0.11899999999999999</v>
      </c>
      <c r="P33" s="3"/>
      <c r="Q33" s="3"/>
      <c r="R33" s="3"/>
    </row>
    <row r="34" spans="1:18" x14ac:dyDescent="0.2">
      <c r="A34" s="3"/>
      <c r="B34" s="3"/>
      <c r="C34" s="3"/>
      <c r="D34" s="3"/>
      <c r="E34" s="8"/>
      <c r="F34" s="26">
        <v>0.122</v>
      </c>
      <c r="G34" s="26">
        <v>0.27</v>
      </c>
      <c r="H34" s="8"/>
      <c r="I34" s="8"/>
      <c r="J34" s="25">
        <v>0.25</v>
      </c>
      <c r="K34" s="25">
        <v>0.218</v>
      </c>
      <c r="L34" s="8"/>
      <c r="M34" s="8"/>
      <c r="N34" s="25">
        <v>0.23699999999999999</v>
      </c>
      <c r="O34" s="25">
        <v>0.19900000000000001</v>
      </c>
      <c r="P34" s="3"/>
      <c r="Q34" s="3"/>
      <c r="R34" s="3"/>
    </row>
    <row r="35" spans="1:18" x14ac:dyDescent="0.2">
      <c r="A35" s="3"/>
      <c r="B35" s="3"/>
      <c r="C35" s="3"/>
      <c r="D35" s="3"/>
      <c r="E35" s="8"/>
      <c r="F35" s="26">
        <v>0.13200000000000001</v>
      </c>
      <c r="G35" s="26">
        <v>0.22</v>
      </c>
      <c r="H35" s="8"/>
      <c r="I35" s="8"/>
      <c r="J35" s="25">
        <v>0.19900000000000001</v>
      </c>
      <c r="K35" s="25">
        <v>0.19600000000000001</v>
      </c>
      <c r="L35" s="8"/>
      <c r="M35" s="8"/>
      <c r="N35" s="25">
        <v>0.16800000000000001</v>
      </c>
      <c r="O35" s="25">
        <v>0.13200000000000001</v>
      </c>
      <c r="P35" s="3"/>
      <c r="Q35" s="3"/>
      <c r="R35" s="3"/>
    </row>
    <row r="36" spans="1:18" x14ac:dyDescent="0.2">
      <c r="A36" s="3"/>
      <c r="B36" s="3"/>
      <c r="C36" s="3"/>
      <c r="D36" s="3"/>
      <c r="E36" s="8"/>
      <c r="F36" s="26">
        <v>0.17699999999999999</v>
      </c>
      <c r="G36" s="26">
        <v>0.251</v>
      </c>
      <c r="H36" s="8"/>
      <c r="I36" s="8"/>
      <c r="J36" s="25">
        <v>0.22600000000000001</v>
      </c>
      <c r="K36" s="25">
        <v>0.245</v>
      </c>
      <c r="L36" s="8"/>
      <c r="M36" s="8"/>
      <c r="N36" s="25">
        <v>0.17499999999999999</v>
      </c>
      <c r="O36" s="25">
        <v>0.14099999999999999</v>
      </c>
      <c r="P36" s="3"/>
      <c r="Q36" s="3"/>
      <c r="R36" s="3"/>
    </row>
    <row r="37" spans="1:18" x14ac:dyDescent="0.2">
      <c r="A37" s="3"/>
      <c r="B37" s="3"/>
      <c r="C37" s="3"/>
      <c r="D37" s="3"/>
      <c r="E37" s="8"/>
      <c r="F37" s="26">
        <v>8.6999999999999994E-2</v>
      </c>
      <c r="G37" s="26">
        <v>0.3</v>
      </c>
      <c r="H37" s="8"/>
      <c r="I37" s="8"/>
      <c r="J37" s="25">
        <v>0.185</v>
      </c>
      <c r="K37" s="25">
        <v>0.33600000000000002</v>
      </c>
      <c r="L37" s="8"/>
      <c r="M37" s="8"/>
      <c r="N37" s="25">
        <v>0.20300000000000001</v>
      </c>
      <c r="O37" s="25">
        <v>0.187</v>
      </c>
      <c r="P37" s="3"/>
      <c r="Q37" s="3"/>
      <c r="R37" s="3"/>
    </row>
    <row r="38" spans="1:18" x14ac:dyDescent="0.2">
      <c r="A38" s="3"/>
      <c r="B38" s="3"/>
      <c r="C38" s="3"/>
      <c r="D38" s="3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3"/>
      <c r="Q38" s="3"/>
      <c r="R38" s="3"/>
    </row>
    <row r="39" spans="1:18" x14ac:dyDescent="0.2">
      <c r="A39" s="3"/>
      <c r="B39" s="3"/>
      <c r="C39" s="3"/>
      <c r="D39" s="3"/>
      <c r="E39" s="8"/>
      <c r="F39" s="119" t="s">
        <v>20</v>
      </c>
      <c r="G39" s="119"/>
      <c r="H39" s="8"/>
      <c r="I39" s="8"/>
      <c r="J39" s="8"/>
      <c r="K39" s="8"/>
      <c r="L39" s="8"/>
      <c r="M39" s="8"/>
      <c r="N39" s="8"/>
      <c r="O39" s="8"/>
      <c r="P39" s="3"/>
      <c r="Q39" s="3"/>
      <c r="R39" s="3"/>
    </row>
    <row r="40" spans="1:18" x14ac:dyDescent="0.2">
      <c r="A40" s="3"/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3"/>
      <c r="Q40" s="3"/>
      <c r="R40" s="3"/>
    </row>
  </sheetData>
  <mergeCells count="1">
    <mergeCell ref="F39:G3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6788-9AF5-934C-9CA1-79EE86C8B308}">
  <dimension ref="C4:R47"/>
  <sheetViews>
    <sheetView topLeftCell="B5" workbookViewId="0">
      <selection activeCell="D7" sqref="D7"/>
    </sheetView>
  </sheetViews>
  <sheetFormatPr baseColWidth="10" defaultRowHeight="16" x14ac:dyDescent="0.2"/>
  <cols>
    <col min="4" max="4" width="21.5" customWidth="1"/>
    <col min="6" max="6" width="20.83203125" customWidth="1"/>
    <col min="7" max="7" width="24.33203125" customWidth="1"/>
    <col min="10" max="10" width="24.1640625" customWidth="1"/>
    <col min="11" max="11" width="23" customWidth="1"/>
    <col min="14" max="14" width="23.33203125" customWidth="1"/>
    <col min="15" max="15" width="23.83203125" customWidth="1"/>
  </cols>
  <sheetData>
    <row r="4" spans="3:18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3:1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3:18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3:18" x14ac:dyDescent="0.2">
      <c r="C7" s="3"/>
      <c r="D7" s="4" t="s">
        <v>442</v>
      </c>
      <c r="E7" s="33" t="s">
        <v>15</v>
      </c>
      <c r="F7" s="24" t="s">
        <v>241</v>
      </c>
      <c r="G7" s="24" t="s">
        <v>242</v>
      </c>
      <c r="H7" s="3"/>
      <c r="I7" s="33" t="s">
        <v>18</v>
      </c>
      <c r="J7" s="24" t="s">
        <v>241</v>
      </c>
      <c r="K7" s="24" t="s">
        <v>242</v>
      </c>
      <c r="L7" s="3"/>
      <c r="M7" s="33" t="s">
        <v>19</v>
      </c>
      <c r="N7" s="24" t="s">
        <v>241</v>
      </c>
      <c r="O7" s="24" t="s">
        <v>242</v>
      </c>
      <c r="P7" s="3"/>
      <c r="Q7" s="3"/>
      <c r="R7" s="3"/>
    </row>
    <row r="8" spans="3:18" x14ac:dyDescent="0.2">
      <c r="C8" s="3"/>
      <c r="D8" s="3"/>
      <c r="E8" s="3"/>
      <c r="F8" s="26">
        <v>515.04</v>
      </c>
      <c r="G8" s="26">
        <v>117.866371</v>
      </c>
      <c r="H8" s="3"/>
      <c r="I8" s="3"/>
      <c r="J8" s="25">
        <v>627.13900000000001</v>
      </c>
      <c r="K8" s="25">
        <v>46.735221000000003</v>
      </c>
      <c r="L8" s="3"/>
      <c r="M8" s="3"/>
      <c r="N8" s="25">
        <v>1365.8720000000001</v>
      </c>
      <c r="O8" s="25">
        <v>281.64499999999998</v>
      </c>
      <c r="P8" s="3"/>
      <c r="Q8" s="3"/>
      <c r="R8" s="3"/>
    </row>
    <row r="9" spans="3:18" x14ac:dyDescent="0.2">
      <c r="C9" s="3"/>
      <c r="D9" s="3"/>
      <c r="E9" s="3"/>
      <c r="F9" s="26">
        <v>438.18</v>
      </c>
      <c r="G9" s="26">
        <v>102.672501</v>
      </c>
      <c r="H9" s="3"/>
      <c r="I9" s="3"/>
      <c r="J9" s="25">
        <v>520.423</v>
      </c>
      <c r="K9" s="25">
        <v>55.7985604</v>
      </c>
      <c r="L9" s="3"/>
      <c r="M9" s="3"/>
      <c r="N9" s="25">
        <v>1643.9829999999999</v>
      </c>
      <c r="O9" s="25">
        <v>230.733</v>
      </c>
      <c r="P9" s="3"/>
      <c r="Q9" s="3"/>
      <c r="R9" s="3"/>
    </row>
    <row r="10" spans="3:18" x14ac:dyDescent="0.2">
      <c r="C10" s="3"/>
      <c r="D10" s="3"/>
      <c r="E10" s="3"/>
      <c r="F10" s="26">
        <v>538.41</v>
      </c>
      <c r="G10" s="26">
        <v>81.055447999999998</v>
      </c>
      <c r="H10" s="3"/>
      <c r="I10" s="3"/>
      <c r="J10" s="25">
        <v>690.49</v>
      </c>
      <c r="K10" s="25">
        <v>36.961277099999997</v>
      </c>
      <c r="L10" s="3"/>
      <c r="M10" s="3"/>
      <c r="N10" s="25">
        <v>1538.635</v>
      </c>
      <c r="O10" s="25">
        <v>302.51100000000002</v>
      </c>
      <c r="P10" s="3"/>
      <c r="Q10" s="3"/>
      <c r="R10" s="3"/>
    </row>
    <row r="11" spans="3:18" x14ac:dyDescent="0.2">
      <c r="C11" s="3"/>
      <c r="D11" s="3"/>
      <c r="E11" s="3"/>
      <c r="F11" s="26">
        <v>441.39299999999997</v>
      </c>
      <c r="G11" s="26">
        <v>123.897559</v>
      </c>
      <c r="H11" s="3"/>
      <c r="I11" s="3"/>
      <c r="J11" s="25">
        <v>660.09799999999996</v>
      </c>
      <c r="K11" s="25">
        <v>138.45421099999999</v>
      </c>
      <c r="L11" s="3"/>
      <c r="M11" s="3"/>
      <c r="N11" s="25">
        <v>1576.2560000000001</v>
      </c>
      <c r="O11" s="25">
        <v>190.364</v>
      </c>
      <c r="P11" s="3"/>
      <c r="Q11" s="3"/>
      <c r="R11" s="3"/>
    </row>
    <row r="12" spans="3:18" x14ac:dyDescent="0.2">
      <c r="C12" s="3"/>
      <c r="D12" s="3"/>
      <c r="E12" s="3"/>
      <c r="F12" s="26">
        <v>500.84</v>
      </c>
      <c r="G12" s="26">
        <v>91.511357399999994</v>
      </c>
      <c r="H12" s="3"/>
      <c r="I12" s="3"/>
      <c r="J12" s="25">
        <v>776.89400000000001</v>
      </c>
      <c r="K12" s="25">
        <v>175.45218199999999</v>
      </c>
      <c r="L12" s="3"/>
      <c r="M12" s="3"/>
      <c r="N12" s="25">
        <v>1724.0350000000001</v>
      </c>
      <c r="O12" s="25">
        <v>210.351</v>
      </c>
      <c r="P12" s="3"/>
      <c r="Q12" s="3"/>
      <c r="R12" s="3"/>
    </row>
    <row r="13" spans="3:18" x14ac:dyDescent="0.2">
      <c r="C13" s="3"/>
      <c r="D13" s="3"/>
      <c r="E13" s="3"/>
      <c r="F13" s="26">
        <v>374.548</v>
      </c>
      <c r="G13" s="26">
        <v>124.26360099999999</v>
      </c>
      <c r="H13" s="3"/>
      <c r="I13" s="3"/>
      <c r="J13" s="25">
        <v>683.673</v>
      </c>
      <c r="K13" s="25">
        <v>139.33754400000001</v>
      </c>
      <c r="L13" s="3"/>
      <c r="M13" s="3"/>
      <c r="N13" s="25">
        <v>1241.4369999999999</v>
      </c>
      <c r="O13" s="25">
        <v>295.161</v>
      </c>
      <c r="P13" s="3"/>
      <c r="Q13" s="3"/>
      <c r="R13" s="3"/>
    </row>
    <row r="14" spans="3:18" x14ac:dyDescent="0.2">
      <c r="C14" s="3"/>
      <c r="D14" s="3"/>
      <c r="E14" s="3"/>
      <c r="F14" s="26">
        <v>511.27100000000002</v>
      </c>
      <c r="G14" s="26">
        <v>107.071268</v>
      </c>
      <c r="H14" s="3"/>
      <c r="I14" s="3"/>
      <c r="J14" s="25">
        <v>712.39200000000005</v>
      </c>
      <c r="K14" s="25">
        <v>94.1676219</v>
      </c>
      <c r="L14" s="3"/>
      <c r="M14" s="3"/>
      <c r="N14" s="25">
        <v>1389.241</v>
      </c>
      <c r="O14" s="25">
        <v>258.209</v>
      </c>
      <c r="P14" s="3"/>
      <c r="Q14" s="3"/>
      <c r="R14" s="3"/>
    </row>
    <row r="15" spans="3:18" x14ac:dyDescent="0.2">
      <c r="C15" s="3"/>
      <c r="D15" s="3"/>
      <c r="E15" s="3"/>
      <c r="F15" s="26">
        <v>628.30799999999999</v>
      </c>
      <c r="G15" s="26">
        <v>364.87391700000001</v>
      </c>
      <c r="H15" s="3"/>
      <c r="I15" s="3"/>
      <c r="J15" s="25">
        <v>563.98099999999999</v>
      </c>
      <c r="K15" s="25">
        <v>172.590969</v>
      </c>
      <c r="L15" s="3"/>
      <c r="M15" s="3"/>
      <c r="N15" s="25">
        <v>1767.2550000000001</v>
      </c>
      <c r="O15" s="25">
        <v>201.286</v>
      </c>
      <c r="P15" s="3"/>
      <c r="Q15" s="3"/>
      <c r="R15" s="3"/>
    </row>
    <row r="16" spans="3:18" x14ac:dyDescent="0.2">
      <c r="C16" s="3"/>
      <c r="D16" s="3"/>
      <c r="E16" s="3"/>
      <c r="F16" s="26">
        <v>494.74299999999999</v>
      </c>
      <c r="G16" s="26">
        <v>153.26324399999999</v>
      </c>
      <c r="H16" s="3"/>
      <c r="I16" s="3"/>
      <c r="J16" s="25">
        <v>724.31100000000004</v>
      </c>
      <c r="K16" s="25">
        <v>138.62335999999999</v>
      </c>
      <c r="L16" s="3"/>
      <c r="M16" s="3"/>
      <c r="N16" s="25">
        <v>1622.0889999999999</v>
      </c>
      <c r="O16" s="25">
        <v>325.81700000000001</v>
      </c>
      <c r="P16" s="3"/>
      <c r="Q16" s="3"/>
      <c r="R16" s="3"/>
    </row>
    <row r="17" spans="3:18" x14ac:dyDescent="0.2">
      <c r="C17" s="3"/>
      <c r="D17" s="3"/>
      <c r="E17" s="3"/>
      <c r="F17" s="26">
        <v>415.315</v>
      </c>
      <c r="G17" s="26">
        <v>173.54231999999999</v>
      </c>
      <c r="H17" s="3"/>
      <c r="I17" s="3"/>
      <c r="J17" s="25">
        <v>637.25400000000002</v>
      </c>
      <c r="K17" s="25">
        <v>178.355457</v>
      </c>
      <c r="L17" s="3"/>
      <c r="M17" s="3"/>
      <c r="N17" s="25">
        <v>1512.7239999999999</v>
      </c>
      <c r="O17" s="25">
        <v>285.41899999999998</v>
      </c>
      <c r="P17" s="3"/>
      <c r="Q17" s="3"/>
      <c r="R17" s="3"/>
    </row>
    <row r="18" spans="3:18" x14ac:dyDescent="0.2">
      <c r="C18" s="3"/>
      <c r="D18" s="3"/>
      <c r="E18" s="3"/>
      <c r="F18" s="26">
        <v>325.26499999999999</v>
      </c>
      <c r="G18" s="26">
        <v>133.64196899999999</v>
      </c>
      <c r="H18" s="3"/>
      <c r="I18" s="3"/>
      <c r="J18" s="25">
        <v>715.37199999999996</v>
      </c>
      <c r="K18" s="25">
        <v>146.74250799999999</v>
      </c>
      <c r="L18" s="3"/>
      <c r="M18" s="3"/>
      <c r="N18" s="25">
        <v>1136.2280000000001</v>
      </c>
      <c r="O18" s="25">
        <v>263.416</v>
      </c>
      <c r="P18" s="3"/>
      <c r="Q18" s="3"/>
      <c r="R18" s="3"/>
    </row>
    <row r="19" spans="3:18" x14ac:dyDescent="0.2">
      <c r="C19" s="3"/>
      <c r="D19" s="3"/>
      <c r="E19" s="3"/>
      <c r="F19" s="26">
        <v>560.22</v>
      </c>
      <c r="G19" s="26">
        <v>154.18058600000001</v>
      </c>
      <c r="H19" s="3"/>
      <c r="I19" s="3"/>
      <c r="J19" s="25">
        <v>590.28700000000003</v>
      </c>
      <c r="K19" s="25">
        <v>155.40311199999999</v>
      </c>
      <c r="L19" s="3"/>
      <c r="M19" s="3"/>
      <c r="N19" s="25">
        <v>1018.422</v>
      </c>
      <c r="O19" s="25">
        <v>188.35</v>
      </c>
      <c r="P19" s="3"/>
      <c r="Q19" s="3"/>
      <c r="R19" s="3"/>
    </row>
    <row r="20" spans="3:18" x14ac:dyDescent="0.2">
      <c r="C20" s="3"/>
      <c r="D20" s="3"/>
      <c r="E20" s="3"/>
      <c r="F20" s="26">
        <v>786.13400000000001</v>
      </c>
      <c r="G20" s="26">
        <v>79.146481600000001</v>
      </c>
      <c r="H20" s="3"/>
      <c r="I20" s="3"/>
      <c r="J20" s="25">
        <v>611.66399999999999</v>
      </c>
      <c r="K20" s="25">
        <v>154.42133200000001</v>
      </c>
      <c r="L20" s="3"/>
      <c r="M20" s="3"/>
      <c r="N20" s="25">
        <v>1518.8969999999999</v>
      </c>
      <c r="O20" s="25">
        <v>282.57600000000002</v>
      </c>
      <c r="P20" s="3"/>
      <c r="Q20" s="3"/>
      <c r="R20" s="3"/>
    </row>
    <row r="21" spans="3:18" x14ac:dyDescent="0.2">
      <c r="C21" s="3"/>
      <c r="D21" s="3"/>
      <c r="E21" s="3"/>
      <c r="F21" s="26">
        <v>497.976</v>
      </c>
      <c r="G21" s="26">
        <v>91.1614249</v>
      </c>
      <c r="H21" s="3"/>
      <c r="I21" s="3"/>
      <c r="J21" s="25">
        <v>638.91099999999994</v>
      </c>
      <c r="K21" s="25">
        <v>131.94332900000001</v>
      </c>
      <c r="L21" s="3"/>
      <c r="M21" s="3"/>
      <c r="N21" s="25">
        <v>1409.133</v>
      </c>
      <c r="O21" s="25">
        <v>152.04499999999999</v>
      </c>
      <c r="P21" s="3"/>
      <c r="Q21" s="3"/>
      <c r="R21" s="3"/>
    </row>
    <row r="22" spans="3:18" x14ac:dyDescent="0.2">
      <c r="C22" s="3"/>
      <c r="D22" s="3"/>
      <c r="E22" s="3"/>
      <c r="F22" s="26">
        <v>631.29499999999996</v>
      </c>
      <c r="G22" s="26">
        <v>36.4806794</v>
      </c>
      <c r="H22" s="3"/>
      <c r="I22" s="3"/>
      <c r="J22" s="25">
        <v>522.82500000000005</v>
      </c>
      <c r="K22" s="25">
        <v>85.365248699999995</v>
      </c>
      <c r="L22" s="3"/>
      <c r="M22" s="3"/>
      <c r="N22" s="25">
        <v>1245.6579999999999</v>
      </c>
      <c r="O22" s="25">
        <v>125.643</v>
      </c>
      <c r="P22" s="3"/>
      <c r="Q22" s="3"/>
      <c r="R22" s="3"/>
    </row>
    <row r="23" spans="3:18" x14ac:dyDescent="0.2">
      <c r="C23" s="3"/>
      <c r="D23" s="3"/>
      <c r="E23" s="3"/>
      <c r="F23" s="26">
        <v>771.22400000000005</v>
      </c>
      <c r="G23" s="26">
        <v>76.380135999999993</v>
      </c>
      <c r="H23" s="3"/>
      <c r="I23" s="3"/>
      <c r="J23" s="25">
        <v>583.62400000000002</v>
      </c>
      <c r="K23" s="25">
        <v>91.417135099999996</v>
      </c>
      <c r="L23" s="3"/>
      <c r="M23" s="3"/>
      <c r="N23" s="25">
        <v>1452.6320000000001</v>
      </c>
      <c r="O23" s="25">
        <v>184.38200000000001</v>
      </c>
      <c r="P23" s="3"/>
      <c r="Q23" s="3"/>
      <c r="R23" s="3"/>
    </row>
    <row r="24" spans="3:18" x14ac:dyDescent="0.2">
      <c r="C24" s="3"/>
      <c r="D24" s="3"/>
      <c r="E24" s="3"/>
      <c r="F24" s="26">
        <v>380.29</v>
      </c>
      <c r="G24" s="26">
        <v>74.083648499999995</v>
      </c>
      <c r="H24" s="3"/>
      <c r="I24" s="3"/>
      <c r="J24" s="25">
        <v>545.21799999999996</v>
      </c>
      <c r="K24" s="25">
        <v>42.837272800000001</v>
      </c>
      <c r="L24" s="3"/>
      <c r="M24" s="3"/>
      <c r="N24" s="25">
        <v>1538.921</v>
      </c>
      <c r="O24" s="25">
        <v>292.327</v>
      </c>
      <c r="P24" s="3"/>
      <c r="Q24" s="3"/>
      <c r="R24" s="3"/>
    </row>
    <row r="25" spans="3:18" x14ac:dyDescent="0.2">
      <c r="C25" s="3"/>
      <c r="D25" s="3"/>
      <c r="E25" s="3"/>
      <c r="F25" s="26">
        <v>608.048</v>
      </c>
      <c r="G25" s="26">
        <v>88.379864900000001</v>
      </c>
      <c r="H25" s="3"/>
      <c r="I25" s="3"/>
      <c r="J25" s="25">
        <v>727.80899999999997</v>
      </c>
      <c r="K25" s="25">
        <v>125.2110562</v>
      </c>
      <c r="L25" s="3"/>
      <c r="M25" s="3"/>
      <c r="N25" s="25">
        <v>1465.386</v>
      </c>
      <c r="O25" s="25">
        <v>256.73899999999998</v>
      </c>
      <c r="P25" s="3"/>
      <c r="Q25" s="3"/>
      <c r="R25" s="3"/>
    </row>
    <row r="26" spans="3:18" x14ac:dyDescent="0.2">
      <c r="C26" s="3"/>
      <c r="D26" s="3"/>
      <c r="E26" s="3"/>
      <c r="F26" s="26">
        <v>719.64200000000005</v>
      </c>
      <c r="G26" s="26">
        <v>80.804856999999998</v>
      </c>
      <c r="H26" s="3"/>
      <c r="I26" s="3"/>
      <c r="J26" s="25">
        <v>639.41200000000003</v>
      </c>
      <c r="K26" s="25">
        <v>109.3281382</v>
      </c>
      <c r="L26" s="3"/>
      <c r="M26" s="3"/>
      <c r="N26" s="25">
        <v>1413.0450000000001</v>
      </c>
      <c r="O26" s="25">
        <v>220.41200000000001</v>
      </c>
      <c r="P26" s="3"/>
      <c r="Q26" s="3"/>
      <c r="R26" s="3"/>
    </row>
    <row r="27" spans="3:18" x14ac:dyDescent="0.2">
      <c r="C27" s="3"/>
      <c r="D27" s="3"/>
      <c r="E27" s="3"/>
      <c r="F27" s="26">
        <v>795.13300000000004</v>
      </c>
      <c r="G27" s="26">
        <v>52.031640699999997</v>
      </c>
      <c r="H27" s="3"/>
      <c r="I27" s="3"/>
      <c r="J27" s="25">
        <v>745.86300000000006</v>
      </c>
      <c r="K27" s="25">
        <v>145.32708909999999</v>
      </c>
      <c r="L27" s="3"/>
      <c r="M27" s="3"/>
      <c r="N27" s="25">
        <v>1699.271</v>
      </c>
      <c r="O27" s="25">
        <v>267.90300000000002</v>
      </c>
      <c r="P27" s="3"/>
      <c r="Q27" s="3"/>
      <c r="R27" s="3"/>
    </row>
    <row r="28" spans="3:18" x14ac:dyDescent="0.2">
      <c r="C28" s="3"/>
      <c r="D28" s="3"/>
      <c r="E28" s="3"/>
      <c r="F28" s="26">
        <v>624.65700000000004</v>
      </c>
      <c r="G28" s="26">
        <v>68.219819099999995</v>
      </c>
      <c r="H28" s="3"/>
      <c r="I28" s="3"/>
      <c r="J28" s="25">
        <v>711.36599999999999</v>
      </c>
      <c r="K28" s="25">
        <v>175.23612800000001</v>
      </c>
      <c r="L28" s="3"/>
      <c r="M28" s="3"/>
      <c r="N28" s="25">
        <v>1311.356</v>
      </c>
      <c r="O28" s="25">
        <v>455.41300000000001</v>
      </c>
      <c r="P28" s="3"/>
      <c r="Q28" s="3"/>
      <c r="R28" s="3"/>
    </row>
    <row r="29" spans="3:18" x14ac:dyDescent="0.2">
      <c r="C29" s="3"/>
      <c r="D29" s="3"/>
      <c r="E29" s="3"/>
      <c r="F29" s="26">
        <v>607.29999999999995</v>
      </c>
      <c r="G29" s="26">
        <v>50.217540900000003</v>
      </c>
      <c r="H29" s="3"/>
      <c r="I29" s="3"/>
      <c r="J29" s="25">
        <v>738.10500000000002</v>
      </c>
      <c r="K29" s="25">
        <v>139.42318750000001</v>
      </c>
      <c r="L29" s="3"/>
      <c r="M29" s="3"/>
      <c r="N29" s="25">
        <v>1516.2429999999999</v>
      </c>
      <c r="O29" s="25">
        <v>220.62799999999999</v>
      </c>
      <c r="P29" s="3"/>
      <c r="Q29" s="3"/>
      <c r="R29" s="3"/>
    </row>
    <row r="30" spans="3:18" x14ac:dyDescent="0.2">
      <c r="C30" s="3"/>
      <c r="D30" s="3"/>
      <c r="E30" s="3"/>
      <c r="F30" s="26">
        <v>563.51199999999994</v>
      </c>
      <c r="G30" s="26">
        <v>61.347360999999999</v>
      </c>
      <c r="H30" s="3"/>
      <c r="I30" s="3"/>
      <c r="J30" s="25">
        <v>588.202</v>
      </c>
      <c r="K30" s="25">
        <v>45.365783399999998</v>
      </c>
      <c r="L30" s="3"/>
      <c r="M30" s="3"/>
      <c r="N30" s="25">
        <v>1614.5340000000001</v>
      </c>
      <c r="O30" s="25">
        <v>286.392</v>
      </c>
      <c r="P30" s="3"/>
      <c r="Q30" s="3"/>
      <c r="R30" s="3"/>
    </row>
    <row r="31" spans="3:18" x14ac:dyDescent="0.2">
      <c r="C31" s="3"/>
      <c r="D31" s="3"/>
      <c r="E31" s="3"/>
      <c r="F31" s="26">
        <v>430.78399999999999</v>
      </c>
      <c r="G31" s="26">
        <v>65.466003099999995</v>
      </c>
      <c r="H31" s="3"/>
      <c r="I31" s="3"/>
      <c r="J31" s="25">
        <v>699.726</v>
      </c>
      <c r="K31" s="25">
        <v>153.2659012</v>
      </c>
      <c r="L31" s="3"/>
      <c r="M31" s="3"/>
      <c r="N31" s="25">
        <v>1756.8309999999999</v>
      </c>
      <c r="O31" s="25">
        <v>117.083</v>
      </c>
      <c r="P31" s="3"/>
      <c r="Q31" s="3"/>
      <c r="R31" s="3"/>
    </row>
    <row r="32" spans="3:18" x14ac:dyDescent="0.2">
      <c r="C32" s="3"/>
      <c r="D32" s="3"/>
      <c r="E32" s="3"/>
      <c r="F32" s="26">
        <v>791.88099999999997</v>
      </c>
      <c r="G32" s="26">
        <v>33.006414200000002</v>
      </c>
      <c r="H32" s="3"/>
      <c r="I32" s="3"/>
      <c r="J32" s="25">
        <v>543.54499999999996</v>
      </c>
      <c r="K32" s="25">
        <v>169.23683639999999</v>
      </c>
      <c r="L32" s="3"/>
      <c r="M32" s="3"/>
      <c r="N32" s="25">
        <v>1376.731</v>
      </c>
      <c r="O32" s="25">
        <v>259.83199999999999</v>
      </c>
      <c r="P32" s="3"/>
      <c r="Q32" s="3"/>
      <c r="R32" s="3"/>
    </row>
    <row r="33" spans="3:18" x14ac:dyDescent="0.2">
      <c r="C33" s="3"/>
      <c r="D33" s="3"/>
      <c r="E33" s="3"/>
      <c r="F33" s="26">
        <v>614.23400000000004</v>
      </c>
      <c r="G33" s="26">
        <v>59.399911000000003</v>
      </c>
      <c r="H33" s="3"/>
      <c r="I33" s="3"/>
      <c r="J33" s="25">
        <v>691.18600000000004</v>
      </c>
      <c r="K33" s="25">
        <v>179.41327899999999</v>
      </c>
      <c r="L33" s="3"/>
      <c r="M33" s="3"/>
      <c r="N33" s="25">
        <v>1271.905</v>
      </c>
      <c r="O33" s="25">
        <v>185.35499999999999</v>
      </c>
      <c r="P33" s="3"/>
      <c r="Q33" s="3"/>
      <c r="R33" s="3"/>
    </row>
    <row r="34" spans="3:18" x14ac:dyDescent="0.2">
      <c r="C34" s="3"/>
      <c r="D34" s="3"/>
      <c r="E34" s="3"/>
      <c r="F34" s="26">
        <v>698.62800000000004</v>
      </c>
      <c r="G34" s="26">
        <v>27.332318099999998</v>
      </c>
      <c r="H34" s="3"/>
      <c r="I34" s="3"/>
      <c r="J34" s="25">
        <v>615.20600000000002</v>
      </c>
      <c r="K34" s="25">
        <v>168.3561943</v>
      </c>
      <c r="L34" s="3"/>
      <c r="M34" s="3"/>
      <c r="N34" s="25">
        <v>1390.4259999999999</v>
      </c>
      <c r="O34" s="25">
        <v>279.35199999999998</v>
      </c>
      <c r="P34" s="3"/>
      <c r="Q34" s="3"/>
      <c r="R34" s="3"/>
    </row>
    <row r="35" spans="3:18" x14ac:dyDescent="0.2">
      <c r="C35" s="3"/>
      <c r="D35" s="3"/>
      <c r="E35" s="3"/>
      <c r="F35" s="26">
        <v>751.06799999999998</v>
      </c>
      <c r="G35" s="26">
        <v>45.9512292</v>
      </c>
      <c r="H35" s="3"/>
      <c r="I35" s="3"/>
      <c r="J35" s="25">
        <v>655.42200000000003</v>
      </c>
      <c r="K35" s="25">
        <v>159.4579023</v>
      </c>
      <c r="L35" s="3"/>
      <c r="M35" s="3"/>
      <c r="N35" s="25">
        <v>1364.818</v>
      </c>
      <c r="O35" s="25">
        <v>193.41200000000001</v>
      </c>
      <c r="P35" s="3"/>
      <c r="Q35" s="3"/>
      <c r="R35" s="3"/>
    </row>
    <row r="36" spans="3:18" x14ac:dyDescent="0.2">
      <c r="C36" s="3"/>
      <c r="D36" s="3"/>
      <c r="E36" s="3"/>
      <c r="F36" s="26">
        <v>650.63400000000001</v>
      </c>
      <c r="G36" s="26">
        <v>41.245488199999997</v>
      </c>
      <c r="H36" s="3"/>
      <c r="I36" s="3"/>
      <c r="J36" s="25">
        <v>735.62699999999995</v>
      </c>
      <c r="K36" s="25">
        <v>128.45892610000001</v>
      </c>
      <c r="L36" s="3"/>
      <c r="M36" s="3"/>
      <c r="N36" s="25">
        <v>1518.452</v>
      </c>
      <c r="O36" s="25">
        <v>310.86900000000003</v>
      </c>
      <c r="P36" s="3"/>
      <c r="Q36" s="3"/>
      <c r="R36" s="3"/>
    </row>
    <row r="37" spans="3:18" x14ac:dyDescent="0.2">
      <c r="C37" s="3"/>
      <c r="D37" s="3"/>
      <c r="E37" s="3"/>
      <c r="F37" s="26">
        <v>538.12599999999998</v>
      </c>
      <c r="G37" s="26">
        <v>28.5047259</v>
      </c>
      <c r="H37" s="3"/>
      <c r="I37" s="3"/>
      <c r="J37" s="25">
        <v>618.22900000000004</v>
      </c>
      <c r="K37" s="25">
        <v>116.7248749</v>
      </c>
      <c r="L37" s="3"/>
      <c r="M37" s="3"/>
      <c r="N37" s="25">
        <v>1388.3409999999999</v>
      </c>
      <c r="O37" s="25">
        <v>275.39100000000002</v>
      </c>
      <c r="P37" s="3"/>
      <c r="Q37" s="3"/>
      <c r="R37" s="3"/>
    </row>
    <row r="38" spans="3:18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3:18" x14ac:dyDescent="0.2">
      <c r="C39" s="3"/>
      <c r="D39" s="3"/>
      <c r="E39" s="3"/>
      <c r="F39" s="103" t="s">
        <v>20</v>
      </c>
      <c r="G39" s="10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3:18" x14ac:dyDescent="0.2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3:18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3:18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3:18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3:18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3:18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3:18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3:18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</sheetData>
  <mergeCells count="1">
    <mergeCell ref="F39:G39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D547-005F-604A-93F3-715FBF7981F3}">
  <dimension ref="C4:P47"/>
  <sheetViews>
    <sheetView topLeftCell="A2" zoomScale="84" workbookViewId="0">
      <selection activeCell="B5" sqref="B5"/>
    </sheetView>
  </sheetViews>
  <sheetFormatPr baseColWidth="10" defaultRowHeight="16" x14ac:dyDescent="0.2"/>
  <cols>
    <col min="4" max="4" width="18.83203125" customWidth="1"/>
    <col min="6" max="6" width="20.1640625" customWidth="1"/>
    <col min="7" max="7" width="26.33203125" customWidth="1"/>
    <col min="10" max="10" width="23.1640625" customWidth="1"/>
    <col min="11" max="11" width="22" customWidth="1"/>
    <col min="14" max="14" width="23.83203125" customWidth="1"/>
    <col min="15" max="15" width="23.5" customWidth="1"/>
  </cols>
  <sheetData>
    <row r="4" spans="3:16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3:16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3:16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3:16" x14ac:dyDescent="0.2">
      <c r="C7" s="3"/>
      <c r="D7" s="4" t="s">
        <v>443</v>
      </c>
      <c r="E7" s="32" t="s">
        <v>15</v>
      </c>
      <c r="F7" s="6" t="s">
        <v>243</v>
      </c>
      <c r="G7" s="6" t="s">
        <v>244</v>
      </c>
      <c r="H7" s="8"/>
      <c r="I7" s="32" t="s">
        <v>18</v>
      </c>
      <c r="J7" s="6" t="s">
        <v>243</v>
      </c>
      <c r="K7" s="6" t="s">
        <v>244</v>
      </c>
      <c r="L7" s="8"/>
      <c r="M7" s="32" t="s">
        <v>19</v>
      </c>
      <c r="N7" s="6" t="s">
        <v>243</v>
      </c>
      <c r="O7" s="6" t="s">
        <v>244</v>
      </c>
      <c r="P7" s="8"/>
    </row>
    <row r="8" spans="3:16" x14ac:dyDescent="0.2">
      <c r="C8" s="3"/>
      <c r="D8" s="3"/>
      <c r="E8" s="8"/>
      <c r="F8" s="46">
        <v>885.75099999999998</v>
      </c>
      <c r="G8" s="46">
        <v>1308.4370799999999</v>
      </c>
      <c r="H8" s="8"/>
      <c r="I8" s="8"/>
      <c r="J8" s="25">
        <v>581.45899999999995</v>
      </c>
      <c r="K8" s="25">
        <v>677.83656800000006</v>
      </c>
      <c r="L8" s="8"/>
      <c r="M8" s="8"/>
      <c r="N8" s="25">
        <v>536.96500000000003</v>
      </c>
      <c r="O8" s="25">
        <v>745.22503500000005</v>
      </c>
      <c r="P8" s="8"/>
    </row>
    <row r="9" spans="3:16" x14ac:dyDescent="0.2">
      <c r="C9" s="3"/>
      <c r="D9" s="3"/>
      <c r="E9" s="8"/>
      <c r="F9" s="46">
        <v>852.37900000000002</v>
      </c>
      <c r="G9" s="46">
        <v>1380.79315</v>
      </c>
      <c r="H9" s="8"/>
      <c r="I9" s="8"/>
      <c r="J9" s="25">
        <v>585.73</v>
      </c>
      <c r="K9" s="25">
        <v>800.89979900000003</v>
      </c>
      <c r="L9" s="8"/>
      <c r="M9" s="8"/>
      <c r="N9" s="25">
        <v>487.83699999999999</v>
      </c>
      <c r="O9" s="25">
        <v>792.78710999999998</v>
      </c>
      <c r="P9" s="8"/>
    </row>
    <row r="10" spans="3:16" x14ac:dyDescent="0.2">
      <c r="C10" s="3"/>
      <c r="D10" s="3"/>
      <c r="E10" s="8"/>
      <c r="F10" s="46">
        <v>474.68700000000001</v>
      </c>
      <c r="G10" s="46">
        <v>652.85654899999997</v>
      </c>
      <c r="H10" s="8"/>
      <c r="I10" s="8"/>
      <c r="J10" s="25">
        <v>534.30100000000004</v>
      </c>
      <c r="K10" s="25">
        <v>729.994506</v>
      </c>
      <c r="L10" s="8"/>
      <c r="M10" s="8"/>
      <c r="N10" s="25">
        <v>529.66399999999999</v>
      </c>
      <c r="O10" s="25">
        <v>501.2022</v>
      </c>
      <c r="P10" s="8"/>
    </row>
    <row r="11" spans="3:16" x14ac:dyDescent="0.2">
      <c r="C11" s="3"/>
      <c r="D11" s="3"/>
      <c r="E11" s="8"/>
      <c r="F11" s="46">
        <v>537.20799999999997</v>
      </c>
      <c r="G11" s="46">
        <v>599.49908700000003</v>
      </c>
      <c r="H11" s="8"/>
      <c r="I11" s="8"/>
      <c r="J11" s="25">
        <v>411.68700000000001</v>
      </c>
      <c r="K11" s="25">
        <v>683.476449</v>
      </c>
      <c r="L11" s="8"/>
      <c r="M11" s="8"/>
      <c r="N11" s="25">
        <v>502.31599999999997</v>
      </c>
      <c r="O11" s="25">
        <v>707.57411999999999</v>
      </c>
      <c r="P11" s="8"/>
    </row>
    <row r="12" spans="3:16" x14ac:dyDescent="0.2">
      <c r="C12" s="3"/>
      <c r="D12" s="3"/>
      <c r="E12" s="8"/>
      <c r="F12" s="46">
        <v>535.89599999999996</v>
      </c>
      <c r="G12" s="46">
        <v>494.66965599999997</v>
      </c>
      <c r="H12" s="8"/>
      <c r="I12" s="8"/>
      <c r="J12" s="25">
        <v>627.23400000000004</v>
      </c>
      <c r="K12" s="25">
        <v>864.38543100000004</v>
      </c>
      <c r="L12" s="8"/>
      <c r="M12" s="8"/>
      <c r="N12" s="25">
        <v>537.13400000000001</v>
      </c>
      <c r="O12" s="25">
        <v>525.04606100000001</v>
      </c>
      <c r="P12" s="8"/>
    </row>
    <row r="13" spans="3:16" x14ac:dyDescent="0.2">
      <c r="C13" s="3"/>
      <c r="D13" s="3"/>
      <c r="E13" s="8"/>
      <c r="F13" s="46">
        <v>623.91499999999996</v>
      </c>
      <c r="G13" s="46">
        <v>515.58028200000001</v>
      </c>
      <c r="H13" s="8"/>
      <c r="I13" s="8"/>
      <c r="J13" s="25">
        <v>641.69500000000005</v>
      </c>
      <c r="K13" s="25">
        <v>802.50898900000004</v>
      </c>
      <c r="L13" s="8"/>
      <c r="M13" s="8"/>
      <c r="N13" s="25">
        <v>533.197</v>
      </c>
      <c r="O13" s="25">
        <v>711.47334999999998</v>
      </c>
      <c r="P13" s="8"/>
    </row>
    <row r="14" spans="3:16" x14ac:dyDescent="0.2">
      <c r="C14" s="3"/>
      <c r="D14" s="3"/>
      <c r="E14" s="8"/>
      <c r="F14" s="46">
        <v>478.423</v>
      </c>
      <c r="G14" s="46">
        <v>900.43157699999995</v>
      </c>
      <c r="H14" s="8"/>
      <c r="I14" s="8"/>
      <c r="J14" s="25">
        <v>703.44799999999998</v>
      </c>
      <c r="K14" s="25">
        <v>564.372478</v>
      </c>
      <c r="L14" s="8"/>
      <c r="M14" s="8"/>
      <c r="N14" s="25">
        <v>529.42100000000005</v>
      </c>
      <c r="O14" s="25">
        <v>771.54786799999999</v>
      </c>
      <c r="P14" s="8"/>
    </row>
    <row r="15" spans="3:16" x14ac:dyDescent="0.2">
      <c r="C15" s="3"/>
      <c r="D15" s="3"/>
      <c r="E15" s="8"/>
      <c r="F15" s="46">
        <v>509.95100000000002</v>
      </c>
      <c r="G15" s="46">
        <v>756.17183799999998</v>
      </c>
      <c r="H15" s="8"/>
      <c r="I15" s="8"/>
      <c r="J15" s="25">
        <v>544.73699999999997</v>
      </c>
      <c r="K15" s="25">
        <v>742.24910499999999</v>
      </c>
      <c r="L15" s="8"/>
      <c r="M15" s="8"/>
      <c r="N15" s="25">
        <v>539.245</v>
      </c>
      <c r="O15" s="25">
        <v>609.89913899999999</v>
      </c>
      <c r="P15" s="8"/>
    </row>
    <row r="16" spans="3:16" x14ac:dyDescent="0.2">
      <c r="C16" s="3"/>
      <c r="D16" s="3"/>
      <c r="E16" s="8"/>
      <c r="F16" s="46">
        <v>557.96400000000006</v>
      </c>
      <c r="G16" s="46">
        <v>710.34676999999999</v>
      </c>
      <c r="H16" s="8"/>
      <c r="I16" s="8"/>
      <c r="J16" s="25">
        <v>773.274</v>
      </c>
      <c r="K16" s="25">
        <v>879.27706699999999</v>
      </c>
      <c r="L16" s="8"/>
      <c r="M16" s="8"/>
      <c r="N16" s="25">
        <v>537.07600000000002</v>
      </c>
      <c r="O16" s="25">
        <v>607.80733999999995</v>
      </c>
      <c r="P16" s="8"/>
    </row>
    <row r="17" spans="3:16" x14ac:dyDescent="0.2">
      <c r="C17" s="3"/>
      <c r="D17" s="3"/>
      <c r="E17" s="8"/>
      <c r="F17" s="46">
        <v>629.64599999999996</v>
      </c>
      <c r="G17" s="46">
        <v>840.03611999999998</v>
      </c>
      <c r="H17" s="8"/>
      <c r="I17" s="8"/>
      <c r="J17" s="25">
        <v>540.08199999999999</v>
      </c>
      <c r="K17" s="25">
        <v>717.01193999999998</v>
      </c>
      <c r="L17" s="8"/>
      <c r="M17" s="8"/>
      <c r="N17" s="25">
        <v>567.08000000000004</v>
      </c>
      <c r="O17" s="25">
        <v>557.62552300000004</v>
      </c>
      <c r="P17" s="8"/>
    </row>
    <row r="18" spans="3:16" x14ac:dyDescent="0.2">
      <c r="C18" s="3"/>
      <c r="D18" s="3"/>
      <c r="E18" s="8"/>
      <c r="F18" s="46">
        <v>526.12199999999996</v>
      </c>
      <c r="G18" s="46">
        <v>459.61599100000001</v>
      </c>
      <c r="H18" s="8"/>
      <c r="I18" s="8"/>
      <c r="J18" s="25">
        <v>483.05</v>
      </c>
      <c r="K18" s="25">
        <v>883.62272499999995</v>
      </c>
      <c r="L18" s="8"/>
      <c r="M18" s="8"/>
      <c r="N18" s="25">
        <v>495.93599999999998</v>
      </c>
      <c r="O18" s="25">
        <v>852.89594899999997</v>
      </c>
      <c r="P18" s="8"/>
    </row>
    <row r="19" spans="3:16" x14ac:dyDescent="0.2">
      <c r="C19" s="3"/>
      <c r="D19" s="3"/>
      <c r="E19" s="8"/>
      <c r="F19" s="46">
        <v>576.06600000000003</v>
      </c>
      <c r="G19" s="46">
        <v>557.92614000000003</v>
      </c>
      <c r="H19" s="8"/>
      <c r="I19" s="8"/>
      <c r="J19" s="25">
        <v>559.48099999999999</v>
      </c>
      <c r="K19" s="25">
        <v>901.10943999999995</v>
      </c>
      <c r="L19" s="8"/>
      <c r="M19" s="8"/>
      <c r="N19" s="25">
        <v>542.51</v>
      </c>
      <c r="O19" s="25">
        <v>676.435158</v>
      </c>
      <c r="P19" s="8"/>
    </row>
    <row r="20" spans="3:16" x14ac:dyDescent="0.2">
      <c r="C20" s="3"/>
      <c r="D20" s="3"/>
      <c r="E20" s="8"/>
      <c r="F20" s="46">
        <v>685.15200000000004</v>
      </c>
      <c r="G20" s="46">
        <v>656.25028899999995</v>
      </c>
      <c r="H20" s="8"/>
      <c r="I20" s="8"/>
      <c r="J20" s="25">
        <v>480.23</v>
      </c>
      <c r="K20" s="25">
        <v>826.409583</v>
      </c>
      <c r="L20" s="8"/>
      <c r="M20" s="8"/>
      <c r="N20" s="25">
        <v>458.41899999999998</v>
      </c>
      <c r="O20" s="25">
        <v>506.28175800000002</v>
      </c>
      <c r="P20" s="8"/>
    </row>
    <row r="21" spans="3:16" x14ac:dyDescent="0.2">
      <c r="C21" s="3"/>
      <c r="D21" s="3"/>
      <c r="E21" s="8"/>
      <c r="F21" s="46">
        <v>638.83699999999999</v>
      </c>
      <c r="G21" s="46">
        <v>543.28649199999995</v>
      </c>
      <c r="H21" s="8"/>
      <c r="I21" s="8"/>
      <c r="J21" s="25">
        <v>633.92200000000003</v>
      </c>
      <c r="K21" s="25">
        <v>581.68674099999998</v>
      </c>
      <c r="L21" s="8"/>
      <c r="M21" s="8"/>
      <c r="N21" s="25">
        <v>472.32900000000001</v>
      </c>
      <c r="O21" s="25">
        <v>634.64884300000006</v>
      </c>
      <c r="P21" s="8"/>
    </row>
    <row r="22" spans="3:16" x14ac:dyDescent="0.2">
      <c r="C22" s="3"/>
      <c r="D22" s="3"/>
      <c r="E22" s="8"/>
      <c r="F22" s="46">
        <v>646.14</v>
      </c>
      <c r="G22" s="46">
        <v>683.82829500000003</v>
      </c>
      <c r="H22" s="8"/>
      <c r="I22" s="8"/>
      <c r="J22" s="25">
        <v>535.44500000000005</v>
      </c>
      <c r="K22" s="25">
        <v>527.17764799999998</v>
      </c>
      <c r="L22" s="8"/>
      <c r="M22" s="8"/>
      <c r="N22" s="25">
        <v>572.99300000000005</v>
      </c>
      <c r="O22" s="25">
        <v>737.56378099999995</v>
      </c>
      <c r="P22" s="8"/>
    </row>
    <row r="23" spans="3:16" x14ac:dyDescent="0.2">
      <c r="C23" s="3"/>
      <c r="D23" s="3"/>
      <c r="E23" s="8"/>
      <c r="F23" s="46">
        <v>596.19100000000003</v>
      </c>
      <c r="G23" s="46">
        <v>807.305612</v>
      </c>
      <c r="H23" s="8"/>
      <c r="I23" s="8"/>
      <c r="J23" s="25">
        <v>730.75699999999995</v>
      </c>
      <c r="K23" s="25">
        <v>813.19492300000002</v>
      </c>
      <c r="L23" s="8"/>
      <c r="M23" s="8"/>
      <c r="N23" s="25">
        <v>586.48400000000004</v>
      </c>
      <c r="O23" s="25">
        <v>539.15298399999995</v>
      </c>
      <c r="P23" s="8"/>
    </row>
    <row r="24" spans="3:16" x14ac:dyDescent="0.2">
      <c r="C24" s="3"/>
      <c r="D24" s="3"/>
      <c r="E24" s="8"/>
      <c r="F24" s="46">
        <v>511.46499999999997</v>
      </c>
      <c r="G24" s="46">
        <v>667.85576000000003</v>
      </c>
      <c r="H24" s="8"/>
      <c r="I24" s="8"/>
      <c r="J24" s="25">
        <v>1068.6310000000001</v>
      </c>
      <c r="K24" s="25">
        <v>825.22921599999995</v>
      </c>
      <c r="L24" s="8"/>
      <c r="M24" s="8"/>
      <c r="N24" s="25">
        <v>689.98199999999997</v>
      </c>
      <c r="O24" s="25">
        <v>567.83641899999998</v>
      </c>
      <c r="P24" s="8"/>
    </row>
    <row r="25" spans="3:16" x14ac:dyDescent="0.2">
      <c r="C25" s="3"/>
      <c r="D25" s="3"/>
      <c r="E25" s="8"/>
      <c r="F25" s="46">
        <v>574.23</v>
      </c>
      <c r="G25" s="46">
        <v>706.65756999999996</v>
      </c>
      <c r="H25" s="8"/>
      <c r="I25" s="8"/>
      <c r="J25" s="25">
        <v>756.21400000000006</v>
      </c>
      <c r="K25" s="25">
        <v>730.67089599999997</v>
      </c>
      <c r="L25" s="8"/>
      <c r="M25" s="8"/>
      <c r="N25" s="25">
        <v>689.98199999999997</v>
      </c>
      <c r="O25" s="25">
        <v>513.55379500000004</v>
      </c>
      <c r="P25" s="8"/>
    </row>
    <row r="26" spans="3:16" x14ac:dyDescent="0.2">
      <c r="C26" s="3"/>
      <c r="D26" s="3"/>
      <c r="E26" s="8"/>
      <c r="F26" s="46">
        <v>570.42399999999998</v>
      </c>
      <c r="G26" s="46">
        <v>717.66254100000003</v>
      </c>
      <c r="H26" s="8"/>
      <c r="I26" s="8"/>
      <c r="J26" s="25">
        <v>745.75800000000004</v>
      </c>
      <c r="K26" s="25">
        <v>586.72651099999996</v>
      </c>
      <c r="L26" s="8"/>
      <c r="M26" s="8"/>
      <c r="N26" s="25">
        <v>609.24400000000003</v>
      </c>
      <c r="O26" s="25">
        <v>799.45723899999996</v>
      </c>
      <c r="P26" s="8"/>
    </row>
    <row r="27" spans="3:16" x14ac:dyDescent="0.2">
      <c r="C27" s="3"/>
      <c r="D27" s="3"/>
      <c r="E27" s="8"/>
      <c r="F27" s="46">
        <v>729.98800000000006</v>
      </c>
      <c r="G27" s="46">
        <v>806.94899699999996</v>
      </c>
      <c r="H27" s="8"/>
      <c r="I27" s="8"/>
      <c r="J27" s="25">
        <v>749.90800000000002</v>
      </c>
      <c r="K27" s="25">
        <v>742.41926899999999</v>
      </c>
      <c r="L27" s="8"/>
      <c r="M27" s="8"/>
      <c r="N27" s="25">
        <v>395.95499999999998</v>
      </c>
      <c r="O27" s="25">
        <v>488.93026400000002</v>
      </c>
      <c r="P27" s="8"/>
    </row>
    <row r="28" spans="3:16" x14ac:dyDescent="0.2">
      <c r="C28" s="3"/>
      <c r="D28" s="3"/>
      <c r="E28" s="8"/>
      <c r="F28" s="46">
        <v>899.35500000000002</v>
      </c>
      <c r="G28" s="46">
        <v>1002.4684999999999</v>
      </c>
      <c r="H28" s="8"/>
      <c r="I28" s="8"/>
      <c r="J28" s="25">
        <v>796.81</v>
      </c>
      <c r="K28" s="25">
        <v>966.96274800000003</v>
      </c>
      <c r="L28" s="8"/>
      <c r="M28" s="8"/>
      <c r="N28" s="25">
        <v>607.66999999999996</v>
      </c>
      <c r="O28" s="25">
        <v>652.76452099999995</v>
      </c>
      <c r="P28" s="8"/>
    </row>
    <row r="29" spans="3:16" x14ac:dyDescent="0.2">
      <c r="C29" s="3"/>
      <c r="D29" s="3"/>
      <c r="E29" s="8"/>
      <c r="F29" s="46">
        <v>692.06100000000004</v>
      </c>
      <c r="G29" s="46">
        <v>639.31842900000004</v>
      </c>
      <c r="H29" s="8"/>
      <c r="I29" s="8"/>
      <c r="J29" s="25">
        <v>707.19799999999998</v>
      </c>
      <c r="K29" s="25">
        <v>564.08512299999995</v>
      </c>
      <c r="L29" s="8"/>
      <c r="M29" s="8"/>
      <c r="N29" s="25">
        <v>429.84300000000002</v>
      </c>
      <c r="O29" s="25">
        <v>672.58201299999996</v>
      </c>
      <c r="P29" s="8"/>
    </row>
    <row r="30" spans="3:16" x14ac:dyDescent="0.2">
      <c r="C30" s="3"/>
      <c r="D30" s="3"/>
      <c r="E30" s="8"/>
      <c r="F30" s="46">
        <v>585.78399999999999</v>
      </c>
      <c r="G30" s="46">
        <v>716.33776</v>
      </c>
      <c r="H30" s="8"/>
      <c r="I30" s="8"/>
      <c r="J30" s="25">
        <v>636.16700000000003</v>
      </c>
      <c r="K30" s="25">
        <v>755.53155200000003</v>
      </c>
      <c r="L30" s="8"/>
      <c r="M30" s="8"/>
      <c r="N30" s="25">
        <v>558.78499999999997</v>
      </c>
      <c r="O30" s="25">
        <v>589.99863400000004</v>
      </c>
      <c r="P30" s="8"/>
    </row>
    <row r="31" spans="3:16" x14ac:dyDescent="0.2">
      <c r="C31" s="3"/>
      <c r="D31" s="3"/>
      <c r="E31" s="8"/>
      <c r="F31" s="46">
        <v>647.63199999999995</v>
      </c>
      <c r="G31" s="46">
        <v>785.81143399999996</v>
      </c>
      <c r="H31" s="8"/>
      <c r="I31" s="8"/>
      <c r="J31" s="25">
        <v>733.63499999999999</v>
      </c>
      <c r="K31" s="25">
        <v>582.06472399999996</v>
      </c>
      <c r="L31" s="8"/>
      <c r="M31" s="8"/>
      <c r="N31" s="25">
        <v>881.62599999999998</v>
      </c>
      <c r="O31" s="25">
        <v>723.96381399999996</v>
      </c>
      <c r="P31" s="8"/>
    </row>
    <row r="32" spans="3:16" x14ac:dyDescent="0.2">
      <c r="C32" s="3"/>
      <c r="D32" s="3"/>
      <c r="E32" s="8"/>
      <c r="F32" s="46">
        <v>575.41200000000003</v>
      </c>
      <c r="G32" s="46">
        <v>754.09845900000005</v>
      </c>
      <c r="H32" s="8"/>
      <c r="I32" s="8"/>
      <c r="J32" s="25">
        <v>669.48699999999997</v>
      </c>
      <c r="K32" s="25">
        <v>668.78561200000001</v>
      </c>
      <c r="L32" s="8"/>
      <c r="M32" s="8"/>
      <c r="N32" s="25">
        <v>836.01700000000005</v>
      </c>
      <c r="O32" s="25">
        <v>748.84261600000002</v>
      </c>
      <c r="P32" s="8"/>
    </row>
    <row r="33" spans="3:16" x14ac:dyDescent="0.2">
      <c r="C33" s="3"/>
      <c r="D33" s="3"/>
      <c r="E33" s="8"/>
      <c r="F33" s="46">
        <v>498.35599999999999</v>
      </c>
      <c r="G33" s="46">
        <v>755.58018100000004</v>
      </c>
      <c r="H33" s="8"/>
      <c r="I33" s="8"/>
      <c r="J33" s="25">
        <v>561.45799999999997</v>
      </c>
      <c r="K33" s="25">
        <v>738.89883599999996</v>
      </c>
      <c r="L33" s="8"/>
      <c r="M33" s="8"/>
      <c r="N33" s="25">
        <v>671.88199999999995</v>
      </c>
      <c r="O33" s="25">
        <v>792.23874599999999</v>
      </c>
      <c r="P33" s="8"/>
    </row>
    <row r="34" spans="3:16" x14ac:dyDescent="0.2">
      <c r="C34" s="3"/>
      <c r="D34" s="3"/>
      <c r="E34" s="8"/>
      <c r="F34" s="46">
        <v>612.42999999999995</v>
      </c>
      <c r="G34" s="46">
        <v>731.50348899999995</v>
      </c>
      <c r="H34" s="8"/>
      <c r="I34" s="8"/>
      <c r="J34" s="25">
        <v>770.34699999999998</v>
      </c>
      <c r="K34" s="25">
        <v>833.58020399999998</v>
      </c>
      <c r="L34" s="8"/>
      <c r="M34" s="8"/>
      <c r="N34" s="25">
        <v>599.46600000000001</v>
      </c>
      <c r="O34" s="25">
        <v>639.55378199999996</v>
      </c>
      <c r="P34" s="8"/>
    </row>
    <row r="35" spans="3:16" x14ac:dyDescent="0.2">
      <c r="C35" s="3"/>
      <c r="D35" s="3"/>
      <c r="E35" s="8"/>
      <c r="F35" s="46">
        <v>686.46</v>
      </c>
      <c r="G35" s="46">
        <v>739.23997899999995</v>
      </c>
      <c r="H35" s="8"/>
      <c r="I35" s="8"/>
      <c r="J35" s="25">
        <v>683.12</v>
      </c>
      <c r="K35" s="25">
        <v>941.60695699999997</v>
      </c>
      <c r="L35" s="8"/>
      <c r="M35" s="8"/>
      <c r="N35" s="25">
        <v>634.07799999999997</v>
      </c>
      <c r="O35" s="25">
        <v>748.54891999999995</v>
      </c>
      <c r="P35" s="8"/>
    </row>
    <row r="36" spans="3:16" x14ac:dyDescent="0.2">
      <c r="C36" s="3"/>
      <c r="D36" s="3"/>
      <c r="E36" s="8"/>
      <c r="F36" s="46">
        <v>824.55700000000002</v>
      </c>
      <c r="G36" s="46">
        <v>759.895669</v>
      </c>
      <c r="H36" s="8"/>
      <c r="I36" s="8"/>
      <c r="J36" s="25">
        <v>529.66999999999996</v>
      </c>
      <c r="K36" s="25">
        <v>738.07876899999997</v>
      </c>
      <c r="L36" s="8"/>
      <c r="M36" s="8"/>
      <c r="N36" s="25">
        <v>582.18399999999997</v>
      </c>
      <c r="O36" s="25">
        <v>695.77638200000001</v>
      </c>
      <c r="P36" s="8"/>
    </row>
    <row r="37" spans="3:16" x14ac:dyDescent="0.2">
      <c r="C37" s="3"/>
      <c r="D37" s="3"/>
      <c r="E37" s="8"/>
      <c r="F37" s="46">
        <v>558.48800000000006</v>
      </c>
      <c r="G37" s="46">
        <v>789.42179599999997</v>
      </c>
      <c r="H37" s="8"/>
      <c r="I37" s="8"/>
      <c r="J37" s="25">
        <v>551.58299999999997</v>
      </c>
      <c r="K37" s="25">
        <v>800.24846000000002</v>
      </c>
      <c r="L37" s="8"/>
      <c r="M37" s="8"/>
      <c r="N37" s="25">
        <v>431.86599999999999</v>
      </c>
      <c r="O37" s="25">
        <v>713.87429799999995</v>
      </c>
      <c r="P37" s="8"/>
    </row>
    <row r="38" spans="3:16" x14ac:dyDescent="0.2">
      <c r="C38" s="3"/>
      <c r="D38" s="3"/>
      <c r="E38" s="8"/>
      <c r="F38" s="8"/>
      <c r="G38" s="8"/>
      <c r="H38" s="8"/>
      <c r="I38" s="8"/>
      <c r="J38" s="25"/>
      <c r="K38" s="25"/>
      <c r="L38" s="8"/>
      <c r="M38" s="8"/>
      <c r="N38" s="8"/>
      <c r="O38" s="8"/>
      <c r="P38" s="8"/>
    </row>
    <row r="39" spans="3:16" x14ac:dyDescent="0.2">
      <c r="C39" s="3"/>
      <c r="D39" s="3"/>
      <c r="E39" s="8"/>
      <c r="F39" s="119" t="s">
        <v>20</v>
      </c>
      <c r="G39" s="119"/>
      <c r="H39" s="8"/>
      <c r="I39" s="8"/>
      <c r="J39" s="25"/>
      <c r="K39" s="25"/>
      <c r="L39" s="8"/>
      <c r="M39" s="8"/>
      <c r="N39" s="8"/>
      <c r="O39" s="8"/>
      <c r="P39" s="8"/>
    </row>
    <row r="40" spans="3:16" x14ac:dyDescent="0.2">
      <c r="C40" s="3"/>
      <c r="D40" s="3"/>
      <c r="E40" s="8"/>
      <c r="F40" s="8"/>
      <c r="G40" s="8"/>
      <c r="H40" s="8"/>
      <c r="I40" s="8"/>
      <c r="J40" s="25"/>
      <c r="K40" s="25"/>
      <c r="L40" s="8"/>
      <c r="M40" s="8"/>
      <c r="N40" s="8"/>
      <c r="O40" s="8"/>
      <c r="P40" s="8"/>
    </row>
    <row r="41" spans="3:16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3:16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3:16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3:16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3:16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3:16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3:16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</sheetData>
  <mergeCells count="1">
    <mergeCell ref="F39:G39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02A3-CB9A-384E-AB32-38F43AA901F5}">
  <dimension ref="A1:AI89"/>
  <sheetViews>
    <sheetView topLeftCell="G1" zoomScale="125" workbookViewId="0">
      <selection activeCell="D2" sqref="D2"/>
    </sheetView>
  </sheetViews>
  <sheetFormatPr baseColWidth="10" defaultRowHeight="16" x14ac:dyDescent="0.2"/>
  <cols>
    <col min="6" max="6" width="37.5" customWidth="1"/>
    <col min="7" max="8" width="41" customWidth="1"/>
    <col min="9" max="9" width="16.33203125" customWidth="1"/>
    <col min="10" max="10" width="34.1640625" customWidth="1"/>
    <col min="11" max="11" width="36" customWidth="1"/>
    <col min="12" max="12" width="39.1640625" customWidth="1"/>
    <col min="15" max="15" width="40" customWidth="1"/>
    <col min="16" max="16" width="44.33203125" customWidth="1"/>
    <col min="17" max="17" width="38.5" customWidth="1"/>
    <col min="19" max="19" width="31.33203125" customWidth="1"/>
    <col min="20" max="20" width="39" customWidth="1"/>
    <col min="21" max="21" width="41.5" customWidth="1"/>
    <col min="24" max="24" width="37" customWidth="1"/>
    <col min="25" max="25" width="36.83203125" customWidth="1"/>
    <col min="26" max="26" width="39.33203125" customWidth="1"/>
    <col min="27" max="27" width="13.6640625" customWidth="1"/>
    <col min="28" max="28" width="34.5" customWidth="1"/>
    <col min="29" max="30" width="38.83203125" customWidth="1"/>
  </cols>
  <sheetData>
    <row r="1" spans="1:3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2">
      <c r="A7" s="3"/>
      <c r="B7" s="3"/>
      <c r="C7" s="3"/>
      <c r="D7" s="4" t="s">
        <v>444</v>
      </c>
      <c r="E7" s="33" t="s">
        <v>15</v>
      </c>
      <c r="F7" s="24" t="s">
        <v>245</v>
      </c>
      <c r="G7" s="24" t="s">
        <v>246</v>
      </c>
      <c r="H7" s="24" t="s">
        <v>247</v>
      </c>
      <c r="I7" s="24"/>
      <c r="J7" s="24" t="s">
        <v>248</v>
      </c>
      <c r="K7" s="24" t="s">
        <v>249</v>
      </c>
      <c r="L7" s="24" t="s">
        <v>250</v>
      </c>
      <c r="M7" s="3"/>
      <c r="N7" s="69" t="s">
        <v>18</v>
      </c>
      <c r="O7" s="24" t="s">
        <v>245</v>
      </c>
      <c r="P7" s="24" t="s">
        <v>246</v>
      </c>
      <c r="Q7" s="24" t="s">
        <v>247</v>
      </c>
      <c r="R7" s="24"/>
      <c r="S7" s="24" t="s">
        <v>248</v>
      </c>
      <c r="T7" s="24" t="s">
        <v>249</v>
      </c>
      <c r="U7" s="24" t="s">
        <v>250</v>
      </c>
      <c r="V7" s="3"/>
      <c r="W7" s="69" t="s">
        <v>19</v>
      </c>
      <c r="X7" s="24" t="s">
        <v>245</v>
      </c>
      <c r="Y7" s="24" t="s">
        <v>246</v>
      </c>
      <c r="Z7" s="24" t="s">
        <v>247</v>
      </c>
      <c r="AA7" s="24"/>
      <c r="AB7" s="24" t="s">
        <v>248</v>
      </c>
      <c r="AC7" s="24" t="s">
        <v>249</v>
      </c>
      <c r="AD7" s="24" t="s">
        <v>250</v>
      </c>
      <c r="AE7" s="3"/>
      <c r="AF7" s="3"/>
      <c r="AG7" s="3"/>
      <c r="AH7" s="3"/>
      <c r="AI7" s="3"/>
    </row>
    <row r="8" spans="1:35" x14ac:dyDescent="0.2">
      <c r="A8" s="3"/>
      <c r="B8" s="3"/>
      <c r="C8" s="3"/>
      <c r="D8" s="3"/>
      <c r="E8" s="3"/>
      <c r="F8" s="26">
        <v>0.65500000000000003</v>
      </c>
      <c r="G8" s="26">
        <v>0.52200000000000002</v>
      </c>
      <c r="H8" s="26">
        <v>0.24199999999999999</v>
      </c>
      <c r="I8" s="26"/>
      <c r="J8" s="26">
        <v>0.247</v>
      </c>
      <c r="K8" s="26">
        <v>4.3999999999999997E-2</v>
      </c>
      <c r="L8" s="26">
        <v>0.18099999999999999</v>
      </c>
      <c r="M8" s="3"/>
      <c r="N8" s="3"/>
      <c r="O8" s="25">
        <v>0.64700000000000002</v>
      </c>
      <c r="P8" s="25">
        <v>0.46100000000000002</v>
      </c>
      <c r="Q8" s="25">
        <v>0.193</v>
      </c>
      <c r="R8" s="25"/>
      <c r="S8" s="25">
        <v>0.17799999999999999</v>
      </c>
      <c r="T8" s="25">
        <v>0.22500000000000001</v>
      </c>
      <c r="U8" s="25">
        <v>0.17199999999999999</v>
      </c>
      <c r="V8" s="3"/>
      <c r="W8" s="3"/>
      <c r="X8" s="25">
        <v>0.81399999999999995</v>
      </c>
      <c r="Y8" s="25">
        <v>0.26400000000000001</v>
      </c>
      <c r="Z8" s="25">
        <v>0.311</v>
      </c>
      <c r="AA8" s="25"/>
      <c r="AB8" s="25">
        <v>0.26300000000000001</v>
      </c>
      <c r="AC8" s="25">
        <v>0.17799999999999999</v>
      </c>
      <c r="AD8" s="25">
        <v>0.215</v>
      </c>
      <c r="AE8" s="3"/>
      <c r="AF8" s="3"/>
      <c r="AG8" s="3"/>
      <c r="AH8" s="3"/>
      <c r="AI8" s="3"/>
    </row>
    <row r="9" spans="1:35" x14ac:dyDescent="0.2">
      <c r="A9" s="3"/>
      <c r="B9" s="3"/>
      <c r="C9" s="3"/>
      <c r="D9" s="3"/>
      <c r="E9" s="3"/>
      <c r="F9" s="26">
        <v>0.84699999999999998</v>
      </c>
      <c r="G9" s="26">
        <v>0.45</v>
      </c>
      <c r="H9" s="26">
        <v>0.17499999999999999</v>
      </c>
      <c r="I9" s="26"/>
      <c r="J9" s="26">
        <v>0.29499999999999998</v>
      </c>
      <c r="K9" s="26">
        <v>0.215</v>
      </c>
      <c r="L9" s="26">
        <v>0.13600000000000001</v>
      </c>
      <c r="M9" s="3"/>
      <c r="N9" s="3"/>
      <c r="O9" s="25">
        <v>0.59799999999999998</v>
      </c>
      <c r="P9" s="25">
        <v>0.39500000000000002</v>
      </c>
      <c r="Q9" s="25">
        <v>0.26200000000000001</v>
      </c>
      <c r="R9" s="25"/>
      <c r="S9" s="25">
        <v>0.246</v>
      </c>
      <c r="T9" s="25">
        <v>0.186</v>
      </c>
      <c r="U9" s="25">
        <v>0.14299999999999999</v>
      </c>
      <c r="V9" s="3"/>
      <c r="W9" s="3"/>
      <c r="X9" s="25">
        <v>0.623</v>
      </c>
      <c r="Y9" s="25">
        <v>0.27500000000000002</v>
      </c>
      <c r="Z9" s="25">
        <v>0.28599999999999998</v>
      </c>
      <c r="AA9" s="25"/>
      <c r="AB9" s="25">
        <v>8.4000000000000005E-2</v>
      </c>
      <c r="AC9" s="25">
        <v>0.14299999999999999</v>
      </c>
      <c r="AD9" s="25">
        <v>0.23100000000000001</v>
      </c>
      <c r="AE9" s="3"/>
      <c r="AF9" s="3"/>
      <c r="AG9" s="3"/>
      <c r="AH9" s="3"/>
      <c r="AI9" s="3"/>
    </row>
    <row r="10" spans="1:35" x14ac:dyDescent="0.2">
      <c r="A10" s="3"/>
      <c r="B10" s="3"/>
      <c r="C10" s="3"/>
      <c r="D10" s="3"/>
      <c r="E10" s="3"/>
      <c r="F10" s="26">
        <v>0.54200000000000004</v>
      </c>
      <c r="G10" s="26">
        <v>0.58099999999999996</v>
      </c>
      <c r="H10" s="26">
        <v>0.38100000000000001</v>
      </c>
      <c r="I10" s="26"/>
      <c r="J10" s="26">
        <v>4.1000000000000002E-2</v>
      </c>
      <c r="K10" s="26">
        <v>0.08</v>
      </c>
      <c r="L10" s="26">
        <v>0.27600000000000002</v>
      </c>
      <c r="M10" s="3"/>
      <c r="N10" s="3"/>
      <c r="O10" s="25">
        <v>0.73199999999999998</v>
      </c>
      <c r="P10" s="25">
        <v>0.41099999999999998</v>
      </c>
      <c r="Q10" s="25">
        <v>0.29799999999999999</v>
      </c>
      <c r="R10" s="25"/>
      <c r="S10" s="25">
        <v>0.106</v>
      </c>
      <c r="T10" s="25">
        <v>0.129</v>
      </c>
      <c r="U10" s="25">
        <v>0.23400000000000001</v>
      </c>
      <c r="V10" s="3"/>
      <c r="W10" s="3"/>
      <c r="X10" s="25">
        <v>0.499</v>
      </c>
      <c r="Y10" s="25">
        <v>0.36099999999999999</v>
      </c>
      <c r="Z10" s="25">
        <v>0.38900000000000001</v>
      </c>
      <c r="AA10" s="25"/>
      <c r="AB10" s="25">
        <v>6.5000000000000002E-2</v>
      </c>
      <c r="AC10" s="25">
        <v>0.19800000000000001</v>
      </c>
      <c r="AD10" s="25">
        <v>0.24199999999999999</v>
      </c>
      <c r="AE10" s="3"/>
      <c r="AF10" s="3"/>
      <c r="AG10" s="3"/>
      <c r="AH10" s="3"/>
      <c r="AI10" s="3"/>
    </row>
    <row r="11" spans="1:35" x14ac:dyDescent="0.2">
      <c r="A11" s="3"/>
      <c r="B11" s="3"/>
      <c r="C11" s="3"/>
      <c r="D11" s="3"/>
      <c r="E11" s="3"/>
      <c r="F11" s="26">
        <v>0.63100000000000001</v>
      </c>
      <c r="G11" s="26">
        <v>0.247</v>
      </c>
      <c r="H11" s="26">
        <v>0.36199999999999999</v>
      </c>
      <c r="I11" s="26"/>
      <c r="J11" s="26">
        <v>0.27900000000000003</v>
      </c>
      <c r="K11" s="26">
        <v>0.09</v>
      </c>
      <c r="L11" s="26">
        <v>0.13500000000000001</v>
      </c>
      <c r="M11" s="3"/>
      <c r="N11" s="3"/>
      <c r="O11" s="25">
        <v>0.52800000000000002</v>
      </c>
      <c r="P11" s="25">
        <v>0.27800000000000002</v>
      </c>
      <c r="Q11" s="25">
        <v>0.34100000000000003</v>
      </c>
      <c r="R11" s="25"/>
      <c r="S11" s="25">
        <v>0.216</v>
      </c>
      <c r="T11" s="25">
        <v>0.246</v>
      </c>
      <c r="U11" s="25">
        <v>0.29099999999999998</v>
      </c>
      <c r="V11" s="3"/>
      <c r="W11" s="3"/>
      <c r="X11" s="25">
        <v>0.72299999999999998</v>
      </c>
      <c r="Y11" s="25">
        <v>0.21099999999999999</v>
      </c>
      <c r="Z11" s="25">
        <v>0.254</v>
      </c>
      <c r="AA11" s="25"/>
      <c r="AB11" s="25">
        <v>0.28599999999999998</v>
      </c>
      <c r="AC11" s="25">
        <v>0.16500000000000001</v>
      </c>
      <c r="AD11" s="25">
        <v>0.27800000000000002</v>
      </c>
      <c r="AE11" s="3"/>
      <c r="AF11" s="3"/>
      <c r="AG11" s="3"/>
      <c r="AH11" s="3"/>
      <c r="AI11" s="3"/>
    </row>
    <row r="12" spans="1:35" x14ac:dyDescent="0.2">
      <c r="A12" s="3"/>
      <c r="B12" s="3"/>
      <c r="C12" s="3"/>
      <c r="D12" s="3"/>
      <c r="E12" s="3"/>
      <c r="F12" s="26">
        <v>0.65700000000000003</v>
      </c>
      <c r="G12" s="26">
        <v>0.38700000000000001</v>
      </c>
      <c r="H12" s="26">
        <v>0.35099999999999998</v>
      </c>
      <c r="I12" s="26"/>
      <c r="J12" s="26">
        <v>0.09</v>
      </c>
      <c r="K12" s="26">
        <v>0.107</v>
      </c>
      <c r="L12" s="26">
        <v>0.19800000000000001</v>
      </c>
      <c r="M12" s="3"/>
      <c r="N12" s="3"/>
      <c r="O12" s="25">
        <v>0.875</v>
      </c>
      <c r="P12" s="25">
        <v>0.436</v>
      </c>
      <c r="Q12" s="25">
        <v>0.318</v>
      </c>
      <c r="R12" s="25"/>
      <c r="S12" s="25">
        <v>6.5000000000000002E-2</v>
      </c>
      <c r="T12" s="25">
        <v>9.8000000000000004E-2</v>
      </c>
      <c r="U12" s="25">
        <v>6.8000000000000005E-2</v>
      </c>
      <c r="V12" s="3"/>
      <c r="W12" s="3"/>
      <c r="X12" s="25">
        <v>0.63800000000000001</v>
      </c>
      <c r="Y12" s="25">
        <v>0.36899999999999999</v>
      </c>
      <c r="Z12" s="25">
        <v>0.21</v>
      </c>
      <c r="AA12" s="25"/>
      <c r="AB12" s="25">
        <v>0.22900000000000001</v>
      </c>
      <c r="AC12" s="25">
        <v>0.221</v>
      </c>
      <c r="AD12" s="25">
        <v>0.22800000000000001</v>
      </c>
      <c r="AE12" s="3"/>
      <c r="AF12" s="3"/>
      <c r="AG12" s="3"/>
      <c r="AH12" s="3"/>
      <c r="AI12" s="3"/>
    </row>
    <row r="13" spans="1:35" x14ac:dyDescent="0.2">
      <c r="A13" s="3"/>
      <c r="B13" s="3"/>
      <c r="C13" s="3"/>
      <c r="D13" s="3"/>
      <c r="E13" s="3"/>
      <c r="F13" s="26">
        <v>0.74299999999999999</v>
      </c>
      <c r="G13" s="26">
        <v>0.27</v>
      </c>
      <c r="H13" s="26">
        <v>0.23</v>
      </c>
      <c r="I13" s="26"/>
      <c r="J13" s="26">
        <v>0.16700000000000001</v>
      </c>
      <c r="K13" s="26">
        <v>0.20799999999999999</v>
      </c>
      <c r="L13" s="26">
        <v>7.9000000000000001E-2</v>
      </c>
      <c r="M13" s="3"/>
      <c r="N13" s="3"/>
      <c r="O13" s="25">
        <v>0.71099999999999997</v>
      </c>
      <c r="P13" s="25">
        <v>0.28399999999999997</v>
      </c>
      <c r="Q13" s="25">
        <v>0.25700000000000001</v>
      </c>
      <c r="R13" s="25"/>
      <c r="S13" s="25">
        <v>0.22800000000000001</v>
      </c>
      <c r="T13" s="25">
        <v>0.26500000000000001</v>
      </c>
      <c r="U13" s="25">
        <v>0.151</v>
      </c>
      <c r="V13" s="3"/>
      <c r="W13" s="3"/>
      <c r="X13" s="25">
        <v>0.56200000000000006</v>
      </c>
      <c r="Y13" s="25">
        <v>0.35599999999999998</v>
      </c>
      <c r="Z13" s="25">
        <v>0.25600000000000001</v>
      </c>
      <c r="AA13" s="25"/>
      <c r="AB13" s="25">
        <v>0.316</v>
      </c>
      <c r="AC13" s="25">
        <v>7.8E-2</v>
      </c>
      <c r="AD13" s="25">
        <v>6.7000000000000004E-2</v>
      </c>
      <c r="AE13" s="3"/>
      <c r="AF13" s="3"/>
      <c r="AG13" s="3"/>
      <c r="AH13" s="3"/>
      <c r="AI13" s="3"/>
    </row>
    <row r="14" spans="1:35" x14ac:dyDescent="0.2">
      <c r="A14" s="3"/>
      <c r="B14" s="3"/>
      <c r="C14" s="3"/>
      <c r="D14" s="3"/>
      <c r="E14" s="3"/>
      <c r="F14" s="26">
        <v>0.81499999999999995</v>
      </c>
      <c r="G14" s="26">
        <v>0.41199999999999998</v>
      </c>
      <c r="H14" s="26">
        <v>0.25600000000000001</v>
      </c>
      <c r="I14" s="26"/>
      <c r="J14" s="26">
        <v>0.112</v>
      </c>
      <c r="K14" s="26">
        <v>0.128</v>
      </c>
      <c r="L14" s="26">
        <v>0.193</v>
      </c>
      <c r="M14" s="3"/>
      <c r="N14" s="3"/>
      <c r="O14" s="25">
        <v>0.499</v>
      </c>
      <c r="P14" s="25">
        <v>0.317</v>
      </c>
      <c r="Q14" s="25">
        <v>0.36899999999999999</v>
      </c>
      <c r="R14" s="25"/>
      <c r="S14" s="25">
        <v>0.16700000000000001</v>
      </c>
      <c r="T14" s="25">
        <v>0.183</v>
      </c>
      <c r="U14" s="25">
        <v>8.4000000000000005E-2</v>
      </c>
      <c r="V14" s="3"/>
      <c r="W14" s="3"/>
      <c r="X14" s="25">
        <v>0.68400000000000005</v>
      </c>
      <c r="Y14" s="25">
        <v>0.192</v>
      </c>
      <c r="Z14" s="25">
        <v>0.218</v>
      </c>
      <c r="AA14" s="25"/>
      <c r="AB14" s="25">
        <v>0.23</v>
      </c>
      <c r="AC14" s="25">
        <v>0.317</v>
      </c>
      <c r="AD14" s="25">
        <v>0.13700000000000001</v>
      </c>
      <c r="AE14" s="3"/>
      <c r="AF14" s="3"/>
      <c r="AG14" s="3"/>
      <c r="AH14" s="3"/>
      <c r="AI14" s="3"/>
    </row>
    <row r="15" spans="1:35" x14ac:dyDescent="0.2">
      <c r="A15" s="3"/>
      <c r="B15" s="3"/>
      <c r="C15" s="3"/>
      <c r="D15" s="3"/>
      <c r="E15" s="3"/>
      <c r="F15" s="26">
        <v>0.38</v>
      </c>
      <c r="G15" s="26">
        <v>0.45400000000000001</v>
      </c>
      <c r="H15" s="26">
        <v>0.36</v>
      </c>
      <c r="I15" s="26"/>
      <c r="J15" s="26">
        <v>0.159</v>
      </c>
      <c r="K15" s="26">
        <v>0.34399999999999997</v>
      </c>
      <c r="L15" s="26">
        <v>0.10199999999999999</v>
      </c>
      <c r="M15" s="3"/>
      <c r="N15" s="3"/>
      <c r="O15" s="25">
        <v>0.68899999999999995</v>
      </c>
      <c r="P15" s="25">
        <v>0.33600000000000002</v>
      </c>
      <c r="Q15" s="25">
        <v>0.34499999999999997</v>
      </c>
      <c r="R15" s="25"/>
      <c r="S15" s="25">
        <v>0.17199999999999999</v>
      </c>
      <c r="T15" s="25">
        <v>0.184</v>
      </c>
      <c r="U15" s="25">
        <v>0.30099999999999999</v>
      </c>
      <c r="V15" s="3"/>
      <c r="W15" s="3"/>
      <c r="X15" s="25">
        <v>0.46700000000000003</v>
      </c>
      <c r="Y15" s="25">
        <v>0.21099999999999999</v>
      </c>
      <c r="Z15" s="25">
        <v>0.34399999999999997</v>
      </c>
      <c r="AA15" s="25"/>
      <c r="AB15" s="25">
        <v>0.192</v>
      </c>
      <c r="AC15" s="25">
        <v>0.27800000000000002</v>
      </c>
      <c r="AD15" s="25">
        <v>6.6000000000000003E-2</v>
      </c>
      <c r="AE15" s="3"/>
      <c r="AF15" s="3"/>
      <c r="AG15" s="3"/>
      <c r="AH15" s="3"/>
      <c r="AI15" s="3"/>
    </row>
    <row r="16" spans="1:35" x14ac:dyDescent="0.2">
      <c r="A16" s="3"/>
      <c r="B16" s="3"/>
      <c r="C16" s="3"/>
      <c r="D16" s="3"/>
      <c r="E16" s="3"/>
      <c r="F16" s="26">
        <v>0.59799999999999998</v>
      </c>
      <c r="G16" s="26">
        <v>0.38700000000000001</v>
      </c>
      <c r="H16" s="26">
        <v>0.48099999999999998</v>
      </c>
      <c r="I16" s="26"/>
      <c r="J16" s="26">
        <v>0.19800000000000001</v>
      </c>
      <c r="K16" s="26">
        <v>0.14399999999999999</v>
      </c>
      <c r="L16" s="26">
        <v>0.21199999999999999</v>
      </c>
      <c r="M16" s="3"/>
      <c r="N16" s="3"/>
      <c r="O16" s="25">
        <v>0.47199999999999998</v>
      </c>
      <c r="P16" s="25">
        <v>0.28799999999999998</v>
      </c>
      <c r="Q16" s="25">
        <v>0.39800000000000002</v>
      </c>
      <c r="R16" s="25"/>
      <c r="S16" s="25">
        <v>0.152</v>
      </c>
      <c r="T16" s="25">
        <v>7.0999999999999994E-2</v>
      </c>
      <c r="U16" s="25">
        <v>0.216</v>
      </c>
      <c r="V16" s="3"/>
      <c r="W16" s="3"/>
      <c r="X16" s="25">
        <v>0.79200000000000004</v>
      </c>
      <c r="Y16" s="25">
        <v>0.55400000000000005</v>
      </c>
      <c r="Z16" s="25">
        <v>0.318</v>
      </c>
      <c r="AA16" s="25"/>
      <c r="AB16" s="25">
        <v>8.5999999999999993E-2</v>
      </c>
      <c r="AC16" s="25">
        <v>0.215</v>
      </c>
      <c r="AD16" s="25">
        <v>0.255</v>
      </c>
      <c r="AE16" s="3"/>
      <c r="AF16" s="3"/>
      <c r="AG16" s="3"/>
      <c r="AH16" s="3"/>
      <c r="AI16" s="3"/>
    </row>
    <row r="17" spans="1:35" x14ac:dyDescent="0.2">
      <c r="A17" s="3"/>
      <c r="B17" s="3"/>
      <c r="C17" s="3"/>
      <c r="D17" s="3"/>
      <c r="E17" s="3"/>
      <c r="F17" s="26">
        <v>0.55100000000000005</v>
      </c>
      <c r="G17" s="26">
        <v>0.27300000000000002</v>
      </c>
      <c r="H17" s="26">
        <v>0.44600000000000001</v>
      </c>
      <c r="I17" s="26"/>
      <c r="J17" s="26">
        <v>0.24399999999999999</v>
      </c>
      <c r="K17" s="26">
        <v>0.24</v>
      </c>
      <c r="L17" s="26">
        <v>7.4999999999999997E-2</v>
      </c>
      <c r="M17" s="3"/>
      <c r="N17" s="3"/>
      <c r="O17" s="25">
        <v>0.57999999999999996</v>
      </c>
      <c r="P17" s="25">
        <v>0.42399999999999999</v>
      </c>
      <c r="Q17" s="25">
        <v>0.317</v>
      </c>
      <c r="R17" s="25"/>
      <c r="S17" s="25">
        <v>0.26900000000000002</v>
      </c>
      <c r="T17" s="25">
        <v>0.21099999999999999</v>
      </c>
      <c r="U17" s="25">
        <v>5.8000000000000003E-2</v>
      </c>
      <c r="V17" s="3"/>
      <c r="W17" s="3"/>
      <c r="X17" s="25">
        <v>0.56699999999999995</v>
      </c>
      <c r="Y17" s="25">
        <v>0.34300000000000003</v>
      </c>
      <c r="Z17" s="25">
        <v>0.22700000000000001</v>
      </c>
      <c r="AA17" s="25"/>
      <c r="AB17" s="25">
        <v>0.217</v>
      </c>
      <c r="AC17" s="25">
        <v>9.9000000000000005E-2</v>
      </c>
      <c r="AD17" s="25">
        <v>0.214</v>
      </c>
      <c r="AE17" s="3"/>
      <c r="AF17" s="3"/>
      <c r="AG17" s="3"/>
      <c r="AH17" s="3"/>
      <c r="AI17" s="3"/>
    </row>
    <row r="18" spans="1:35" x14ac:dyDescent="0.2">
      <c r="A18" s="3"/>
      <c r="B18" s="3"/>
      <c r="C18" s="3"/>
      <c r="D18" s="3"/>
      <c r="E18" s="3"/>
      <c r="F18" s="26">
        <v>0.498</v>
      </c>
      <c r="G18" s="26">
        <v>0.28599999999999998</v>
      </c>
      <c r="H18" s="26">
        <v>0.307</v>
      </c>
      <c r="I18" s="26"/>
      <c r="J18" s="26">
        <v>8.1000000000000003E-2</v>
      </c>
      <c r="K18" s="26">
        <v>8.1000000000000003E-2</v>
      </c>
      <c r="L18" s="26">
        <v>0.316</v>
      </c>
      <c r="M18" s="3"/>
      <c r="N18" s="3"/>
      <c r="O18" s="25">
        <v>0.49099999999999999</v>
      </c>
      <c r="P18" s="25">
        <v>0.22500000000000001</v>
      </c>
      <c r="Q18" s="25">
        <v>0.42799999999999999</v>
      </c>
      <c r="R18" s="25"/>
      <c r="S18" s="25">
        <v>0.16400000000000001</v>
      </c>
      <c r="T18" s="25">
        <v>0.215</v>
      </c>
      <c r="U18" s="25">
        <v>0.20200000000000001</v>
      </c>
      <c r="V18" s="3"/>
      <c r="W18" s="3"/>
      <c r="X18" s="25">
        <v>0.68799999999999994</v>
      </c>
      <c r="Y18" s="25">
        <v>0.159</v>
      </c>
      <c r="Z18" s="25">
        <v>0.36699999999999999</v>
      </c>
      <c r="AA18" s="25"/>
      <c r="AB18" s="25">
        <v>0.23300000000000001</v>
      </c>
      <c r="AC18" s="25">
        <v>0.106</v>
      </c>
      <c r="AD18" s="25">
        <v>0.154</v>
      </c>
      <c r="AE18" s="3"/>
      <c r="AF18" s="3"/>
      <c r="AG18" s="3"/>
      <c r="AH18" s="3"/>
      <c r="AI18" s="3"/>
    </row>
    <row r="19" spans="1:35" x14ac:dyDescent="0.2">
      <c r="A19" s="3"/>
      <c r="B19" s="3"/>
      <c r="C19" s="3"/>
      <c r="D19" s="3"/>
      <c r="E19" s="3"/>
      <c r="F19" s="26">
        <v>0.55800000000000005</v>
      </c>
      <c r="G19" s="26">
        <v>0.75</v>
      </c>
      <c r="H19" s="26">
        <v>0.30399999999999999</v>
      </c>
      <c r="I19" s="26"/>
      <c r="J19" s="26">
        <v>0.255</v>
      </c>
      <c r="K19" s="26">
        <v>9.8000000000000004E-2</v>
      </c>
      <c r="L19" s="26">
        <v>0.24399999999999999</v>
      </c>
      <c r="M19" s="3"/>
      <c r="N19" s="3"/>
      <c r="O19" s="25">
        <v>0.746</v>
      </c>
      <c r="P19" s="25">
        <v>0.33800000000000002</v>
      </c>
      <c r="Q19" s="25">
        <v>0.31</v>
      </c>
      <c r="R19" s="25"/>
      <c r="S19" s="25">
        <v>0.22600000000000001</v>
      </c>
      <c r="T19" s="25">
        <v>5.6000000000000001E-2</v>
      </c>
      <c r="U19" s="25">
        <v>0.24299999999999999</v>
      </c>
      <c r="V19" s="3"/>
      <c r="W19" s="3"/>
      <c r="X19" s="25">
        <v>0.47299999999999998</v>
      </c>
      <c r="Y19" s="25">
        <v>0.27600000000000002</v>
      </c>
      <c r="Z19" s="25">
        <v>0.41</v>
      </c>
      <c r="AA19" s="25"/>
      <c r="AB19" s="25">
        <v>8.5999999999999993E-2</v>
      </c>
      <c r="AC19" s="25">
        <v>0.17899999999999999</v>
      </c>
      <c r="AD19" s="25">
        <v>7.9000000000000001E-2</v>
      </c>
      <c r="AE19" s="3"/>
      <c r="AF19" s="3"/>
      <c r="AG19" s="3"/>
      <c r="AH19" s="3"/>
      <c r="AI19" s="3"/>
    </row>
    <row r="20" spans="1:35" x14ac:dyDescent="0.2">
      <c r="A20" s="3"/>
      <c r="B20" s="3"/>
      <c r="C20" s="3"/>
      <c r="D20" s="3"/>
      <c r="E20" s="3"/>
      <c r="F20" s="26">
        <v>0.41499999999999998</v>
      </c>
      <c r="G20" s="26">
        <v>0.48399999999999999</v>
      </c>
      <c r="H20" s="26">
        <v>0.36299999999999999</v>
      </c>
      <c r="I20" s="26"/>
      <c r="J20" s="26">
        <v>0.23599999999999999</v>
      </c>
      <c r="K20" s="26">
        <v>9.7000000000000003E-2</v>
      </c>
      <c r="L20" s="26">
        <v>0.13100000000000001</v>
      </c>
      <c r="M20" s="3"/>
      <c r="N20" s="3"/>
      <c r="O20" s="25">
        <v>0.55500000000000005</v>
      </c>
      <c r="P20" s="25">
        <v>0.36499999999999999</v>
      </c>
      <c r="Q20" s="25">
        <v>0.32600000000000001</v>
      </c>
      <c r="R20" s="25"/>
      <c r="S20" s="25">
        <v>0.115</v>
      </c>
      <c r="T20" s="25">
        <v>7.9000000000000001E-2</v>
      </c>
      <c r="U20" s="25">
        <v>0.26600000000000001</v>
      </c>
      <c r="V20" s="3"/>
      <c r="W20" s="3"/>
      <c r="X20" s="25">
        <v>0.72299999999999998</v>
      </c>
      <c r="Y20" s="25">
        <v>0.36599999999999999</v>
      </c>
      <c r="Z20" s="25">
        <v>0.19500000000000001</v>
      </c>
      <c r="AA20" s="25"/>
      <c r="AB20" s="25">
        <v>9.1999999999999998E-2</v>
      </c>
      <c r="AC20" s="25">
        <v>0.255</v>
      </c>
      <c r="AD20" s="3">
        <v>0.29499999999999998</v>
      </c>
      <c r="AE20" s="3"/>
      <c r="AF20" s="3"/>
      <c r="AG20" s="3"/>
      <c r="AH20" s="3"/>
      <c r="AI20" s="3"/>
    </row>
    <row r="21" spans="1:35" x14ac:dyDescent="0.2">
      <c r="A21" s="3"/>
      <c r="B21" s="3"/>
      <c r="C21" s="3"/>
      <c r="D21" s="3"/>
      <c r="E21" s="3"/>
      <c r="F21" s="26">
        <v>0.71099999999999997</v>
      </c>
      <c r="G21" s="26">
        <v>0.68</v>
      </c>
      <c r="H21" s="26">
        <v>0.51900000000000002</v>
      </c>
      <c r="I21" s="26"/>
      <c r="J21" s="26">
        <v>1.9E-2</v>
      </c>
      <c r="K21" s="26">
        <v>0.14199999999999999</v>
      </c>
      <c r="L21" s="26">
        <v>9.7000000000000003E-2</v>
      </c>
      <c r="M21" s="3"/>
      <c r="N21" s="3"/>
      <c r="O21" s="25">
        <v>0.70199999999999996</v>
      </c>
      <c r="P21" s="25">
        <v>0.52800000000000002</v>
      </c>
      <c r="Q21" s="25">
        <v>0.40200000000000002</v>
      </c>
      <c r="R21" s="25"/>
      <c r="S21" s="25">
        <v>0.25800000000000001</v>
      </c>
      <c r="T21" s="25">
        <v>0.23699999999999999</v>
      </c>
      <c r="U21" s="25">
        <v>0.09</v>
      </c>
      <c r="V21" s="3"/>
      <c r="W21" s="3"/>
      <c r="X21" s="25">
        <v>0.51100000000000001</v>
      </c>
      <c r="Y21" s="25">
        <v>0.251</v>
      </c>
      <c r="Z21" s="25">
        <v>0.216</v>
      </c>
      <c r="AA21" s="25"/>
      <c r="AB21" s="25">
        <v>0.13100000000000001</v>
      </c>
      <c r="AC21" s="25">
        <v>0.23400000000000001</v>
      </c>
      <c r="AD21" s="25">
        <v>0.13600000000000001</v>
      </c>
      <c r="AE21" s="3"/>
      <c r="AF21" s="3"/>
      <c r="AG21" s="3"/>
      <c r="AH21" s="3"/>
      <c r="AI21" s="3"/>
    </row>
    <row r="22" spans="1:35" x14ac:dyDescent="0.2">
      <c r="A22" s="3"/>
      <c r="B22" s="3"/>
      <c r="C22" s="3"/>
      <c r="D22" s="3"/>
      <c r="E22" s="3"/>
      <c r="F22" s="26">
        <v>0.84699999999999998</v>
      </c>
      <c r="G22" s="26">
        <v>0.36799999999999999</v>
      </c>
      <c r="H22" s="26">
        <v>0.32600000000000001</v>
      </c>
      <c r="I22" s="26"/>
      <c r="J22" s="26">
        <v>0.17399999999999999</v>
      </c>
      <c r="K22" s="26">
        <v>0.182</v>
      </c>
      <c r="L22" s="26">
        <v>0.20300000000000001</v>
      </c>
      <c r="M22" s="3"/>
      <c r="N22" s="3"/>
      <c r="O22" s="25">
        <v>0.46800000000000003</v>
      </c>
      <c r="P22" s="25">
        <v>0.63400000000000001</v>
      </c>
      <c r="Q22" s="25">
        <v>0.36499999999999999</v>
      </c>
      <c r="R22" s="25"/>
      <c r="S22" s="25">
        <v>0.14299999999999999</v>
      </c>
      <c r="T22" s="25">
        <v>0.25900000000000001</v>
      </c>
      <c r="U22" s="25">
        <v>0.219</v>
      </c>
      <c r="V22" s="3"/>
      <c r="W22" s="3"/>
      <c r="X22" s="25">
        <v>0.83199999999999996</v>
      </c>
      <c r="Y22" s="25">
        <v>0.64200000000000002</v>
      </c>
      <c r="Z22" s="25">
        <v>0.23899999999999999</v>
      </c>
      <c r="AA22" s="25"/>
      <c r="AB22" s="25">
        <v>7.8E-2</v>
      </c>
      <c r="AC22" s="25">
        <v>0.25900000000000001</v>
      </c>
      <c r="AD22" s="25">
        <v>0.24099999999999999</v>
      </c>
      <c r="AE22" s="3"/>
      <c r="AF22" s="3"/>
      <c r="AG22" s="3"/>
      <c r="AH22" s="3"/>
      <c r="AI22" s="3"/>
    </row>
    <row r="23" spans="1:35" x14ac:dyDescent="0.2">
      <c r="A23" s="3"/>
      <c r="B23" s="3"/>
      <c r="C23" s="3"/>
      <c r="D23" s="3"/>
      <c r="E23" s="3"/>
      <c r="F23" s="26">
        <v>0.629</v>
      </c>
      <c r="G23" s="26">
        <v>0.19800000000000001</v>
      </c>
      <c r="H23" s="26">
        <v>0.26500000000000001</v>
      </c>
      <c r="I23" s="26"/>
      <c r="J23" s="26">
        <v>0.19</v>
      </c>
      <c r="K23" s="26">
        <v>0.22500000000000001</v>
      </c>
      <c r="L23" s="26">
        <v>0.19800000000000001</v>
      </c>
      <c r="M23" s="3"/>
      <c r="N23" s="3"/>
      <c r="O23" s="25">
        <v>0.72699999999999998</v>
      </c>
      <c r="P23" s="25">
        <v>0.223</v>
      </c>
      <c r="Q23" s="25">
        <v>0.27700000000000002</v>
      </c>
      <c r="R23" s="25"/>
      <c r="S23" s="25">
        <v>0.27500000000000002</v>
      </c>
      <c r="T23" s="25">
        <v>0.29899999999999999</v>
      </c>
      <c r="U23" s="25">
        <v>0.16700000000000001</v>
      </c>
      <c r="V23" s="3"/>
      <c r="W23" s="3"/>
      <c r="X23" s="25">
        <v>0.55800000000000005</v>
      </c>
      <c r="Y23" s="25">
        <v>0.46899999999999997</v>
      </c>
      <c r="Z23" s="25">
        <v>0.33700000000000002</v>
      </c>
      <c r="AA23" s="25"/>
      <c r="AB23" s="25">
        <v>0.127</v>
      </c>
      <c r="AC23" s="25">
        <v>0.27800000000000002</v>
      </c>
      <c r="AD23" s="3">
        <v>0.129</v>
      </c>
      <c r="AE23" s="3"/>
      <c r="AF23" s="3"/>
      <c r="AG23" s="3"/>
      <c r="AH23" s="3"/>
      <c r="AI23" s="3"/>
    </row>
    <row r="24" spans="1:35" x14ac:dyDescent="0.2">
      <c r="A24" s="3"/>
      <c r="B24" s="3"/>
      <c r="C24" s="3"/>
      <c r="D24" s="3"/>
      <c r="E24" s="3"/>
      <c r="F24" s="26">
        <v>0.48599999999999999</v>
      </c>
      <c r="G24" s="26">
        <v>0.58599999999999997</v>
      </c>
      <c r="H24" s="26">
        <v>0.56999999999999995</v>
      </c>
      <c r="I24" s="26"/>
      <c r="J24" s="26">
        <v>0.151</v>
      </c>
      <c r="K24" s="26">
        <v>0.32100000000000001</v>
      </c>
      <c r="L24" s="26">
        <v>9.9000000000000005E-2</v>
      </c>
      <c r="M24" s="3"/>
      <c r="N24" s="3"/>
      <c r="O24" s="25">
        <v>0.54600000000000004</v>
      </c>
      <c r="P24" s="25">
        <v>0.64100000000000001</v>
      </c>
      <c r="Q24" s="25">
        <v>0.374</v>
      </c>
      <c r="R24" s="25"/>
      <c r="S24" s="25">
        <v>0.20100000000000001</v>
      </c>
      <c r="T24" s="25">
        <v>0.32600000000000001</v>
      </c>
      <c r="U24" s="25">
        <v>0.17699999999999999</v>
      </c>
      <c r="V24" s="3"/>
      <c r="W24" s="3"/>
      <c r="X24" s="25">
        <v>0.69599999999999995</v>
      </c>
      <c r="Y24" s="25">
        <v>0.221</v>
      </c>
      <c r="Z24" s="25">
        <v>0.34499999999999997</v>
      </c>
      <c r="AA24" s="25"/>
      <c r="AB24" s="25">
        <v>6.7000000000000004E-2</v>
      </c>
      <c r="AC24" s="25">
        <v>0.316</v>
      </c>
      <c r="AD24" s="25">
        <v>0.16500000000000001</v>
      </c>
      <c r="AE24" s="3"/>
      <c r="AF24" s="3"/>
      <c r="AG24" s="3"/>
      <c r="AH24" s="3"/>
      <c r="AI24" s="3"/>
    </row>
    <row r="25" spans="1:35" x14ac:dyDescent="0.2">
      <c r="A25" s="3"/>
      <c r="B25" s="3"/>
      <c r="C25" s="3"/>
      <c r="D25" s="3"/>
      <c r="E25" s="3"/>
      <c r="F25" s="26">
        <v>0.47899999999999998</v>
      </c>
      <c r="G25" s="26">
        <v>0.48699999999999999</v>
      </c>
      <c r="H25" s="26">
        <v>0.28399999999999997</v>
      </c>
      <c r="I25" s="26"/>
      <c r="J25" s="26">
        <v>0.23699999999999999</v>
      </c>
      <c r="K25" s="26">
        <v>0.16600000000000001</v>
      </c>
      <c r="L25" s="26">
        <v>0.38500000000000001</v>
      </c>
      <c r="M25" s="3"/>
      <c r="N25" s="3"/>
      <c r="O25" s="25">
        <v>0.48499999999999999</v>
      </c>
      <c r="P25" s="25">
        <v>0.307</v>
      </c>
      <c r="Q25" s="25">
        <v>0.26</v>
      </c>
      <c r="R25" s="25"/>
      <c r="S25" s="25">
        <v>0.28899999999999998</v>
      </c>
      <c r="T25" s="25">
        <v>9.5000000000000001E-2</v>
      </c>
      <c r="U25" s="25">
        <v>0.16300000000000001</v>
      </c>
      <c r="V25" s="3"/>
      <c r="W25" s="3"/>
      <c r="X25" s="25">
        <v>0.80500000000000005</v>
      </c>
      <c r="Y25" s="25">
        <v>0.46600000000000003</v>
      </c>
      <c r="Z25" s="25">
        <v>0.23599999999999999</v>
      </c>
      <c r="AA25" s="25"/>
      <c r="AB25" s="25">
        <v>0.21199999999999999</v>
      </c>
      <c r="AC25" s="25">
        <v>0.32800000000000001</v>
      </c>
      <c r="AD25" s="25">
        <v>0.13500000000000001</v>
      </c>
      <c r="AE25" s="3"/>
      <c r="AF25" s="3"/>
      <c r="AG25" s="3"/>
      <c r="AH25" s="3"/>
      <c r="AI25" s="3"/>
    </row>
    <row r="26" spans="1:35" x14ac:dyDescent="0.2">
      <c r="A26" s="3"/>
      <c r="B26" s="3"/>
      <c r="C26" s="3"/>
      <c r="D26" s="3"/>
      <c r="E26" s="3"/>
      <c r="F26" s="26">
        <v>0.76700000000000002</v>
      </c>
      <c r="G26" s="26">
        <v>0.105</v>
      </c>
      <c r="H26" s="26">
        <v>0.52100000000000002</v>
      </c>
      <c r="I26" s="26"/>
      <c r="J26" s="26">
        <v>0.27600000000000002</v>
      </c>
      <c r="K26" s="26">
        <v>0.09</v>
      </c>
      <c r="L26" s="26">
        <v>0.26600000000000001</v>
      </c>
      <c r="M26" s="3"/>
      <c r="N26" s="3"/>
      <c r="O26" s="25">
        <v>0.51300000000000001</v>
      </c>
      <c r="P26" s="25">
        <v>0.246</v>
      </c>
      <c r="Q26" s="25">
        <v>0.41399999999999998</v>
      </c>
      <c r="R26" s="25"/>
      <c r="S26" s="25">
        <v>0.158</v>
      </c>
      <c r="T26" s="25">
        <v>0.17799999999999999</v>
      </c>
      <c r="U26" s="25">
        <v>0.14499999999999999</v>
      </c>
      <c r="V26" s="3"/>
      <c r="W26" s="3"/>
      <c r="X26" s="25">
        <v>0.56699999999999995</v>
      </c>
      <c r="Y26" s="25">
        <v>0.42799999999999999</v>
      </c>
      <c r="Z26" s="25">
        <v>0.36699999999999999</v>
      </c>
      <c r="AA26" s="25"/>
      <c r="AB26" s="25">
        <v>0.16800000000000001</v>
      </c>
      <c r="AC26" s="25">
        <v>0.20899999999999999</v>
      </c>
      <c r="AD26" s="25">
        <v>0.223</v>
      </c>
      <c r="AE26" s="3"/>
      <c r="AF26" s="3"/>
      <c r="AG26" s="3"/>
      <c r="AH26" s="3"/>
      <c r="AI26" s="3"/>
    </row>
    <row r="27" spans="1:35" x14ac:dyDescent="0.2">
      <c r="A27" s="3"/>
      <c r="B27" s="3"/>
      <c r="C27" s="3"/>
      <c r="D27" s="3"/>
      <c r="E27" s="3"/>
      <c r="F27" s="26">
        <v>0.57799999999999996</v>
      </c>
      <c r="G27" s="26">
        <v>0.23100000000000001</v>
      </c>
      <c r="H27" s="26">
        <v>0.39200000000000002</v>
      </c>
      <c r="I27" s="26"/>
      <c r="J27" s="26">
        <v>0.17</v>
      </c>
      <c r="K27" s="26">
        <v>0.20699999999999999</v>
      </c>
      <c r="L27" s="26">
        <v>9.7000000000000003E-2</v>
      </c>
      <c r="M27" s="3"/>
      <c r="N27" s="3"/>
      <c r="O27" s="25">
        <v>0.72599999999999998</v>
      </c>
      <c r="P27" s="25">
        <v>0.16500000000000001</v>
      </c>
      <c r="Q27" s="25">
        <v>0.35199999999999998</v>
      </c>
      <c r="R27" s="25"/>
      <c r="S27" s="25">
        <v>6.3E-2</v>
      </c>
      <c r="T27" s="25">
        <v>0.24099999999999999</v>
      </c>
      <c r="U27" s="25">
        <v>0.217</v>
      </c>
      <c r="V27" s="3"/>
      <c r="W27" s="3"/>
      <c r="X27" s="25">
        <v>0.48199999999999998</v>
      </c>
      <c r="Y27" s="25">
        <v>0.17799999999999999</v>
      </c>
      <c r="Z27" s="25">
        <v>0.41099999999999998</v>
      </c>
      <c r="AA27" s="25"/>
      <c r="AB27" s="25">
        <v>0.14199999999999999</v>
      </c>
      <c r="AC27" s="25">
        <v>5.6000000000000001E-2</v>
      </c>
      <c r="AD27" s="25">
        <v>4.9000000000000002E-2</v>
      </c>
      <c r="AE27" s="3"/>
      <c r="AF27" s="3"/>
      <c r="AG27" s="3"/>
      <c r="AH27" s="3"/>
      <c r="AI27" s="3"/>
    </row>
    <row r="28" spans="1:35" x14ac:dyDescent="0.2">
      <c r="A28" s="3"/>
      <c r="B28" s="3"/>
      <c r="C28" s="3"/>
      <c r="D28" s="3"/>
      <c r="E28" s="3"/>
      <c r="F28" s="26">
        <v>0.68400000000000005</v>
      </c>
      <c r="G28" s="26">
        <v>0.247</v>
      </c>
      <c r="H28" s="26">
        <v>0.45</v>
      </c>
      <c r="I28" s="26"/>
      <c r="J28" s="26">
        <v>0.21099999999999999</v>
      </c>
      <c r="K28" s="26">
        <v>0.22500000000000001</v>
      </c>
      <c r="L28" s="26">
        <v>9.8000000000000004E-2</v>
      </c>
      <c r="M28" s="3"/>
      <c r="N28" s="3"/>
      <c r="O28" s="25">
        <v>0.49399999999999999</v>
      </c>
      <c r="P28" s="25">
        <v>0.34599999999999997</v>
      </c>
      <c r="Q28" s="25">
        <v>0.19900000000000001</v>
      </c>
      <c r="R28" s="25"/>
      <c r="S28" s="25">
        <v>8.8999999999999996E-2</v>
      </c>
      <c r="T28" s="25">
        <v>0.152</v>
      </c>
      <c r="U28" s="25">
        <v>0.154</v>
      </c>
      <c r="V28" s="3"/>
      <c r="W28" s="3"/>
      <c r="X28" s="25">
        <v>0.53400000000000003</v>
      </c>
      <c r="Y28" s="25">
        <v>0.26100000000000001</v>
      </c>
      <c r="Z28" s="25">
        <v>0.29099999999999998</v>
      </c>
      <c r="AA28" s="25"/>
      <c r="AB28" s="25">
        <v>0.19900000000000001</v>
      </c>
      <c r="AC28" s="25">
        <v>0.11899999999999999</v>
      </c>
      <c r="AD28" s="25">
        <v>0.20799999999999999</v>
      </c>
      <c r="AE28" s="3"/>
      <c r="AF28" s="3"/>
      <c r="AG28" s="3"/>
      <c r="AH28" s="3"/>
      <c r="AI28" s="3"/>
    </row>
    <row r="29" spans="1:35" x14ac:dyDescent="0.2">
      <c r="A29" s="3"/>
      <c r="B29" s="3"/>
      <c r="C29" s="3"/>
      <c r="D29" s="3"/>
      <c r="E29" s="3"/>
      <c r="F29" s="26">
        <v>0.52100000000000002</v>
      </c>
      <c r="G29" s="26">
        <v>0.49099999999999999</v>
      </c>
      <c r="H29" s="26">
        <v>0.38300000000000001</v>
      </c>
      <c r="I29" s="26"/>
      <c r="J29" s="26">
        <v>0.13</v>
      </c>
      <c r="K29" s="26">
        <v>0.26200000000000001</v>
      </c>
      <c r="L29" s="26">
        <v>7.1999999999999995E-2</v>
      </c>
      <c r="M29" s="3"/>
      <c r="N29" s="3"/>
      <c r="O29" s="25">
        <v>0.54700000000000004</v>
      </c>
      <c r="P29" s="25">
        <v>0.42</v>
      </c>
      <c r="Q29" s="25">
        <v>0.251</v>
      </c>
      <c r="R29" s="25"/>
      <c r="S29" s="25">
        <v>0.23899999999999999</v>
      </c>
      <c r="T29" s="25">
        <v>0.253</v>
      </c>
      <c r="U29" s="25">
        <v>0.29199999999999998</v>
      </c>
      <c r="V29" s="3"/>
      <c r="W29" s="3"/>
      <c r="X29" s="25">
        <v>0.57699999999999996</v>
      </c>
      <c r="Y29" s="25">
        <v>0.35499999999999998</v>
      </c>
      <c r="Z29" s="25">
        <v>0.32800000000000001</v>
      </c>
      <c r="AA29" s="25"/>
      <c r="AB29" s="25">
        <v>0.185</v>
      </c>
      <c r="AC29" s="25">
        <v>0.24399999999999999</v>
      </c>
      <c r="AD29" s="25">
        <v>0.16200000000000001</v>
      </c>
      <c r="AE29" s="3"/>
      <c r="AF29" s="3"/>
      <c r="AG29" s="3"/>
      <c r="AH29" s="3"/>
      <c r="AI29" s="3"/>
    </row>
    <row r="30" spans="1:35" x14ac:dyDescent="0.2">
      <c r="A30" s="3"/>
      <c r="B30" s="3"/>
      <c r="C30" s="3"/>
      <c r="D30" s="3"/>
      <c r="E30" s="3"/>
      <c r="F30" s="26">
        <v>0.66100000000000003</v>
      </c>
      <c r="G30" s="26">
        <v>0.45</v>
      </c>
      <c r="H30" s="26">
        <v>0.36499999999999999</v>
      </c>
      <c r="I30" s="26"/>
      <c r="J30" s="26">
        <v>0.28799999999999998</v>
      </c>
      <c r="K30" s="26">
        <v>0.10100000000000001</v>
      </c>
      <c r="L30" s="26">
        <v>0.112</v>
      </c>
      <c r="M30" s="3"/>
      <c r="N30" s="3"/>
      <c r="O30" s="25">
        <v>0.63700000000000001</v>
      </c>
      <c r="P30" s="25">
        <v>0.217</v>
      </c>
      <c r="Q30" s="25">
        <v>0.311</v>
      </c>
      <c r="R30" s="25"/>
      <c r="S30" s="25">
        <v>0.13800000000000001</v>
      </c>
      <c r="T30" s="25">
        <v>0.16800000000000001</v>
      </c>
      <c r="U30" s="25">
        <v>0.318</v>
      </c>
      <c r="V30" s="3"/>
      <c r="W30" s="3"/>
      <c r="X30" s="25">
        <v>0.64800000000000002</v>
      </c>
      <c r="Y30" s="25">
        <v>0.42299999999999999</v>
      </c>
      <c r="Z30" s="25">
        <v>0.38400000000000001</v>
      </c>
      <c r="AA30" s="25"/>
      <c r="AB30" s="25">
        <v>0.23799999999999999</v>
      </c>
      <c r="AC30" s="25">
        <v>0.16700000000000001</v>
      </c>
      <c r="AD30" s="25">
        <v>0.25700000000000001</v>
      </c>
      <c r="AE30" s="3"/>
      <c r="AF30" s="3"/>
      <c r="AG30" s="3"/>
      <c r="AH30" s="3"/>
      <c r="AI30" s="3"/>
    </row>
    <row r="31" spans="1:35" x14ac:dyDescent="0.2">
      <c r="A31" s="3"/>
      <c r="B31" s="3"/>
      <c r="C31" s="3"/>
      <c r="D31" s="3"/>
      <c r="E31" s="3"/>
      <c r="F31" s="26">
        <v>0.38300000000000001</v>
      </c>
      <c r="G31" s="26">
        <v>0.33200000000000002</v>
      </c>
      <c r="H31" s="26">
        <v>0.4</v>
      </c>
      <c r="I31" s="26"/>
      <c r="J31" s="26">
        <v>0.157</v>
      </c>
      <c r="K31" s="26">
        <v>5.8999999999999997E-2</v>
      </c>
      <c r="L31" s="26">
        <v>0.19700000000000001</v>
      </c>
      <c r="M31" s="3"/>
      <c r="N31" s="3"/>
      <c r="O31" s="25">
        <v>0.71899999999999997</v>
      </c>
      <c r="P31" s="25">
        <v>0.46500000000000002</v>
      </c>
      <c r="Q31" s="25">
        <v>0.24199999999999999</v>
      </c>
      <c r="R31" s="25"/>
      <c r="S31" s="25">
        <v>0.311</v>
      </c>
      <c r="T31" s="25">
        <v>8.2000000000000003E-2</v>
      </c>
      <c r="U31" s="25">
        <v>6.6000000000000003E-2</v>
      </c>
      <c r="V31" s="3"/>
      <c r="W31" s="3"/>
      <c r="X31" s="25">
        <v>0.72499999999999998</v>
      </c>
      <c r="Y31" s="25">
        <v>0.39700000000000002</v>
      </c>
      <c r="Z31" s="25">
        <v>0.28599999999999998</v>
      </c>
      <c r="AA31" s="25"/>
      <c r="AB31" s="25">
        <v>7.2999999999999995E-2</v>
      </c>
      <c r="AC31" s="25">
        <v>0.23899999999999999</v>
      </c>
      <c r="AD31" s="25">
        <v>0.189</v>
      </c>
      <c r="AE31" s="3"/>
      <c r="AF31" s="3"/>
      <c r="AG31" s="3"/>
      <c r="AH31" s="3"/>
      <c r="AI31" s="3"/>
    </row>
    <row r="32" spans="1:35" x14ac:dyDescent="0.2">
      <c r="A32" s="3"/>
      <c r="B32" s="3"/>
      <c r="C32" s="3"/>
      <c r="D32" s="3"/>
      <c r="E32" s="3"/>
      <c r="F32" s="26">
        <v>0.65</v>
      </c>
      <c r="G32" s="26">
        <v>0.25900000000000001</v>
      </c>
      <c r="H32" s="26">
        <v>0.20399999999999999</v>
      </c>
      <c r="I32" s="26"/>
      <c r="J32" s="26">
        <v>0.28999999999999998</v>
      </c>
      <c r="K32" s="26">
        <v>0.10299999999999999</v>
      </c>
      <c r="L32" s="26">
        <v>0.221</v>
      </c>
      <c r="M32" s="3"/>
      <c r="N32" s="3"/>
      <c r="O32" s="25">
        <v>0.48599999999999999</v>
      </c>
      <c r="P32" s="25">
        <v>0.311</v>
      </c>
      <c r="Q32" s="25">
        <v>0.35799999999999998</v>
      </c>
      <c r="R32" s="25"/>
      <c r="S32" s="25">
        <v>0.23300000000000001</v>
      </c>
      <c r="T32" s="25">
        <v>0.215</v>
      </c>
      <c r="U32" s="25">
        <v>0.245</v>
      </c>
      <c r="V32" s="3"/>
      <c r="W32" s="3"/>
      <c r="X32" s="25">
        <v>0.56399999999999995</v>
      </c>
      <c r="Y32" s="25">
        <v>0.216</v>
      </c>
      <c r="Z32" s="25">
        <v>0.35399999999999998</v>
      </c>
      <c r="AA32" s="25"/>
      <c r="AB32" s="25">
        <v>0.245</v>
      </c>
      <c r="AC32" s="25">
        <v>7.2999999999999995E-2</v>
      </c>
      <c r="AD32" s="25">
        <v>0.24299999999999999</v>
      </c>
      <c r="AE32" s="3"/>
      <c r="AF32" s="3"/>
      <c r="AG32" s="3"/>
      <c r="AH32" s="3"/>
      <c r="AI32" s="3"/>
    </row>
    <row r="33" spans="1:35" x14ac:dyDescent="0.2">
      <c r="A33" s="3"/>
      <c r="B33" s="3"/>
      <c r="C33" s="3"/>
      <c r="D33" s="3"/>
      <c r="E33" s="3"/>
      <c r="F33" s="26">
        <v>0.57299999999999995</v>
      </c>
      <c r="G33" s="26">
        <v>0.52300000000000002</v>
      </c>
      <c r="H33" s="26">
        <v>0.20499999999999999</v>
      </c>
      <c r="I33" s="26"/>
      <c r="J33" s="26">
        <v>0.188</v>
      </c>
      <c r="K33" s="26">
        <v>3.27E-2</v>
      </c>
      <c r="L33" s="26">
        <v>0.16700000000000001</v>
      </c>
      <c r="M33" s="3"/>
      <c r="N33" s="3"/>
      <c r="O33" s="25">
        <v>0.74399999999999999</v>
      </c>
      <c r="P33" s="25">
        <v>0.17899999999999999</v>
      </c>
      <c r="Q33" s="25">
        <v>0.35599999999999998</v>
      </c>
      <c r="R33" s="25"/>
      <c r="S33" s="25">
        <v>0.19500000000000001</v>
      </c>
      <c r="T33" s="25">
        <v>0.23599999999999999</v>
      </c>
      <c r="U33" s="25">
        <v>0.245</v>
      </c>
      <c r="V33" s="3"/>
      <c r="W33" s="3"/>
      <c r="X33" s="25">
        <v>0.82199999999999995</v>
      </c>
      <c r="Y33" s="25">
        <v>0.32800000000000001</v>
      </c>
      <c r="Z33" s="25">
        <v>0.29399999999999998</v>
      </c>
      <c r="AA33" s="25"/>
      <c r="AB33" s="25">
        <v>0.217</v>
      </c>
      <c r="AC33" s="25">
        <v>6.6000000000000003E-2</v>
      </c>
      <c r="AD33" s="25">
        <v>0.20300000000000001</v>
      </c>
      <c r="AE33" s="3"/>
      <c r="AF33" s="3"/>
      <c r="AG33" s="3"/>
      <c r="AH33" s="3"/>
      <c r="AI33" s="3"/>
    </row>
    <row r="34" spans="1:35" x14ac:dyDescent="0.2">
      <c r="A34" s="3"/>
      <c r="B34" s="3"/>
      <c r="C34" s="3"/>
      <c r="D34" s="3"/>
      <c r="E34" s="3"/>
      <c r="F34" s="26">
        <v>0.504</v>
      </c>
      <c r="G34" s="26">
        <v>0.46100000000000002</v>
      </c>
      <c r="H34" s="26">
        <v>0.42</v>
      </c>
      <c r="I34" s="26"/>
      <c r="J34" s="26">
        <v>0.13</v>
      </c>
      <c r="K34" s="26">
        <v>0.121</v>
      </c>
      <c r="L34" s="26">
        <v>0.311</v>
      </c>
      <c r="M34" s="3"/>
      <c r="N34" s="3"/>
      <c r="O34" s="25">
        <v>0.73699999999999999</v>
      </c>
      <c r="P34" s="25">
        <v>0.28599999999999998</v>
      </c>
      <c r="Q34" s="25">
        <v>0.372</v>
      </c>
      <c r="R34" s="25"/>
      <c r="S34" s="25">
        <v>8.4000000000000005E-2</v>
      </c>
      <c r="T34" s="25">
        <v>0.153</v>
      </c>
      <c r="U34" s="25">
        <v>0.187</v>
      </c>
      <c r="V34" s="3"/>
      <c r="W34" s="3"/>
      <c r="X34" s="25">
        <v>0.69299999999999995</v>
      </c>
      <c r="Y34" s="25">
        <v>0.318</v>
      </c>
      <c r="Z34" s="25">
        <v>0.35499999999999998</v>
      </c>
      <c r="AA34" s="25"/>
      <c r="AB34" s="25">
        <v>8.7999999999999995E-2</v>
      </c>
      <c r="AC34" s="25">
        <v>0.156</v>
      </c>
      <c r="AD34" s="25">
        <v>0.19400000000000001</v>
      </c>
      <c r="AE34" s="3"/>
      <c r="AF34" s="3"/>
      <c r="AG34" s="3"/>
      <c r="AH34" s="3"/>
      <c r="AI34" s="3"/>
    </row>
    <row r="35" spans="1:35" x14ac:dyDescent="0.2">
      <c r="A35" s="3"/>
      <c r="B35" s="3"/>
      <c r="C35" s="3"/>
      <c r="D35" s="3"/>
      <c r="E35" s="3"/>
      <c r="F35" s="26">
        <v>0.48</v>
      </c>
      <c r="G35" s="26">
        <v>0.309</v>
      </c>
      <c r="H35" s="26">
        <v>0.28699999999999998</v>
      </c>
      <c r="I35" s="26"/>
      <c r="J35" s="26">
        <v>7.3999999999999996E-2</v>
      </c>
      <c r="K35" s="26">
        <v>0.24099999999999999</v>
      </c>
      <c r="L35" s="26">
        <v>0.254</v>
      </c>
      <c r="M35" s="3"/>
      <c r="N35" s="3"/>
      <c r="O35" s="25">
        <v>0.48599999999999999</v>
      </c>
      <c r="P35" s="25">
        <v>0.61699999999999999</v>
      </c>
      <c r="Q35" s="25">
        <v>0.28999999999999998</v>
      </c>
      <c r="R35" s="25"/>
      <c r="S35" s="25">
        <v>0.185</v>
      </c>
      <c r="T35" s="25">
        <v>8.8999999999999996E-2</v>
      </c>
      <c r="U35" s="25">
        <v>0.156</v>
      </c>
      <c r="V35" s="3"/>
      <c r="W35" s="3"/>
      <c r="X35" s="25">
        <v>0.69499999999999995</v>
      </c>
      <c r="Y35" s="25">
        <v>0.33400000000000002</v>
      </c>
      <c r="Z35" s="25">
        <v>0.40100000000000002</v>
      </c>
      <c r="AA35" s="25"/>
      <c r="AB35" s="25">
        <v>0.19500000000000001</v>
      </c>
      <c r="AC35" s="25">
        <v>0.223</v>
      </c>
      <c r="AD35" s="25">
        <v>0.17299999999999999</v>
      </c>
      <c r="AE35" s="3"/>
      <c r="AF35" s="3"/>
      <c r="AG35" s="3"/>
      <c r="AH35" s="3"/>
      <c r="AI35" s="3"/>
    </row>
    <row r="36" spans="1:35" x14ac:dyDescent="0.2">
      <c r="A36" s="3"/>
      <c r="B36" s="3"/>
      <c r="C36" s="3"/>
      <c r="D36" s="3"/>
      <c r="E36" s="3"/>
      <c r="F36" s="26">
        <v>0.623</v>
      </c>
      <c r="G36" s="26">
        <v>0.314</v>
      </c>
      <c r="H36" s="26">
        <v>0.5</v>
      </c>
      <c r="I36" s="26"/>
      <c r="J36" s="26">
        <v>4.1000000000000002E-2</v>
      </c>
      <c r="K36" s="26">
        <v>0.124</v>
      </c>
      <c r="L36" s="26">
        <v>0.19900000000000001</v>
      </c>
      <c r="M36" s="3"/>
      <c r="N36" s="3"/>
      <c r="O36" s="25">
        <v>0.68300000000000005</v>
      </c>
      <c r="P36" s="25">
        <v>0.32800000000000001</v>
      </c>
      <c r="Q36" s="25">
        <v>0.36099999999999999</v>
      </c>
      <c r="R36" s="25"/>
      <c r="S36" s="25">
        <v>0.193</v>
      </c>
      <c r="T36" s="25">
        <v>0.26600000000000001</v>
      </c>
      <c r="U36" s="25">
        <v>9.0999999999999998E-2</v>
      </c>
      <c r="V36" s="3"/>
      <c r="W36" s="3"/>
      <c r="X36" s="25">
        <v>0.442</v>
      </c>
      <c r="Y36" s="25">
        <v>0.42799999999999999</v>
      </c>
      <c r="Z36" s="25">
        <v>0.32300000000000001</v>
      </c>
      <c r="AA36" s="25"/>
      <c r="AB36" s="25">
        <v>0.23699999999999999</v>
      </c>
      <c r="AC36" s="25">
        <v>0.216</v>
      </c>
      <c r="AD36" s="25">
        <v>8.2000000000000003E-2</v>
      </c>
      <c r="AE36" s="3"/>
      <c r="AF36" s="3"/>
      <c r="AG36" s="3"/>
      <c r="AH36" s="3"/>
      <c r="AI36" s="3"/>
    </row>
    <row r="37" spans="1:35" x14ac:dyDescent="0.2">
      <c r="A37" s="3"/>
      <c r="B37" s="3"/>
      <c r="C37" s="3"/>
      <c r="D37" s="3"/>
      <c r="E37" s="3"/>
      <c r="F37" s="26">
        <v>0.57599999999999996</v>
      </c>
      <c r="G37" s="26">
        <v>0.25900000000000001</v>
      </c>
      <c r="H37" s="26">
        <v>0.505</v>
      </c>
      <c r="I37" s="26"/>
      <c r="J37" s="26">
        <v>0.153</v>
      </c>
      <c r="K37" s="26">
        <v>0.14699999999999999</v>
      </c>
      <c r="L37" s="26">
        <v>8.6999999999999994E-2</v>
      </c>
      <c r="M37" s="3"/>
      <c r="N37" s="3"/>
      <c r="O37" s="25">
        <v>0.52600000000000002</v>
      </c>
      <c r="P37" s="25">
        <v>0.17299999999999999</v>
      </c>
      <c r="Q37" s="25">
        <v>0.32700000000000001</v>
      </c>
      <c r="R37" s="25"/>
      <c r="S37" s="25">
        <v>6.7000000000000004E-2</v>
      </c>
      <c r="T37" s="25">
        <v>0.318</v>
      </c>
      <c r="U37" s="25">
        <v>0.315</v>
      </c>
      <c r="V37" s="3"/>
      <c r="W37" s="3"/>
      <c r="X37" s="25">
        <v>0.50600000000000001</v>
      </c>
      <c r="Y37" s="25">
        <v>0.35199999999999998</v>
      </c>
      <c r="Z37" s="25">
        <v>0.315</v>
      </c>
      <c r="AA37" s="25"/>
      <c r="AB37" s="25">
        <v>6.5000000000000002E-2</v>
      </c>
      <c r="AC37" s="25">
        <v>0.26700000000000002</v>
      </c>
      <c r="AD37" s="25">
        <v>0.21</v>
      </c>
      <c r="AE37" s="3"/>
      <c r="AF37" s="3"/>
      <c r="AG37" s="3"/>
      <c r="AH37" s="3"/>
      <c r="AI37" s="3"/>
    </row>
    <row r="38" spans="1:35" x14ac:dyDescent="0.2">
      <c r="A38" s="3"/>
      <c r="B38" s="3"/>
      <c r="C38" s="3"/>
      <c r="D38" s="3"/>
      <c r="E38" s="3"/>
      <c r="F38" s="26">
        <v>0.42299999999999999</v>
      </c>
      <c r="G38" s="26">
        <v>0.32600000000000001</v>
      </c>
      <c r="H38" s="26">
        <v>0.25600000000000001</v>
      </c>
      <c r="I38" s="26"/>
      <c r="J38" s="26">
        <v>0.112</v>
      </c>
      <c r="K38" s="26">
        <v>0.29099999999999998</v>
      </c>
      <c r="L38" s="26">
        <v>0.26300000000000001</v>
      </c>
      <c r="M38" s="3"/>
      <c r="N38" s="3"/>
      <c r="O38" s="25">
        <v>0.67200000000000004</v>
      </c>
      <c r="P38" s="25">
        <v>0.317</v>
      </c>
      <c r="Q38" s="25">
        <v>0.28899999999999998</v>
      </c>
      <c r="R38" s="25"/>
      <c r="S38" s="25">
        <v>9.1999999999999998E-2</v>
      </c>
      <c r="T38" s="25">
        <v>0.155</v>
      </c>
      <c r="U38" s="25">
        <v>8.2000000000000003E-2</v>
      </c>
      <c r="V38" s="3"/>
      <c r="W38" s="3"/>
      <c r="X38" s="25">
        <v>0.67100000000000004</v>
      </c>
      <c r="Y38" s="25">
        <v>0.247</v>
      </c>
      <c r="Z38" s="25">
        <v>0.34599999999999997</v>
      </c>
      <c r="AA38" s="25"/>
      <c r="AB38" s="25">
        <v>0.182</v>
      </c>
      <c r="AC38" s="25">
        <v>8.5000000000000006E-2</v>
      </c>
      <c r="AD38" s="25">
        <v>0.14799999999999999</v>
      </c>
      <c r="AE38" s="3"/>
      <c r="AF38" s="3"/>
      <c r="AG38" s="3"/>
      <c r="AH38" s="3"/>
      <c r="AI38" s="3"/>
    </row>
    <row r="39" spans="1:35" x14ac:dyDescent="0.2">
      <c r="A39" s="3"/>
      <c r="B39" s="3"/>
      <c r="C39" s="3"/>
      <c r="D39" s="3"/>
      <c r="E39" s="3"/>
      <c r="F39" s="26">
        <v>0.51100000000000001</v>
      </c>
      <c r="G39" s="26">
        <v>0.59</v>
      </c>
      <c r="H39" s="26">
        <v>0.253</v>
      </c>
      <c r="I39" s="26"/>
      <c r="J39" s="26">
        <v>0.20599999999999999</v>
      </c>
      <c r="K39" s="26">
        <v>0.23100000000000001</v>
      </c>
      <c r="L39" s="26">
        <v>0.109</v>
      </c>
      <c r="M39" s="3"/>
      <c r="N39" s="3"/>
      <c r="O39" s="25">
        <v>0.48499999999999999</v>
      </c>
      <c r="P39" s="25">
        <v>0.34899999999999998</v>
      </c>
      <c r="Q39" s="25">
        <v>0.42199999999999999</v>
      </c>
      <c r="R39" s="25"/>
      <c r="S39" s="25">
        <v>0.216</v>
      </c>
      <c r="T39" s="25">
        <v>0.26800000000000002</v>
      </c>
      <c r="U39" s="25">
        <v>0.11899999999999999</v>
      </c>
      <c r="V39" s="3"/>
      <c r="W39" s="3"/>
      <c r="X39" s="25">
        <v>0.48899999999999999</v>
      </c>
      <c r="Y39" s="25">
        <v>0.28599999999999998</v>
      </c>
      <c r="Z39" s="25">
        <v>0.311</v>
      </c>
      <c r="AA39" s="25"/>
      <c r="AB39" s="25">
        <v>0.22700000000000001</v>
      </c>
      <c r="AC39" s="25">
        <v>0.14399999999999999</v>
      </c>
      <c r="AD39" s="25">
        <v>0.23599999999999999</v>
      </c>
      <c r="AE39" s="3"/>
      <c r="AF39" s="3"/>
      <c r="AG39" s="3"/>
      <c r="AH39" s="3"/>
      <c r="AI39" s="3"/>
    </row>
    <row r="40" spans="1:35" x14ac:dyDescent="0.2">
      <c r="A40" s="3"/>
      <c r="B40" s="3"/>
      <c r="C40" s="3"/>
      <c r="D40" s="3"/>
      <c r="E40" s="3"/>
      <c r="F40" s="26">
        <v>0.48199999999999998</v>
      </c>
      <c r="G40" s="26">
        <v>0.60299999999999998</v>
      </c>
      <c r="H40" s="26">
        <v>0.39900000000000002</v>
      </c>
      <c r="I40" s="26"/>
      <c r="J40" s="26">
        <v>0.18</v>
      </c>
      <c r="K40" s="26">
        <v>0.25700000000000001</v>
      </c>
      <c r="L40" s="26">
        <v>0.16200000000000001</v>
      </c>
      <c r="M40" s="3"/>
      <c r="N40" s="3"/>
      <c r="O40" s="25">
        <v>0.83399999999999996</v>
      </c>
      <c r="P40" s="25">
        <v>0.23799999999999999</v>
      </c>
      <c r="Q40" s="25">
        <v>0.318</v>
      </c>
      <c r="R40" s="25"/>
      <c r="S40" s="25">
        <v>0.151</v>
      </c>
      <c r="T40" s="25">
        <v>7.8E-2</v>
      </c>
      <c r="U40" s="25">
        <v>0.254</v>
      </c>
      <c r="V40" s="3"/>
      <c r="W40" s="3"/>
      <c r="X40" s="25">
        <v>0.81499999999999995</v>
      </c>
      <c r="Y40" s="25">
        <v>0.29399999999999998</v>
      </c>
      <c r="Z40" s="25">
        <v>0.36699999999999999</v>
      </c>
      <c r="AA40" s="25"/>
      <c r="AB40" s="25">
        <v>0.30099999999999999</v>
      </c>
      <c r="AC40" s="25">
        <v>0.318</v>
      </c>
      <c r="AD40" s="25">
        <v>7.3999999999999996E-2</v>
      </c>
      <c r="AE40" s="3"/>
      <c r="AF40" s="3"/>
      <c r="AG40" s="3"/>
      <c r="AH40" s="3"/>
      <c r="AI40" s="3"/>
    </row>
    <row r="41" spans="1:35" x14ac:dyDescent="0.2">
      <c r="A41" s="3"/>
      <c r="B41" s="3"/>
      <c r="C41" s="3"/>
      <c r="D41" s="3"/>
      <c r="E41" s="3"/>
      <c r="F41" s="26">
        <v>0.52500000000000002</v>
      </c>
      <c r="G41" s="26">
        <v>0.25600000000000001</v>
      </c>
      <c r="H41" s="26">
        <v>0.223</v>
      </c>
      <c r="I41" s="26"/>
      <c r="J41" s="26">
        <v>0.16800000000000001</v>
      </c>
      <c r="K41" s="26">
        <v>0.26300000000000001</v>
      </c>
      <c r="L41" s="26">
        <v>7.5999999999999998E-2</v>
      </c>
      <c r="M41" s="3"/>
      <c r="N41" s="3"/>
      <c r="O41" s="25">
        <v>0.48599999999999999</v>
      </c>
      <c r="P41" s="25">
        <v>0.73599999999999999</v>
      </c>
      <c r="Q41" s="25">
        <v>0.22700000000000001</v>
      </c>
      <c r="R41" s="25"/>
      <c r="S41" s="25">
        <v>0.217</v>
      </c>
      <c r="T41" s="25">
        <v>0.24299999999999999</v>
      </c>
      <c r="U41" s="25">
        <v>0.22900000000000001</v>
      </c>
      <c r="V41" s="3"/>
      <c r="W41" s="3"/>
      <c r="X41" s="25">
        <v>0.48199999999999998</v>
      </c>
      <c r="Y41" s="25">
        <v>0.55400000000000005</v>
      </c>
      <c r="Z41" s="25">
        <v>0.19900000000000001</v>
      </c>
      <c r="AA41" s="25"/>
      <c r="AB41" s="25">
        <v>0.27400000000000002</v>
      </c>
      <c r="AC41" s="25">
        <v>9.0999999999999998E-2</v>
      </c>
      <c r="AD41" s="25">
        <v>0.156</v>
      </c>
      <c r="AE41" s="3"/>
      <c r="AF41" s="3"/>
      <c r="AG41" s="3"/>
      <c r="AH41" s="3"/>
      <c r="AI41" s="3"/>
    </row>
    <row r="42" spans="1:35" x14ac:dyDescent="0.2">
      <c r="A42" s="3"/>
      <c r="B42" s="3"/>
      <c r="C42" s="3"/>
      <c r="D42" s="3"/>
      <c r="E42" s="3"/>
      <c r="F42" s="26">
        <v>0.754</v>
      </c>
      <c r="G42" s="26">
        <v>0.34</v>
      </c>
      <c r="H42" s="26">
        <v>0.32700000000000001</v>
      </c>
      <c r="I42" s="26"/>
      <c r="J42" s="26">
        <v>0.247</v>
      </c>
      <c r="K42" s="26">
        <v>0.104</v>
      </c>
      <c r="L42" s="26">
        <v>7.0999999999999994E-2</v>
      </c>
      <c r="M42" s="3"/>
      <c r="N42" s="3"/>
      <c r="O42" s="25">
        <v>0.73799999999999999</v>
      </c>
      <c r="P42" s="25">
        <v>0.33200000000000002</v>
      </c>
      <c r="Q42" s="25">
        <v>0.183</v>
      </c>
      <c r="R42" s="25"/>
      <c r="S42" s="25">
        <v>0.29099999999999998</v>
      </c>
      <c r="T42" s="25">
        <v>0.25900000000000001</v>
      </c>
      <c r="U42" s="25">
        <v>0.23599999999999999</v>
      </c>
      <c r="V42" s="3"/>
      <c r="W42" s="3"/>
      <c r="X42" s="25">
        <v>0.73499999999999999</v>
      </c>
      <c r="Y42" s="25">
        <v>0.63100000000000001</v>
      </c>
      <c r="Z42" s="25">
        <v>0.24399999999999999</v>
      </c>
      <c r="AA42" s="25"/>
      <c r="AB42" s="25">
        <v>0.16300000000000001</v>
      </c>
      <c r="AC42" s="25">
        <v>8.5999999999999993E-2</v>
      </c>
      <c r="AD42" s="25">
        <v>0.30199999999999999</v>
      </c>
      <c r="AE42" s="3"/>
      <c r="AF42" s="3"/>
      <c r="AG42" s="3"/>
      <c r="AH42" s="3"/>
      <c r="AI42" s="3"/>
    </row>
    <row r="43" spans="1:35" x14ac:dyDescent="0.2">
      <c r="A43" s="3"/>
      <c r="B43" s="3"/>
      <c r="C43" s="3"/>
      <c r="D43" s="3"/>
      <c r="E43" s="3"/>
      <c r="F43" s="26">
        <v>0.624</v>
      </c>
      <c r="G43" s="26">
        <v>0.39300000000000002</v>
      </c>
      <c r="H43" s="26">
        <v>0.33</v>
      </c>
      <c r="I43" s="26"/>
      <c r="J43" s="26">
        <v>0.17399999999999999</v>
      </c>
      <c r="K43" s="26">
        <v>0.159</v>
      </c>
      <c r="L43" s="26">
        <v>0.08</v>
      </c>
      <c r="M43" s="3"/>
      <c r="N43" s="3"/>
      <c r="O43" s="25">
        <v>0.55300000000000005</v>
      </c>
      <c r="P43" s="25">
        <v>0.22500000000000001</v>
      </c>
      <c r="Q43" s="25">
        <v>0.222</v>
      </c>
      <c r="R43" s="25"/>
      <c r="S43" s="25">
        <v>6.7000000000000004E-2</v>
      </c>
      <c r="T43" s="25">
        <v>0.29799999999999999</v>
      </c>
      <c r="U43" s="25">
        <v>0.20599999999999999</v>
      </c>
      <c r="V43" s="3"/>
      <c r="W43" s="3"/>
      <c r="X43" s="25">
        <v>0.54100000000000004</v>
      </c>
      <c r="Y43" s="25">
        <v>0.57199999999999995</v>
      </c>
      <c r="Z43" s="25">
        <v>0.372</v>
      </c>
      <c r="AA43" s="25"/>
      <c r="AB43" s="25">
        <v>0.17599999999999999</v>
      </c>
      <c r="AC43" s="25">
        <v>0.25800000000000001</v>
      </c>
      <c r="AD43" s="25">
        <v>9.1999999999999998E-2</v>
      </c>
      <c r="AE43" s="3"/>
      <c r="AF43" s="3"/>
      <c r="AG43" s="3"/>
      <c r="AH43" s="3"/>
      <c r="AI43" s="3"/>
    </row>
    <row r="44" spans="1:35" x14ac:dyDescent="0.2">
      <c r="A44" s="3"/>
      <c r="B44" s="3"/>
      <c r="C44" s="3"/>
      <c r="D44" s="3"/>
      <c r="E44" s="3"/>
      <c r="F44" s="26">
        <v>0.41899999999999998</v>
      </c>
      <c r="G44" s="26">
        <v>0.59299999999999997</v>
      </c>
      <c r="H44" s="26">
        <v>0.31</v>
      </c>
      <c r="I44" s="26"/>
      <c r="J44" s="26">
        <v>0.25800000000000001</v>
      </c>
      <c r="K44" s="26">
        <v>0.125</v>
      </c>
      <c r="L44" s="26">
        <v>0.17599999999999999</v>
      </c>
      <c r="M44" s="3"/>
      <c r="N44" s="3"/>
      <c r="O44" s="25">
        <v>0.745</v>
      </c>
      <c r="P44" s="25">
        <v>0.56299999999999994</v>
      </c>
      <c r="Q44" s="25">
        <v>0.28499999999999998</v>
      </c>
      <c r="R44" s="25"/>
      <c r="S44" s="25">
        <v>0.21199999999999999</v>
      </c>
      <c r="T44" s="25">
        <v>0.11600000000000001</v>
      </c>
      <c r="U44" s="25">
        <v>0.16600000000000001</v>
      </c>
      <c r="V44" s="3"/>
      <c r="W44" s="3"/>
      <c r="X44" s="25">
        <v>0.56299999999999994</v>
      </c>
      <c r="Y44" s="25">
        <v>0.22700000000000001</v>
      </c>
      <c r="Z44" s="25">
        <v>0.245</v>
      </c>
      <c r="AA44" s="25"/>
      <c r="AB44" s="25">
        <v>0.251</v>
      </c>
      <c r="AC44" s="25">
        <v>0.34200000000000003</v>
      </c>
      <c r="AD44" s="25">
        <v>0.14099999999999999</v>
      </c>
      <c r="AE44" s="3"/>
      <c r="AF44" s="3"/>
      <c r="AG44" s="3"/>
      <c r="AH44" s="3"/>
      <c r="AI44" s="3"/>
    </row>
    <row r="45" spans="1:35" x14ac:dyDescent="0.2">
      <c r="A45" s="3"/>
      <c r="B45" s="3"/>
      <c r="C45" s="3"/>
      <c r="D45" s="3"/>
      <c r="E45" s="3"/>
      <c r="F45" s="26">
        <v>0.58199999999999996</v>
      </c>
      <c r="G45" s="26">
        <v>0.19400000000000001</v>
      </c>
      <c r="H45" s="26">
        <v>0.28999999999999998</v>
      </c>
      <c r="I45" s="26"/>
      <c r="J45" s="26">
        <v>5.5E-2</v>
      </c>
      <c r="K45" s="26">
        <v>0.161</v>
      </c>
      <c r="L45" s="26">
        <v>0.104</v>
      </c>
      <c r="M45" s="3"/>
      <c r="N45" s="3"/>
      <c r="O45" s="25">
        <v>0.46700000000000003</v>
      </c>
      <c r="P45" s="25">
        <v>0.48799999999999999</v>
      </c>
      <c r="Q45" s="25">
        <v>0.373</v>
      </c>
      <c r="R45" s="25"/>
      <c r="S45" s="25">
        <v>0.16800000000000001</v>
      </c>
      <c r="T45" s="25">
        <v>0.20399999999999999</v>
      </c>
      <c r="U45" s="25">
        <v>0.28699999999999998</v>
      </c>
      <c r="V45" s="3"/>
      <c r="W45" s="3"/>
      <c r="X45" s="25">
        <v>0.74199999999999999</v>
      </c>
      <c r="Y45" s="25">
        <v>0.43</v>
      </c>
      <c r="Z45" s="25">
        <v>0.215</v>
      </c>
      <c r="AA45" s="25"/>
      <c r="AB45" s="25">
        <v>0.192</v>
      </c>
      <c r="AC45" s="25">
        <v>0.311</v>
      </c>
      <c r="AD45" s="25">
        <v>0.27600000000000002</v>
      </c>
      <c r="AE45" s="3"/>
      <c r="AF45" s="3"/>
      <c r="AG45" s="3"/>
      <c r="AH45" s="3"/>
      <c r="AI45" s="3"/>
    </row>
    <row r="46" spans="1:35" x14ac:dyDescent="0.2">
      <c r="A46" s="3"/>
      <c r="B46" s="3"/>
      <c r="C46" s="3"/>
      <c r="D46" s="3"/>
      <c r="E46" s="3"/>
      <c r="F46" s="26">
        <v>0.61799999999999999</v>
      </c>
      <c r="G46" s="26">
        <v>0.35599999999999998</v>
      </c>
      <c r="H46" s="26">
        <v>0.217</v>
      </c>
      <c r="I46" s="26"/>
      <c r="J46" s="26">
        <v>0.19700000000000001</v>
      </c>
      <c r="K46" s="26">
        <v>0.17299999999999999</v>
      </c>
      <c r="L46" s="26">
        <v>0.26300000000000001</v>
      </c>
      <c r="M46" s="3"/>
      <c r="N46" s="3"/>
      <c r="O46" s="25">
        <v>0.51500000000000001</v>
      </c>
      <c r="P46" s="25">
        <v>0.17799999999999999</v>
      </c>
      <c r="Q46" s="25">
        <v>0.41</v>
      </c>
      <c r="R46" s="25"/>
      <c r="S46" s="25">
        <v>0.14199999999999999</v>
      </c>
      <c r="T46" s="25">
        <v>8.2000000000000003E-2</v>
      </c>
      <c r="U46" s="25">
        <v>9.0999999999999998E-2</v>
      </c>
      <c r="V46" s="3"/>
      <c r="W46" s="3"/>
      <c r="X46" s="25">
        <v>0.56000000000000005</v>
      </c>
      <c r="Y46" s="25">
        <v>0.29599999999999999</v>
      </c>
      <c r="Z46" s="25">
        <v>0.31</v>
      </c>
      <c r="AA46" s="25"/>
      <c r="AB46" s="25">
        <v>0.255</v>
      </c>
      <c r="AC46" s="25">
        <v>0.14499999999999999</v>
      </c>
      <c r="AD46" s="3">
        <v>0.104</v>
      </c>
      <c r="AE46" s="3"/>
      <c r="AF46" s="3"/>
      <c r="AG46" s="3"/>
      <c r="AH46" s="3"/>
      <c r="AI46" s="3"/>
    </row>
    <row r="47" spans="1:35" x14ac:dyDescent="0.2">
      <c r="A47" s="3"/>
      <c r="B47" s="3"/>
      <c r="C47" s="3"/>
      <c r="D47" s="3"/>
      <c r="E47" s="3"/>
      <c r="F47" s="26">
        <v>0.44700000000000001</v>
      </c>
      <c r="G47" s="26">
        <v>0.35799999999999998</v>
      </c>
      <c r="H47" s="26">
        <v>0.34499999999999997</v>
      </c>
      <c r="I47" s="26"/>
      <c r="J47" s="26">
        <v>0.112</v>
      </c>
      <c r="K47" s="26">
        <v>0.21099999999999999</v>
      </c>
      <c r="L47" s="26">
        <v>0.2</v>
      </c>
      <c r="M47" s="3"/>
      <c r="N47" s="3"/>
      <c r="O47" s="25">
        <v>0.61799999999999999</v>
      </c>
      <c r="P47" s="25">
        <v>0.23899999999999999</v>
      </c>
      <c r="Q47" s="25">
        <v>0.20499999999999999</v>
      </c>
      <c r="R47" s="25"/>
      <c r="S47" s="25">
        <v>0.19900000000000001</v>
      </c>
      <c r="T47" s="25">
        <v>0.11899999999999999</v>
      </c>
      <c r="U47" s="25">
        <v>0.11700000000000001</v>
      </c>
      <c r="V47" s="3"/>
      <c r="W47" s="3"/>
      <c r="X47" s="25">
        <v>0.64800000000000002</v>
      </c>
      <c r="Y47" s="25">
        <v>0.32200000000000001</v>
      </c>
      <c r="Z47" s="25">
        <v>0.314</v>
      </c>
      <c r="AA47" s="25"/>
      <c r="AB47" s="25">
        <v>8.2000000000000003E-2</v>
      </c>
      <c r="AC47" s="25">
        <v>7.8E-2</v>
      </c>
      <c r="AD47" s="25">
        <v>9.1999999999999998E-2</v>
      </c>
      <c r="AE47" s="3"/>
      <c r="AF47" s="3"/>
      <c r="AG47" s="3"/>
      <c r="AH47" s="3"/>
      <c r="AI47" s="3"/>
    </row>
    <row r="48" spans="1:3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x14ac:dyDescent="0.2">
      <c r="A49" s="3"/>
      <c r="B49" s="3"/>
      <c r="C49" s="3"/>
      <c r="D49" s="3"/>
      <c r="E49" s="3"/>
      <c r="F49" s="103" t="s">
        <v>20</v>
      </c>
      <c r="G49" s="103"/>
      <c r="H49" s="103"/>
      <c r="I49" s="103"/>
      <c r="J49" s="103"/>
      <c r="K49" s="103"/>
      <c r="L49" s="34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</sheetData>
  <mergeCells count="1">
    <mergeCell ref="F49:K4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ABC1-B5E6-1A46-935B-FFE6F93C2389}">
  <dimension ref="B3:T76"/>
  <sheetViews>
    <sheetView workbookViewId="0">
      <selection activeCell="D7" sqref="D7"/>
    </sheetView>
  </sheetViews>
  <sheetFormatPr baseColWidth="10" defaultRowHeight="16" x14ac:dyDescent="0.2"/>
  <cols>
    <col min="4" max="4" width="20.33203125" customWidth="1"/>
    <col min="6" max="6" width="23.5" customWidth="1"/>
    <col min="7" max="7" width="24.83203125" customWidth="1"/>
    <col min="8" max="8" width="26.83203125" customWidth="1"/>
    <col min="11" max="11" width="25.1640625" customWidth="1"/>
    <col min="12" max="12" width="28.5" customWidth="1"/>
    <col min="13" max="13" width="25.6640625" customWidth="1"/>
    <col min="16" max="16" width="23.33203125" customWidth="1"/>
    <col min="17" max="17" width="29.6640625" customWidth="1"/>
    <col min="18" max="18" width="27.1640625" customWidth="1"/>
  </cols>
  <sheetData>
    <row r="3" spans="2:2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x14ac:dyDescent="0.2">
      <c r="B7" s="3"/>
      <c r="C7" s="3"/>
      <c r="D7" s="4" t="s">
        <v>445</v>
      </c>
      <c r="E7" s="32" t="s">
        <v>15</v>
      </c>
      <c r="F7" s="24" t="s">
        <v>251</v>
      </c>
      <c r="G7" s="24" t="s">
        <v>252</v>
      </c>
      <c r="H7" s="24" t="s">
        <v>253</v>
      </c>
      <c r="I7" s="24"/>
      <c r="J7" s="32" t="s">
        <v>18</v>
      </c>
      <c r="K7" s="24" t="s">
        <v>251</v>
      </c>
      <c r="L7" s="24" t="s">
        <v>252</v>
      </c>
      <c r="M7" s="24" t="s">
        <v>253</v>
      </c>
      <c r="N7" s="8"/>
      <c r="O7" s="32" t="s">
        <v>19</v>
      </c>
      <c r="P7" s="24" t="s">
        <v>251</v>
      </c>
      <c r="Q7" s="24" t="s">
        <v>252</v>
      </c>
      <c r="R7" s="24" t="s">
        <v>253</v>
      </c>
      <c r="S7" s="3"/>
      <c r="T7" s="3"/>
    </row>
    <row r="8" spans="2:20" x14ac:dyDescent="0.2">
      <c r="B8" s="3"/>
      <c r="C8" s="3"/>
      <c r="D8" s="3"/>
      <c r="E8" s="8"/>
      <c r="F8" s="46">
        <v>812.36800000000005</v>
      </c>
      <c r="G8" s="46">
        <v>68.696039999999996</v>
      </c>
      <c r="H8" s="46">
        <v>50.232999999999997</v>
      </c>
      <c r="I8" s="8"/>
      <c r="J8" s="8"/>
      <c r="K8" s="25">
        <v>327.161</v>
      </c>
      <c r="L8" s="25">
        <v>452.50400000000002</v>
      </c>
      <c r="M8" s="25">
        <v>78.209000000000003</v>
      </c>
      <c r="N8" s="8"/>
      <c r="O8" s="8"/>
      <c r="P8" s="25">
        <v>1044.463</v>
      </c>
      <c r="Q8" s="25">
        <v>112.29600000000001</v>
      </c>
      <c r="R8" s="25">
        <v>111.377</v>
      </c>
      <c r="S8" s="3"/>
      <c r="T8" s="3"/>
    </row>
    <row r="9" spans="2:20" x14ac:dyDescent="0.2">
      <c r="B9" s="3"/>
      <c r="C9" s="3"/>
      <c r="D9" s="3"/>
      <c r="E9" s="8"/>
      <c r="F9" s="46">
        <v>1213.27</v>
      </c>
      <c r="G9" s="46">
        <v>98.907480000000007</v>
      </c>
      <c r="H9" s="46">
        <v>74.322000000000003</v>
      </c>
      <c r="I9" s="8"/>
      <c r="J9" s="8"/>
      <c r="K9" s="25">
        <v>672.44600000000003</v>
      </c>
      <c r="L9" s="25">
        <v>232.25399999999999</v>
      </c>
      <c r="M9" s="25">
        <v>287.52</v>
      </c>
      <c r="N9" s="8"/>
      <c r="O9" s="8"/>
      <c r="P9" s="25">
        <v>801.21299999999997</v>
      </c>
      <c r="Q9" s="25">
        <v>120.41800000000001</v>
      </c>
      <c r="R9" s="25">
        <v>21.640999999999998</v>
      </c>
      <c r="S9" s="3"/>
      <c r="T9" s="3"/>
    </row>
    <row r="10" spans="2:20" x14ac:dyDescent="0.2">
      <c r="B10" s="3"/>
      <c r="C10" s="3"/>
      <c r="D10" s="3"/>
      <c r="E10" s="8"/>
      <c r="F10" s="46">
        <v>864.40300000000002</v>
      </c>
      <c r="G10" s="46">
        <v>77.391384000000002</v>
      </c>
      <c r="H10" s="46">
        <v>93.334999999999994</v>
      </c>
      <c r="I10" s="8"/>
      <c r="J10" s="8"/>
      <c r="K10" s="25">
        <v>463.86799999999999</v>
      </c>
      <c r="L10" s="25">
        <v>107.29600000000001</v>
      </c>
      <c r="M10" s="25">
        <v>223.136</v>
      </c>
      <c r="N10" s="8"/>
      <c r="O10" s="8"/>
      <c r="P10" s="25">
        <v>157.071</v>
      </c>
      <c r="Q10" s="25">
        <v>51.591999999999999</v>
      </c>
      <c r="R10" s="25">
        <v>97.585999999999999</v>
      </c>
      <c r="S10" s="3"/>
      <c r="T10" s="3"/>
    </row>
    <row r="11" spans="2:20" x14ac:dyDescent="0.2">
      <c r="B11" s="3"/>
      <c r="C11" s="3"/>
      <c r="D11" s="3"/>
      <c r="E11" s="8"/>
      <c r="F11" s="46">
        <v>512.04399999999998</v>
      </c>
      <c r="G11" s="46">
        <v>81.055800000000005</v>
      </c>
      <c r="H11" s="46">
        <v>106.051</v>
      </c>
      <c r="I11" s="8"/>
      <c r="J11" s="8"/>
      <c r="K11" s="25">
        <v>379.58</v>
      </c>
      <c r="L11" s="25">
        <v>161.21799999999999</v>
      </c>
      <c r="M11" s="25">
        <v>310.04500000000002</v>
      </c>
      <c r="N11" s="8"/>
      <c r="O11" s="8"/>
      <c r="P11" s="25">
        <v>546.66800000000001</v>
      </c>
      <c r="Q11" s="25">
        <v>143.846</v>
      </c>
      <c r="R11" s="25">
        <v>150.143</v>
      </c>
      <c r="S11" s="3"/>
      <c r="T11" s="3"/>
    </row>
    <row r="12" spans="2:20" x14ac:dyDescent="0.2">
      <c r="B12" s="3"/>
      <c r="C12" s="3"/>
      <c r="D12" s="3"/>
      <c r="E12" s="8"/>
      <c r="F12" s="46">
        <v>655.66300000000001</v>
      </c>
      <c r="G12" s="46">
        <v>92.324231999999995</v>
      </c>
      <c r="H12" s="46">
        <v>69.834999999999994</v>
      </c>
      <c r="I12" s="8"/>
      <c r="J12" s="8"/>
      <c r="K12" s="25">
        <v>463.89499999999998</v>
      </c>
      <c r="L12" s="25">
        <v>151.61699999999999</v>
      </c>
      <c r="M12" s="25">
        <v>323.76799999999997</v>
      </c>
      <c r="N12" s="8"/>
      <c r="O12" s="8"/>
      <c r="P12" s="25">
        <v>309.39499999999998</v>
      </c>
      <c r="Q12" s="25">
        <v>142.262</v>
      </c>
      <c r="R12" s="25">
        <v>153.52500000000001</v>
      </c>
      <c r="S12" s="3"/>
      <c r="T12" s="3"/>
    </row>
    <row r="13" spans="2:20" x14ac:dyDescent="0.2">
      <c r="B13" s="3"/>
      <c r="C13" s="3"/>
      <c r="D13" s="3"/>
      <c r="E13" s="8"/>
      <c r="F13" s="46">
        <v>393.52499999999998</v>
      </c>
      <c r="G13" s="46">
        <v>82.750416000000001</v>
      </c>
      <c r="H13" s="46">
        <v>59.960999999999999</v>
      </c>
      <c r="I13" s="8"/>
      <c r="J13" s="8"/>
      <c r="K13" s="25">
        <v>635.06399999999996</v>
      </c>
      <c r="L13" s="25">
        <v>244.066</v>
      </c>
      <c r="M13" s="25">
        <v>203.74600000000001</v>
      </c>
      <c r="N13" s="8"/>
      <c r="O13" s="8"/>
      <c r="P13" s="25">
        <v>404.911</v>
      </c>
      <c r="Q13" s="25">
        <v>57.302</v>
      </c>
      <c r="R13" s="25">
        <v>23.97</v>
      </c>
      <c r="S13" s="3"/>
      <c r="T13" s="3"/>
    </row>
    <row r="14" spans="2:20" x14ac:dyDescent="0.2">
      <c r="B14" s="3"/>
      <c r="C14" s="3"/>
      <c r="D14" s="3"/>
      <c r="E14" s="8"/>
      <c r="F14" s="46">
        <v>705.774</v>
      </c>
      <c r="G14" s="46">
        <v>75.600335999999999</v>
      </c>
      <c r="H14" s="46">
        <v>84.908000000000001</v>
      </c>
      <c r="I14" s="8"/>
      <c r="J14" s="8"/>
      <c r="K14" s="25">
        <v>626.88</v>
      </c>
      <c r="L14" s="25">
        <v>118.38500000000001</v>
      </c>
      <c r="M14" s="25">
        <v>230.262</v>
      </c>
      <c r="N14" s="8"/>
      <c r="O14" s="8"/>
      <c r="P14" s="25">
        <v>215.102</v>
      </c>
      <c r="Q14" s="25">
        <v>245.58</v>
      </c>
      <c r="R14" s="25">
        <v>127.63800000000001</v>
      </c>
      <c r="S14" s="3"/>
      <c r="T14" s="3"/>
    </row>
    <row r="15" spans="2:20" x14ac:dyDescent="0.2">
      <c r="B15" s="3"/>
      <c r="C15" s="3"/>
      <c r="D15" s="3"/>
      <c r="E15" s="8"/>
      <c r="F15" s="46">
        <v>486.41800000000001</v>
      </c>
      <c r="G15" s="46">
        <v>60.429935999999998</v>
      </c>
      <c r="H15" s="46">
        <v>127.471</v>
      </c>
      <c r="I15" s="8"/>
      <c r="J15" s="8"/>
      <c r="K15" s="25">
        <v>831.92899999999997</v>
      </c>
      <c r="L15" s="25">
        <v>106.997</v>
      </c>
      <c r="M15" s="25">
        <v>201.90600000000001</v>
      </c>
      <c r="N15" s="8"/>
      <c r="O15" s="8"/>
      <c r="P15" s="25">
        <v>264.06099999999998</v>
      </c>
      <c r="Q15" s="25">
        <v>160.36799999999999</v>
      </c>
      <c r="R15" s="25">
        <v>36.651000000000003</v>
      </c>
      <c r="S15" s="3"/>
      <c r="T15" s="3"/>
    </row>
    <row r="16" spans="2:20" x14ac:dyDescent="0.2">
      <c r="B16" s="3"/>
      <c r="C16" s="3"/>
      <c r="D16" s="3"/>
      <c r="E16" s="8"/>
      <c r="F16" s="46">
        <v>1117.54</v>
      </c>
      <c r="G16" s="46">
        <v>64.407167999999999</v>
      </c>
      <c r="H16" s="46">
        <v>109.90600000000001</v>
      </c>
      <c r="I16" s="8"/>
      <c r="J16" s="8"/>
      <c r="K16" s="25">
        <v>741.03399999999999</v>
      </c>
      <c r="L16" s="25">
        <v>58.671999999999997</v>
      </c>
      <c r="M16" s="25">
        <v>132.83500000000001</v>
      </c>
      <c r="N16" s="8"/>
      <c r="O16" s="8"/>
      <c r="P16" s="25">
        <v>790.44799999999998</v>
      </c>
      <c r="Q16" s="25">
        <v>117.747</v>
      </c>
      <c r="R16" s="25">
        <v>137.02600000000001</v>
      </c>
      <c r="S16" s="3"/>
      <c r="T16" s="3"/>
    </row>
    <row r="17" spans="2:20" x14ac:dyDescent="0.2">
      <c r="B17" s="3"/>
      <c r="C17" s="3"/>
      <c r="D17" s="3"/>
      <c r="E17" s="8"/>
      <c r="F17" s="46">
        <v>336.05900000000003</v>
      </c>
      <c r="G17" s="46">
        <v>664.09778400000005</v>
      </c>
      <c r="H17" s="46">
        <v>67.382000000000005</v>
      </c>
      <c r="I17" s="8"/>
      <c r="J17" s="8"/>
      <c r="K17" s="25">
        <v>460.07799999999997</v>
      </c>
      <c r="L17" s="25">
        <v>47.643999999999998</v>
      </c>
      <c r="M17" s="25">
        <v>155.077</v>
      </c>
      <c r="N17" s="8"/>
      <c r="O17" s="8"/>
      <c r="P17" s="25">
        <v>570.91899999999998</v>
      </c>
      <c r="Q17" s="25">
        <v>131.53899999999999</v>
      </c>
      <c r="R17" s="25">
        <v>189.72499999999999</v>
      </c>
      <c r="S17" s="3"/>
      <c r="T17" s="3"/>
    </row>
    <row r="18" spans="2:20" x14ac:dyDescent="0.2">
      <c r="B18" s="3"/>
      <c r="C18" s="3"/>
      <c r="D18" s="3"/>
      <c r="E18" s="8"/>
      <c r="F18" s="46">
        <v>471.41899999999998</v>
      </c>
      <c r="G18" s="46">
        <v>203.67732000000001</v>
      </c>
      <c r="H18" s="46">
        <v>59.854999999999997</v>
      </c>
      <c r="I18" s="8"/>
      <c r="J18" s="8"/>
      <c r="K18" s="25">
        <v>600.75199999999995</v>
      </c>
      <c r="L18" s="25">
        <v>97.177000000000007</v>
      </c>
      <c r="M18" s="25">
        <v>75.388000000000005</v>
      </c>
      <c r="N18" s="8"/>
      <c r="O18" s="8"/>
      <c r="P18" s="25">
        <v>535.34</v>
      </c>
      <c r="Q18" s="25">
        <v>81.435000000000002</v>
      </c>
      <c r="R18" s="25">
        <v>499.68</v>
      </c>
      <c r="S18" s="3"/>
      <c r="T18" s="3"/>
    </row>
    <row r="19" spans="2:20" x14ac:dyDescent="0.2">
      <c r="B19" s="3"/>
      <c r="C19" s="3"/>
      <c r="D19" s="3"/>
      <c r="E19" s="8"/>
      <c r="F19" s="46">
        <v>662.13300000000004</v>
      </c>
      <c r="G19" s="46">
        <v>178.84490400000001</v>
      </c>
      <c r="H19" s="46">
        <v>48.49</v>
      </c>
      <c r="I19" s="8"/>
      <c r="J19" s="8"/>
      <c r="K19" s="25">
        <v>880.30799999999999</v>
      </c>
      <c r="L19" s="25">
        <v>111.001</v>
      </c>
      <c r="M19" s="25">
        <v>151.012</v>
      </c>
      <c r="N19" s="8"/>
      <c r="O19" s="8"/>
      <c r="P19" s="25">
        <v>594.97699999999998</v>
      </c>
      <c r="Q19" s="25">
        <v>405.85199999999998</v>
      </c>
      <c r="R19" s="25">
        <v>133.29900000000001</v>
      </c>
      <c r="S19" s="3"/>
      <c r="T19" s="3"/>
    </row>
    <row r="20" spans="2:20" x14ac:dyDescent="0.2">
      <c r="B20" s="3"/>
      <c r="C20" s="3"/>
      <c r="D20" s="3"/>
      <c r="E20" s="8"/>
      <c r="F20" s="46">
        <v>576.452</v>
      </c>
      <c r="G20" s="46">
        <v>288.45163200000002</v>
      </c>
      <c r="H20" s="46">
        <v>71.156999999999996</v>
      </c>
      <c r="I20" s="8"/>
      <c r="J20" s="8"/>
      <c r="K20" s="25">
        <v>508.851</v>
      </c>
      <c r="L20" s="25">
        <v>74.256</v>
      </c>
      <c r="M20" s="25">
        <v>175.73500000000001</v>
      </c>
      <c r="N20" s="8"/>
      <c r="O20" s="8"/>
      <c r="P20" s="25">
        <v>648.12699999999995</v>
      </c>
      <c r="Q20" s="25">
        <v>324.05</v>
      </c>
      <c r="R20" s="25">
        <v>207.25800000000001</v>
      </c>
      <c r="S20" s="3"/>
      <c r="T20" s="3"/>
    </row>
    <row r="21" spans="2:20" x14ac:dyDescent="0.2">
      <c r="B21" s="3"/>
      <c r="C21" s="3"/>
      <c r="D21" s="3"/>
      <c r="E21" s="8"/>
      <c r="F21" s="46">
        <v>306.23700000000002</v>
      </c>
      <c r="G21" s="46">
        <v>219.77323200000001</v>
      </c>
      <c r="H21" s="46">
        <v>63.536999999999999</v>
      </c>
      <c r="I21" s="8"/>
      <c r="J21" s="8"/>
      <c r="K21" s="25">
        <v>506.83100000000002</v>
      </c>
      <c r="L21" s="25">
        <v>38.582999999999998</v>
      </c>
      <c r="M21" s="25">
        <v>81.525000000000006</v>
      </c>
      <c r="N21" s="8"/>
      <c r="O21" s="8"/>
      <c r="P21" s="25">
        <v>875.01700000000005</v>
      </c>
      <c r="Q21" s="25">
        <v>221.00700000000001</v>
      </c>
      <c r="R21" s="25">
        <v>142.221</v>
      </c>
      <c r="S21" s="3"/>
      <c r="T21" s="3"/>
    </row>
    <row r="22" spans="2:20" x14ac:dyDescent="0.2">
      <c r="B22" s="3"/>
      <c r="C22" s="3"/>
      <c r="D22" s="3"/>
      <c r="E22" s="8"/>
      <c r="F22" s="46">
        <v>647.77499999999998</v>
      </c>
      <c r="G22" s="46">
        <v>333.10199999999998</v>
      </c>
      <c r="H22" s="46">
        <v>278.209</v>
      </c>
      <c r="I22" s="8"/>
      <c r="J22" s="8"/>
      <c r="K22" s="25">
        <v>785.43700000000001</v>
      </c>
      <c r="L22" s="25">
        <v>50.06</v>
      </c>
      <c r="M22" s="25">
        <v>80.552000000000007</v>
      </c>
      <c r="N22" s="8"/>
      <c r="O22" s="8"/>
      <c r="P22" s="25">
        <v>455.51</v>
      </c>
      <c r="Q22" s="25">
        <v>129.38499999999999</v>
      </c>
      <c r="R22" s="25">
        <v>118.785</v>
      </c>
      <c r="S22" s="3"/>
      <c r="T22" s="3"/>
    </row>
    <row r="23" spans="2:20" x14ac:dyDescent="0.2">
      <c r="B23" s="3"/>
      <c r="C23" s="3"/>
      <c r="D23" s="3"/>
      <c r="E23" s="8"/>
      <c r="F23" s="46">
        <v>623.54100000000005</v>
      </c>
      <c r="G23" s="46">
        <v>296.259096</v>
      </c>
      <c r="H23" s="46">
        <v>66.176000000000002</v>
      </c>
      <c r="I23" s="8"/>
      <c r="J23" s="8"/>
      <c r="K23" s="25">
        <v>662.553</v>
      </c>
      <c r="L23" s="25">
        <v>30.922999999999998</v>
      </c>
      <c r="M23" s="25">
        <v>112.69499999999999</v>
      </c>
      <c r="N23" s="8"/>
      <c r="O23" s="8"/>
      <c r="P23" s="25">
        <v>943.00300000000004</v>
      </c>
      <c r="Q23" s="25">
        <v>146.19499999999999</v>
      </c>
      <c r="R23" s="25">
        <v>157.85499999999999</v>
      </c>
      <c r="S23" s="3"/>
      <c r="T23" s="3"/>
    </row>
    <row r="24" spans="2:20" x14ac:dyDescent="0.2">
      <c r="B24" s="3"/>
      <c r="C24" s="3"/>
      <c r="D24" s="3"/>
      <c r="E24" s="8"/>
      <c r="F24" s="46">
        <v>844.91</v>
      </c>
      <c r="G24" s="46">
        <v>592.19244000000003</v>
      </c>
      <c r="H24" s="46">
        <v>41.771000000000001</v>
      </c>
      <c r="I24" s="8"/>
      <c r="J24" s="8"/>
      <c r="K24" s="25">
        <v>288.65699999999998</v>
      </c>
      <c r="L24" s="25">
        <v>100.137</v>
      </c>
      <c r="M24" s="25">
        <v>328.61500000000001</v>
      </c>
      <c r="N24" s="8"/>
      <c r="O24" s="8"/>
      <c r="P24" s="25">
        <v>1217.144</v>
      </c>
      <c r="Q24" s="25">
        <v>150.86500000000001</v>
      </c>
      <c r="R24" s="25">
        <v>104.324</v>
      </c>
      <c r="S24" s="3"/>
      <c r="T24" s="3"/>
    </row>
    <row r="25" spans="2:20" x14ac:dyDescent="0.2">
      <c r="B25" s="3"/>
      <c r="C25" s="3"/>
      <c r="D25" s="3"/>
      <c r="E25" s="8"/>
      <c r="F25" s="46">
        <v>373.995</v>
      </c>
      <c r="G25" s="46">
        <v>215.12920800000001</v>
      </c>
      <c r="H25" s="46">
        <v>112.358</v>
      </c>
      <c r="I25" s="8"/>
      <c r="J25" s="8"/>
      <c r="K25" s="25">
        <v>599.69299999999998</v>
      </c>
      <c r="L25" s="25">
        <v>164.625</v>
      </c>
      <c r="M25" s="25">
        <v>71.444999999999993</v>
      </c>
      <c r="N25" s="8"/>
      <c r="O25" s="8"/>
      <c r="P25" s="25">
        <v>852.65</v>
      </c>
      <c r="Q25" s="25">
        <v>123.76900000000001</v>
      </c>
      <c r="R25" s="25">
        <v>111.836</v>
      </c>
      <c r="S25" s="3"/>
      <c r="T25" s="3"/>
    </row>
    <row r="26" spans="2:20" x14ac:dyDescent="0.2">
      <c r="B26" s="3"/>
      <c r="C26" s="3"/>
      <c r="D26" s="3"/>
      <c r="E26" s="8"/>
      <c r="F26" s="46">
        <v>283.22899999999998</v>
      </c>
      <c r="G26" s="46">
        <v>268.18797599999999</v>
      </c>
      <c r="H26" s="46">
        <v>69.53</v>
      </c>
      <c r="I26" s="8"/>
      <c r="J26" s="8"/>
      <c r="K26" s="25">
        <v>523.77099999999996</v>
      </c>
      <c r="L26" s="25">
        <v>405.73099999999999</v>
      </c>
      <c r="M26" s="25">
        <v>149.601</v>
      </c>
      <c r="N26" s="8"/>
      <c r="O26" s="8"/>
      <c r="P26" s="25">
        <v>866.06299999999999</v>
      </c>
      <c r="Q26" s="25">
        <v>50.113999999999997</v>
      </c>
      <c r="R26" s="25">
        <v>81.918000000000006</v>
      </c>
      <c r="S26" s="3"/>
      <c r="T26" s="3"/>
    </row>
    <row r="27" spans="2:20" x14ac:dyDescent="0.2">
      <c r="B27" s="3"/>
      <c r="C27" s="3"/>
      <c r="D27" s="3"/>
      <c r="E27" s="8"/>
      <c r="F27" s="46">
        <v>599.70100000000002</v>
      </c>
      <c r="G27" s="46">
        <v>813.68968800000005</v>
      </c>
      <c r="H27" s="46">
        <v>215.024</v>
      </c>
      <c r="I27" s="8"/>
      <c r="J27" s="8"/>
      <c r="K27" s="25">
        <v>481.23700000000002</v>
      </c>
      <c r="L27" s="25">
        <v>240.071</v>
      </c>
      <c r="M27" s="25">
        <v>175.809</v>
      </c>
      <c r="N27" s="8"/>
      <c r="O27" s="8"/>
      <c r="P27" s="25">
        <v>729.53700000000003</v>
      </c>
      <c r="Q27" s="25">
        <v>73.128</v>
      </c>
      <c r="R27" s="25">
        <v>47.677</v>
      </c>
      <c r="S27" s="3"/>
      <c r="T27" s="3"/>
    </row>
    <row r="28" spans="2:20" x14ac:dyDescent="0.2">
      <c r="B28" s="3"/>
      <c r="C28" s="3"/>
      <c r="D28" s="3"/>
      <c r="E28" s="8"/>
      <c r="F28" s="46">
        <v>643.67399999999998</v>
      </c>
      <c r="G28" s="46">
        <v>453.06340799999998</v>
      </c>
      <c r="H28" s="46">
        <v>74.123000000000005</v>
      </c>
      <c r="I28" s="8"/>
      <c r="J28" s="8"/>
      <c r="K28" s="25">
        <v>258.43299999999999</v>
      </c>
      <c r="L28" s="25">
        <v>536.37</v>
      </c>
      <c r="M28" s="25">
        <v>109.002</v>
      </c>
      <c r="N28" s="8"/>
      <c r="O28" s="8"/>
      <c r="P28" s="25">
        <v>799.04100000000005</v>
      </c>
      <c r="Q28" s="25">
        <v>97.463999999999999</v>
      </c>
      <c r="R28" s="25">
        <v>80.16</v>
      </c>
      <c r="S28" s="3"/>
      <c r="T28" s="3"/>
    </row>
    <row r="29" spans="2:20" x14ac:dyDescent="0.2">
      <c r="B29" s="3"/>
      <c r="C29" s="3"/>
      <c r="D29" s="3"/>
      <c r="E29" s="8"/>
      <c r="F29" s="46">
        <v>553.89</v>
      </c>
      <c r="G29" s="46">
        <v>189.25485599999999</v>
      </c>
      <c r="H29" s="46">
        <v>76.703000000000003</v>
      </c>
      <c r="I29" s="8"/>
      <c r="J29" s="8"/>
      <c r="K29" s="25">
        <v>535.63499999999999</v>
      </c>
      <c r="L29" s="25">
        <v>342.72899999999998</v>
      </c>
      <c r="M29" s="25">
        <v>112.121</v>
      </c>
      <c r="N29" s="8"/>
      <c r="O29" s="8"/>
      <c r="P29" s="25">
        <v>1199.1959999999999</v>
      </c>
      <c r="Q29" s="25">
        <v>64.828000000000003</v>
      </c>
      <c r="R29" s="25">
        <v>92.037000000000006</v>
      </c>
      <c r="S29" s="3"/>
      <c r="T29" s="3"/>
    </row>
    <row r="30" spans="2:20" x14ac:dyDescent="0.2">
      <c r="B30" s="3"/>
      <c r="C30" s="3"/>
      <c r="D30" s="3"/>
      <c r="E30" s="8"/>
      <c r="F30" s="46">
        <v>476.91199999999998</v>
      </c>
      <c r="G30" s="46">
        <v>380.73940800000003</v>
      </c>
      <c r="H30" s="46">
        <v>67.733000000000004</v>
      </c>
      <c r="I30" s="8"/>
      <c r="J30" s="8"/>
      <c r="K30" s="25">
        <v>486.94499999999999</v>
      </c>
      <c r="L30" s="25">
        <v>58.113</v>
      </c>
      <c r="M30" s="25">
        <v>159.84100000000001</v>
      </c>
      <c r="N30" s="8"/>
      <c r="O30" s="8"/>
      <c r="P30" s="25">
        <v>779.74900000000002</v>
      </c>
      <c r="Q30" s="25">
        <v>90.694999999999993</v>
      </c>
      <c r="R30" s="25">
        <v>72.424999999999997</v>
      </c>
      <c r="S30" s="3"/>
      <c r="T30" s="3"/>
    </row>
    <row r="31" spans="2:20" x14ac:dyDescent="0.2">
      <c r="B31" s="3"/>
      <c r="C31" s="3"/>
      <c r="D31" s="3"/>
      <c r="E31" s="8"/>
      <c r="F31" s="46">
        <v>845.34199999999998</v>
      </c>
      <c r="G31" s="46">
        <v>351.00307199999997</v>
      </c>
      <c r="H31" s="46">
        <v>201.49100000000001</v>
      </c>
      <c r="I31" s="8"/>
      <c r="J31" s="8"/>
      <c r="K31" s="25">
        <v>721.01300000000003</v>
      </c>
      <c r="L31" s="25">
        <v>263.553</v>
      </c>
      <c r="M31" s="25">
        <v>141.815</v>
      </c>
      <c r="N31" s="8"/>
      <c r="O31" s="8"/>
      <c r="P31" s="25">
        <v>820.20899999999995</v>
      </c>
      <c r="Q31" s="25">
        <v>91.688999999999993</v>
      </c>
      <c r="R31" s="25">
        <v>36.427</v>
      </c>
      <c r="S31" s="3"/>
      <c r="T31" s="3"/>
    </row>
    <row r="32" spans="2:20" x14ac:dyDescent="0.2">
      <c r="B32" s="3"/>
      <c r="C32" s="3"/>
      <c r="D32" s="3"/>
      <c r="E32" s="8"/>
      <c r="F32" s="46">
        <v>774.43200000000002</v>
      </c>
      <c r="G32" s="46">
        <v>160.054776</v>
      </c>
      <c r="H32" s="46">
        <v>148.81200000000001</v>
      </c>
      <c r="I32" s="8"/>
      <c r="J32" s="8"/>
      <c r="K32" s="25">
        <v>292.47500000000002</v>
      </c>
      <c r="L32" s="25">
        <v>190.81399999999999</v>
      </c>
      <c r="M32" s="25">
        <v>75.537999999999997</v>
      </c>
      <c r="N32" s="8"/>
      <c r="O32" s="8"/>
      <c r="P32" s="25">
        <v>1060.577</v>
      </c>
      <c r="Q32" s="25">
        <v>38.805</v>
      </c>
      <c r="R32" s="25">
        <v>232.94800000000001</v>
      </c>
      <c r="S32" s="3"/>
      <c r="T32" s="3"/>
    </row>
    <row r="33" spans="2:20" x14ac:dyDescent="0.2">
      <c r="B33" s="3"/>
      <c r="C33" s="3"/>
      <c r="D33" s="3"/>
      <c r="E33" s="8"/>
      <c r="F33" s="46">
        <v>691.33100000000002</v>
      </c>
      <c r="G33" s="46">
        <v>164.85756000000001</v>
      </c>
      <c r="H33" s="46">
        <v>96.968999999999994</v>
      </c>
      <c r="I33" s="8"/>
      <c r="J33" s="8"/>
      <c r="K33" s="25">
        <v>638.43299999999999</v>
      </c>
      <c r="L33" s="25">
        <v>124.205</v>
      </c>
      <c r="M33" s="25">
        <v>133.822</v>
      </c>
      <c r="N33" s="8"/>
      <c r="O33" s="8"/>
      <c r="P33" s="25">
        <v>338.18799999999999</v>
      </c>
      <c r="Q33" s="25">
        <v>96.233999999999995</v>
      </c>
      <c r="R33" s="25">
        <v>297.16000000000003</v>
      </c>
      <c r="S33" s="3"/>
      <c r="T33" s="3"/>
    </row>
    <row r="34" spans="2:20" x14ac:dyDescent="0.2">
      <c r="B34" s="3"/>
      <c r="C34" s="3"/>
      <c r="D34" s="3"/>
      <c r="E34" s="8"/>
      <c r="F34" s="46">
        <v>557.77200000000005</v>
      </c>
      <c r="G34" s="46">
        <v>128.794344</v>
      </c>
      <c r="H34" s="46">
        <v>84.381</v>
      </c>
      <c r="I34" s="8"/>
      <c r="J34" s="8"/>
      <c r="K34" s="25">
        <v>588.14800000000002</v>
      </c>
      <c r="L34" s="25">
        <v>190.542</v>
      </c>
      <c r="M34" s="25">
        <v>88.807000000000002</v>
      </c>
      <c r="N34" s="8"/>
      <c r="O34" s="8"/>
      <c r="P34" s="25">
        <v>491.23399999999998</v>
      </c>
      <c r="Q34" s="25">
        <v>100.816</v>
      </c>
      <c r="R34" s="25">
        <v>44.012</v>
      </c>
      <c r="S34" s="3"/>
      <c r="T34" s="3"/>
    </row>
    <row r="35" spans="2:20" x14ac:dyDescent="0.2">
      <c r="B35" s="3"/>
      <c r="C35" s="3"/>
      <c r="D35" s="3"/>
      <c r="E35" s="8"/>
      <c r="F35" s="46">
        <v>483.56200000000001</v>
      </c>
      <c r="G35" s="46">
        <v>227.25141600000001</v>
      </c>
      <c r="H35" s="46">
        <v>83.816999999999993</v>
      </c>
      <c r="I35" s="8"/>
      <c r="J35" s="8"/>
      <c r="K35" s="25">
        <v>753.07399999999996</v>
      </c>
      <c r="L35" s="25">
        <v>78.090999999999994</v>
      </c>
      <c r="M35" s="25">
        <v>138.779</v>
      </c>
      <c r="N35" s="8"/>
      <c r="O35" s="8"/>
      <c r="P35" s="25">
        <v>511.233</v>
      </c>
      <c r="Q35" s="25">
        <v>26.492999999999999</v>
      </c>
      <c r="R35" s="25">
        <v>48.228999999999999</v>
      </c>
      <c r="S35" s="3"/>
      <c r="T35" s="3"/>
    </row>
    <row r="36" spans="2:20" x14ac:dyDescent="0.2">
      <c r="B36" s="3"/>
      <c r="C36" s="3"/>
      <c r="D36" s="3"/>
      <c r="E36" s="8"/>
      <c r="F36" s="46">
        <v>661.89499999999998</v>
      </c>
      <c r="G36" s="46">
        <v>194.027064</v>
      </c>
      <c r="H36" s="46">
        <v>493.95100000000002</v>
      </c>
      <c r="I36" s="8"/>
      <c r="J36" s="8"/>
      <c r="K36" s="25">
        <v>526.846</v>
      </c>
      <c r="L36" s="25">
        <v>235.63900000000001</v>
      </c>
      <c r="M36" s="25">
        <v>115.267</v>
      </c>
      <c r="N36" s="8"/>
      <c r="O36" s="8"/>
      <c r="P36" s="25">
        <v>845.34500000000003</v>
      </c>
      <c r="Q36" s="25">
        <v>48.093000000000004</v>
      </c>
      <c r="R36" s="25">
        <v>59.234000000000002</v>
      </c>
      <c r="S36" s="3"/>
      <c r="T36" s="3"/>
    </row>
    <row r="37" spans="2:20" x14ac:dyDescent="0.2">
      <c r="B37" s="3"/>
      <c r="C37" s="3"/>
      <c r="D37" s="3"/>
      <c r="E37" s="8"/>
      <c r="F37" s="46">
        <v>397.56200000000001</v>
      </c>
      <c r="G37" s="46">
        <v>142.11372</v>
      </c>
      <c r="H37" s="46">
        <v>104.483</v>
      </c>
      <c r="I37" s="8"/>
      <c r="J37" s="8"/>
      <c r="K37" s="25">
        <v>698.91300000000001</v>
      </c>
      <c r="L37" s="25">
        <v>323.63099999999997</v>
      </c>
      <c r="M37" s="25">
        <v>73.260999999999996</v>
      </c>
      <c r="N37" s="8"/>
      <c r="O37" s="8"/>
      <c r="P37" s="25">
        <v>473.75299999999999</v>
      </c>
      <c r="Q37" s="25">
        <v>123.39700000000001</v>
      </c>
      <c r="R37" s="25">
        <v>79.599000000000004</v>
      </c>
      <c r="S37" s="3"/>
      <c r="T37" s="3"/>
    </row>
    <row r="38" spans="2:20" x14ac:dyDescent="0.2">
      <c r="B38" s="3"/>
      <c r="C38" s="3"/>
      <c r="D38" s="3"/>
      <c r="E38" s="8"/>
      <c r="F38" s="46">
        <v>478.41899999999998</v>
      </c>
      <c r="G38" s="46">
        <v>169.76030399999999</v>
      </c>
      <c r="H38" s="46">
        <v>101.595</v>
      </c>
      <c r="I38" s="8"/>
      <c r="J38" s="8"/>
      <c r="K38" s="25">
        <v>750.23400000000004</v>
      </c>
      <c r="L38" s="25">
        <v>269.089</v>
      </c>
      <c r="M38" s="25">
        <v>65.683000000000007</v>
      </c>
      <c r="N38" s="8"/>
      <c r="O38" s="8"/>
      <c r="P38" s="25">
        <v>540.08299999999997</v>
      </c>
      <c r="Q38" s="25">
        <v>149.31</v>
      </c>
      <c r="R38" s="25">
        <v>103.831</v>
      </c>
      <c r="S38" s="3"/>
      <c r="T38" s="3"/>
    </row>
    <row r="39" spans="2:20" x14ac:dyDescent="0.2">
      <c r="B39" s="3"/>
      <c r="C39" s="3"/>
      <c r="D39" s="3"/>
      <c r="E39" s="8"/>
      <c r="F39" s="46">
        <v>591.77300000000002</v>
      </c>
      <c r="G39" s="46">
        <v>222.87081599999999</v>
      </c>
      <c r="H39" s="46">
        <v>86.974999999999994</v>
      </c>
      <c r="I39" s="8"/>
      <c r="J39" s="8"/>
      <c r="K39" s="25">
        <v>564.28800000000001</v>
      </c>
      <c r="L39" s="25">
        <v>44.524000000000001</v>
      </c>
      <c r="M39" s="25">
        <v>74.766999999999996</v>
      </c>
      <c r="N39" s="8"/>
      <c r="O39" s="8"/>
      <c r="P39" s="25">
        <v>646.46600000000001</v>
      </c>
      <c r="Q39" s="25">
        <v>54.378</v>
      </c>
      <c r="R39" s="25">
        <v>91.566000000000003</v>
      </c>
      <c r="S39" s="3"/>
      <c r="T39" s="3"/>
    </row>
    <row r="40" spans="2:20" x14ac:dyDescent="0.2">
      <c r="B40" s="3"/>
      <c r="C40" s="3"/>
      <c r="D40" s="3"/>
      <c r="E40" s="8"/>
      <c r="F40" s="46">
        <v>584.45100000000002</v>
      </c>
      <c r="G40" s="46">
        <v>53.105808000000003</v>
      </c>
      <c r="H40" s="46">
        <v>159.5</v>
      </c>
      <c r="I40" s="8"/>
      <c r="J40" s="8"/>
      <c r="K40" s="25">
        <v>348.73</v>
      </c>
      <c r="L40" s="25">
        <v>45.287999999999997</v>
      </c>
      <c r="M40" s="25">
        <v>126.687</v>
      </c>
      <c r="N40" s="8"/>
      <c r="O40" s="8"/>
      <c r="P40" s="25">
        <v>756.899</v>
      </c>
      <c r="Q40" s="25">
        <v>72.119</v>
      </c>
      <c r="R40" s="25">
        <v>119.64</v>
      </c>
      <c r="S40" s="3"/>
      <c r="T40" s="3"/>
    </row>
    <row r="41" spans="2:20" x14ac:dyDescent="0.2">
      <c r="B41" s="3"/>
      <c r="C41" s="3"/>
      <c r="D41" s="3"/>
      <c r="E41" s="8"/>
      <c r="F41" s="46">
        <v>631.78300000000002</v>
      </c>
      <c r="G41" s="46">
        <v>49.314383999999997</v>
      </c>
      <c r="H41" s="46">
        <v>93.622</v>
      </c>
      <c r="I41" s="8"/>
      <c r="J41" s="8"/>
      <c r="K41" s="25">
        <v>736.99300000000005</v>
      </c>
      <c r="L41" s="25">
        <v>65.751000000000005</v>
      </c>
      <c r="M41" s="25">
        <v>128.679</v>
      </c>
      <c r="N41" s="8"/>
      <c r="O41" s="8"/>
      <c r="P41" s="25">
        <v>543.94600000000003</v>
      </c>
      <c r="Q41" s="25">
        <v>177.839</v>
      </c>
      <c r="R41" s="25">
        <v>48.811</v>
      </c>
      <c r="S41" s="3"/>
      <c r="T41" s="3"/>
    </row>
    <row r="42" spans="2:20" x14ac:dyDescent="0.2">
      <c r="B42" s="3"/>
      <c r="C42" s="3"/>
      <c r="D42" s="3"/>
      <c r="E42" s="8"/>
      <c r="F42" s="46">
        <v>432.28300000000002</v>
      </c>
      <c r="G42" s="46">
        <v>194.66327999999999</v>
      </c>
      <c r="H42" s="46">
        <v>115.803</v>
      </c>
      <c r="I42" s="8"/>
      <c r="J42" s="8"/>
      <c r="K42" s="25">
        <v>329.65600000000001</v>
      </c>
      <c r="L42" s="25">
        <v>235.244</v>
      </c>
      <c r="M42" s="25">
        <v>119.78400000000001</v>
      </c>
      <c r="N42" s="8"/>
      <c r="O42" s="8"/>
      <c r="P42" s="25">
        <v>427.28100000000001</v>
      </c>
      <c r="Q42" s="25">
        <v>116.465</v>
      </c>
      <c r="R42" s="25">
        <v>45.331000000000003</v>
      </c>
      <c r="S42" s="3"/>
      <c r="T42" s="3"/>
    </row>
    <row r="43" spans="2:20" x14ac:dyDescent="0.2">
      <c r="B43" s="3"/>
      <c r="C43" s="3"/>
      <c r="D43" s="3"/>
      <c r="E43" s="8"/>
      <c r="F43" s="46">
        <v>625.61199999999997</v>
      </c>
      <c r="G43" s="46">
        <v>170.283624</v>
      </c>
      <c r="H43" s="46">
        <v>58.128</v>
      </c>
      <c r="I43" s="8"/>
      <c r="J43" s="8"/>
      <c r="K43" s="25">
        <v>854.71699999999998</v>
      </c>
      <c r="L43" s="25">
        <v>58.412999999999997</v>
      </c>
      <c r="M43" s="25">
        <v>125.875</v>
      </c>
      <c r="N43" s="8"/>
      <c r="O43" s="8"/>
      <c r="P43" s="25">
        <v>388.28399999999999</v>
      </c>
      <c r="Q43" s="25">
        <v>661.58199999999999</v>
      </c>
      <c r="R43" s="25">
        <v>51.777000000000001</v>
      </c>
      <c r="S43" s="3"/>
      <c r="T43" s="3"/>
    </row>
    <row r="44" spans="2:20" x14ac:dyDescent="0.2">
      <c r="B44" s="3"/>
      <c r="C44" s="3"/>
      <c r="D44" s="3"/>
      <c r="E44" s="8"/>
      <c r="F44" s="46">
        <v>894.87699999999995</v>
      </c>
      <c r="G44" s="46">
        <v>56.443295999999997</v>
      </c>
      <c r="H44" s="46">
        <v>76.084000000000003</v>
      </c>
      <c r="I44" s="8"/>
      <c r="J44" s="8"/>
      <c r="K44" s="25">
        <v>1172.3499999999999</v>
      </c>
      <c r="L44" s="25">
        <v>62.222000000000001</v>
      </c>
      <c r="M44" s="25">
        <v>99.085999999999999</v>
      </c>
      <c r="N44" s="8"/>
      <c r="O44" s="8"/>
      <c r="P44" s="25">
        <v>487.339</v>
      </c>
      <c r="Q44" s="25">
        <v>458.78100000000001</v>
      </c>
      <c r="R44" s="25">
        <v>101.86799999999999</v>
      </c>
      <c r="S44" s="3"/>
      <c r="T44" s="3"/>
    </row>
    <row r="45" spans="2:20" x14ac:dyDescent="0.2">
      <c r="B45" s="3"/>
      <c r="C45" s="3"/>
      <c r="D45" s="3"/>
      <c r="E45" s="8"/>
      <c r="F45" s="46">
        <v>1100.52</v>
      </c>
      <c r="G45" s="46">
        <v>48.907488000000001</v>
      </c>
      <c r="H45" s="46">
        <v>71.798000000000002</v>
      </c>
      <c r="I45" s="8"/>
      <c r="J45" s="8"/>
      <c r="K45" s="25">
        <v>998.61300000000006</v>
      </c>
      <c r="L45" s="25">
        <v>72.572999999999993</v>
      </c>
      <c r="M45" s="25">
        <v>29.177</v>
      </c>
      <c r="N45" s="8"/>
      <c r="O45" s="8"/>
      <c r="P45" s="25">
        <v>340.21499999999997</v>
      </c>
      <c r="Q45" s="25">
        <v>285.38600000000002</v>
      </c>
      <c r="R45" s="25">
        <v>68.915999999999997</v>
      </c>
      <c r="S45" s="3"/>
      <c r="T45" s="3"/>
    </row>
    <row r="46" spans="2:20" x14ac:dyDescent="0.2">
      <c r="B46" s="3"/>
      <c r="C46" s="3"/>
      <c r="D46" s="3"/>
      <c r="E46" s="8"/>
      <c r="F46" s="46">
        <v>931.52800000000002</v>
      </c>
      <c r="G46" s="46">
        <v>57.962688</v>
      </c>
      <c r="H46" s="46">
        <v>89.656999999999996</v>
      </c>
      <c r="I46" s="8"/>
      <c r="J46" s="8"/>
      <c r="K46" s="25">
        <v>904.93299999999999</v>
      </c>
      <c r="L46" s="25">
        <v>104.24299999999999</v>
      </c>
      <c r="M46" s="25">
        <v>86.564999999999998</v>
      </c>
      <c r="N46" s="8"/>
      <c r="O46" s="8"/>
      <c r="P46" s="25">
        <v>437.38499999999999</v>
      </c>
      <c r="Q46" s="25">
        <v>89.929000000000002</v>
      </c>
      <c r="R46" s="25">
        <v>71.912000000000006</v>
      </c>
      <c r="S46" s="3"/>
      <c r="T46" s="3"/>
    </row>
    <row r="47" spans="2:20" x14ac:dyDescent="0.2">
      <c r="B47" s="3"/>
      <c r="C47" s="3"/>
      <c r="D47" s="3"/>
      <c r="E47" s="8"/>
      <c r="F47" s="46">
        <v>476.91</v>
      </c>
      <c r="G47" s="46">
        <v>34.071072000000001</v>
      </c>
      <c r="H47" s="46">
        <v>73.227000000000004</v>
      </c>
      <c r="I47" s="8"/>
      <c r="J47" s="8"/>
      <c r="K47" s="25">
        <v>919.952</v>
      </c>
      <c r="L47" s="25">
        <v>52.194000000000003</v>
      </c>
      <c r="M47" s="25">
        <v>59.063000000000002</v>
      </c>
      <c r="N47" s="8"/>
      <c r="O47" s="8"/>
      <c r="P47" s="25">
        <v>549.87199999999996</v>
      </c>
      <c r="Q47" s="25">
        <v>115.032</v>
      </c>
      <c r="R47" s="25">
        <v>50.037999999999997</v>
      </c>
      <c r="S47" s="3"/>
      <c r="T47" s="3"/>
    </row>
    <row r="48" spans="2:20" x14ac:dyDescent="0.2">
      <c r="B48" s="3"/>
      <c r="C48" s="3"/>
      <c r="D48" s="3"/>
      <c r="E48" s="8"/>
      <c r="F48" s="46"/>
      <c r="G48" s="46">
        <v>77.714783999999995</v>
      </c>
      <c r="H48" s="46">
        <v>132.80500000000001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3"/>
      <c r="T48" s="3"/>
    </row>
    <row r="49" spans="2:20" x14ac:dyDescent="0.2">
      <c r="B49" s="3"/>
      <c r="C49" s="3"/>
      <c r="D49" s="3"/>
      <c r="E49" s="8"/>
      <c r="F49" s="46"/>
      <c r="G49" s="46">
        <v>280.06792799999999</v>
      </c>
      <c r="H49" s="46">
        <v>95.052999999999997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3"/>
      <c r="T49" s="3"/>
    </row>
    <row r="50" spans="2:20" x14ac:dyDescent="0.2">
      <c r="B50" s="3"/>
      <c r="C50" s="3"/>
      <c r="D50" s="3"/>
      <c r="E50" s="8"/>
      <c r="F50" s="46"/>
      <c r="G50" s="46">
        <v>102.07092</v>
      </c>
      <c r="H50" s="46">
        <v>92.768000000000001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3"/>
      <c r="T50" s="3"/>
    </row>
    <row r="51" spans="2:20" x14ac:dyDescent="0.2">
      <c r="B51" s="3"/>
      <c r="C51" s="3"/>
      <c r="D51" s="3"/>
      <c r="E51" s="8"/>
      <c r="F51" s="46"/>
      <c r="G51" s="46">
        <v>156.77843999999999</v>
      </c>
      <c r="H51" s="46">
        <v>96.658000000000001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3"/>
      <c r="T51" s="3"/>
    </row>
    <row r="52" spans="2:20" x14ac:dyDescent="0.2">
      <c r="B52" s="3"/>
      <c r="C52" s="3"/>
      <c r="D52" s="3"/>
      <c r="E52" s="8"/>
      <c r="F52" s="46"/>
      <c r="G52" s="46">
        <v>99.775368</v>
      </c>
      <c r="H52" s="26"/>
      <c r="I52" s="8"/>
      <c r="J52" s="8"/>
      <c r="K52" s="8"/>
      <c r="L52" s="8"/>
      <c r="M52" s="8"/>
      <c r="N52" s="8"/>
      <c r="O52" s="8"/>
      <c r="P52" s="8"/>
      <c r="Q52" s="8"/>
      <c r="R52" s="8"/>
      <c r="S52" s="3"/>
      <c r="T52" s="3"/>
    </row>
    <row r="53" spans="2:20" x14ac:dyDescent="0.2">
      <c r="B53" s="3"/>
      <c r="C53" s="3"/>
      <c r="D53" s="3"/>
      <c r="E53" s="8"/>
      <c r="F53" s="46"/>
      <c r="G53" s="46">
        <v>76.364735999999994</v>
      </c>
      <c r="H53" s="26"/>
      <c r="I53" s="8"/>
      <c r="J53" s="8"/>
      <c r="K53" s="8"/>
      <c r="L53" s="8"/>
      <c r="M53" s="8"/>
      <c r="N53" s="8"/>
      <c r="O53" s="8"/>
      <c r="P53" s="8"/>
      <c r="Q53" s="8"/>
      <c r="R53" s="8"/>
      <c r="S53" s="3"/>
      <c r="T53" s="3"/>
    </row>
    <row r="54" spans="2:20" x14ac:dyDescent="0.2">
      <c r="B54" s="3"/>
      <c r="C54" s="3"/>
      <c r="D54" s="3"/>
      <c r="E54" s="8"/>
      <c r="F54" s="46"/>
      <c r="G54" s="46">
        <v>286.14667200000002</v>
      </c>
      <c r="H54" s="26"/>
      <c r="I54" s="8"/>
      <c r="J54" s="8"/>
      <c r="K54" s="8"/>
      <c r="L54" s="8"/>
      <c r="M54" s="8"/>
      <c r="N54" s="8"/>
      <c r="O54" s="8"/>
      <c r="P54" s="8"/>
      <c r="Q54" s="8"/>
      <c r="R54" s="8"/>
      <c r="S54" s="3"/>
      <c r="T54" s="3"/>
    </row>
    <row r="55" spans="2:20" x14ac:dyDescent="0.2">
      <c r="B55" s="3"/>
      <c r="C55" s="3"/>
      <c r="D55" s="3"/>
      <c r="E55" s="8"/>
      <c r="F55" s="46"/>
      <c r="G55" s="46">
        <v>131.29099199999999</v>
      </c>
      <c r="H55" s="26"/>
      <c r="I55" s="8"/>
      <c r="J55" s="8"/>
      <c r="K55" s="8"/>
      <c r="L55" s="8"/>
      <c r="M55" s="8"/>
      <c r="N55" s="8"/>
      <c r="O55" s="8"/>
      <c r="P55" s="8"/>
      <c r="Q55" s="8"/>
      <c r="R55" s="8"/>
      <c r="S55" s="3"/>
      <c r="T55" s="3"/>
    </row>
    <row r="56" spans="2:20" x14ac:dyDescent="0.2">
      <c r="B56" s="3"/>
      <c r="C56" s="3"/>
      <c r="D56" s="3"/>
      <c r="E56" s="8"/>
      <c r="F56" s="46"/>
      <c r="G56" s="46">
        <v>103.359816</v>
      </c>
      <c r="H56" s="26"/>
      <c r="I56" s="8"/>
      <c r="J56" s="8"/>
      <c r="K56" s="8"/>
      <c r="L56" s="8"/>
      <c r="M56" s="8"/>
      <c r="N56" s="8"/>
      <c r="O56" s="8"/>
      <c r="P56" s="8"/>
      <c r="Q56" s="8"/>
      <c r="R56" s="8"/>
      <c r="S56" s="3"/>
      <c r="T56" s="3"/>
    </row>
    <row r="57" spans="2:20" x14ac:dyDescent="0.2">
      <c r="B57" s="3"/>
      <c r="C57" s="3"/>
      <c r="D57" s="3"/>
      <c r="E57" s="8"/>
      <c r="F57" s="46"/>
      <c r="G57" s="46">
        <v>50.196384000000002</v>
      </c>
      <c r="H57" s="26"/>
      <c r="I57" s="8"/>
      <c r="J57" s="8"/>
      <c r="K57" s="8"/>
      <c r="L57" s="8"/>
      <c r="M57" s="8"/>
      <c r="N57" s="8"/>
      <c r="O57" s="8"/>
      <c r="P57" s="8"/>
      <c r="Q57" s="8"/>
      <c r="R57" s="8"/>
      <c r="S57" s="3"/>
      <c r="T57" s="3"/>
    </row>
    <row r="58" spans="2:20" x14ac:dyDescent="0.2">
      <c r="B58" s="3"/>
      <c r="C58" s="3"/>
      <c r="D58" s="3"/>
      <c r="E58" s="8"/>
      <c r="F58" s="46"/>
      <c r="G58" s="46">
        <v>103.273968</v>
      </c>
      <c r="H58" s="26"/>
      <c r="I58" s="8"/>
      <c r="J58" s="8"/>
      <c r="K58" s="8"/>
      <c r="L58" s="8"/>
      <c r="M58" s="8"/>
      <c r="N58" s="8"/>
      <c r="O58" s="8"/>
      <c r="P58" s="8"/>
      <c r="Q58" s="8"/>
      <c r="R58" s="8"/>
      <c r="S58" s="3"/>
      <c r="T58" s="3"/>
    </row>
    <row r="59" spans="2:20" x14ac:dyDescent="0.2">
      <c r="B59" s="3"/>
      <c r="C59" s="3"/>
      <c r="D59" s="3"/>
      <c r="E59" s="8"/>
      <c r="F59" s="46"/>
      <c r="G59" s="46">
        <v>116.680368</v>
      </c>
      <c r="H59" s="26"/>
      <c r="I59" s="8"/>
      <c r="J59" s="8"/>
      <c r="K59" s="8"/>
      <c r="L59" s="8"/>
      <c r="M59" s="8"/>
      <c r="N59" s="8"/>
      <c r="O59" s="8"/>
      <c r="P59" s="8"/>
      <c r="Q59" s="8"/>
      <c r="R59" s="8"/>
      <c r="S59" s="3"/>
      <c r="T59" s="3"/>
    </row>
    <row r="60" spans="2:20" x14ac:dyDescent="0.2">
      <c r="B60" s="3"/>
      <c r="C60" s="3"/>
      <c r="D60" s="3"/>
      <c r="E60" s="8"/>
      <c r="F60" s="46"/>
      <c r="G60" s="46">
        <v>75.619152</v>
      </c>
      <c r="H60" s="26"/>
      <c r="I60" s="8"/>
      <c r="J60" s="8"/>
      <c r="K60" s="8"/>
      <c r="L60" s="8"/>
      <c r="M60" s="8"/>
      <c r="N60" s="8"/>
      <c r="O60" s="8"/>
      <c r="P60" s="8"/>
      <c r="Q60" s="8"/>
      <c r="R60" s="8"/>
      <c r="S60" s="3"/>
      <c r="T60" s="3"/>
    </row>
    <row r="61" spans="2:20" x14ac:dyDescent="0.2">
      <c r="B61" s="3"/>
      <c r="C61" s="3"/>
      <c r="D61" s="3"/>
      <c r="E61" s="8"/>
      <c r="F61" s="46"/>
      <c r="G61" s="46">
        <v>94.829111999999995</v>
      </c>
      <c r="H61" s="26"/>
      <c r="I61" s="8"/>
      <c r="J61" s="8"/>
      <c r="K61" s="8"/>
      <c r="L61" s="8"/>
      <c r="M61" s="8"/>
      <c r="N61" s="8"/>
      <c r="O61" s="8"/>
      <c r="P61" s="8"/>
      <c r="Q61" s="8"/>
      <c r="R61" s="8"/>
      <c r="S61" s="3"/>
      <c r="T61" s="3"/>
    </row>
    <row r="62" spans="2:20" x14ac:dyDescent="0.2">
      <c r="B62" s="3"/>
      <c r="C62" s="3"/>
      <c r="D62" s="3"/>
      <c r="E62" s="8"/>
      <c r="F62" s="46"/>
      <c r="G62" s="46">
        <v>144.74443199999999</v>
      </c>
      <c r="H62" s="26"/>
      <c r="I62" s="8"/>
      <c r="J62" s="8"/>
      <c r="K62" s="8"/>
      <c r="L62" s="8"/>
      <c r="M62" s="8"/>
      <c r="N62" s="8"/>
      <c r="O62" s="8"/>
      <c r="P62" s="8"/>
      <c r="Q62" s="8"/>
      <c r="R62" s="8"/>
      <c r="S62" s="3"/>
      <c r="T62" s="3"/>
    </row>
    <row r="63" spans="2:20" x14ac:dyDescent="0.2">
      <c r="B63" s="3"/>
      <c r="C63" s="3"/>
      <c r="D63" s="3"/>
      <c r="E63" s="8"/>
      <c r="F63" s="46"/>
      <c r="G63" s="46">
        <v>86.301935999999998</v>
      </c>
      <c r="H63" s="26"/>
      <c r="I63" s="8"/>
      <c r="J63" s="8"/>
      <c r="K63" s="8"/>
      <c r="L63" s="8"/>
      <c r="M63" s="8"/>
      <c r="N63" s="8"/>
      <c r="O63" s="8"/>
      <c r="P63" s="8"/>
      <c r="Q63" s="8"/>
      <c r="R63" s="8"/>
      <c r="S63" s="3"/>
      <c r="T63" s="3"/>
    </row>
    <row r="64" spans="2:20" x14ac:dyDescent="0.2">
      <c r="B64" s="3"/>
      <c r="C64" s="3"/>
      <c r="D64" s="3"/>
      <c r="E64" s="8"/>
      <c r="F64" s="46"/>
      <c r="G64" s="46">
        <v>128.61441600000001</v>
      </c>
      <c r="H64" s="26"/>
      <c r="I64" s="8"/>
      <c r="J64" s="8"/>
      <c r="K64" s="8"/>
      <c r="L64" s="8"/>
      <c r="M64" s="8"/>
      <c r="N64" s="8"/>
      <c r="O64" s="8"/>
      <c r="P64" s="8"/>
      <c r="Q64" s="8"/>
      <c r="R64" s="8"/>
      <c r="S64" s="3"/>
      <c r="T64" s="3"/>
    </row>
    <row r="65" spans="2:20" x14ac:dyDescent="0.2">
      <c r="B65" s="3"/>
      <c r="C65" s="3"/>
      <c r="D65" s="3"/>
      <c r="E65" s="8"/>
      <c r="F65" s="46"/>
      <c r="G65" s="46">
        <v>137.19098399999999</v>
      </c>
      <c r="H65" s="26"/>
      <c r="I65" s="8"/>
      <c r="J65" s="8"/>
      <c r="K65" s="8"/>
      <c r="L65" s="8"/>
      <c r="M65" s="8"/>
      <c r="N65" s="8"/>
      <c r="O65" s="8"/>
      <c r="P65" s="8"/>
      <c r="Q65" s="8"/>
      <c r="R65" s="8"/>
      <c r="S65" s="3"/>
      <c r="T65" s="3"/>
    </row>
    <row r="66" spans="2:20" x14ac:dyDescent="0.2"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"/>
      <c r="T66" s="3"/>
    </row>
    <row r="67" spans="2:20" x14ac:dyDescent="0.2">
      <c r="B67" s="3"/>
      <c r="C67" s="3"/>
      <c r="D67" s="3"/>
      <c r="E67" s="8"/>
      <c r="F67" s="116" t="s">
        <v>20</v>
      </c>
      <c r="G67" s="116"/>
      <c r="H67" s="116"/>
      <c r="I67" s="8"/>
      <c r="J67" s="8"/>
      <c r="K67" s="8"/>
      <c r="L67" s="8"/>
      <c r="M67" s="8"/>
      <c r="N67" s="8"/>
      <c r="O67" s="8"/>
      <c r="P67" s="8"/>
      <c r="Q67" s="8"/>
      <c r="R67" s="8"/>
      <c r="S67" s="3"/>
      <c r="T67" s="3"/>
    </row>
    <row r="68" spans="2:20" x14ac:dyDescent="0.2"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"/>
      <c r="T68" s="3"/>
    </row>
    <row r="69" spans="2:20" x14ac:dyDescent="0.2"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"/>
      <c r="T69" s="3"/>
    </row>
    <row r="70" spans="2:20" x14ac:dyDescent="0.2"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"/>
      <c r="T70" s="3"/>
    </row>
    <row r="71" spans="2:20" x14ac:dyDescent="0.2">
      <c r="B71" s="3"/>
      <c r="C71" s="3"/>
      <c r="D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"/>
      <c r="T71" s="3"/>
    </row>
    <row r="72" spans="2:20" x14ac:dyDescent="0.2"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"/>
      <c r="T72" s="3"/>
    </row>
    <row r="73" spans="2:20" x14ac:dyDescent="0.2"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"/>
      <c r="T73" s="3"/>
    </row>
    <row r="74" spans="2:20" x14ac:dyDescent="0.2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2:20" x14ac:dyDescent="0.2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2:20" x14ac:dyDescent="0.2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</sheetData>
  <mergeCells count="1">
    <mergeCell ref="F67:H6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A11D-454F-B940-B5E6-41A80722D69E}">
  <dimension ref="D7:R66"/>
  <sheetViews>
    <sheetView topLeftCell="B6" workbookViewId="0">
      <selection activeCell="D7" sqref="D7"/>
    </sheetView>
  </sheetViews>
  <sheetFormatPr baseColWidth="10" defaultRowHeight="16" x14ac:dyDescent="0.2"/>
  <cols>
    <col min="4" max="4" width="18.6640625" customWidth="1"/>
    <col min="6" max="6" width="24.1640625" customWidth="1"/>
    <col min="7" max="7" width="25.33203125" customWidth="1"/>
    <col min="8" max="8" width="26.6640625" customWidth="1"/>
    <col min="11" max="11" width="23.1640625" customWidth="1"/>
    <col min="12" max="12" width="25.1640625" customWidth="1"/>
    <col min="13" max="13" width="25.83203125" customWidth="1"/>
    <col min="16" max="16" width="21.83203125" customWidth="1"/>
    <col min="17" max="17" width="23.1640625" customWidth="1"/>
    <col min="18" max="18" width="26.6640625" customWidth="1"/>
  </cols>
  <sheetData>
    <row r="7" spans="4:18" x14ac:dyDescent="0.2">
      <c r="D7" s="4" t="s">
        <v>446</v>
      </c>
      <c r="E7" s="33" t="s">
        <v>15</v>
      </c>
      <c r="F7" s="24" t="s">
        <v>243</v>
      </c>
      <c r="G7" s="24" t="s">
        <v>254</v>
      </c>
      <c r="H7" s="24" t="s">
        <v>255</v>
      </c>
      <c r="I7" s="3"/>
      <c r="J7" s="33" t="s">
        <v>18</v>
      </c>
      <c r="K7" s="24" t="s">
        <v>243</v>
      </c>
      <c r="L7" s="24" t="s">
        <v>254</v>
      </c>
      <c r="M7" s="24" t="s">
        <v>255</v>
      </c>
      <c r="N7" s="3"/>
      <c r="O7" s="33" t="s">
        <v>19</v>
      </c>
      <c r="P7" s="24" t="s">
        <v>243</v>
      </c>
      <c r="Q7" s="24" t="s">
        <v>254</v>
      </c>
      <c r="R7" s="24" t="s">
        <v>255</v>
      </c>
    </row>
    <row r="8" spans="4:18" x14ac:dyDescent="0.2">
      <c r="E8" s="3"/>
      <c r="F8" s="26">
        <v>362.339</v>
      </c>
      <c r="G8" s="26">
        <v>292.986491</v>
      </c>
      <c r="H8" s="26">
        <v>350.19560300000001</v>
      </c>
      <c r="I8" s="3"/>
      <c r="J8" s="3"/>
      <c r="K8" s="25">
        <v>224.44399999999999</v>
      </c>
      <c r="L8" s="25">
        <v>264.73775699999999</v>
      </c>
      <c r="M8">
        <f>F8*1.198951</f>
        <v>434.42670638900006</v>
      </c>
      <c r="N8" s="3"/>
      <c r="O8" s="3"/>
      <c r="P8" s="25">
        <v>117.931</v>
      </c>
      <c r="Q8" s="25">
        <v>1057.23054</v>
      </c>
      <c r="R8">
        <f>K8*1.198951</f>
        <v>269.09735824400002</v>
      </c>
    </row>
    <row r="9" spans="4:18" x14ac:dyDescent="0.2">
      <c r="E9" s="3"/>
      <c r="F9" s="26">
        <v>446.08699999999999</v>
      </c>
      <c r="G9" s="26">
        <v>477.47644700000001</v>
      </c>
      <c r="H9" s="26">
        <v>248.93579800000001</v>
      </c>
      <c r="I9" s="3"/>
      <c r="J9" s="3"/>
      <c r="K9" s="25">
        <v>334.6</v>
      </c>
      <c r="L9" s="25">
        <v>795.14129700000001</v>
      </c>
      <c r="M9">
        <f t="shared" ref="M9:M61" si="0">F9*1.198951</f>
        <v>534.83645473700005</v>
      </c>
      <c r="N9" s="3"/>
      <c r="O9" s="3"/>
      <c r="P9" s="25">
        <v>103.97799999999999</v>
      </c>
      <c r="Q9" s="25">
        <v>729.97731699999997</v>
      </c>
      <c r="R9">
        <f t="shared" ref="R9:R63" si="1">K9*1.198951</f>
        <v>401.16900460000005</v>
      </c>
    </row>
    <row r="10" spans="4:18" x14ac:dyDescent="0.2">
      <c r="E10" s="3"/>
      <c r="F10" s="26">
        <v>166.876</v>
      </c>
      <c r="G10" s="26">
        <v>328.27614899999998</v>
      </c>
      <c r="H10" s="26">
        <v>320.86326700000001</v>
      </c>
      <c r="I10" s="3"/>
      <c r="J10" s="3"/>
      <c r="K10" s="25">
        <v>414.16300000000001</v>
      </c>
      <c r="L10" s="25">
        <v>524.921651</v>
      </c>
      <c r="M10">
        <f t="shared" si="0"/>
        <v>200.07614707600001</v>
      </c>
      <c r="N10" s="3"/>
      <c r="O10" s="3"/>
      <c r="P10" s="25">
        <v>119.60599999999999</v>
      </c>
      <c r="Q10" s="25">
        <v>294.442001</v>
      </c>
      <c r="R10">
        <f t="shared" si="1"/>
        <v>496.56114301300005</v>
      </c>
    </row>
    <row r="11" spans="4:18" x14ac:dyDescent="0.2">
      <c r="E11" s="3"/>
      <c r="F11" s="26">
        <v>150.22200000000001</v>
      </c>
      <c r="G11" s="26">
        <v>231.842727</v>
      </c>
      <c r="H11" s="26">
        <v>189.10574500000001</v>
      </c>
      <c r="I11" s="3"/>
      <c r="J11" s="3"/>
      <c r="K11" s="25">
        <v>580.47299999999996</v>
      </c>
      <c r="L11" s="25">
        <v>305.17901000000001</v>
      </c>
      <c r="M11">
        <f t="shared" si="0"/>
        <v>180.10881712200003</v>
      </c>
      <c r="N11" s="3"/>
      <c r="O11" s="3"/>
      <c r="P11" s="25">
        <v>103.52500000000001</v>
      </c>
      <c r="Q11" s="25">
        <v>517.40993600000002</v>
      </c>
      <c r="R11">
        <f t="shared" si="1"/>
        <v>695.958683823</v>
      </c>
    </row>
    <row r="12" spans="4:18" x14ac:dyDescent="0.2">
      <c r="E12" s="3"/>
      <c r="F12" s="26">
        <v>415.47</v>
      </c>
      <c r="G12" s="26">
        <v>648.27523799999994</v>
      </c>
      <c r="H12" s="26">
        <v>696.28240100000005</v>
      </c>
      <c r="I12" s="3"/>
      <c r="J12" s="3"/>
      <c r="K12" s="25">
        <v>211.81700000000001</v>
      </c>
      <c r="L12" s="25">
        <v>488.54867899999999</v>
      </c>
      <c r="M12">
        <f t="shared" si="0"/>
        <v>498.1281719700001</v>
      </c>
      <c r="N12" s="3"/>
      <c r="O12" s="3"/>
      <c r="P12" s="25">
        <v>189.49600000000001</v>
      </c>
      <c r="Q12" s="25">
        <v>344.22267799999997</v>
      </c>
      <c r="R12">
        <f t="shared" si="1"/>
        <v>253.95820396700003</v>
      </c>
    </row>
    <row r="13" spans="4:18" x14ac:dyDescent="0.2">
      <c r="E13" s="3"/>
      <c r="F13" s="26">
        <v>291.86700000000002</v>
      </c>
      <c r="G13" s="26">
        <v>225.095124</v>
      </c>
      <c r="H13" s="26">
        <v>693.15313800000001</v>
      </c>
      <c r="I13" s="3"/>
      <c r="J13" s="3"/>
      <c r="K13" s="25">
        <v>305.65100000000001</v>
      </c>
      <c r="L13" s="25">
        <v>741.19004700000005</v>
      </c>
      <c r="M13">
        <f t="shared" si="0"/>
        <v>349.93423151700006</v>
      </c>
      <c r="N13" s="3"/>
      <c r="O13" s="3"/>
      <c r="P13" s="25">
        <v>166.624</v>
      </c>
      <c r="Q13" s="25">
        <v>432.41971000000001</v>
      </c>
      <c r="R13">
        <f t="shared" si="1"/>
        <v>366.46057210100003</v>
      </c>
    </row>
    <row r="14" spans="4:18" x14ac:dyDescent="0.2">
      <c r="E14" s="3"/>
      <c r="F14" s="26">
        <v>297.74900000000002</v>
      </c>
      <c r="G14" s="26">
        <v>361.86257699999999</v>
      </c>
      <c r="H14" s="26">
        <v>748.38881100000003</v>
      </c>
      <c r="I14" s="3"/>
      <c r="J14" s="3"/>
      <c r="K14" s="25">
        <v>208.61199999999999</v>
      </c>
      <c r="L14" s="25">
        <v>336.64317799999998</v>
      </c>
      <c r="M14">
        <f t="shared" si="0"/>
        <v>356.98646129900004</v>
      </c>
      <c r="N14" s="3"/>
      <c r="O14" s="3"/>
      <c r="P14" s="25">
        <v>442.048</v>
      </c>
      <c r="Q14" s="25">
        <v>363.484467</v>
      </c>
      <c r="R14">
        <f t="shared" si="1"/>
        <v>250.11556601200002</v>
      </c>
    </row>
    <row r="15" spans="4:18" x14ac:dyDescent="0.2">
      <c r="E15" s="3"/>
      <c r="F15" s="26">
        <v>268.03300000000002</v>
      </c>
      <c r="G15" s="26">
        <v>643.02135099999998</v>
      </c>
      <c r="H15" s="26">
        <v>646.545117</v>
      </c>
      <c r="I15" s="3"/>
      <c r="J15" s="3"/>
      <c r="K15" s="25">
        <v>386.68299999999999</v>
      </c>
      <c r="L15" s="25">
        <v>339.94241699999998</v>
      </c>
      <c r="M15">
        <f t="shared" si="0"/>
        <v>321.35843338300003</v>
      </c>
      <c r="N15" s="3"/>
      <c r="O15" s="3"/>
      <c r="P15" s="25">
        <v>560.72</v>
      </c>
      <c r="Q15" s="25">
        <v>290.53640200000001</v>
      </c>
      <c r="R15">
        <f t="shared" si="1"/>
        <v>463.61396953300004</v>
      </c>
    </row>
    <row r="16" spans="4:18" x14ac:dyDescent="0.2">
      <c r="E16" s="3"/>
      <c r="F16" s="26">
        <v>364.96</v>
      </c>
      <c r="G16" s="26">
        <v>376.73195399999997</v>
      </c>
      <c r="H16" s="26">
        <v>441.980098</v>
      </c>
      <c r="I16" s="3"/>
      <c r="J16" s="3"/>
      <c r="K16" s="25">
        <v>491.42500000000001</v>
      </c>
      <c r="L16" s="25">
        <v>839.85418400000003</v>
      </c>
      <c r="M16">
        <f t="shared" si="0"/>
        <v>437.56915695999999</v>
      </c>
      <c r="N16" s="3"/>
      <c r="O16" s="3"/>
      <c r="P16" s="25">
        <v>337.33699999999999</v>
      </c>
      <c r="Q16" s="25">
        <v>474.92283400000002</v>
      </c>
      <c r="R16">
        <f t="shared" si="1"/>
        <v>589.19449517500004</v>
      </c>
    </row>
    <row r="17" spans="5:18" x14ac:dyDescent="0.2">
      <c r="E17" s="3"/>
      <c r="F17" s="26">
        <v>300.79399999999998</v>
      </c>
      <c r="G17" s="26">
        <v>638.837221</v>
      </c>
      <c r="H17" s="26">
        <v>518.89280399999996</v>
      </c>
      <c r="I17" s="3"/>
      <c r="J17" s="3"/>
      <c r="K17" s="25">
        <v>185.749</v>
      </c>
      <c r="L17" s="25">
        <v>407.09308800000002</v>
      </c>
      <c r="M17">
        <f t="shared" si="0"/>
        <v>360.63726709400004</v>
      </c>
      <c r="N17" s="3"/>
      <c r="O17" s="3"/>
      <c r="P17" s="25">
        <v>172.70500000000001</v>
      </c>
      <c r="Q17" s="25">
        <v>446.94030600000002</v>
      </c>
      <c r="R17">
        <f t="shared" si="1"/>
        <v>222.70394929900002</v>
      </c>
    </row>
    <row r="18" spans="5:18" x14ac:dyDescent="0.2">
      <c r="E18" s="3"/>
      <c r="F18" s="26">
        <v>486.27100000000002</v>
      </c>
      <c r="G18" s="26">
        <v>178.287091</v>
      </c>
      <c r="H18" s="26">
        <v>906.69710199999997</v>
      </c>
      <c r="I18" s="3"/>
      <c r="J18" s="3"/>
      <c r="K18" s="25">
        <v>293.80500000000001</v>
      </c>
      <c r="L18" s="25">
        <v>406.12315899999999</v>
      </c>
      <c r="M18">
        <f t="shared" si="0"/>
        <v>583.01510172100006</v>
      </c>
      <c r="N18" s="3"/>
      <c r="O18" s="3"/>
      <c r="P18" s="25">
        <v>450.46199999999999</v>
      </c>
      <c r="Q18" s="25">
        <v>665.833797</v>
      </c>
      <c r="R18">
        <f t="shared" si="1"/>
        <v>352.25779855500002</v>
      </c>
    </row>
    <row r="19" spans="5:18" x14ac:dyDescent="0.2">
      <c r="E19" s="3"/>
      <c r="F19" s="26">
        <v>251.739</v>
      </c>
      <c r="G19" s="26">
        <v>562.35821799999997</v>
      </c>
      <c r="H19" s="26">
        <v>493.98819400000002</v>
      </c>
      <c r="I19" s="3"/>
      <c r="J19" s="3"/>
      <c r="K19" s="25">
        <v>316.18099999999998</v>
      </c>
      <c r="L19" s="25">
        <v>190.28611699999999</v>
      </c>
      <c r="M19">
        <f t="shared" si="0"/>
        <v>301.822725789</v>
      </c>
      <c r="N19" s="3"/>
      <c r="O19" s="3"/>
      <c r="P19" s="25">
        <v>143.98599999999999</v>
      </c>
      <c r="Q19" s="25">
        <v>424.260964</v>
      </c>
      <c r="R19">
        <f t="shared" si="1"/>
        <v>379.08552613099999</v>
      </c>
    </row>
    <row r="20" spans="5:18" x14ac:dyDescent="0.2">
      <c r="E20" s="3"/>
      <c r="F20" s="26">
        <v>193.31</v>
      </c>
      <c r="G20" s="26">
        <v>360.33188799999999</v>
      </c>
      <c r="H20" s="26">
        <v>935.72730300000001</v>
      </c>
      <c r="I20" s="3"/>
      <c r="J20" s="3"/>
      <c r="K20" s="25">
        <v>391.16500000000002</v>
      </c>
      <c r="L20" s="25">
        <v>258.81465500000002</v>
      </c>
      <c r="M20">
        <f t="shared" si="0"/>
        <v>231.76921781000001</v>
      </c>
      <c r="N20" s="3"/>
      <c r="O20" s="3"/>
      <c r="P20" s="25">
        <v>271.79899999999998</v>
      </c>
      <c r="Q20" s="25">
        <v>258.48436099999998</v>
      </c>
      <c r="R20">
        <f t="shared" si="1"/>
        <v>468.98766791500009</v>
      </c>
    </row>
    <row r="21" spans="5:18" x14ac:dyDescent="0.2">
      <c r="E21" s="3"/>
      <c r="F21" s="26">
        <v>209.08199999999999</v>
      </c>
      <c r="G21" s="26">
        <v>292.49721299999999</v>
      </c>
      <c r="H21" s="26">
        <v>922.595192</v>
      </c>
      <c r="I21" s="3"/>
      <c r="J21" s="3"/>
      <c r="K21" s="25">
        <v>252.73099999999999</v>
      </c>
      <c r="L21" s="25">
        <v>163.45838499999999</v>
      </c>
      <c r="M21">
        <f t="shared" si="0"/>
        <v>250.67907298200001</v>
      </c>
      <c r="N21" s="3"/>
      <c r="O21" s="3"/>
      <c r="P21" s="25">
        <v>190.541</v>
      </c>
      <c r="Q21" s="25">
        <v>411.81209699999999</v>
      </c>
      <c r="R21">
        <f t="shared" si="1"/>
        <v>303.01208518100003</v>
      </c>
    </row>
    <row r="22" spans="5:18" x14ac:dyDescent="0.2">
      <c r="E22" s="3"/>
      <c r="F22" s="26">
        <v>354.82499999999999</v>
      </c>
      <c r="G22" s="26">
        <v>502.04142100000001</v>
      </c>
      <c r="H22" s="26">
        <v>627.64725199999998</v>
      </c>
      <c r="I22" s="3"/>
      <c r="J22" s="3"/>
      <c r="K22" s="25">
        <v>259.58800000000002</v>
      </c>
      <c r="L22" s="25">
        <v>394.65901100000002</v>
      </c>
      <c r="M22">
        <f t="shared" si="0"/>
        <v>425.41778857500003</v>
      </c>
      <c r="N22" s="3"/>
      <c r="O22" s="3"/>
      <c r="P22" s="25">
        <v>318.13600000000002</v>
      </c>
      <c r="Q22" s="25">
        <v>191.024348</v>
      </c>
      <c r="R22">
        <f t="shared" si="1"/>
        <v>311.23329218800006</v>
      </c>
    </row>
    <row r="23" spans="5:18" x14ac:dyDescent="0.2">
      <c r="E23" s="3"/>
      <c r="F23" s="26">
        <v>339.04899999999998</v>
      </c>
      <c r="G23" s="26">
        <v>596.28110200000003</v>
      </c>
      <c r="H23" s="26">
        <v>643.89663499999995</v>
      </c>
      <c r="I23" s="3"/>
      <c r="J23" s="3"/>
      <c r="K23" s="25">
        <v>262.81</v>
      </c>
      <c r="L23" s="25">
        <v>585.37894600000004</v>
      </c>
      <c r="M23">
        <f t="shared" si="0"/>
        <v>406.50313759900001</v>
      </c>
      <c r="N23" s="3"/>
      <c r="O23" s="3"/>
      <c r="P23" s="25">
        <v>332.18799999999999</v>
      </c>
      <c r="Q23" s="25">
        <v>436.52989400000001</v>
      </c>
      <c r="R23">
        <f t="shared" si="1"/>
        <v>315.09631231000003</v>
      </c>
    </row>
    <row r="24" spans="5:18" x14ac:dyDescent="0.2">
      <c r="E24" s="3"/>
      <c r="F24" s="26">
        <v>355.36200000000002</v>
      </c>
      <c r="G24" s="26">
        <v>609.47312899999997</v>
      </c>
      <c r="H24" s="26">
        <v>624.91004699999996</v>
      </c>
      <c r="I24" s="3"/>
      <c r="J24" s="3"/>
      <c r="K24" s="25">
        <v>550.46</v>
      </c>
      <c r="L24" s="25">
        <v>1218.04411</v>
      </c>
      <c r="M24">
        <f t="shared" si="0"/>
        <v>426.06162526200006</v>
      </c>
      <c r="N24" s="3"/>
      <c r="O24" s="3"/>
      <c r="P24" s="25">
        <v>216.10499999999999</v>
      </c>
      <c r="Q24" s="25">
        <v>401.34006299999999</v>
      </c>
      <c r="R24">
        <f t="shared" si="1"/>
        <v>659.97456746000012</v>
      </c>
    </row>
    <row r="25" spans="5:18" x14ac:dyDescent="0.2">
      <c r="E25" s="3"/>
      <c r="F25" s="26">
        <v>381.435</v>
      </c>
      <c r="G25" s="26">
        <v>448.68544000000003</v>
      </c>
      <c r="H25" s="26">
        <v>324.60279500000001</v>
      </c>
      <c r="I25" s="3"/>
      <c r="J25" s="3"/>
      <c r="K25" s="25">
        <v>653.53800000000001</v>
      </c>
      <c r="L25" s="25">
        <v>377.19165299999997</v>
      </c>
      <c r="M25">
        <f t="shared" si="0"/>
        <v>457.32187468500007</v>
      </c>
      <c r="N25" s="3"/>
      <c r="O25" s="3"/>
      <c r="P25" s="25">
        <v>267.07799999999997</v>
      </c>
      <c r="Q25" s="25">
        <v>574.40777400000002</v>
      </c>
      <c r="R25">
        <f t="shared" si="1"/>
        <v>783.56003863800004</v>
      </c>
    </row>
    <row r="26" spans="5:18" x14ac:dyDescent="0.2">
      <c r="E26" s="3"/>
      <c r="F26" s="26">
        <v>304.63</v>
      </c>
      <c r="G26" s="26">
        <v>554.15510400000005</v>
      </c>
      <c r="H26" s="26">
        <v>350.94254899999999</v>
      </c>
      <c r="I26" s="3"/>
      <c r="J26" s="3"/>
      <c r="K26" s="25">
        <v>286.97300000000001</v>
      </c>
      <c r="L26" s="25">
        <v>960.31646899999998</v>
      </c>
      <c r="M26">
        <f t="shared" si="0"/>
        <v>365.23644313</v>
      </c>
      <c r="N26" s="3"/>
      <c r="O26" s="3"/>
      <c r="P26" s="25">
        <v>151.22499999999999</v>
      </c>
      <c r="Q26" s="25">
        <v>661.76921300000004</v>
      </c>
      <c r="R26">
        <f t="shared" si="1"/>
        <v>344.06656532300002</v>
      </c>
    </row>
    <row r="27" spans="5:18" x14ac:dyDescent="0.2">
      <c r="E27" s="3"/>
      <c r="F27" s="26">
        <v>126.91500000000001</v>
      </c>
      <c r="G27" s="26">
        <v>479.29183</v>
      </c>
      <c r="H27" s="26">
        <v>216.30634699999999</v>
      </c>
      <c r="I27" s="3"/>
      <c r="J27" s="3"/>
      <c r="K27" s="25">
        <v>381.90499999999997</v>
      </c>
      <c r="L27" s="25">
        <v>364.61707799999999</v>
      </c>
      <c r="M27">
        <f t="shared" si="0"/>
        <v>152.16486616500001</v>
      </c>
      <c r="N27" s="3"/>
      <c r="O27" s="3"/>
      <c r="P27" s="25">
        <v>279.44400000000002</v>
      </c>
      <c r="Q27" s="25">
        <v>515.64385100000004</v>
      </c>
      <c r="R27">
        <f t="shared" si="1"/>
        <v>457.885381655</v>
      </c>
    </row>
    <row r="28" spans="5:18" x14ac:dyDescent="0.2">
      <c r="E28" s="3"/>
      <c r="F28" s="26">
        <v>232.20599999999999</v>
      </c>
      <c r="G28" s="26">
        <v>529.94260799999995</v>
      </c>
      <c r="H28" s="26">
        <v>610.88951399999996</v>
      </c>
      <c r="I28" s="3"/>
      <c r="J28" s="3"/>
      <c r="K28" s="25">
        <v>371.286</v>
      </c>
      <c r="L28" s="25">
        <v>558.92710799999998</v>
      </c>
      <c r="M28">
        <f t="shared" si="0"/>
        <v>278.40361590600003</v>
      </c>
      <c r="N28" s="3"/>
      <c r="O28" s="3"/>
      <c r="P28" s="25">
        <v>119.595</v>
      </c>
      <c r="Q28" s="25">
        <v>241.665266</v>
      </c>
      <c r="R28">
        <f t="shared" si="1"/>
        <v>445.15372098600005</v>
      </c>
    </row>
    <row r="29" spans="5:18" x14ac:dyDescent="0.2">
      <c r="E29" s="3"/>
      <c r="F29" s="26">
        <v>366.26900000000001</v>
      </c>
      <c r="G29" s="26">
        <v>256.272133</v>
      </c>
      <c r="H29" s="26">
        <v>755.57892000000004</v>
      </c>
      <c r="I29" s="3"/>
      <c r="J29" s="3"/>
      <c r="K29" s="25">
        <v>639.78300000000002</v>
      </c>
      <c r="L29" s="25">
        <v>723.02759300000002</v>
      </c>
      <c r="M29">
        <f t="shared" si="0"/>
        <v>439.13858381900002</v>
      </c>
      <c r="N29" s="3"/>
      <c r="O29" s="3"/>
      <c r="P29" s="25">
        <v>506.15499999999997</v>
      </c>
      <c r="Q29" s="25">
        <v>173.04183</v>
      </c>
      <c r="R29">
        <f t="shared" si="1"/>
        <v>767.06846763300007</v>
      </c>
    </row>
    <row r="30" spans="5:18" x14ac:dyDescent="0.2">
      <c r="E30" s="3"/>
      <c r="F30" s="26">
        <v>202.809</v>
      </c>
      <c r="G30" s="26">
        <v>350.46991100000002</v>
      </c>
      <c r="H30" s="26">
        <v>523.91880700000002</v>
      </c>
      <c r="I30" s="3"/>
      <c r="J30" s="3"/>
      <c r="K30" s="25">
        <v>654.279</v>
      </c>
      <c r="L30" s="25">
        <v>314.69590399999998</v>
      </c>
      <c r="M30">
        <f t="shared" si="0"/>
        <v>243.15805335900001</v>
      </c>
      <c r="N30" s="3"/>
      <c r="O30" s="3"/>
      <c r="P30" s="25">
        <v>310.36799999999999</v>
      </c>
      <c r="Q30" s="25">
        <v>242.26053400000001</v>
      </c>
      <c r="R30">
        <f t="shared" si="1"/>
        <v>784.44846132900011</v>
      </c>
    </row>
    <row r="31" spans="5:18" x14ac:dyDescent="0.2">
      <c r="E31" s="3"/>
      <c r="F31" s="26">
        <v>230.715</v>
      </c>
      <c r="G31" s="26">
        <v>440.91737699999999</v>
      </c>
      <c r="H31" s="26">
        <v>238.060114</v>
      </c>
      <c r="I31" s="3"/>
      <c r="J31" s="3"/>
      <c r="K31" s="25">
        <v>132.386</v>
      </c>
      <c r="L31" s="25">
        <v>517.31010800000001</v>
      </c>
      <c r="M31">
        <f t="shared" si="0"/>
        <v>276.61597996500001</v>
      </c>
      <c r="N31" s="3"/>
      <c r="O31" s="3"/>
      <c r="P31" s="25">
        <v>304.90199999999999</v>
      </c>
      <c r="Q31" s="25">
        <v>162.81012200000001</v>
      </c>
      <c r="R31">
        <f t="shared" si="1"/>
        <v>158.72432708600002</v>
      </c>
    </row>
    <row r="32" spans="5:18" x14ac:dyDescent="0.2">
      <c r="E32" s="3"/>
      <c r="F32" s="26">
        <v>185.148</v>
      </c>
      <c r="G32" s="26">
        <v>436.02952399999998</v>
      </c>
      <c r="H32" s="26">
        <v>741.90967999999998</v>
      </c>
      <c r="I32" s="3"/>
      <c r="J32" s="3"/>
      <c r="K32" s="25">
        <v>284.07100000000003</v>
      </c>
      <c r="L32" s="25">
        <v>295.95543700000002</v>
      </c>
      <c r="M32">
        <f t="shared" si="0"/>
        <v>221.983379748</v>
      </c>
      <c r="N32" s="3"/>
      <c r="O32" s="3"/>
      <c r="P32" s="25">
        <v>483.26100000000002</v>
      </c>
      <c r="Q32" s="25">
        <v>462.12518699999998</v>
      </c>
      <c r="R32">
        <f t="shared" si="1"/>
        <v>340.58720952100003</v>
      </c>
    </row>
    <row r="33" spans="5:18" x14ac:dyDescent="0.2">
      <c r="E33" s="3"/>
      <c r="F33" s="26">
        <v>109.336</v>
      </c>
      <c r="G33" s="26">
        <v>383.204723</v>
      </c>
      <c r="H33" s="26">
        <v>505.17800399999999</v>
      </c>
      <c r="I33" s="3"/>
      <c r="J33" s="3"/>
      <c r="K33" s="25">
        <v>258.66300000000001</v>
      </c>
      <c r="L33" s="25">
        <v>686.96273099999996</v>
      </c>
      <c r="M33">
        <f t="shared" si="0"/>
        <v>131.08850653600001</v>
      </c>
      <c r="N33" s="3"/>
      <c r="O33" s="3"/>
      <c r="P33" s="25">
        <v>269.14699999999999</v>
      </c>
      <c r="Q33" s="25">
        <v>188.092375</v>
      </c>
      <c r="R33">
        <f t="shared" si="1"/>
        <v>310.12426251300002</v>
      </c>
    </row>
    <row r="34" spans="5:18" x14ac:dyDescent="0.2">
      <c r="E34" s="3"/>
      <c r="F34" s="26">
        <v>774.63800000000003</v>
      </c>
      <c r="G34" s="26">
        <v>897.57792900000004</v>
      </c>
      <c r="H34" s="26">
        <v>427.60107799999997</v>
      </c>
      <c r="I34" s="3"/>
      <c r="J34" s="3"/>
      <c r="K34" s="25">
        <v>388.29199999999997</v>
      </c>
      <c r="L34" s="25">
        <v>898.84610899999996</v>
      </c>
      <c r="M34">
        <f t="shared" si="0"/>
        <v>928.75300473800007</v>
      </c>
      <c r="N34" s="3"/>
      <c r="O34" s="3"/>
      <c r="P34" s="25">
        <v>398.34899999999999</v>
      </c>
      <c r="Q34" s="25">
        <v>129.95822799999999</v>
      </c>
      <c r="R34">
        <f t="shared" si="1"/>
        <v>465.54308169199999</v>
      </c>
    </row>
    <row r="35" spans="5:18" x14ac:dyDescent="0.2">
      <c r="E35" s="3"/>
      <c r="F35" s="26">
        <v>337.65199999999999</v>
      </c>
      <c r="G35" s="26">
        <v>225.875258</v>
      </c>
      <c r="H35" s="26">
        <v>1129.8027</v>
      </c>
      <c r="I35" s="3"/>
      <c r="J35" s="3"/>
      <c r="K35" s="25">
        <v>260.68700000000001</v>
      </c>
      <c r="L35" s="25">
        <v>431.56809399999997</v>
      </c>
      <c r="M35">
        <f t="shared" si="0"/>
        <v>404.82820305199999</v>
      </c>
      <c r="N35" s="3"/>
      <c r="O35" s="3"/>
      <c r="P35" s="25">
        <v>348.97300000000001</v>
      </c>
      <c r="Q35" s="25">
        <v>449.71699100000001</v>
      </c>
      <c r="R35">
        <f t="shared" si="1"/>
        <v>312.55093933700005</v>
      </c>
    </row>
    <row r="36" spans="5:18" x14ac:dyDescent="0.2">
      <c r="E36" s="3"/>
      <c r="F36" s="26">
        <v>550.33000000000004</v>
      </c>
      <c r="G36" s="26">
        <v>384.89932700000003</v>
      </c>
      <c r="H36" s="26">
        <v>679.11462100000006</v>
      </c>
      <c r="I36" s="3"/>
      <c r="J36" s="3"/>
      <c r="K36" s="25">
        <v>425.28199999999998</v>
      </c>
      <c r="L36" s="25">
        <v>557.73287500000004</v>
      </c>
      <c r="M36">
        <f t="shared" si="0"/>
        <v>659.81870383000012</v>
      </c>
      <c r="N36" s="3"/>
      <c r="O36" s="3"/>
      <c r="P36" s="25">
        <v>474.17099999999999</v>
      </c>
      <c r="Q36" s="25">
        <v>528.26402599999994</v>
      </c>
      <c r="R36">
        <f t="shared" si="1"/>
        <v>509.89227918200004</v>
      </c>
    </row>
    <row r="37" spans="5:18" x14ac:dyDescent="0.2">
      <c r="E37" s="3"/>
      <c r="F37" s="26">
        <v>389.78</v>
      </c>
      <c r="G37" s="26">
        <v>407.78078900000003</v>
      </c>
      <c r="H37" s="26">
        <v>240.16307399999999</v>
      </c>
      <c r="I37" s="3"/>
      <c r="J37" s="3"/>
      <c r="K37" s="25">
        <v>170.62100000000001</v>
      </c>
      <c r="L37" s="25">
        <v>663.45642199999998</v>
      </c>
      <c r="M37">
        <f t="shared" si="0"/>
        <v>467.32712078000003</v>
      </c>
      <c r="N37" s="3"/>
      <c r="O37" s="3"/>
      <c r="P37" s="25">
        <v>257.73</v>
      </c>
      <c r="Q37" s="25">
        <v>211.331245</v>
      </c>
      <c r="R37">
        <f t="shared" si="1"/>
        <v>204.56621857100004</v>
      </c>
    </row>
    <row r="38" spans="5:18" x14ac:dyDescent="0.2">
      <c r="E38" s="3"/>
      <c r="F38" s="26">
        <v>376.55799999999999</v>
      </c>
      <c r="G38" s="26">
        <v>496.41410500000001</v>
      </c>
      <c r="H38" s="26">
        <v>460.495498</v>
      </c>
      <c r="I38" s="3"/>
      <c r="J38" s="3"/>
      <c r="K38" s="25">
        <v>318.52</v>
      </c>
      <c r="L38" s="25">
        <v>721.01871800000004</v>
      </c>
      <c r="M38">
        <f t="shared" si="0"/>
        <v>451.47459065800001</v>
      </c>
      <c r="N38" s="3"/>
      <c r="O38" s="3"/>
      <c r="P38" s="25">
        <v>264.81400000000002</v>
      </c>
      <c r="Q38" s="25">
        <v>548.12724500000002</v>
      </c>
      <c r="R38">
        <f t="shared" si="1"/>
        <v>381.88987251999998</v>
      </c>
    </row>
    <row r="39" spans="5:18" x14ac:dyDescent="0.2">
      <c r="E39" s="3"/>
      <c r="F39" s="26">
        <v>638.05999999999995</v>
      </c>
      <c r="G39" s="26">
        <v>147.43790999999999</v>
      </c>
      <c r="H39" s="26">
        <v>477.64529299999998</v>
      </c>
      <c r="I39" s="3"/>
      <c r="J39" s="3"/>
      <c r="K39" s="25">
        <v>166.96700000000001</v>
      </c>
      <c r="L39" s="25">
        <v>305.66459099999997</v>
      </c>
      <c r="M39">
        <f t="shared" si="0"/>
        <v>765.00267506</v>
      </c>
      <c r="N39" s="3"/>
      <c r="O39" s="3"/>
      <c r="P39" s="25">
        <v>237.851</v>
      </c>
      <c r="Q39" s="25">
        <v>864.58553700000004</v>
      </c>
      <c r="R39">
        <f t="shared" si="1"/>
        <v>200.18525161700003</v>
      </c>
    </row>
    <row r="40" spans="5:18" x14ac:dyDescent="0.2">
      <c r="E40" s="3"/>
      <c r="F40" s="26">
        <v>80.747</v>
      </c>
      <c r="G40" s="26">
        <v>524.24627499999997</v>
      </c>
      <c r="H40" s="26">
        <v>287.75663300000002</v>
      </c>
      <c r="I40" s="3"/>
      <c r="J40" s="3"/>
      <c r="K40" s="25">
        <v>360.97800000000001</v>
      </c>
      <c r="L40" s="25">
        <v>127.593177</v>
      </c>
      <c r="M40">
        <f t="shared" si="0"/>
        <v>96.811696397000006</v>
      </c>
      <c r="N40" s="3"/>
      <c r="O40" s="3"/>
      <c r="P40" s="25">
        <v>291.36399999999998</v>
      </c>
      <c r="Q40" s="25">
        <v>591.04693299999997</v>
      </c>
      <c r="R40">
        <f t="shared" si="1"/>
        <v>432.79493407800004</v>
      </c>
    </row>
    <row r="41" spans="5:18" x14ac:dyDescent="0.2">
      <c r="E41" s="3"/>
      <c r="F41" s="26">
        <v>173.589</v>
      </c>
      <c r="G41" s="26">
        <v>564.73559299999999</v>
      </c>
      <c r="H41" s="26">
        <v>441.59883100000002</v>
      </c>
      <c r="I41" s="3"/>
      <c r="J41" s="3"/>
      <c r="K41" s="25">
        <v>405.12799999999999</v>
      </c>
      <c r="L41" s="25">
        <v>209.72044700000001</v>
      </c>
      <c r="M41">
        <f t="shared" si="0"/>
        <v>208.12470513900001</v>
      </c>
      <c r="N41" s="3"/>
      <c r="O41" s="3"/>
      <c r="P41" s="25">
        <v>488.35399999999998</v>
      </c>
      <c r="Q41" s="25">
        <v>786.99364200000002</v>
      </c>
      <c r="R41">
        <f t="shared" si="1"/>
        <v>485.72862072800001</v>
      </c>
    </row>
    <row r="42" spans="5:18" x14ac:dyDescent="0.2">
      <c r="E42" s="3"/>
      <c r="F42" s="26">
        <v>153.267</v>
      </c>
      <c r="G42" s="26">
        <v>880.77115800000001</v>
      </c>
      <c r="H42" s="26">
        <v>495.07804099999998</v>
      </c>
      <c r="I42" s="3"/>
      <c r="J42" s="3"/>
      <c r="K42" s="25">
        <v>230.69900000000001</v>
      </c>
      <c r="L42" s="25">
        <v>533.92708300000004</v>
      </c>
      <c r="M42">
        <f t="shared" si="0"/>
        <v>183.759622917</v>
      </c>
      <c r="N42" s="3"/>
      <c r="O42" s="3"/>
      <c r="P42" s="25">
        <v>525.11500000000001</v>
      </c>
      <c r="Q42" s="25">
        <v>298.693916</v>
      </c>
      <c r="R42">
        <f t="shared" si="1"/>
        <v>276.59679674900002</v>
      </c>
    </row>
    <row r="43" spans="5:18" x14ac:dyDescent="0.2">
      <c r="E43" s="3"/>
      <c r="F43" s="26">
        <v>470.137</v>
      </c>
      <c r="G43" s="26">
        <v>375.40091899999999</v>
      </c>
      <c r="H43" s="26">
        <v>304.71819199999999</v>
      </c>
      <c r="I43" s="3"/>
      <c r="J43" s="3"/>
      <c r="K43" s="25">
        <v>226.197</v>
      </c>
      <c r="L43" s="25">
        <v>612.25844099999995</v>
      </c>
      <c r="M43">
        <f t="shared" si="0"/>
        <v>563.67122628700008</v>
      </c>
      <c r="N43" s="3"/>
      <c r="O43" s="3"/>
      <c r="P43" s="25">
        <v>167.36799999999999</v>
      </c>
      <c r="Q43" s="25">
        <v>305.04837199999997</v>
      </c>
      <c r="R43">
        <f t="shared" si="1"/>
        <v>271.19911934700002</v>
      </c>
    </row>
    <row r="44" spans="5:18" x14ac:dyDescent="0.2">
      <c r="E44" s="3"/>
      <c r="F44" s="26">
        <v>304.173</v>
      </c>
      <c r="G44" s="26">
        <v>540.10160199999996</v>
      </c>
      <c r="H44" s="26">
        <v>322.95783399999999</v>
      </c>
      <c r="I44" s="3"/>
      <c r="J44" s="3"/>
      <c r="K44" s="25">
        <v>180.124</v>
      </c>
      <c r="L44" s="25">
        <v>338.99713600000001</v>
      </c>
      <c r="M44">
        <f t="shared" si="0"/>
        <v>364.68852252300002</v>
      </c>
      <c r="N44" s="3"/>
      <c r="O44" s="3"/>
      <c r="P44" s="25">
        <v>207.565</v>
      </c>
      <c r="Q44" s="25">
        <v>366.07258899999999</v>
      </c>
      <c r="R44">
        <f t="shared" si="1"/>
        <v>215.95984992400003</v>
      </c>
    </row>
    <row r="45" spans="5:18" x14ac:dyDescent="0.2">
      <c r="E45" s="3"/>
      <c r="F45" s="26">
        <v>318.08199999999999</v>
      </c>
      <c r="G45" s="26">
        <v>408.25404600000002</v>
      </c>
      <c r="H45" s="26">
        <v>511.59718800000002</v>
      </c>
      <c r="I45" s="3"/>
      <c r="J45" s="3"/>
      <c r="K45" s="25">
        <v>246.92099999999999</v>
      </c>
      <c r="L45" s="25">
        <v>558.68308500000001</v>
      </c>
      <c r="M45">
        <f t="shared" si="0"/>
        <v>381.36473198200002</v>
      </c>
      <c r="N45" s="3"/>
      <c r="O45" s="3"/>
      <c r="P45" s="25">
        <v>438.12900000000002</v>
      </c>
      <c r="Q45" s="25">
        <v>596.12704699999995</v>
      </c>
      <c r="R45">
        <f t="shared" si="1"/>
        <v>296.04617987099999</v>
      </c>
    </row>
    <row r="46" spans="5:18" x14ac:dyDescent="0.2">
      <c r="E46" s="3"/>
      <c r="F46" s="26">
        <v>346.553</v>
      </c>
      <c r="G46" s="26">
        <v>326.24016</v>
      </c>
      <c r="H46" s="26">
        <v>493.25083899999998</v>
      </c>
      <c r="I46" s="3"/>
      <c r="J46" s="3"/>
      <c r="K46" s="25">
        <v>160.32599999999999</v>
      </c>
      <c r="L46" s="25">
        <v>338.26137</v>
      </c>
      <c r="M46">
        <f t="shared" si="0"/>
        <v>415.50006590300001</v>
      </c>
      <c r="N46" s="3"/>
      <c r="O46" s="3"/>
      <c r="P46" s="25">
        <v>621.29399999999998</v>
      </c>
      <c r="Q46" s="25">
        <v>526.62488199999996</v>
      </c>
      <c r="R46">
        <f t="shared" si="1"/>
        <v>192.22301802600001</v>
      </c>
    </row>
    <row r="47" spans="5:18" x14ac:dyDescent="0.2">
      <c r="E47" s="3"/>
      <c r="F47" s="26">
        <v>321.786</v>
      </c>
      <c r="G47" s="26">
        <v>355.74598200000003</v>
      </c>
      <c r="H47" s="26">
        <v>345.29908699999999</v>
      </c>
      <c r="I47" s="3"/>
      <c r="J47" s="3"/>
      <c r="K47" s="25">
        <v>95.555000000000007</v>
      </c>
      <c r="L47" s="25">
        <v>575.73264600000005</v>
      </c>
      <c r="M47">
        <f t="shared" si="0"/>
        <v>385.80564648600006</v>
      </c>
      <c r="N47" s="3"/>
      <c r="O47" s="3"/>
      <c r="P47" s="25">
        <v>170.32</v>
      </c>
      <c r="Q47" s="25">
        <v>554.16249900000003</v>
      </c>
      <c r="R47">
        <f t="shared" si="1"/>
        <v>114.56576280500002</v>
      </c>
    </row>
    <row r="48" spans="5:18" x14ac:dyDescent="0.2">
      <c r="E48" s="3"/>
      <c r="F48" s="26">
        <v>212.71100000000001</v>
      </c>
      <c r="G48" s="26">
        <v>963.72662800000001</v>
      </c>
      <c r="H48" s="26">
        <v>357.50800500000003</v>
      </c>
      <c r="I48" s="3"/>
      <c r="J48" s="3"/>
      <c r="K48" s="25">
        <v>219.01599999999999</v>
      </c>
      <c r="L48" s="25">
        <v>328.46348</v>
      </c>
      <c r="M48">
        <f t="shared" si="0"/>
        <v>255.03006616100004</v>
      </c>
      <c r="N48" s="3"/>
      <c r="O48" s="3"/>
      <c r="P48" s="25">
        <v>239.80699999999999</v>
      </c>
      <c r="Q48" s="25">
        <v>373.50049799999999</v>
      </c>
      <c r="R48">
        <f t="shared" si="1"/>
        <v>262.58945221599998</v>
      </c>
    </row>
    <row r="49" spans="5:18" x14ac:dyDescent="0.2">
      <c r="E49" s="3"/>
      <c r="F49" s="26">
        <v>332.18599999999998</v>
      </c>
      <c r="G49" s="26">
        <v>170.164085</v>
      </c>
      <c r="H49" s="26">
        <v>440.907037</v>
      </c>
      <c r="I49" s="3"/>
      <c r="J49" s="3"/>
      <c r="K49" s="25">
        <v>334.50900000000001</v>
      </c>
      <c r="L49" s="25">
        <v>630.18303400000002</v>
      </c>
      <c r="M49">
        <f t="shared" si="0"/>
        <v>398.27473688600003</v>
      </c>
      <c r="N49" s="3"/>
      <c r="O49" s="3"/>
      <c r="P49" s="25">
        <v>156.054</v>
      </c>
      <c r="Q49" s="25">
        <v>312.14598799999999</v>
      </c>
      <c r="R49">
        <f t="shared" si="1"/>
        <v>401.05990005900003</v>
      </c>
    </row>
    <row r="50" spans="5:18" x14ac:dyDescent="0.2">
      <c r="E50" s="3"/>
      <c r="F50" s="26">
        <v>361.32799999999997</v>
      </c>
      <c r="G50" s="26">
        <v>332.67472400000003</v>
      </c>
      <c r="H50" s="26">
        <v>949.85214399999995</v>
      </c>
      <c r="I50" s="3"/>
      <c r="J50" s="3"/>
      <c r="K50" s="25">
        <v>209.31899999999999</v>
      </c>
      <c r="L50" s="25">
        <v>297.44792000000001</v>
      </c>
      <c r="M50">
        <f t="shared" si="0"/>
        <v>433.21456692800001</v>
      </c>
      <c r="N50" s="3"/>
      <c r="O50" s="3"/>
      <c r="P50" s="25">
        <v>167.68</v>
      </c>
      <c r="Q50" s="25">
        <v>673.09163000000001</v>
      </c>
      <c r="R50">
        <f t="shared" si="1"/>
        <v>250.96322436900002</v>
      </c>
    </row>
    <row r="51" spans="5:18" x14ac:dyDescent="0.2">
      <c r="E51" s="3"/>
      <c r="F51" s="26">
        <v>318.91699999999997</v>
      </c>
      <c r="G51" s="26">
        <v>272.54402499999998</v>
      </c>
      <c r="H51" s="26">
        <v>874.22471299999995</v>
      </c>
      <c r="I51" s="3"/>
      <c r="J51" s="3"/>
      <c r="K51" s="25">
        <v>270.36799999999999</v>
      </c>
      <c r="L51" s="25">
        <v>350.82731799999999</v>
      </c>
      <c r="M51">
        <f t="shared" si="0"/>
        <v>382.36585606699998</v>
      </c>
      <c r="N51" s="3"/>
      <c r="O51" s="3"/>
      <c r="P51" s="25">
        <v>439.10599999999999</v>
      </c>
      <c r="Q51" s="25">
        <v>327.86328200000003</v>
      </c>
      <c r="R51">
        <f t="shared" si="1"/>
        <v>324.157983968</v>
      </c>
    </row>
    <row r="52" spans="5:18" x14ac:dyDescent="0.2">
      <c r="E52" s="3"/>
      <c r="F52" s="26">
        <v>296.44299999999998</v>
      </c>
      <c r="G52" s="26">
        <v>651.091362</v>
      </c>
      <c r="H52" s="26">
        <v>637.228069</v>
      </c>
      <c r="I52" s="3"/>
      <c r="J52" s="3"/>
      <c r="K52" s="25">
        <v>361.38499999999999</v>
      </c>
      <c r="L52" s="25">
        <v>248.18240399999999</v>
      </c>
      <c r="M52">
        <f t="shared" si="0"/>
        <v>355.42063129299999</v>
      </c>
      <c r="N52" s="3"/>
      <c r="O52" s="3"/>
      <c r="P52" s="25">
        <v>113.607</v>
      </c>
      <c r="Q52" s="25">
        <v>212.29871</v>
      </c>
      <c r="R52">
        <f t="shared" si="1"/>
        <v>433.28290713500002</v>
      </c>
    </row>
    <row r="53" spans="5:18" x14ac:dyDescent="0.2">
      <c r="E53" s="3"/>
      <c r="F53" s="26">
        <v>381.28899999999999</v>
      </c>
      <c r="G53" s="26">
        <v>379.91164600000002</v>
      </c>
      <c r="H53" s="26">
        <v>279.55940500000003</v>
      </c>
      <c r="I53" s="3"/>
      <c r="J53" s="3"/>
      <c r="K53" s="25">
        <v>319.053</v>
      </c>
      <c r="L53" s="25">
        <v>311.317789</v>
      </c>
      <c r="M53">
        <f t="shared" si="0"/>
        <v>457.14682783900003</v>
      </c>
      <c r="N53" s="3"/>
      <c r="O53" s="3"/>
      <c r="P53" s="25">
        <v>468.75299999999999</v>
      </c>
      <c r="Q53" s="25">
        <v>663.79041299999994</v>
      </c>
      <c r="R53">
        <f t="shared" si="1"/>
        <v>382.52891340300005</v>
      </c>
    </row>
    <row r="54" spans="5:18" x14ac:dyDescent="0.2">
      <c r="E54" s="3"/>
      <c r="F54" s="26">
        <v>562.56500000000005</v>
      </c>
      <c r="G54" s="26">
        <v>604.04793199999995</v>
      </c>
      <c r="H54" s="26">
        <v>723.33433200000002</v>
      </c>
      <c r="I54" s="3"/>
      <c r="J54" s="3"/>
      <c r="K54" s="25">
        <v>364.59899999999999</v>
      </c>
      <c r="L54" s="25">
        <v>221.43231499999999</v>
      </c>
      <c r="M54">
        <f t="shared" si="0"/>
        <v>674.48786931500013</v>
      </c>
      <c r="N54" s="3"/>
      <c r="O54" s="3"/>
      <c r="P54" s="25">
        <v>105.84399999999999</v>
      </c>
      <c r="Q54" s="25">
        <v>809.49181599999997</v>
      </c>
      <c r="R54">
        <f t="shared" si="1"/>
        <v>437.13633564900005</v>
      </c>
    </row>
    <row r="55" spans="5:18" x14ac:dyDescent="0.2">
      <c r="E55" s="3"/>
      <c r="F55" s="26">
        <v>442.245</v>
      </c>
      <c r="G55" s="26">
        <v>242.15454399999999</v>
      </c>
      <c r="H55" s="26">
        <v>1027.30198</v>
      </c>
      <c r="I55" s="3"/>
      <c r="J55" s="3"/>
      <c r="K55" s="25">
        <v>140.49</v>
      </c>
      <c r="L55" s="25">
        <v>201.04161199999999</v>
      </c>
      <c r="M55">
        <f t="shared" si="0"/>
        <v>530.23008499500008</v>
      </c>
      <c r="N55" s="3"/>
      <c r="O55" s="3"/>
      <c r="P55" s="25">
        <v>411.786</v>
      </c>
      <c r="Q55" s="25">
        <v>669.374594</v>
      </c>
      <c r="R55">
        <f t="shared" si="1"/>
        <v>168.44062599000003</v>
      </c>
    </row>
    <row r="56" spans="5:18" x14ac:dyDescent="0.2">
      <c r="E56" s="3"/>
      <c r="F56" s="26">
        <v>431.70299999999997</v>
      </c>
      <c r="G56" s="26">
        <v>420.68812300000002</v>
      </c>
      <c r="H56" s="26">
        <v>456.09774599999997</v>
      </c>
      <c r="I56" s="3"/>
      <c r="J56" s="3"/>
      <c r="K56" s="25">
        <v>329.81400000000002</v>
      </c>
      <c r="L56" s="25">
        <v>581.65698099999997</v>
      </c>
      <c r="M56">
        <f t="shared" si="0"/>
        <v>517.59074355300004</v>
      </c>
      <c r="N56" s="3"/>
      <c r="O56" s="3"/>
      <c r="P56" s="25">
        <v>212.51900000000001</v>
      </c>
      <c r="Q56" s="25">
        <v>794.15164800000002</v>
      </c>
      <c r="R56">
        <f t="shared" si="1"/>
        <v>395.43082511400007</v>
      </c>
    </row>
    <row r="57" spans="5:18" x14ac:dyDescent="0.2">
      <c r="E57" s="3"/>
      <c r="F57" s="26">
        <v>285.09899999999999</v>
      </c>
      <c r="G57" s="26">
        <v>474.00713100000002</v>
      </c>
      <c r="H57" s="26">
        <v>838.39046599999995</v>
      </c>
      <c r="I57" s="3"/>
      <c r="J57" s="3"/>
      <c r="K57" s="25">
        <v>314.55</v>
      </c>
      <c r="L57" s="25">
        <v>536.52876200000003</v>
      </c>
      <c r="M57">
        <f t="shared" si="0"/>
        <v>341.81973114900001</v>
      </c>
      <c r="N57" s="3"/>
      <c r="O57" s="3"/>
      <c r="P57" s="25">
        <v>256.31</v>
      </c>
      <c r="Q57" s="25">
        <v>392.94838600000003</v>
      </c>
      <c r="R57">
        <f t="shared" si="1"/>
        <v>377.13003705000006</v>
      </c>
    </row>
    <row r="58" spans="5:18" x14ac:dyDescent="0.2">
      <c r="E58" s="3"/>
      <c r="F58" s="26">
        <v>175.08699999999999</v>
      </c>
      <c r="G58" s="26">
        <v>701.89989200000002</v>
      </c>
      <c r="H58" s="26">
        <v>448.63307700000001</v>
      </c>
      <c r="I58" s="3"/>
      <c r="J58" s="3"/>
      <c r="K58" s="25">
        <v>172.131</v>
      </c>
      <c r="L58" s="25">
        <v>768.817632</v>
      </c>
      <c r="M58">
        <f t="shared" si="0"/>
        <v>209.92073373700001</v>
      </c>
      <c r="N58" s="3"/>
      <c r="O58" s="3"/>
      <c r="P58" s="25">
        <v>232.52799999999999</v>
      </c>
      <c r="Q58" s="25">
        <v>278.32046700000001</v>
      </c>
      <c r="R58">
        <f t="shared" si="1"/>
        <v>206.37663458100002</v>
      </c>
    </row>
    <row r="59" spans="5:18" x14ac:dyDescent="0.2">
      <c r="E59" s="3"/>
      <c r="F59" s="26">
        <v>229.00800000000001</v>
      </c>
      <c r="G59" s="26">
        <v>494.39783499999999</v>
      </c>
      <c r="H59" s="26">
        <v>458.055633</v>
      </c>
      <c r="I59" s="3"/>
      <c r="J59" s="3"/>
      <c r="K59" s="25">
        <v>236.65799999999999</v>
      </c>
      <c r="L59" s="25">
        <v>472.88068199999998</v>
      </c>
      <c r="M59">
        <f t="shared" si="0"/>
        <v>274.56937060800004</v>
      </c>
      <c r="N59" s="3"/>
      <c r="O59" s="3"/>
      <c r="P59" s="25">
        <v>272.17700000000002</v>
      </c>
      <c r="Q59" s="25">
        <v>675.32850699999995</v>
      </c>
      <c r="R59">
        <f t="shared" si="1"/>
        <v>283.74134575800002</v>
      </c>
    </row>
    <row r="60" spans="5:18" x14ac:dyDescent="0.2">
      <c r="E60" s="3"/>
      <c r="F60" s="26">
        <v>412.375</v>
      </c>
      <c r="G60" s="26"/>
      <c r="H60" s="26">
        <v>284.32883199999998</v>
      </c>
      <c r="I60" s="3"/>
      <c r="J60" s="3"/>
      <c r="K60" s="25">
        <v>268.62</v>
      </c>
      <c r="L60" s="25"/>
      <c r="M60">
        <f t="shared" si="0"/>
        <v>494.41741862500004</v>
      </c>
      <c r="N60" s="3"/>
      <c r="O60" s="3"/>
      <c r="P60" s="25">
        <v>208.256</v>
      </c>
      <c r="Q60" s="25">
        <v>269.69955599999997</v>
      </c>
      <c r="R60">
        <f t="shared" si="1"/>
        <v>322.06221762000001</v>
      </c>
    </row>
    <row r="61" spans="5:18" x14ac:dyDescent="0.2">
      <c r="E61" s="3"/>
      <c r="F61" s="26">
        <v>419.291</v>
      </c>
      <c r="G61" s="26"/>
      <c r="H61" s="26">
        <v>373.33655599999997</v>
      </c>
      <c r="I61" s="3"/>
      <c r="J61" s="3"/>
      <c r="K61" s="25">
        <v>83.201999999999998</v>
      </c>
      <c r="L61" s="25"/>
      <c r="M61">
        <f t="shared" si="0"/>
        <v>502.70936374100006</v>
      </c>
      <c r="N61" s="3"/>
      <c r="O61" s="3"/>
      <c r="P61" s="25">
        <v>330.83600000000001</v>
      </c>
      <c r="Q61" s="25"/>
      <c r="R61">
        <f t="shared" si="1"/>
        <v>99.755121102000004</v>
      </c>
    </row>
    <row r="62" spans="5:18" x14ac:dyDescent="0.2">
      <c r="E62" s="3"/>
      <c r="F62" s="13"/>
      <c r="G62" s="13"/>
      <c r="H62" s="26">
        <v>472.570134</v>
      </c>
      <c r="I62" s="3"/>
      <c r="J62" s="3"/>
      <c r="K62" s="25">
        <v>88.591999999999999</v>
      </c>
      <c r="L62" s="25"/>
      <c r="N62" s="3"/>
      <c r="O62" s="3"/>
      <c r="P62" s="25">
        <v>140.00399999999999</v>
      </c>
      <c r="Q62" s="25"/>
      <c r="R62">
        <f t="shared" si="1"/>
        <v>106.21746699200001</v>
      </c>
    </row>
    <row r="63" spans="5:18" x14ac:dyDescent="0.2">
      <c r="E63" s="3"/>
      <c r="F63" s="4"/>
      <c r="G63" s="4"/>
      <c r="H63" s="4"/>
      <c r="I63" s="3"/>
      <c r="J63" s="3"/>
      <c r="K63" s="3"/>
      <c r="L63" s="3"/>
      <c r="M63" s="3"/>
      <c r="N63" s="3"/>
      <c r="O63" s="3"/>
      <c r="P63" s="3"/>
      <c r="Q63" s="3"/>
      <c r="R63">
        <f t="shared" si="1"/>
        <v>0</v>
      </c>
    </row>
    <row r="64" spans="5:18" x14ac:dyDescent="0.2">
      <c r="E64" s="3"/>
      <c r="F64" s="103" t="s">
        <v>20</v>
      </c>
      <c r="G64" s="103"/>
      <c r="H64" s="10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5:18" x14ac:dyDescent="0.2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5:18" x14ac:dyDescent="0.2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</sheetData>
  <mergeCells count="1">
    <mergeCell ref="F64:H6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FC1B-F75E-E544-8BD6-1CBB2FC72C16}">
  <dimension ref="E7:O34"/>
  <sheetViews>
    <sheetView workbookViewId="0">
      <selection activeCell="G5" sqref="G5"/>
    </sheetView>
  </sheetViews>
  <sheetFormatPr baseColWidth="10" defaultRowHeight="16" x14ac:dyDescent="0.2"/>
  <cols>
    <col min="5" max="5" width="26" customWidth="1"/>
  </cols>
  <sheetData>
    <row r="7" spans="5:15" x14ac:dyDescent="0.2">
      <c r="E7" s="4" t="s">
        <v>448</v>
      </c>
      <c r="F7" s="3"/>
    </row>
    <row r="9" spans="5:15" x14ac:dyDescent="0.2"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</row>
    <row r="10" spans="5:15" x14ac:dyDescent="0.2"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1" spans="5:15" x14ac:dyDescent="0.2"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</row>
    <row r="12" spans="5:15" x14ac:dyDescent="0.2"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</row>
    <row r="13" spans="5:15" x14ac:dyDescent="0.2"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</row>
    <row r="14" spans="5:15" x14ac:dyDescent="0.2"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</row>
    <row r="15" spans="5:15" x14ac:dyDescent="0.2"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</row>
    <row r="16" spans="5:15" x14ac:dyDescent="0.2"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</row>
    <row r="17" spans="5:15" x14ac:dyDescent="0.2"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</row>
    <row r="18" spans="5:15" x14ac:dyDescent="0.2"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</row>
    <row r="19" spans="5:15" x14ac:dyDescent="0.2"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</row>
    <row r="20" spans="5:15" x14ac:dyDescent="0.2"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</row>
    <row r="21" spans="5:15" x14ac:dyDescent="0.2"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</row>
    <row r="22" spans="5:15" x14ac:dyDescent="0.2"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</row>
    <row r="23" spans="5:15" x14ac:dyDescent="0.2"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</row>
    <row r="24" spans="5:15" x14ac:dyDescent="0.2"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</row>
    <row r="25" spans="5:15" x14ac:dyDescent="0.2"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</row>
    <row r="26" spans="5:15" x14ac:dyDescent="0.2"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</row>
    <row r="27" spans="5:15" x14ac:dyDescent="0.2"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</row>
    <row r="28" spans="5:15" x14ac:dyDescent="0.2"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</row>
    <row r="29" spans="5:15" x14ac:dyDescent="0.2"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</row>
    <row r="30" spans="5:15" x14ac:dyDescent="0.2"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</row>
    <row r="31" spans="5:15" x14ac:dyDescent="0.2"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5:15" x14ac:dyDescent="0.2"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</row>
    <row r="33" spans="5:15" x14ac:dyDescent="0.2"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</row>
    <row r="34" spans="5:15" x14ac:dyDescent="0.2"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</row>
  </sheetData>
  <mergeCells count="1">
    <mergeCell ref="E9:O34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F92D-36B5-0141-A4F8-C86F62907358}">
  <dimension ref="C7:R50"/>
  <sheetViews>
    <sheetView workbookViewId="0">
      <selection activeCell="D17" sqref="D17"/>
    </sheetView>
  </sheetViews>
  <sheetFormatPr baseColWidth="10" defaultRowHeight="16" x14ac:dyDescent="0.2"/>
  <cols>
    <col min="3" max="3" width="27.33203125" customWidth="1"/>
    <col min="4" max="4" width="40.6640625" customWidth="1"/>
    <col min="5" max="5" width="13.83203125" customWidth="1"/>
    <col min="6" max="6" width="18" customWidth="1"/>
    <col min="8" max="8" width="20.5" customWidth="1"/>
  </cols>
  <sheetData>
    <row r="7" spans="3:18" x14ac:dyDescent="0.2">
      <c r="C7" s="4" t="s">
        <v>447</v>
      </c>
    </row>
    <row r="9" spans="3:18" x14ac:dyDescent="0.2">
      <c r="E9" s="1" t="s">
        <v>16</v>
      </c>
      <c r="F9" s="1" t="s">
        <v>17</v>
      </c>
      <c r="G9" s="1"/>
      <c r="H9" s="1" t="s">
        <v>256</v>
      </c>
      <c r="K9" s="111"/>
      <c r="L9" s="111"/>
      <c r="M9" s="111"/>
      <c r="N9" s="111"/>
      <c r="O9" s="111"/>
      <c r="P9" s="111"/>
      <c r="Q9" s="111"/>
      <c r="R9" s="111"/>
    </row>
    <row r="10" spans="3:18" x14ac:dyDescent="0.2">
      <c r="D10" s="1" t="s">
        <v>4</v>
      </c>
      <c r="E10" s="3">
        <v>33330.097999999998</v>
      </c>
      <c r="F10" s="3">
        <v>53594.796999999999</v>
      </c>
      <c r="G10" s="3"/>
      <c r="H10" s="3">
        <f>F10/E10*100</f>
        <v>160.79999824782993</v>
      </c>
      <c r="K10" s="111"/>
      <c r="L10" s="111"/>
      <c r="M10" s="111"/>
      <c r="N10" s="111"/>
      <c r="O10" s="111"/>
      <c r="P10" s="111"/>
      <c r="Q10" s="111"/>
      <c r="R10" s="111"/>
    </row>
    <row r="11" spans="3:18" x14ac:dyDescent="0.2">
      <c r="D11" s="1" t="s">
        <v>5</v>
      </c>
      <c r="E11" s="3">
        <v>46946.245000000003</v>
      </c>
      <c r="F11" s="3">
        <v>99995.501000000004</v>
      </c>
      <c r="G11" s="3"/>
      <c r="H11" s="3">
        <f t="shared" ref="H11:H13" si="0">F11/E11*100</f>
        <v>212.99999818941856</v>
      </c>
      <c r="K11" s="111"/>
      <c r="L11" s="111"/>
      <c r="M11" s="111"/>
      <c r="N11" s="111"/>
      <c r="O11" s="111"/>
      <c r="P11" s="111"/>
      <c r="Q11" s="111"/>
      <c r="R11" s="111"/>
    </row>
    <row r="12" spans="3:18" x14ac:dyDescent="0.2">
      <c r="D12" s="1" t="s">
        <v>6</v>
      </c>
      <c r="E12" s="3">
        <v>78453.914999999994</v>
      </c>
      <c r="F12" s="3">
        <v>132587.11600000001</v>
      </c>
      <c r="G12" s="3"/>
      <c r="H12" s="3">
        <f t="shared" si="0"/>
        <v>168.99999955387827</v>
      </c>
      <c r="K12" s="111"/>
      <c r="L12" s="111"/>
      <c r="M12" s="111"/>
      <c r="N12" s="111"/>
      <c r="O12" s="111"/>
      <c r="P12" s="111"/>
      <c r="Q12" s="111"/>
      <c r="R12" s="111"/>
    </row>
    <row r="13" spans="3:18" x14ac:dyDescent="0.2">
      <c r="D13" s="1" t="s">
        <v>7</v>
      </c>
      <c r="E13" s="3">
        <v>51248.311000000002</v>
      </c>
      <c r="F13" s="3">
        <v>116846.149</v>
      </c>
      <c r="G13" s="3"/>
      <c r="H13" s="3">
        <f t="shared" si="0"/>
        <v>227.99999984389729</v>
      </c>
      <c r="K13" s="111"/>
      <c r="L13" s="111"/>
      <c r="M13" s="111"/>
      <c r="N13" s="111"/>
      <c r="O13" s="111"/>
      <c r="P13" s="111"/>
      <c r="Q13" s="111"/>
      <c r="R13" s="111"/>
    </row>
    <row r="14" spans="3:18" x14ac:dyDescent="0.2">
      <c r="K14" s="111"/>
      <c r="L14" s="111"/>
      <c r="M14" s="111"/>
      <c r="N14" s="111"/>
      <c r="O14" s="111"/>
      <c r="P14" s="111"/>
      <c r="Q14" s="111"/>
      <c r="R14" s="111"/>
    </row>
    <row r="15" spans="3:18" x14ac:dyDescent="0.2">
      <c r="K15" s="111"/>
      <c r="L15" s="111"/>
      <c r="M15" s="111"/>
      <c r="N15" s="111"/>
      <c r="O15" s="111"/>
      <c r="P15" s="111"/>
      <c r="Q15" s="111"/>
      <c r="R15" s="111"/>
    </row>
    <row r="16" spans="3:18" x14ac:dyDescent="0.2">
      <c r="K16" s="111"/>
      <c r="L16" s="111"/>
      <c r="M16" s="111"/>
      <c r="N16" s="111"/>
      <c r="O16" s="111"/>
      <c r="P16" s="111"/>
      <c r="Q16" s="111"/>
      <c r="R16" s="111"/>
    </row>
    <row r="17" spans="11:18" x14ac:dyDescent="0.2">
      <c r="K17" s="111"/>
      <c r="L17" s="111"/>
      <c r="M17" s="111"/>
      <c r="N17" s="111"/>
      <c r="O17" s="111"/>
      <c r="P17" s="111"/>
      <c r="Q17" s="111"/>
      <c r="R17" s="111"/>
    </row>
    <row r="18" spans="11:18" x14ac:dyDescent="0.2">
      <c r="K18" s="111"/>
      <c r="L18" s="111"/>
      <c r="M18" s="111"/>
      <c r="N18" s="111"/>
      <c r="O18" s="111"/>
      <c r="P18" s="111"/>
      <c r="Q18" s="111"/>
      <c r="R18" s="111"/>
    </row>
    <row r="19" spans="11:18" x14ac:dyDescent="0.2">
      <c r="K19" s="111"/>
      <c r="L19" s="111"/>
      <c r="M19" s="111"/>
      <c r="N19" s="111"/>
      <c r="O19" s="111"/>
      <c r="P19" s="111"/>
      <c r="Q19" s="111"/>
      <c r="R19" s="111"/>
    </row>
    <row r="20" spans="11:18" x14ac:dyDescent="0.2">
      <c r="K20" s="111"/>
      <c r="L20" s="111"/>
      <c r="M20" s="111"/>
      <c r="N20" s="111"/>
      <c r="O20" s="111"/>
      <c r="P20" s="111"/>
      <c r="Q20" s="111"/>
      <c r="R20" s="111"/>
    </row>
    <row r="21" spans="11:18" x14ac:dyDescent="0.2">
      <c r="K21" s="111"/>
      <c r="L21" s="111"/>
      <c r="M21" s="111"/>
      <c r="N21" s="111"/>
      <c r="O21" s="111"/>
      <c r="P21" s="111"/>
      <c r="Q21" s="111"/>
      <c r="R21" s="111"/>
    </row>
    <row r="22" spans="11:18" x14ac:dyDescent="0.2">
      <c r="K22" s="111"/>
      <c r="L22" s="111"/>
      <c r="M22" s="111"/>
      <c r="N22" s="111"/>
      <c r="O22" s="111"/>
      <c r="P22" s="111"/>
      <c r="Q22" s="111"/>
      <c r="R22" s="111"/>
    </row>
    <row r="23" spans="11:18" x14ac:dyDescent="0.2">
      <c r="K23" s="111"/>
      <c r="L23" s="111"/>
      <c r="M23" s="111"/>
      <c r="N23" s="111"/>
      <c r="O23" s="111"/>
      <c r="P23" s="111"/>
      <c r="Q23" s="111"/>
      <c r="R23" s="111"/>
    </row>
    <row r="24" spans="11:18" x14ac:dyDescent="0.2">
      <c r="K24" s="111"/>
      <c r="L24" s="111"/>
      <c r="M24" s="111"/>
      <c r="N24" s="111"/>
      <c r="O24" s="111"/>
      <c r="P24" s="111"/>
      <c r="Q24" s="111"/>
      <c r="R24" s="111"/>
    </row>
    <row r="25" spans="11:18" x14ac:dyDescent="0.2">
      <c r="K25" s="111"/>
      <c r="L25" s="111"/>
      <c r="M25" s="111"/>
      <c r="N25" s="111"/>
      <c r="O25" s="111"/>
      <c r="P25" s="111"/>
      <c r="Q25" s="111"/>
      <c r="R25" s="111"/>
    </row>
    <row r="26" spans="11:18" x14ac:dyDescent="0.2">
      <c r="K26" s="111"/>
      <c r="L26" s="111"/>
      <c r="M26" s="111"/>
      <c r="N26" s="111"/>
      <c r="O26" s="111"/>
      <c r="P26" s="111"/>
      <c r="Q26" s="111"/>
      <c r="R26" s="111"/>
    </row>
    <row r="27" spans="11:18" x14ac:dyDescent="0.2">
      <c r="K27" s="111"/>
      <c r="L27" s="111"/>
      <c r="M27" s="111"/>
      <c r="N27" s="111"/>
      <c r="O27" s="111"/>
      <c r="P27" s="111"/>
      <c r="Q27" s="111"/>
      <c r="R27" s="111"/>
    </row>
    <row r="28" spans="11:18" x14ac:dyDescent="0.2">
      <c r="K28" s="111"/>
      <c r="L28" s="111"/>
      <c r="M28" s="111"/>
      <c r="N28" s="111"/>
      <c r="O28" s="111"/>
      <c r="P28" s="111"/>
      <c r="Q28" s="111"/>
      <c r="R28" s="111"/>
    </row>
    <row r="29" spans="11:18" x14ac:dyDescent="0.2">
      <c r="K29" s="111"/>
      <c r="L29" s="111"/>
      <c r="M29" s="111"/>
      <c r="N29" s="111"/>
      <c r="O29" s="111"/>
      <c r="P29" s="111"/>
      <c r="Q29" s="111"/>
      <c r="R29" s="111"/>
    </row>
    <row r="30" spans="11:18" x14ac:dyDescent="0.2">
      <c r="K30" s="111"/>
      <c r="L30" s="111"/>
      <c r="M30" s="111"/>
      <c r="N30" s="111"/>
      <c r="O30" s="111"/>
      <c r="P30" s="111"/>
      <c r="Q30" s="111"/>
      <c r="R30" s="111"/>
    </row>
    <row r="31" spans="11:18" x14ac:dyDescent="0.2">
      <c r="K31" s="111"/>
      <c r="L31" s="111"/>
      <c r="M31" s="111"/>
      <c r="N31" s="111"/>
      <c r="O31" s="111"/>
      <c r="P31" s="111"/>
      <c r="Q31" s="111"/>
      <c r="R31" s="111"/>
    </row>
    <row r="32" spans="11:18" x14ac:dyDescent="0.2">
      <c r="K32" s="111"/>
      <c r="L32" s="111"/>
      <c r="M32" s="111"/>
      <c r="N32" s="111"/>
      <c r="O32" s="111"/>
      <c r="P32" s="111"/>
      <c r="Q32" s="111"/>
      <c r="R32" s="111"/>
    </row>
    <row r="33" spans="11:18" x14ac:dyDescent="0.2">
      <c r="K33" s="111"/>
      <c r="L33" s="111"/>
      <c r="M33" s="111"/>
      <c r="N33" s="111"/>
      <c r="O33" s="111"/>
      <c r="P33" s="111"/>
      <c r="Q33" s="111"/>
      <c r="R33" s="111"/>
    </row>
    <row r="34" spans="11:18" x14ac:dyDescent="0.2">
      <c r="K34" s="111"/>
      <c r="L34" s="111"/>
      <c r="M34" s="111"/>
      <c r="N34" s="111"/>
      <c r="O34" s="111"/>
      <c r="P34" s="111"/>
      <c r="Q34" s="111"/>
      <c r="R34" s="111"/>
    </row>
    <row r="35" spans="11:18" x14ac:dyDescent="0.2">
      <c r="K35" s="111"/>
      <c r="L35" s="111"/>
      <c r="M35" s="111"/>
      <c r="N35" s="111"/>
      <c r="O35" s="111"/>
      <c r="P35" s="111"/>
      <c r="Q35" s="111"/>
      <c r="R35" s="111"/>
    </row>
    <row r="36" spans="11:18" x14ac:dyDescent="0.2">
      <c r="K36" s="111"/>
      <c r="L36" s="111"/>
      <c r="M36" s="111"/>
      <c r="N36" s="111"/>
      <c r="O36" s="111"/>
      <c r="P36" s="111"/>
      <c r="Q36" s="111"/>
      <c r="R36" s="111"/>
    </row>
    <row r="37" spans="11:18" x14ac:dyDescent="0.2">
      <c r="K37" s="111"/>
      <c r="L37" s="111"/>
      <c r="M37" s="111"/>
      <c r="N37" s="111"/>
      <c r="O37" s="111"/>
      <c r="P37" s="111"/>
      <c r="Q37" s="111"/>
      <c r="R37" s="111"/>
    </row>
    <row r="38" spans="11:18" x14ac:dyDescent="0.2">
      <c r="K38" s="111"/>
      <c r="L38" s="111"/>
      <c r="M38" s="111"/>
      <c r="N38" s="111"/>
      <c r="O38" s="111"/>
      <c r="P38" s="111"/>
      <c r="Q38" s="111"/>
      <c r="R38" s="111"/>
    </row>
    <row r="39" spans="11:18" x14ac:dyDescent="0.2">
      <c r="K39" s="111"/>
      <c r="L39" s="111"/>
      <c r="M39" s="111"/>
      <c r="N39" s="111"/>
      <c r="O39" s="111"/>
      <c r="P39" s="111"/>
      <c r="Q39" s="111"/>
      <c r="R39" s="111"/>
    </row>
    <row r="40" spans="11:18" x14ac:dyDescent="0.2">
      <c r="K40" s="111"/>
      <c r="L40" s="111"/>
      <c r="M40" s="111"/>
      <c r="N40" s="111"/>
      <c r="O40" s="111"/>
      <c r="P40" s="111"/>
      <c r="Q40" s="111"/>
      <c r="R40" s="111"/>
    </row>
    <row r="41" spans="11:18" x14ac:dyDescent="0.2">
      <c r="K41" s="111"/>
      <c r="L41" s="111"/>
      <c r="M41" s="111"/>
      <c r="N41" s="111"/>
      <c r="O41" s="111"/>
      <c r="P41" s="111"/>
      <c r="Q41" s="111"/>
      <c r="R41" s="111"/>
    </row>
    <row r="42" spans="11:18" x14ac:dyDescent="0.2">
      <c r="K42" s="111"/>
      <c r="L42" s="111"/>
      <c r="M42" s="111"/>
      <c r="N42" s="111"/>
      <c r="O42" s="111"/>
      <c r="P42" s="111"/>
      <c r="Q42" s="111"/>
      <c r="R42" s="111"/>
    </row>
    <row r="43" spans="11:18" x14ac:dyDescent="0.2">
      <c r="K43" s="111"/>
      <c r="L43" s="111"/>
      <c r="M43" s="111"/>
      <c r="N43" s="111"/>
      <c r="O43" s="111"/>
      <c r="P43" s="111"/>
      <c r="Q43" s="111"/>
      <c r="R43" s="111"/>
    </row>
    <row r="44" spans="11:18" x14ac:dyDescent="0.2">
      <c r="K44" s="111"/>
      <c r="L44" s="111"/>
      <c r="M44" s="111"/>
      <c r="N44" s="111"/>
      <c r="O44" s="111"/>
      <c r="P44" s="111"/>
      <c r="Q44" s="111"/>
      <c r="R44" s="111"/>
    </row>
    <row r="45" spans="11:18" x14ac:dyDescent="0.2">
      <c r="K45" s="111"/>
      <c r="L45" s="111"/>
      <c r="M45" s="111"/>
      <c r="N45" s="111"/>
      <c r="O45" s="111"/>
      <c r="P45" s="111"/>
      <c r="Q45" s="111"/>
      <c r="R45" s="111"/>
    </row>
    <row r="46" spans="11:18" x14ac:dyDescent="0.2">
      <c r="K46" s="111"/>
      <c r="L46" s="111"/>
      <c r="M46" s="111"/>
      <c r="N46" s="111"/>
      <c r="O46" s="111"/>
      <c r="P46" s="111"/>
      <c r="Q46" s="111"/>
      <c r="R46" s="111"/>
    </row>
    <row r="47" spans="11:18" x14ac:dyDescent="0.2">
      <c r="K47" s="111"/>
      <c r="L47" s="111"/>
      <c r="M47" s="111"/>
      <c r="N47" s="111"/>
      <c r="O47" s="111"/>
      <c r="P47" s="111"/>
      <c r="Q47" s="111"/>
      <c r="R47" s="111"/>
    </row>
    <row r="48" spans="11:18" x14ac:dyDescent="0.2">
      <c r="K48" s="111"/>
      <c r="L48" s="111"/>
      <c r="M48" s="111"/>
      <c r="N48" s="111"/>
      <c r="O48" s="111"/>
      <c r="P48" s="111"/>
      <c r="Q48" s="111"/>
      <c r="R48" s="111"/>
    </row>
    <row r="49" spans="11:18" x14ac:dyDescent="0.2">
      <c r="K49" s="111"/>
      <c r="L49" s="111"/>
      <c r="M49" s="111"/>
      <c r="N49" s="111"/>
      <c r="O49" s="111"/>
      <c r="P49" s="111"/>
      <c r="Q49" s="111"/>
      <c r="R49" s="111"/>
    </row>
    <row r="50" spans="11:18" x14ac:dyDescent="0.2">
      <c r="K50" s="111"/>
      <c r="L50" s="111"/>
      <c r="M50" s="111"/>
      <c r="N50" s="111"/>
      <c r="O50" s="111"/>
      <c r="P50" s="111"/>
      <c r="Q50" s="111"/>
      <c r="R50" s="111"/>
    </row>
  </sheetData>
  <mergeCells count="1">
    <mergeCell ref="K9:R50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E62BF-F5EB-7744-A6A5-CC178E4D8B3A}">
  <dimension ref="A1:AB92"/>
  <sheetViews>
    <sheetView topLeftCell="C24" workbookViewId="0">
      <selection activeCell="D42" sqref="D42"/>
    </sheetView>
  </sheetViews>
  <sheetFormatPr baseColWidth="10" defaultRowHeight="16" x14ac:dyDescent="0.2"/>
  <cols>
    <col min="4" max="4" width="27" customWidth="1"/>
  </cols>
  <sheetData>
    <row r="1" spans="1:2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3"/>
      <c r="B6" s="3"/>
      <c r="C6" s="3"/>
      <c r="D6" s="4" t="s">
        <v>449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">
      <c r="A7" s="3"/>
      <c r="B7" s="3"/>
      <c r="C7" s="3"/>
      <c r="D7" s="3"/>
      <c r="E7" s="1" t="s">
        <v>257</v>
      </c>
      <c r="F7" s="1" t="s">
        <v>258</v>
      </c>
      <c r="G7" s="1" t="s">
        <v>259</v>
      </c>
      <c r="H7" s="3"/>
      <c r="I7" s="3"/>
      <c r="J7" s="1" t="s">
        <v>260</v>
      </c>
      <c r="K7" s="1" t="s">
        <v>261</v>
      </c>
      <c r="L7" s="1" t="s">
        <v>262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3"/>
      <c r="B8" s="3"/>
      <c r="C8" s="3"/>
      <c r="D8" s="3"/>
      <c r="E8" s="13">
        <v>391.98599999999999</v>
      </c>
      <c r="F8" s="3">
        <v>461.87799999999999</v>
      </c>
      <c r="G8" s="3">
        <v>582.40800000000002</v>
      </c>
      <c r="H8" s="3"/>
      <c r="I8" s="3"/>
      <c r="J8" s="13">
        <v>309.05500000000001</v>
      </c>
      <c r="K8" s="3">
        <v>338.58499999999998</v>
      </c>
      <c r="L8" s="3">
        <v>377.92500000000001</v>
      </c>
      <c r="M8" s="3"/>
      <c r="N8" s="3"/>
      <c r="O8" s="3"/>
      <c r="P8" s="3"/>
      <c r="Q8" s="3"/>
      <c r="R8" s="4"/>
      <c r="S8" s="3"/>
      <c r="T8" s="1" t="s">
        <v>16</v>
      </c>
      <c r="U8" s="1" t="s">
        <v>17</v>
      </c>
      <c r="V8" s="3"/>
      <c r="W8" s="3"/>
      <c r="X8" s="3"/>
      <c r="Y8" s="3"/>
      <c r="Z8" s="3"/>
      <c r="AA8" s="3"/>
      <c r="AB8" s="3"/>
    </row>
    <row r="9" spans="1:28" x14ac:dyDescent="0.2">
      <c r="A9" s="3"/>
      <c r="B9" s="3"/>
      <c r="C9" s="3"/>
      <c r="D9" s="3"/>
      <c r="E9" s="13">
        <v>451.62700000000001</v>
      </c>
      <c r="F9" s="3">
        <v>333.74799999999999</v>
      </c>
      <c r="G9" s="3">
        <v>516.77499999999998</v>
      </c>
      <c r="H9" s="3"/>
      <c r="I9" s="3"/>
      <c r="J9" s="13">
        <v>352.13299999999998</v>
      </c>
      <c r="K9" s="3">
        <v>434.18599999999998</v>
      </c>
      <c r="L9" s="3">
        <v>282.45800000000003</v>
      </c>
      <c r="M9" s="3"/>
      <c r="N9" s="3"/>
      <c r="O9" s="3"/>
      <c r="P9" s="3"/>
      <c r="Q9" s="3"/>
      <c r="R9" s="3"/>
      <c r="S9" s="3"/>
      <c r="T9" s="13">
        <v>391.98599999999999</v>
      </c>
      <c r="U9" s="13">
        <v>309.05500000000001</v>
      </c>
      <c r="V9" s="3"/>
      <c r="W9" s="3"/>
      <c r="X9" s="3"/>
      <c r="Y9" s="3"/>
      <c r="Z9" s="3"/>
      <c r="AA9" s="3"/>
      <c r="AB9" s="3"/>
    </row>
    <row r="10" spans="1:28" x14ac:dyDescent="0.2">
      <c r="A10" s="3"/>
      <c r="B10" s="3"/>
      <c r="C10" s="3"/>
      <c r="D10" s="3"/>
      <c r="E10" s="13">
        <v>390.858</v>
      </c>
      <c r="F10" s="3">
        <v>453.59399999999999</v>
      </c>
      <c r="G10" s="3">
        <v>411.50099999999998</v>
      </c>
      <c r="H10" s="3"/>
      <c r="I10" s="3"/>
      <c r="J10" s="13">
        <v>305.87599999999998</v>
      </c>
      <c r="K10" s="3">
        <v>356.423</v>
      </c>
      <c r="L10" s="3">
        <v>224.01300000000001</v>
      </c>
      <c r="M10" s="3"/>
      <c r="N10" s="3"/>
      <c r="O10" s="3"/>
      <c r="P10" s="3"/>
      <c r="Q10" s="3"/>
      <c r="R10" s="3"/>
      <c r="S10" s="3"/>
      <c r="T10" s="13">
        <v>451.62700000000001</v>
      </c>
      <c r="U10" s="13">
        <v>352.13299999999998</v>
      </c>
      <c r="V10" s="3"/>
      <c r="W10" s="3"/>
      <c r="X10" s="3"/>
      <c r="Y10" s="3"/>
      <c r="Z10" s="3"/>
      <c r="AA10" s="3"/>
      <c r="AB10" s="3"/>
    </row>
    <row r="11" spans="1:28" x14ac:dyDescent="0.2">
      <c r="A11" s="3"/>
      <c r="B11" s="3"/>
      <c r="C11" s="3"/>
      <c r="D11" s="3"/>
      <c r="E11" s="13">
        <v>395.44400000000002</v>
      </c>
      <c r="F11" s="3">
        <v>467.35199999999998</v>
      </c>
      <c r="G11" s="3">
        <v>443.92099999999999</v>
      </c>
      <c r="H11" s="3"/>
      <c r="I11" s="3"/>
      <c r="J11" s="13">
        <v>281.233</v>
      </c>
      <c r="K11" s="3">
        <v>478.71300000000002</v>
      </c>
      <c r="L11" s="3">
        <v>239.21199999999999</v>
      </c>
      <c r="M11" s="3"/>
      <c r="N11" s="3"/>
      <c r="O11" s="3"/>
      <c r="P11" s="3"/>
      <c r="Q11" s="3"/>
      <c r="R11" s="3"/>
      <c r="S11" s="3"/>
      <c r="T11" s="13">
        <v>390.858</v>
      </c>
      <c r="U11" s="13">
        <v>305.87599999999998</v>
      </c>
      <c r="V11" s="3"/>
      <c r="W11" s="3"/>
      <c r="X11" s="3"/>
      <c r="Y11" s="3"/>
      <c r="Z11" s="3"/>
      <c r="AA11" s="3"/>
      <c r="AB11" s="3"/>
    </row>
    <row r="12" spans="1:28" x14ac:dyDescent="0.2">
      <c r="A12" s="3"/>
      <c r="B12" s="3"/>
      <c r="C12" s="3"/>
      <c r="D12" s="3"/>
      <c r="E12" s="13">
        <v>304.88799999999998</v>
      </c>
      <c r="F12" s="3">
        <v>353.745</v>
      </c>
      <c r="G12" s="3">
        <v>354.44900000000001</v>
      </c>
      <c r="H12" s="3"/>
      <c r="I12" s="3"/>
      <c r="J12" s="13">
        <v>554.04999999999995</v>
      </c>
      <c r="K12" s="3">
        <v>390.36500000000001</v>
      </c>
      <c r="L12" s="3">
        <v>138.27199999999999</v>
      </c>
      <c r="M12" s="3"/>
      <c r="N12" s="3"/>
      <c r="O12" s="3"/>
      <c r="P12" s="3"/>
      <c r="Q12" s="3"/>
      <c r="R12" s="3"/>
      <c r="S12" s="3"/>
      <c r="T12" s="13">
        <v>395.44400000000002</v>
      </c>
      <c r="U12" s="13">
        <v>281.233</v>
      </c>
      <c r="V12" s="3"/>
      <c r="W12" s="3"/>
      <c r="X12" s="3"/>
      <c r="Y12" s="3"/>
      <c r="Z12" s="3"/>
      <c r="AA12" s="3"/>
      <c r="AB12" s="3"/>
    </row>
    <row r="13" spans="1:28" x14ac:dyDescent="0.2">
      <c r="A13" s="3"/>
      <c r="B13" s="3"/>
      <c r="C13" s="3"/>
      <c r="D13" s="3"/>
      <c r="E13" s="13">
        <v>381.08800000000002</v>
      </c>
      <c r="F13" s="3">
        <v>425.18</v>
      </c>
      <c r="G13" s="3">
        <v>521.05399999999997</v>
      </c>
      <c r="H13" s="3"/>
      <c r="I13" s="3"/>
      <c r="J13" s="13">
        <v>265.46800000000002</v>
      </c>
      <c r="K13" s="3">
        <v>510.803</v>
      </c>
      <c r="L13" s="3">
        <v>106.09099999999999</v>
      </c>
      <c r="M13" s="3"/>
      <c r="N13" s="3"/>
      <c r="O13" s="3"/>
      <c r="P13" s="3"/>
      <c r="Q13" s="3"/>
      <c r="R13" s="3"/>
      <c r="S13" s="3"/>
      <c r="T13" s="13">
        <v>304.88799999999998</v>
      </c>
      <c r="U13" s="13">
        <v>554.04999999999995</v>
      </c>
      <c r="V13" s="3"/>
      <c r="W13" s="3"/>
      <c r="X13" s="3"/>
      <c r="Y13" s="3"/>
      <c r="Z13" s="3"/>
      <c r="AA13" s="3"/>
      <c r="AB13" s="3"/>
    </row>
    <row r="14" spans="1:28" x14ac:dyDescent="0.2">
      <c r="A14" s="3"/>
      <c r="B14" s="3"/>
      <c r="C14" s="3"/>
      <c r="D14" s="3"/>
      <c r="E14" s="13">
        <v>430.82400000000001</v>
      </c>
      <c r="F14" s="3">
        <v>315.34800000000001</v>
      </c>
      <c r="G14" s="3">
        <v>542.95799999999997</v>
      </c>
      <c r="H14" s="3"/>
      <c r="I14" s="3"/>
      <c r="J14" s="13">
        <v>248.655</v>
      </c>
      <c r="K14" s="3">
        <v>542.75</v>
      </c>
      <c r="L14" s="3">
        <v>277.08100000000002</v>
      </c>
      <c r="M14" s="3"/>
      <c r="N14" s="3"/>
      <c r="O14" s="3"/>
      <c r="P14" s="3"/>
      <c r="Q14" s="3"/>
      <c r="R14" s="3"/>
      <c r="S14" s="3"/>
      <c r="T14" s="13">
        <v>381.08800000000002</v>
      </c>
      <c r="U14" s="13">
        <v>265.46800000000002</v>
      </c>
      <c r="V14" s="3"/>
      <c r="W14" s="3"/>
      <c r="X14" s="3"/>
      <c r="Y14" s="3"/>
      <c r="Z14" s="3"/>
      <c r="AA14" s="3"/>
      <c r="AB14" s="3"/>
    </row>
    <row r="15" spans="1:28" x14ac:dyDescent="0.2">
      <c r="A15" s="3"/>
      <c r="B15" s="3"/>
      <c r="C15" s="3"/>
      <c r="D15" s="3"/>
      <c r="E15" s="13">
        <v>318.03899999999999</v>
      </c>
      <c r="F15" s="3">
        <v>309.76900000000001</v>
      </c>
      <c r="G15" s="3">
        <v>363.35199999999998</v>
      </c>
      <c r="H15" s="3"/>
      <c r="I15" s="3"/>
      <c r="J15" s="13">
        <v>236.20599999999999</v>
      </c>
      <c r="K15" s="3">
        <v>428.09</v>
      </c>
      <c r="L15" s="3">
        <v>318.64800000000002</v>
      </c>
      <c r="M15" s="3"/>
      <c r="N15" s="3"/>
      <c r="O15" s="3"/>
      <c r="P15" s="3"/>
      <c r="Q15" s="3"/>
      <c r="R15" s="3"/>
      <c r="S15" s="3"/>
      <c r="T15" s="13">
        <v>430.82400000000001</v>
      </c>
      <c r="U15" s="13">
        <v>248.655</v>
      </c>
      <c r="V15" s="3"/>
      <c r="W15" s="3"/>
      <c r="X15" s="3"/>
      <c r="Y15" s="3"/>
      <c r="Z15" s="3"/>
      <c r="AA15" s="3"/>
      <c r="AB15" s="3"/>
    </row>
    <row r="16" spans="1:28" x14ac:dyDescent="0.2">
      <c r="A16" s="3"/>
      <c r="B16" s="3"/>
      <c r="C16" s="3"/>
      <c r="D16" s="3"/>
      <c r="E16" s="13">
        <v>248.17699999999999</v>
      </c>
      <c r="F16" s="3">
        <v>454.00700000000001</v>
      </c>
      <c r="G16" s="3">
        <v>310.35399999999998</v>
      </c>
      <c r="H16" s="3"/>
      <c r="I16" s="3"/>
      <c r="J16" s="13">
        <v>163.83799999999999</v>
      </c>
      <c r="K16" s="3">
        <v>538.49900000000002</v>
      </c>
      <c r="L16" s="3">
        <v>218.91900000000001</v>
      </c>
      <c r="M16" s="3"/>
      <c r="N16" s="3"/>
      <c r="O16" s="3"/>
      <c r="P16" s="3"/>
      <c r="Q16" s="3"/>
      <c r="R16" s="3"/>
      <c r="S16" s="3"/>
      <c r="T16" s="13">
        <v>318.03899999999999</v>
      </c>
      <c r="U16" s="13">
        <v>236.20599999999999</v>
      </c>
      <c r="V16" s="3"/>
      <c r="W16" s="3"/>
      <c r="X16" s="3"/>
      <c r="Y16" s="3"/>
      <c r="Z16" s="3"/>
      <c r="AA16" s="3"/>
      <c r="AB16" s="3"/>
    </row>
    <row r="17" spans="1:28" x14ac:dyDescent="0.2">
      <c r="A17" s="3"/>
      <c r="B17" s="3"/>
      <c r="C17" s="3"/>
      <c r="D17" s="3"/>
      <c r="E17" s="13">
        <v>225.10300000000001</v>
      </c>
      <c r="F17" s="3">
        <v>358.75</v>
      </c>
      <c r="G17" s="3">
        <v>446.43599999999998</v>
      </c>
      <c r="H17" s="3"/>
      <c r="I17" s="3"/>
      <c r="J17" s="13">
        <v>287.27300000000002</v>
      </c>
      <c r="K17" s="3">
        <v>276.404</v>
      </c>
      <c r="L17" s="3">
        <v>214.70500000000001</v>
      </c>
      <c r="M17" s="3"/>
      <c r="N17" s="3"/>
      <c r="O17" s="3"/>
      <c r="P17" s="3"/>
      <c r="Q17" s="3"/>
      <c r="R17" s="3"/>
      <c r="S17" s="3"/>
      <c r="T17" s="13">
        <v>248.17699999999999</v>
      </c>
      <c r="U17" s="13">
        <v>163.83799999999999</v>
      </c>
      <c r="V17" s="3"/>
      <c r="W17" s="3"/>
      <c r="X17" s="3"/>
      <c r="Y17" s="3"/>
      <c r="Z17" s="3"/>
      <c r="AA17" s="3"/>
      <c r="AB17" s="3"/>
    </row>
    <row r="18" spans="1:28" x14ac:dyDescent="0.2">
      <c r="A18" s="3"/>
      <c r="B18" s="3"/>
      <c r="C18" s="3"/>
      <c r="D18" s="3"/>
      <c r="E18" s="13">
        <v>290.3</v>
      </c>
      <c r="F18" s="3">
        <v>466.93799999999999</v>
      </c>
      <c r="G18" s="3">
        <v>417.28300000000002</v>
      </c>
      <c r="H18" s="3"/>
      <c r="I18" s="3"/>
      <c r="J18" s="13">
        <v>179.541</v>
      </c>
      <c r="K18" s="3">
        <v>338.03100000000001</v>
      </c>
      <c r="L18" s="3">
        <v>234.95599999999999</v>
      </c>
      <c r="M18" s="3"/>
      <c r="N18" s="3"/>
      <c r="O18" s="3"/>
      <c r="P18" s="3"/>
      <c r="Q18" s="3"/>
      <c r="R18" s="3"/>
      <c r="S18" s="3"/>
      <c r="T18" s="13">
        <v>225.10300000000001</v>
      </c>
      <c r="U18" s="13">
        <v>287.27300000000002</v>
      </c>
      <c r="V18" s="3"/>
      <c r="W18" s="3"/>
      <c r="X18" s="3"/>
      <c r="Y18" s="3"/>
      <c r="Z18" s="3"/>
      <c r="AA18" s="3"/>
      <c r="AB18" s="3"/>
    </row>
    <row r="19" spans="1:28" x14ac:dyDescent="0.2">
      <c r="A19" s="3"/>
      <c r="B19" s="3"/>
      <c r="C19" s="3"/>
      <c r="D19" s="3"/>
      <c r="E19" s="13">
        <v>126.56</v>
      </c>
      <c r="F19" s="3">
        <v>666.70699999999999</v>
      </c>
      <c r="G19" s="3">
        <v>344.322</v>
      </c>
      <c r="H19" s="3"/>
      <c r="I19" s="3"/>
      <c r="J19" s="13">
        <v>335.84699999999998</v>
      </c>
      <c r="K19" s="3">
        <v>473.24099999999999</v>
      </c>
      <c r="L19" s="3">
        <v>265.08999999999997</v>
      </c>
      <c r="M19" s="3"/>
      <c r="N19" s="3"/>
      <c r="O19" s="3"/>
      <c r="P19" s="3"/>
      <c r="Q19" s="3"/>
      <c r="R19" s="3"/>
      <c r="S19" s="3"/>
      <c r="T19" s="13">
        <v>290.3</v>
      </c>
      <c r="U19" s="13">
        <v>179.541</v>
      </c>
      <c r="V19" s="3"/>
      <c r="W19" s="3"/>
      <c r="X19" s="3"/>
      <c r="Y19" s="3"/>
      <c r="Z19" s="3"/>
      <c r="AA19" s="3"/>
      <c r="AB19" s="3"/>
    </row>
    <row r="20" spans="1:28" x14ac:dyDescent="0.2">
      <c r="A20" s="3"/>
      <c r="B20" s="3"/>
      <c r="C20" s="3"/>
      <c r="D20" s="3"/>
      <c r="E20" s="13">
        <v>283.34699999999998</v>
      </c>
      <c r="F20" s="3">
        <v>534.76499999999999</v>
      </c>
      <c r="G20" s="3">
        <v>472.57900000000001</v>
      </c>
      <c r="H20" s="3"/>
      <c r="I20" s="3"/>
      <c r="J20" s="13">
        <v>279.60700000000003</v>
      </c>
      <c r="K20" s="3">
        <v>242.399</v>
      </c>
      <c r="L20" s="3">
        <v>113.67700000000001</v>
      </c>
      <c r="M20" s="3"/>
      <c r="N20" s="3"/>
      <c r="O20" s="3"/>
      <c r="P20" s="3"/>
      <c r="Q20" s="3"/>
      <c r="R20" s="3"/>
      <c r="S20" s="3"/>
      <c r="T20" s="13">
        <v>126.56</v>
      </c>
      <c r="U20" s="13">
        <v>335.84699999999998</v>
      </c>
      <c r="V20" s="3"/>
      <c r="W20" s="3"/>
      <c r="X20" s="3"/>
      <c r="Y20" s="3"/>
      <c r="Z20" s="3"/>
      <c r="AA20" s="3"/>
      <c r="AB20" s="3"/>
    </row>
    <row r="21" spans="1:28" x14ac:dyDescent="0.2">
      <c r="A21" s="3"/>
      <c r="B21" s="3"/>
      <c r="C21" s="3"/>
      <c r="D21" s="3"/>
      <c r="E21" s="13">
        <v>407.88799999999998</v>
      </c>
      <c r="F21" s="3">
        <v>434.71100000000001</v>
      </c>
      <c r="G21" s="3">
        <v>458.29199999999997</v>
      </c>
      <c r="H21" s="3"/>
      <c r="I21" s="3"/>
      <c r="J21" s="13">
        <v>299.31400000000002</v>
      </c>
      <c r="K21" s="3">
        <v>397.89400000000001</v>
      </c>
      <c r="L21" s="3">
        <v>205.321</v>
      </c>
      <c r="M21" s="3"/>
      <c r="N21" s="3"/>
      <c r="O21" s="3"/>
      <c r="P21" s="3"/>
      <c r="Q21" s="3"/>
      <c r="R21" s="3"/>
      <c r="S21" s="3"/>
      <c r="T21" s="13">
        <v>283.34699999999998</v>
      </c>
      <c r="U21" s="13">
        <v>279.60700000000003</v>
      </c>
      <c r="V21" s="3"/>
      <c r="W21" s="3"/>
      <c r="X21" s="3"/>
      <c r="Y21" s="3"/>
      <c r="Z21" s="3"/>
      <c r="AA21" s="3"/>
      <c r="AB21" s="3"/>
    </row>
    <row r="22" spans="1:28" x14ac:dyDescent="0.2">
      <c r="A22" s="3"/>
      <c r="B22" s="3"/>
      <c r="C22" s="3"/>
      <c r="D22" s="3"/>
      <c r="E22" s="13">
        <v>530.43100000000004</v>
      </c>
      <c r="F22" s="3">
        <v>516.14300000000003</v>
      </c>
      <c r="G22" s="3">
        <v>401.35500000000002</v>
      </c>
      <c r="H22" s="3"/>
      <c r="I22" s="3"/>
      <c r="J22" s="13">
        <v>213.19800000000001</v>
      </c>
      <c r="K22" s="3">
        <v>255.18899999999999</v>
      </c>
      <c r="L22" s="3">
        <v>202.274</v>
      </c>
      <c r="M22" s="3"/>
      <c r="N22" s="3"/>
      <c r="O22" s="3"/>
      <c r="P22" s="3"/>
      <c r="Q22" s="3"/>
      <c r="R22" s="3"/>
      <c r="S22" s="3"/>
      <c r="T22" s="13">
        <v>407.88799999999998</v>
      </c>
      <c r="U22" s="13">
        <v>299.31400000000002</v>
      </c>
      <c r="V22" s="3"/>
      <c r="W22" s="3"/>
      <c r="X22" s="3"/>
      <c r="Y22" s="3"/>
      <c r="Z22" s="3"/>
      <c r="AA22" s="3"/>
      <c r="AB22" s="3"/>
    </row>
    <row r="23" spans="1:28" x14ac:dyDescent="0.2">
      <c r="A23" s="3"/>
      <c r="B23" s="3"/>
      <c r="C23" s="3"/>
      <c r="D23" s="3"/>
      <c r="E23" s="13">
        <v>256.54399999999998</v>
      </c>
      <c r="F23" s="3">
        <v>710.76300000000003</v>
      </c>
      <c r="G23" s="3">
        <v>537.01499999999999</v>
      </c>
      <c r="H23" s="3"/>
      <c r="I23" s="3"/>
      <c r="J23" s="13">
        <v>344.83600000000001</v>
      </c>
      <c r="K23" s="3">
        <v>303.23099999999999</v>
      </c>
      <c r="L23" s="3">
        <v>175.86099999999999</v>
      </c>
      <c r="M23" s="3"/>
      <c r="N23" s="3"/>
      <c r="O23" s="3"/>
      <c r="P23" s="3"/>
      <c r="Q23" s="3"/>
      <c r="R23" s="3"/>
      <c r="S23" s="3"/>
      <c r="T23" s="13">
        <v>530.43100000000004</v>
      </c>
      <c r="U23" s="13">
        <v>213.19800000000001</v>
      </c>
      <c r="V23" s="3"/>
      <c r="W23" s="3"/>
      <c r="X23" s="3"/>
      <c r="Y23" s="3"/>
      <c r="Z23" s="3"/>
      <c r="AA23" s="3"/>
      <c r="AB23" s="3"/>
    </row>
    <row r="24" spans="1:28" x14ac:dyDescent="0.2">
      <c r="A24" s="3"/>
      <c r="B24" s="3"/>
      <c r="C24" s="3"/>
      <c r="D24" s="3"/>
      <c r="E24" s="13">
        <v>308.113</v>
      </c>
      <c r="F24" s="3">
        <v>288.85700000000003</v>
      </c>
      <c r="G24" s="3">
        <v>611.08500000000004</v>
      </c>
      <c r="H24" s="3"/>
      <c r="I24" s="3"/>
      <c r="J24" s="13">
        <v>315.78500000000003</v>
      </c>
      <c r="K24" s="3">
        <v>312.666</v>
      </c>
      <c r="L24" s="3">
        <v>238.83199999999999</v>
      </c>
      <c r="M24" s="3"/>
      <c r="N24" s="3"/>
      <c r="O24" s="3"/>
      <c r="P24" s="3"/>
      <c r="Q24" s="3"/>
      <c r="R24" s="3"/>
      <c r="S24" s="3"/>
      <c r="T24" s="13">
        <v>256.54399999999998</v>
      </c>
      <c r="U24" s="13">
        <v>344.83600000000001</v>
      </c>
      <c r="V24" s="3"/>
      <c r="W24" s="3"/>
      <c r="X24" s="3"/>
      <c r="Y24" s="3"/>
      <c r="Z24" s="3"/>
      <c r="AA24" s="3"/>
      <c r="AB24" s="3"/>
    </row>
    <row r="25" spans="1:28" x14ac:dyDescent="0.2">
      <c r="A25" s="3"/>
      <c r="B25" s="3"/>
      <c r="C25" s="3"/>
      <c r="D25" s="3"/>
      <c r="E25" s="13">
        <v>333.35399999999998</v>
      </c>
      <c r="F25" s="3">
        <v>467.875</v>
      </c>
      <c r="G25" s="3">
        <v>457.416</v>
      </c>
      <c r="H25" s="3"/>
      <c r="I25" s="3"/>
      <c r="J25" s="13">
        <v>379.13299999999998</v>
      </c>
      <c r="K25" s="3">
        <v>453.22800000000001</v>
      </c>
      <c r="L25" s="3">
        <v>458.40300000000002</v>
      </c>
      <c r="M25" s="3"/>
      <c r="N25" s="3"/>
      <c r="O25" s="3"/>
      <c r="P25" s="3"/>
      <c r="Q25" s="3"/>
      <c r="R25" s="3"/>
      <c r="S25" s="3"/>
      <c r="T25" s="13">
        <v>308.113</v>
      </c>
      <c r="U25" s="13">
        <v>315.78500000000003</v>
      </c>
      <c r="V25" s="3"/>
      <c r="W25" s="3"/>
      <c r="X25" s="3"/>
      <c r="Y25" s="3"/>
      <c r="Z25" s="3"/>
      <c r="AA25" s="3"/>
      <c r="AB25" s="3"/>
    </row>
    <row r="26" spans="1:28" x14ac:dyDescent="0.2">
      <c r="A26" s="3"/>
      <c r="B26" s="3"/>
      <c r="C26" s="3"/>
      <c r="D26" s="3"/>
      <c r="E26" s="13">
        <v>292.62799999999999</v>
      </c>
      <c r="F26" s="3">
        <v>444.14600000000002</v>
      </c>
      <c r="G26" s="3">
        <v>460.43400000000003</v>
      </c>
      <c r="H26" s="3"/>
      <c r="I26" s="3"/>
      <c r="J26" s="13">
        <v>192.55600000000001</v>
      </c>
      <c r="K26" s="3">
        <v>405.88900000000001</v>
      </c>
      <c r="L26" s="3">
        <v>138.97800000000001</v>
      </c>
      <c r="M26" s="3"/>
      <c r="N26" s="3"/>
      <c r="O26" s="3"/>
      <c r="P26" s="3"/>
      <c r="Q26" s="3"/>
      <c r="R26" s="3"/>
      <c r="S26" s="3"/>
      <c r="T26" s="13">
        <v>333.35399999999998</v>
      </c>
      <c r="U26" s="13">
        <v>379.13299999999998</v>
      </c>
      <c r="V26" s="3"/>
      <c r="W26" s="3"/>
      <c r="X26" s="3"/>
      <c r="Y26" s="3"/>
      <c r="Z26" s="3"/>
      <c r="AA26" s="3"/>
      <c r="AB26" s="3"/>
    </row>
    <row r="27" spans="1:28" x14ac:dyDescent="0.2">
      <c r="A27" s="3"/>
      <c r="B27" s="3"/>
      <c r="C27" s="3"/>
      <c r="D27" s="3"/>
      <c r="E27" s="13">
        <v>409.64800000000002</v>
      </c>
      <c r="F27" s="3">
        <v>427.779</v>
      </c>
      <c r="G27" s="3">
        <v>412.911</v>
      </c>
      <c r="H27" s="3"/>
      <c r="I27" s="3"/>
      <c r="J27" s="13">
        <v>306.15300000000002</v>
      </c>
      <c r="K27" s="3">
        <v>189.52699999999999</v>
      </c>
      <c r="L27" s="3">
        <v>384.23</v>
      </c>
      <c r="M27" s="3"/>
      <c r="N27" s="3"/>
      <c r="O27" s="3"/>
      <c r="P27" s="3"/>
      <c r="Q27" s="3"/>
      <c r="R27" s="3"/>
      <c r="S27" s="3"/>
      <c r="T27" s="13">
        <v>292.62799999999999</v>
      </c>
      <c r="U27" s="13">
        <v>192.55600000000001</v>
      </c>
      <c r="V27" s="3"/>
      <c r="W27" s="3"/>
      <c r="X27" s="3"/>
      <c r="Y27" s="3"/>
      <c r="Z27" s="3"/>
      <c r="AA27" s="3"/>
      <c r="AB27" s="3"/>
    </row>
    <row r="28" spans="1:28" x14ac:dyDescent="0.2">
      <c r="A28" s="3"/>
      <c r="B28" s="3"/>
      <c r="C28" s="3"/>
      <c r="D28" s="3"/>
      <c r="E28" s="13">
        <v>415.84800000000001</v>
      </c>
      <c r="F28" s="3">
        <v>408.81599999999997</v>
      </c>
      <c r="G28" s="3">
        <v>381.976</v>
      </c>
      <c r="H28" s="3"/>
      <c r="I28" s="3"/>
      <c r="J28" s="13">
        <v>469.66199999999998</v>
      </c>
      <c r="K28" s="3">
        <v>197.012</v>
      </c>
      <c r="L28" s="3">
        <v>488.36</v>
      </c>
      <c r="M28" s="3"/>
      <c r="N28" s="3"/>
      <c r="O28" s="3"/>
      <c r="P28" s="3"/>
      <c r="Q28" s="3"/>
      <c r="R28" s="3"/>
      <c r="S28" s="3"/>
      <c r="T28" s="13">
        <v>409.64800000000002</v>
      </c>
      <c r="U28" s="13">
        <v>306.15300000000002</v>
      </c>
      <c r="V28" s="3"/>
      <c r="W28" s="3"/>
      <c r="X28" s="3"/>
      <c r="Y28" s="3"/>
      <c r="Z28" s="3"/>
      <c r="AA28" s="3"/>
      <c r="AB28" s="3"/>
    </row>
    <row r="29" spans="1:28" x14ac:dyDescent="0.2">
      <c r="A29" s="3"/>
      <c r="B29" s="3"/>
      <c r="C29" s="3"/>
      <c r="D29" s="3"/>
      <c r="E29" s="13">
        <v>311.66199999999998</v>
      </c>
      <c r="F29" s="3">
        <v>508.61700000000002</v>
      </c>
      <c r="G29" s="3">
        <v>298.88400000000001</v>
      </c>
      <c r="H29" s="3"/>
      <c r="I29" s="3"/>
      <c r="J29" s="13">
        <v>233.99100000000001</v>
      </c>
      <c r="K29" s="3">
        <v>182.511</v>
      </c>
      <c r="L29" s="3">
        <v>362.33199999999999</v>
      </c>
      <c r="M29" s="3"/>
      <c r="N29" s="3"/>
      <c r="O29" s="3"/>
      <c r="P29" s="3"/>
      <c r="Q29" s="3"/>
      <c r="R29" s="3"/>
      <c r="S29" s="3"/>
      <c r="T29" s="13">
        <v>415.84800000000001</v>
      </c>
      <c r="U29" s="13">
        <v>469.66199999999998</v>
      </c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13">
        <v>325.62599999999998</v>
      </c>
      <c r="F30" s="3">
        <v>342.745</v>
      </c>
      <c r="G30" s="3">
        <v>406.14100000000002</v>
      </c>
      <c r="H30" s="3"/>
      <c r="I30" s="3"/>
      <c r="J30" s="13">
        <v>217.52</v>
      </c>
      <c r="K30" s="3">
        <v>172.90899999999999</v>
      </c>
      <c r="L30" s="3">
        <v>222.292</v>
      </c>
      <c r="M30" s="3"/>
      <c r="N30" s="3"/>
      <c r="O30" s="3"/>
      <c r="P30" s="3"/>
      <c r="Q30" s="3"/>
      <c r="R30" s="3"/>
      <c r="S30" s="3"/>
      <c r="T30" s="13">
        <v>311.66199999999998</v>
      </c>
      <c r="U30" s="13">
        <v>233.99100000000001</v>
      </c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13">
        <v>290.51900000000001</v>
      </c>
      <c r="F31" s="3">
        <v>485.11500000000001</v>
      </c>
      <c r="G31" s="3">
        <v>338.99099999999999</v>
      </c>
      <c r="H31" s="3"/>
      <c r="I31" s="3"/>
      <c r="J31" s="13">
        <v>235.51900000000001</v>
      </c>
      <c r="K31" s="3">
        <v>184.81</v>
      </c>
      <c r="L31" s="3">
        <v>256.43599999999998</v>
      </c>
      <c r="M31" s="3"/>
      <c r="N31" s="3"/>
      <c r="O31" s="3"/>
      <c r="P31" s="3"/>
      <c r="Q31" s="3"/>
      <c r="R31" s="3"/>
      <c r="S31" s="3"/>
      <c r="T31" s="13">
        <v>325.62599999999998</v>
      </c>
      <c r="U31" s="13">
        <v>217.52</v>
      </c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13">
        <v>324.71800000000002</v>
      </c>
      <c r="F32" s="3">
        <v>614.69899999999996</v>
      </c>
      <c r="G32" s="3">
        <v>540.72199999999998</v>
      </c>
      <c r="H32" s="3"/>
      <c r="I32" s="3"/>
      <c r="J32" s="13">
        <v>177.31700000000001</v>
      </c>
      <c r="K32" s="3">
        <v>376.81099999999998</v>
      </c>
      <c r="L32" s="3">
        <v>543.30999999999995</v>
      </c>
      <c r="M32" s="3"/>
      <c r="N32" s="3"/>
      <c r="O32" s="3"/>
      <c r="P32" s="3"/>
      <c r="Q32" s="3"/>
      <c r="R32" s="3"/>
      <c r="S32" s="3"/>
      <c r="T32" s="13">
        <v>290.51900000000001</v>
      </c>
      <c r="U32" s="13">
        <v>235.51900000000001</v>
      </c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13">
        <v>276.60599999999999</v>
      </c>
      <c r="F33" s="3">
        <v>443.11</v>
      </c>
      <c r="G33" s="3">
        <v>459.53800000000001</v>
      </c>
      <c r="H33" s="3"/>
      <c r="I33" s="3"/>
      <c r="J33" s="13">
        <v>238.10400000000001</v>
      </c>
      <c r="K33" s="3">
        <v>456.70499999999998</v>
      </c>
      <c r="L33" s="3">
        <v>557.66499999999996</v>
      </c>
      <c r="M33" s="3"/>
      <c r="N33" s="3"/>
      <c r="O33" s="3"/>
      <c r="P33" s="3"/>
      <c r="Q33" s="3"/>
      <c r="R33" s="3"/>
      <c r="S33" s="3"/>
      <c r="T33" s="13">
        <v>324.71800000000002</v>
      </c>
      <c r="U33" s="13">
        <v>177.31700000000001</v>
      </c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13">
        <v>306.56</v>
      </c>
      <c r="F34" s="3">
        <v>505.50400000000002</v>
      </c>
      <c r="G34" s="3">
        <v>419.17399999999998</v>
      </c>
      <c r="H34" s="3"/>
      <c r="I34" s="3"/>
      <c r="J34" s="13">
        <v>340.70400000000001</v>
      </c>
      <c r="K34" s="3">
        <v>353.096</v>
      </c>
      <c r="L34" s="3">
        <v>527.98400000000004</v>
      </c>
      <c r="M34" s="3"/>
      <c r="N34" s="3"/>
      <c r="O34" s="3"/>
      <c r="P34" s="3"/>
      <c r="Q34" s="3"/>
      <c r="R34" s="3"/>
      <c r="S34" s="3"/>
      <c r="T34" s="13">
        <v>276.60599999999999</v>
      </c>
      <c r="U34" s="13">
        <v>238.10400000000001</v>
      </c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13">
        <v>404.91</v>
      </c>
      <c r="F35" s="3">
        <v>401.13299999999998</v>
      </c>
      <c r="G35" s="3">
        <v>467.16800000000001</v>
      </c>
      <c r="H35" s="3"/>
      <c r="I35" s="3"/>
      <c r="J35" s="13">
        <v>164.47800000000001</v>
      </c>
      <c r="K35" s="3">
        <v>185.68899999999999</v>
      </c>
      <c r="L35" s="3">
        <v>261.98599999999999</v>
      </c>
      <c r="M35" s="3"/>
      <c r="N35" s="3"/>
      <c r="O35" s="3"/>
      <c r="P35" s="3"/>
      <c r="Q35" s="3"/>
      <c r="R35" s="3"/>
      <c r="S35" s="3"/>
      <c r="T35" s="13">
        <v>306.56</v>
      </c>
      <c r="U35" s="13">
        <v>340.70400000000001</v>
      </c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13">
        <v>289.791</v>
      </c>
      <c r="F36" s="3">
        <v>297.50599999999997</v>
      </c>
      <c r="G36" s="3">
        <v>400.71</v>
      </c>
      <c r="H36" s="3"/>
      <c r="I36" s="3"/>
      <c r="J36" s="13">
        <v>233.89400000000001</v>
      </c>
      <c r="K36" s="3">
        <v>211.56200000000001</v>
      </c>
      <c r="L36" s="3">
        <v>287.14299999999997</v>
      </c>
      <c r="M36" s="3"/>
      <c r="N36" s="3"/>
      <c r="O36" s="3"/>
      <c r="P36" s="3"/>
      <c r="Q36" s="3"/>
      <c r="R36" s="3"/>
      <c r="S36" s="3"/>
      <c r="T36" s="13">
        <v>404.91</v>
      </c>
      <c r="U36" s="13">
        <v>164.47800000000001</v>
      </c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13">
        <v>330.57499999999999</v>
      </c>
      <c r="F37" s="3">
        <v>458.27699999999999</v>
      </c>
      <c r="G37" s="3">
        <v>433.68700000000001</v>
      </c>
      <c r="H37" s="3"/>
      <c r="I37" s="3"/>
      <c r="J37" s="13">
        <v>282.86</v>
      </c>
      <c r="K37" s="3">
        <v>369.37299999999999</v>
      </c>
      <c r="L37" s="3">
        <v>341.22899999999998</v>
      </c>
      <c r="M37" s="3"/>
      <c r="N37" s="3"/>
      <c r="O37" s="3"/>
      <c r="P37" s="3"/>
      <c r="Q37" s="3"/>
      <c r="R37" s="3"/>
      <c r="S37" s="3"/>
      <c r="T37" s="13">
        <v>289.791</v>
      </c>
      <c r="U37" s="13">
        <v>233.89400000000001</v>
      </c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13">
        <v>258.41899999999998</v>
      </c>
      <c r="F38" s="3">
        <v>347.71699999999998</v>
      </c>
      <c r="G38" s="3">
        <v>508.584</v>
      </c>
      <c r="H38" s="3"/>
      <c r="I38" s="3"/>
      <c r="J38" s="13">
        <v>246.66900000000001</v>
      </c>
      <c r="K38" s="3">
        <v>265.029</v>
      </c>
      <c r="L38" s="3">
        <v>473.69299999999998</v>
      </c>
      <c r="M38" s="3"/>
      <c r="N38" s="3"/>
      <c r="O38" s="3"/>
      <c r="P38" s="3"/>
      <c r="Q38" s="3"/>
      <c r="R38" s="3"/>
      <c r="S38" s="3"/>
      <c r="T38" s="13">
        <v>330.57499999999999</v>
      </c>
      <c r="U38" s="13">
        <v>282.86</v>
      </c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13">
        <v>384.952</v>
      </c>
      <c r="F39" s="3">
        <v>404.25299999999999</v>
      </c>
      <c r="G39" s="3">
        <v>561.01400000000001</v>
      </c>
      <c r="H39" s="3"/>
      <c r="I39" s="3"/>
      <c r="J39" s="13">
        <v>267.88900000000001</v>
      </c>
      <c r="K39" s="3">
        <v>149.43199999999999</v>
      </c>
      <c r="L39" s="3">
        <v>565.30600000000004</v>
      </c>
      <c r="M39" s="3"/>
      <c r="N39" s="3"/>
      <c r="O39" s="3"/>
      <c r="P39" s="3"/>
      <c r="Q39" s="3"/>
      <c r="R39" s="3"/>
      <c r="S39" s="3"/>
      <c r="T39" s="13">
        <v>258.41899999999998</v>
      </c>
      <c r="U39" s="13">
        <v>246.66900000000001</v>
      </c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13">
        <v>237.75800000000001</v>
      </c>
      <c r="F40" s="3">
        <v>412.983</v>
      </c>
      <c r="G40" s="3">
        <v>493.60599999999999</v>
      </c>
      <c r="H40" s="3"/>
      <c r="I40" s="3"/>
      <c r="J40" s="13">
        <v>265.40100000000001</v>
      </c>
      <c r="K40" s="3">
        <v>336.30700000000002</v>
      </c>
      <c r="L40" s="3">
        <v>296.65800000000002</v>
      </c>
      <c r="M40" s="3"/>
      <c r="N40" s="3"/>
      <c r="O40" s="3"/>
      <c r="P40" s="3"/>
      <c r="Q40" s="3"/>
      <c r="R40" s="3"/>
      <c r="S40" s="3"/>
      <c r="T40" s="13">
        <v>384.952</v>
      </c>
      <c r="U40" s="13">
        <v>267.88900000000001</v>
      </c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13">
        <v>325.59500000000003</v>
      </c>
      <c r="F41" s="3">
        <v>411.166</v>
      </c>
      <c r="G41" s="3">
        <v>314.55200000000002</v>
      </c>
      <c r="H41" s="3"/>
      <c r="I41" s="3"/>
      <c r="J41" s="13">
        <v>183.56200000000001</v>
      </c>
      <c r="K41" s="3">
        <v>201.09899999999999</v>
      </c>
      <c r="L41" s="3">
        <v>232.59899999999999</v>
      </c>
      <c r="M41" s="3"/>
      <c r="N41" s="3"/>
      <c r="O41" s="3"/>
      <c r="P41" s="3"/>
      <c r="Q41" s="3"/>
      <c r="R41" s="3"/>
      <c r="S41" s="3"/>
      <c r="T41" s="13">
        <v>237.75800000000001</v>
      </c>
      <c r="U41" s="13">
        <v>265.40100000000001</v>
      </c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13">
        <v>315.20600000000002</v>
      </c>
      <c r="F42" s="3">
        <v>677.10799999999995</v>
      </c>
      <c r="G42" s="3">
        <v>589.26700000000005</v>
      </c>
      <c r="H42" s="3"/>
      <c r="I42" s="3"/>
      <c r="J42" s="13">
        <v>268.66800000000001</v>
      </c>
      <c r="K42" s="3">
        <v>203.584</v>
      </c>
      <c r="L42" s="3">
        <v>322.41199999999998</v>
      </c>
      <c r="M42" s="3"/>
      <c r="N42" s="3"/>
      <c r="O42" s="3"/>
      <c r="P42" s="3"/>
      <c r="Q42" s="3"/>
      <c r="R42" s="3"/>
      <c r="S42" s="3"/>
      <c r="T42" s="13">
        <v>325.59500000000003</v>
      </c>
      <c r="U42" s="13">
        <v>183.56200000000001</v>
      </c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13">
        <v>474.68900000000002</v>
      </c>
      <c r="F43" s="3">
        <v>583.11599999999999</v>
      </c>
      <c r="G43" s="3">
        <v>404.77100000000002</v>
      </c>
      <c r="H43" s="3"/>
      <c r="I43" s="3"/>
      <c r="J43" s="13">
        <v>248.36600000000001</v>
      </c>
      <c r="K43" s="3">
        <v>460.96899999999999</v>
      </c>
      <c r="L43" s="3">
        <v>230.39400000000001</v>
      </c>
      <c r="M43" s="3"/>
      <c r="N43" s="3"/>
      <c r="O43" s="3"/>
      <c r="P43" s="3"/>
      <c r="Q43" s="3"/>
      <c r="R43" s="3"/>
      <c r="S43" s="3"/>
      <c r="T43" s="13">
        <v>315.20600000000002</v>
      </c>
      <c r="U43" s="13">
        <v>268.66800000000001</v>
      </c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13">
        <v>268.44200000000001</v>
      </c>
      <c r="F44" s="3">
        <v>784.94100000000003</v>
      </c>
      <c r="G44" s="3">
        <v>485.25200000000001</v>
      </c>
      <c r="H44" s="3"/>
      <c r="I44" s="3"/>
      <c r="J44" s="13">
        <v>241.02</v>
      </c>
      <c r="K44" s="3">
        <v>319.38299999999998</v>
      </c>
      <c r="L44" s="3">
        <v>376.88900000000001</v>
      </c>
      <c r="M44" s="3"/>
      <c r="N44" s="3"/>
      <c r="O44" s="3"/>
      <c r="P44" s="3"/>
      <c r="Q44" s="3"/>
      <c r="R44" s="3"/>
      <c r="S44" s="3"/>
      <c r="T44" s="13">
        <v>474.68900000000002</v>
      </c>
      <c r="U44" s="13">
        <v>248.36600000000001</v>
      </c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13">
        <v>214.042</v>
      </c>
      <c r="F45" s="3">
        <v>392.697</v>
      </c>
      <c r="G45" s="3">
        <v>429.58499999999998</v>
      </c>
      <c r="H45" s="3"/>
      <c r="I45" s="3"/>
      <c r="J45" s="13">
        <v>286.661</v>
      </c>
      <c r="K45" s="3">
        <v>285.69400000000002</v>
      </c>
      <c r="L45" s="3">
        <v>242.624</v>
      </c>
      <c r="M45" s="3"/>
      <c r="N45" s="3"/>
      <c r="O45" s="3"/>
      <c r="P45" s="3"/>
      <c r="Q45" s="3"/>
      <c r="R45" s="3"/>
      <c r="S45" s="3"/>
      <c r="T45" s="13">
        <v>268.44200000000001</v>
      </c>
      <c r="U45" s="13">
        <v>241.02</v>
      </c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13">
        <v>412.82499999999999</v>
      </c>
      <c r="F46" s="3">
        <v>505.62099999999998</v>
      </c>
      <c r="G46" s="3">
        <v>520.96500000000003</v>
      </c>
      <c r="H46" s="3"/>
      <c r="I46" s="3"/>
      <c r="J46" s="13">
        <v>186.27699999999999</v>
      </c>
      <c r="K46" s="3">
        <v>274.50099999999998</v>
      </c>
      <c r="L46" s="3">
        <v>278.45699999999999</v>
      </c>
      <c r="M46" s="3"/>
      <c r="N46" s="3"/>
      <c r="O46" s="3"/>
      <c r="P46" s="3"/>
      <c r="Q46" s="3"/>
      <c r="R46" s="3"/>
      <c r="S46" s="3"/>
      <c r="T46" s="13">
        <v>214.042</v>
      </c>
      <c r="U46" s="13">
        <v>286.661</v>
      </c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13">
        <v>307.69</v>
      </c>
      <c r="F47" s="3">
        <v>396.14499999999998</v>
      </c>
      <c r="G47" s="3">
        <v>396.202</v>
      </c>
      <c r="H47" s="3"/>
      <c r="I47" s="3"/>
      <c r="J47" s="13">
        <v>422.07799999999997</v>
      </c>
      <c r="K47" s="3">
        <v>383.01299999999998</v>
      </c>
      <c r="L47" s="3">
        <v>468.53100000000001</v>
      </c>
      <c r="M47" s="3"/>
      <c r="N47" s="3"/>
      <c r="O47" s="3"/>
      <c r="P47" s="3"/>
      <c r="Q47" s="3"/>
      <c r="R47" s="3"/>
      <c r="S47" s="3"/>
      <c r="T47" s="13">
        <v>412.82499999999999</v>
      </c>
      <c r="U47" s="13">
        <v>186.27699999999999</v>
      </c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13">
        <v>360.45400000000001</v>
      </c>
      <c r="F48" s="3">
        <v>322.81200000000001</v>
      </c>
      <c r="G48" s="3">
        <v>517.221</v>
      </c>
      <c r="H48" s="3"/>
      <c r="I48" s="3"/>
      <c r="J48" s="13">
        <v>326.14</v>
      </c>
      <c r="K48" s="3">
        <v>271.92399999999998</v>
      </c>
      <c r="L48" s="3">
        <v>337.30099999999999</v>
      </c>
      <c r="M48" s="3"/>
      <c r="N48" s="3"/>
      <c r="O48" s="3"/>
      <c r="P48" s="3"/>
      <c r="Q48" s="3"/>
      <c r="R48" s="3"/>
      <c r="S48" s="3"/>
      <c r="T48" s="13">
        <v>307.69</v>
      </c>
      <c r="U48" s="13">
        <v>422.07799999999997</v>
      </c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13">
        <v>330.072</v>
      </c>
      <c r="F49" s="3">
        <v>426.94299999999998</v>
      </c>
      <c r="G49" s="3">
        <v>528.24199999999996</v>
      </c>
      <c r="H49" s="3"/>
      <c r="I49" s="3"/>
      <c r="J49" s="13">
        <v>285.56400000000002</v>
      </c>
      <c r="K49" s="3">
        <v>263.10899999999998</v>
      </c>
      <c r="L49" s="3">
        <v>636.78099999999995</v>
      </c>
      <c r="M49" s="3"/>
      <c r="N49" s="3"/>
      <c r="O49" s="3"/>
      <c r="P49" s="3"/>
      <c r="Q49" s="3"/>
      <c r="R49" s="3"/>
      <c r="S49" s="3"/>
      <c r="T49" s="13">
        <v>360.45400000000001</v>
      </c>
      <c r="U49" s="13">
        <v>326.14</v>
      </c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13">
        <v>216.23699999999999</v>
      </c>
      <c r="F50" s="3">
        <v>431.11200000000002</v>
      </c>
      <c r="G50" s="3">
        <v>476.613</v>
      </c>
      <c r="H50" s="3"/>
      <c r="I50" s="3"/>
      <c r="J50" s="13">
        <v>185.90100000000001</v>
      </c>
      <c r="K50" s="3">
        <v>158.93</v>
      </c>
      <c r="L50" s="3">
        <v>324.90499999999997</v>
      </c>
      <c r="M50" s="3"/>
      <c r="N50" s="3"/>
      <c r="O50" s="3"/>
      <c r="P50" s="3"/>
      <c r="Q50" s="3"/>
      <c r="R50" s="3"/>
      <c r="S50" s="3"/>
      <c r="T50" s="13">
        <v>330.072</v>
      </c>
      <c r="U50" s="13">
        <v>285.56400000000002</v>
      </c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13">
        <v>286.47399999999999</v>
      </c>
      <c r="F51" s="3">
        <v>502.86200000000002</v>
      </c>
      <c r="G51" s="3">
        <v>488.839</v>
      </c>
      <c r="H51" s="3"/>
      <c r="I51" s="3"/>
      <c r="J51" s="13">
        <v>253.36099999999999</v>
      </c>
      <c r="K51" s="3">
        <v>337.03199999999998</v>
      </c>
      <c r="L51" s="3">
        <v>352.12700000000001</v>
      </c>
      <c r="M51" s="3"/>
      <c r="N51" s="3"/>
      <c r="O51" s="3"/>
      <c r="P51" s="3"/>
      <c r="Q51" s="3"/>
      <c r="R51" s="3"/>
      <c r="S51" s="3"/>
      <c r="T51" s="13">
        <v>216.23699999999999</v>
      </c>
      <c r="U51" s="13">
        <v>185.90100000000001</v>
      </c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13">
        <v>523.673</v>
      </c>
      <c r="F52" s="3">
        <v>333.44299999999998</v>
      </c>
      <c r="G52" s="3">
        <v>420.791</v>
      </c>
      <c r="H52" s="3"/>
      <c r="I52" s="3"/>
      <c r="J52" s="13">
        <v>196.59700000000001</v>
      </c>
      <c r="K52" s="3">
        <v>308.23700000000002</v>
      </c>
      <c r="L52" s="3">
        <v>284.98</v>
      </c>
      <c r="M52" s="3"/>
      <c r="N52" s="3"/>
      <c r="O52" s="3"/>
      <c r="P52" s="3"/>
      <c r="Q52" s="3"/>
      <c r="R52" s="3"/>
      <c r="S52" s="3"/>
      <c r="T52" s="13">
        <v>286.47399999999999</v>
      </c>
      <c r="U52" s="13">
        <v>253.36099999999999</v>
      </c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13">
        <v>435.947</v>
      </c>
      <c r="F53" s="3">
        <v>477.36099999999999</v>
      </c>
      <c r="G53" s="3">
        <v>739.05600000000004</v>
      </c>
      <c r="H53" s="3"/>
      <c r="I53" s="3"/>
      <c r="J53" s="13">
        <v>143.29</v>
      </c>
      <c r="K53" s="3">
        <v>430.30500000000001</v>
      </c>
      <c r="L53" s="3">
        <v>276.04700000000003</v>
      </c>
      <c r="M53" s="3"/>
      <c r="N53" s="3"/>
      <c r="O53" s="3"/>
      <c r="P53" s="3"/>
      <c r="Q53" s="3"/>
      <c r="R53" s="3"/>
      <c r="S53" s="3"/>
      <c r="T53" s="13">
        <v>523.673</v>
      </c>
      <c r="U53" s="13">
        <v>196.59700000000001</v>
      </c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13">
        <v>404.19299999999998</v>
      </c>
      <c r="F54" s="3">
        <v>521.77300000000002</v>
      </c>
      <c r="G54" s="3">
        <v>412.10500000000002</v>
      </c>
      <c r="H54" s="3"/>
      <c r="I54" s="3"/>
      <c r="J54" s="13">
        <v>305.39800000000002</v>
      </c>
      <c r="K54" s="3">
        <v>207.352</v>
      </c>
      <c r="L54" s="3">
        <v>181.48099999999999</v>
      </c>
      <c r="M54" s="3"/>
      <c r="N54" s="3"/>
      <c r="O54" s="3"/>
      <c r="P54" s="3"/>
      <c r="Q54" s="3"/>
      <c r="R54" s="3"/>
      <c r="S54" s="3"/>
      <c r="T54" s="13">
        <v>435.947</v>
      </c>
      <c r="U54" s="13">
        <v>143.29</v>
      </c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13">
        <v>426.75400000000002</v>
      </c>
      <c r="F55" s="3">
        <v>340.00599999999997</v>
      </c>
      <c r="G55" s="3">
        <v>566.07000000000005</v>
      </c>
      <c r="H55" s="3"/>
      <c r="I55" s="3"/>
      <c r="J55" s="13">
        <v>238.601</v>
      </c>
      <c r="K55" s="3">
        <v>239.82599999999999</v>
      </c>
      <c r="L55" s="3">
        <v>214.46899999999999</v>
      </c>
      <c r="M55" s="3"/>
      <c r="N55" s="3"/>
      <c r="O55" s="3"/>
      <c r="P55" s="3"/>
      <c r="Q55" s="3"/>
      <c r="R55" s="3"/>
      <c r="S55" s="3"/>
      <c r="T55" s="13">
        <v>404.19299999999998</v>
      </c>
      <c r="U55" s="13">
        <v>305.39800000000002</v>
      </c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13">
        <v>579.69500000000005</v>
      </c>
      <c r="F56" s="3">
        <v>614.61300000000006</v>
      </c>
      <c r="G56" s="3">
        <v>355.24299999999999</v>
      </c>
      <c r="H56" s="3"/>
      <c r="I56" s="3"/>
      <c r="J56" s="13">
        <v>278.35599999999999</v>
      </c>
      <c r="K56" s="3">
        <v>410.03699999999998</v>
      </c>
      <c r="L56" s="3">
        <v>236.09100000000001</v>
      </c>
      <c r="M56" s="3"/>
      <c r="N56" s="3"/>
      <c r="O56" s="3"/>
      <c r="P56" s="3"/>
      <c r="Q56" s="3"/>
      <c r="R56" s="3"/>
      <c r="S56" s="3"/>
      <c r="T56" s="13">
        <v>426.75400000000002</v>
      </c>
      <c r="U56" s="13">
        <v>238.601</v>
      </c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13">
        <v>334.97300000000001</v>
      </c>
      <c r="F57" s="3">
        <v>482.85399999999998</v>
      </c>
      <c r="G57" s="3">
        <v>458.846</v>
      </c>
      <c r="H57" s="3"/>
      <c r="I57" s="3"/>
      <c r="J57" s="13">
        <v>171.89599999999999</v>
      </c>
      <c r="K57" s="3">
        <v>367.44400000000002</v>
      </c>
      <c r="L57" s="3">
        <v>239.31399999999999</v>
      </c>
      <c r="M57" s="3"/>
      <c r="N57" s="3"/>
      <c r="O57" s="3"/>
      <c r="P57" s="3"/>
      <c r="Q57" s="3"/>
      <c r="R57" s="3"/>
      <c r="S57" s="3"/>
      <c r="T57" s="13">
        <v>579.69500000000005</v>
      </c>
      <c r="U57" s="13">
        <v>278.35599999999999</v>
      </c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13">
        <v>495.471</v>
      </c>
      <c r="F58" s="3">
        <v>552.03399999999999</v>
      </c>
      <c r="G58" s="3">
        <v>539.38499999999999</v>
      </c>
      <c r="H58" s="3"/>
      <c r="I58" s="3"/>
      <c r="J58" s="13">
        <v>215.91300000000001</v>
      </c>
      <c r="K58" s="3">
        <v>268.49900000000002</v>
      </c>
      <c r="L58" s="3">
        <v>360.69499999999999</v>
      </c>
      <c r="M58" s="3"/>
      <c r="N58" s="3"/>
      <c r="O58" s="3"/>
      <c r="P58" s="3"/>
      <c r="Q58" s="3"/>
      <c r="R58" s="3"/>
      <c r="S58" s="3"/>
      <c r="T58" s="13">
        <v>334.97300000000001</v>
      </c>
      <c r="U58" s="13">
        <v>171.89599999999999</v>
      </c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13">
        <v>500.21</v>
      </c>
      <c r="F59" s="3">
        <v>568.80600000000004</v>
      </c>
      <c r="G59" s="3">
        <v>474.767</v>
      </c>
      <c r="H59" s="3"/>
      <c r="I59" s="3"/>
      <c r="J59" s="13">
        <v>237.011</v>
      </c>
      <c r="K59" s="3">
        <v>276.59899999999999</v>
      </c>
      <c r="L59" s="3">
        <v>200.874</v>
      </c>
      <c r="M59" s="3"/>
      <c r="N59" s="3"/>
      <c r="O59" s="3"/>
      <c r="P59" s="3"/>
      <c r="Q59" s="3"/>
      <c r="R59" s="3"/>
      <c r="S59" s="3"/>
      <c r="T59" s="13">
        <v>495.471</v>
      </c>
      <c r="U59" s="13">
        <v>215.91300000000001</v>
      </c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13">
        <v>567.053</v>
      </c>
      <c r="F60" s="3">
        <v>430.536</v>
      </c>
      <c r="G60" s="3">
        <v>358.375</v>
      </c>
      <c r="H60" s="3"/>
      <c r="I60" s="3"/>
      <c r="J60" s="13">
        <v>116.02</v>
      </c>
      <c r="K60" s="3">
        <v>395.86900000000003</v>
      </c>
      <c r="L60" s="3">
        <v>324.03699999999998</v>
      </c>
      <c r="M60" s="3"/>
      <c r="N60" s="3"/>
      <c r="O60" s="3"/>
      <c r="P60" s="3"/>
      <c r="Q60" s="3"/>
      <c r="R60" s="3"/>
      <c r="S60" s="3"/>
      <c r="T60" s="13">
        <v>500.21</v>
      </c>
      <c r="U60" s="13">
        <v>237.011</v>
      </c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13">
        <v>646.75099999999998</v>
      </c>
      <c r="F61" s="3">
        <v>456.02300000000002</v>
      </c>
      <c r="G61" s="3">
        <v>446.20499999999998</v>
      </c>
      <c r="H61" s="3"/>
      <c r="I61" s="3"/>
      <c r="J61" s="13">
        <v>196.26900000000001</v>
      </c>
      <c r="K61" s="3">
        <v>521.80399999999997</v>
      </c>
      <c r="L61" s="3">
        <v>294.524</v>
      </c>
      <c r="M61" s="3"/>
      <c r="N61" s="3"/>
      <c r="O61" s="3"/>
      <c r="P61" s="3"/>
      <c r="Q61" s="3"/>
      <c r="R61" s="3"/>
      <c r="S61" s="3"/>
      <c r="T61" s="13">
        <v>567.053</v>
      </c>
      <c r="U61" s="13">
        <v>116.02</v>
      </c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13">
        <v>326.74299999999999</v>
      </c>
      <c r="F62" s="3">
        <v>383.10500000000002</v>
      </c>
      <c r="G62" s="3">
        <v>477.27800000000002</v>
      </c>
      <c r="H62" s="3"/>
      <c r="I62" s="3"/>
      <c r="J62" s="13">
        <v>279.60399999999998</v>
      </c>
      <c r="K62" s="3">
        <v>212.81899999999999</v>
      </c>
      <c r="L62" s="3">
        <v>202.99100000000001</v>
      </c>
      <c r="M62" s="3"/>
      <c r="N62" s="3"/>
      <c r="O62" s="3"/>
      <c r="P62" s="3"/>
      <c r="Q62" s="3"/>
      <c r="R62" s="3"/>
      <c r="S62" s="3"/>
      <c r="T62" s="13">
        <v>646.75099999999998</v>
      </c>
      <c r="U62" s="13">
        <v>196.26900000000001</v>
      </c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13">
        <v>333.06900000000002</v>
      </c>
      <c r="F63" s="3">
        <v>623.92600000000004</v>
      </c>
      <c r="G63" s="3">
        <v>698.96699999999998</v>
      </c>
      <c r="H63" s="3"/>
      <c r="I63" s="3"/>
      <c r="J63" s="13">
        <v>220.185</v>
      </c>
      <c r="K63" s="3">
        <v>196.11799999999999</v>
      </c>
      <c r="L63" s="3">
        <v>324.58600000000001</v>
      </c>
      <c r="M63" s="3"/>
      <c r="N63" s="3"/>
      <c r="O63" s="3"/>
      <c r="P63" s="3"/>
      <c r="Q63" s="3"/>
      <c r="R63" s="3"/>
      <c r="S63" s="3"/>
      <c r="T63" s="13">
        <v>326.74299999999999</v>
      </c>
      <c r="U63" s="13">
        <v>279.60399999999998</v>
      </c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13">
        <v>244.03200000000001</v>
      </c>
      <c r="F64" s="3">
        <v>374.291</v>
      </c>
      <c r="G64" s="3">
        <v>486.56799999999998</v>
      </c>
      <c r="H64" s="3"/>
      <c r="I64" s="3"/>
      <c r="J64" s="13">
        <v>191.53</v>
      </c>
      <c r="K64" s="3">
        <v>229.226</v>
      </c>
      <c r="L64" s="3">
        <v>251.10400000000001</v>
      </c>
      <c r="M64" s="3"/>
      <c r="N64" s="3"/>
      <c r="O64" s="3"/>
      <c r="P64" s="3"/>
      <c r="Q64" s="3"/>
      <c r="R64" s="3"/>
      <c r="S64" s="3"/>
      <c r="T64" s="13">
        <v>333.06900000000002</v>
      </c>
      <c r="U64" s="13">
        <v>220.185</v>
      </c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13">
        <v>367.56400000000002</v>
      </c>
      <c r="F65" s="3">
        <v>380.14699999999999</v>
      </c>
      <c r="G65" s="3">
        <v>396.92</v>
      </c>
      <c r="H65" s="3"/>
      <c r="I65" s="3"/>
      <c r="J65" s="13">
        <v>232.529</v>
      </c>
      <c r="K65" s="3">
        <v>89.224000000000004</v>
      </c>
      <c r="L65" s="3">
        <v>201.86</v>
      </c>
      <c r="M65" s="3"/>
      <c r="N65" s="3"/>
      <c r="O65" s="3"/>
      <c r="P65" s="3"/>
      <c r="Q65" s="3"/>
      <c r="R65" s="3"/>
      <c r="S65" s="3"/>
      <c r="T65" s="13">
        <v>244.03200000000001</v>
      </c>
      <c r="U65" s="13">
        <v>191.53</v>
      </c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13">
        <v>312.43200000000002</v>
      </c>
      <c r="F66" s="3">
        <v>445.82799999999997</v>
      </c>
      <c r="G66" s="3">
        <v>473.072</v>
      </c>
      <c r="H66" s="3"/>
      <c r="I66" s="3"/>
      <c r="J66" s="13">
        <v>268.46600000000001</v>
      </c>
      <c r="K66" s="3">
        <v>336.58600000000001</v>
      </c>
      <c r="L66" s="3">
        <v>176.072</v>
      </c>
      <c r="M66" s="3"/>
      <c r="N66" s="3"/>
      <c r="O66" s="3"/>
      <c r="P66" s="3"/>
      <c r="Q66" s="3"/>
      <c r="R66" s="3"/>
      <c r="S66" s="3"/>
      <c r="T66" s="13">
        <v>367.56400000000002</v>
      </c>
      <c r="U66" s="13">
        <v>232.529</v>
      </c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13">
        <v>395.18299999999999</v>
      </c>
      <c r="F67" s="3">
        <v>504.46</v>
      </c>
      <c r="G67" s="3">
        <v>542.91300000000001</v>
      </c>
      <c r="H67" s="3"/>
      <c r="I67" s="3"/>
      <c r="J67" s="13">
        <v>146.39099999999999</v>
      </c>
      <c r="K67" s="3">
        <v>265.03300000000002</v>
      </c>
      <c r="L67" s="3">
        <v>216.173</v>
      </c>
      <c r="M67" s="3"/>
      <c r="N67" s="3"/>
      <c r="O67" s="3"/>
      <c r="P67" s="3"/>
      <c r="Q67" s="3"/>
      <c r="R67" s="3"/>
      <c r="S67" s="3"/>
      <c r="T67" s="13">
        <v>312.43200000000002</v>
      </c>
      <c r="U67" s="13">
        <v>268.46600000000001</v>
      </c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13">
        <v>369.036</v>
      </c>
      <c r="F68" s="3">
        <v>621.53300000000002</v>
      </c>
      <c r="G68" s="3">
        <v>481.524</v>
      </c>
      <c r="H68" s="3"/>
      <c r="I68" s="3"/>
      <c r="J68" s="13">
        <v>182.33</v>
      </c>
      <c r="K68" s="3">
        <v>414.23700000000002</v>
      </c>
      <c r="L68" s="3">
        <v>308.05799999999999</v>
      </c>
      <c r="M68" s="3"/>
      <c r="N68" s="3"/>
      <c r="O68" s="3"/>
      <c r="P68" s="3"/>
      <c r="Q68" s="3"/>
      <c r="R68" s="3"/>
      <c r="S68" s="3"/>
      <c r="T68" s="13">
        <v>395.18299999999999</v>
      </c>
      <c r="U68" s="13">
        <v>146.39099999999999</v>
      </c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13">
        <v>453.85700000000003</v>
      </c>
      <c r="F69" s="3">
        <v>591.92700000000002</v>
      </c>
      <c r="G69" s="3">
        <v>486.00599999999997</v>
      </c>
      <c r="H69" s="3"/>
      <c r="I69" s="3"/>
      <c r="J69" s="13">
        <v>214.06299999999999</v>
      </c>
      <c r="K69" s="3">
        <v>378.81700000000001</v>
      </c>
      <c r="L69" s="3">
        <v>329.36099999999999</v>
      </c>
      <c r="M69" s="3"/>
      <c r="N69" s="3"/>
      <c r="O69" s="3"/>
      <c r="P69" s="3"/>
      <c r="Q69" s="3"/>
      <c r="R69" s="3"/>
      <c r="S69" s="3"/>
      <c r="T69" s="13">
        <v>369.036</v>
      </c>
      <c r="U69" s="13">
        <v>182.33</v>
      </c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13">
        <v>433.08</v>
      </c>
      <c r="F70" s="3">
        <v>540.18399999999997</v>
      </c>
      <c r="G70" s="3">
        <v>335.36200000000002</v>
      </c>
      <c r="H70" s="3"/>
      <c r="I70" s="3"/>
      <c r="J70" s="13">
        <v>213.447</v>
      </c>
      <c r="K70" s="3">
        <v>118.179</v>
      </c>
      <c r="L70" s="3">
        <v>201.37899999999999</v>
      </c>
      <c r="M70" s="3"/>
      <c r="N70" s="3"/>
      <c r="O70" s="3"/>
      <c r="P70" s="3"/>
      <c r="Q70" s="3"/>
      <c r="R70" s="3"/>
      <c r="S70" s="3"/>
      <c r="T70" s="13">
        <v>453.85700000000003</v>
      </c>
      <c r="U70" s="13">
        <v>214.06299999999999</v>
      </c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13">
        <v>518.29700000000003</v>
      </c>
      <c r="F71" s="3">
        <v>399.279</v>
      </c>
      <c r="G71" s="3">
        <v>429.44299999999998</v>
      </c>
      <c r="H71" s="3"/>
      <c r="I71" s="3"/>
      <c r="J71" s="13">
        <v>424.16800000000001</v>
      </c>
      <c r="K71" s="3">
        <v>227.68299999999999</v>
      </c>
      <c r="L71" s="3">
        <v>357.988</v>
      </c>
      <c r="M71" s="3"/>
      <c r="N71" s="3"/>
      <c r="O71" s="3"/>
      <c r="P71" s="3"/>
      <c r="Q71" s="3"/>
      <c r="R71" s="3"/>
      <c r="S71" s="3"/>
      <c r="T71" s="13">
        <v>433.08</v>
      </c>
      <c r="U71" s="13">
        <v>213.447</v>
      </c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13">
        <v>339.31</v>
      </c>
      <c r="F72" s="3">
        <v>397.78</v>
      </c>
      <c r="G72" s="3">
        <v>523.27599999999995</v>
      </c>
      <c r="H72" s="3"/>
      <c r="I72" s="3"/>
      <c r="J72" s="13">
        <v>488.089</v>
      </c>
      <c r="K72" s="3">
        <v>345.06900000000002</v>
      </c>
      <c r="L72" s="3">
        <v>286.61500000000001</v>
      </c>
      <c r="M72" s="3"/>
      <c r="N72" s="3"/>
      <c r="O72" s="3"/>
      <c r="P72" s="3"/>
      <c r="Q72" s="3"/>
      <c r="R72" s="3"/>
      <c r="S72" s="3"/>
      <c r="T72" s="13">
        <v>518.29700000000003</v>
      </c>
      <c r="U72" s="13">
        <v>424.16800000000001</v>
      </c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13">
        <v>466.94900000000001</v>
      </c>
      <c r="F73" s="3">
        <v>616.01099999999997</v>
      </c>
      <c r="G73" s="3">
        <v>575.62300000000005</v>
      </c>
      <c r="H73" s="3"/>
      <c r="I73" s="3"/>
      <c r="J73" s="13">
        <v>352.77699999999999</v>
      </c>
      <c r="K73" s="3">
        <v>246.65</v>
      </c>
      <c r="L73" s="3">
        <v>369.66699999999997</v>
      </c>
      <c r="M73" s="3"/>
      <c r="N73" s="3"/>
      <c r="O73" s="3"/>
      <c r="P73" s="3"/>
      <c r="Q73" s="3"/>
      <c r="R73" s="3"/>
      <c r="S73" s="3"/>
      <c r="T73" s="13">
        <v>339.31</v>
      </c>
      <c r="U73" s="13">
        <v>488.089</v>
      </c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13">
        <v>565.40700000000004</v>
      </c>
      <c r="F74" s="3">
        <v>347.05099999999999</v>
      </c>
      <c r="G74" s="3">
        <v>518.173</v>
      </c>
      <c r="H74" s="3"/>
      <c r="I74" s="3"/>
      <c r="J74" s="13">
        <v>416.09699999999998</v>
      </c>
      <c r="K74" s="3">
        <v>206.17500000000001</v>
      </c>
      <c r="L74" s="3">
        <v>224.11</v>
      </c>
      <c r="M74" s="3"/>
      <c r="N74" s="3"/>
      <c r="O74" s="3"/>
      <c r="P74" s="3"/>
      <c r="Q74" s="3"/>
      <c r="R74" s="3"/>
      <c r="S74" s="3"/>
      <c r="T74" s="13">
        <v>466.94900000000001</v>
      </c>
      <c r="U74" s="13">
        <v>352.77699999999999</v>
      </c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13">
        <v>499.37400000000002</v>
      </c>
      <c r="F75" s="3">
        <v>512.04700000000003</v>
      </c>
      <c r="G75" s="3">
        <v>579.83699999999999</v>
      </c>
      <c r="H75" s="3"/>
      <c r="I75" s="3"/>
      <c r="J75" s="13">
        <v>310.31599999999997</v>
      </c>
      <c r="K75" s="3">
        <v>291.34699999999998</v>
      </c>
      <c r="L75" s="3">
        <v>479.35500000000002</v>
      </c>
      <c r="M75" s="3"/>
      <c r="N75" s="3"/>
      <c r="O75" s="3"/>
      <c r="P75" s="3"/>
      <c r="Q75" s="3"/>
      <c r="R75" s="3"/>
      <c r="S75" s="3"/>
      <c r="T75" s="13">
        <v>565.40700000000004</v>
      </c>
      <c r="U75" s="13">
        <v>416.09699999999998</v>
      </c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13">
        <v>344.53199999999998</v>
      </c>
      <c r="F76" s="3">
        <v>551.54700000000003</v>
      </c>
      <c r="G76" s="3">
        <v>455.78699999999998</v>
      </c>
      <c r="H76" s="3"/>
      <c r="I76" s="3"/>
      <c r="J76" s="13">
        <v>386.64600000000002</v>
      </c>
      <c r="K76" s="3">
        <v>308.97800000000001</v>
      </c>
      <c r="L76" s="3">
        <v>349.584</v>
      </c>
      <c r="M76" s="3"/>
      <c r="N76" s="3"/>
      <c r="O76" s="3"/>
      <c r="P76" s="3"/>
      <c r="Q76" s="3"/>
      <c r="R76" s="3"/>
      <c r="S76" s="3"/>
      <c r="T76" s="13">
        <v>499.37400000000002</v>
      </c>
      <c r="U76" s="13">
        <v>310.31599999999997</v>
      </c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13">
        <v>292.69799999999998</v>
      </c>
      <c r="F77" s="3">
        <v>391.16899999999998</v>
      </c>
      <c r="G77" s="3">
        <v>496.666</v>
      </c>
      <c r="H77" s="3"/>
      <c r="I77" s="3"/>
      <c r="J77" s="13">
        <v>332.298</v>
      </c>
      <c r="K77" s="3">
        <v>220.44499999999999</v>
      </c>
      <c r="L77" s="3">
        <v>253.04</v>
      </c>
      <c r="M77" s="3"/>
      <c r="N77" s="3"/>
      <c r="O77" s="3"/>
      <c r="P77" s="3"/>
      <c r="Q77" s="3"/>
      <c r="R77" s="3"/>
      <c r="S77" s="3"/>
      <c r="T77" s="13">
        <v>344.53199999999998</v>
      </c>
      <c r="U77" s="13">
        <v>386.64600000000002</v>
      </c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13">
        <v>433.577</v>
      </c>
      <c r="F78" s="3">
        <v>455.12900000000002</v>
      </c>
      <c r="G78" s="3">
        <v>457.09300000000002</v>
      </c>
      <c r="H78" s="3"/>
      <c r="I78" s="3"/>
      <c r="J78" s="13">
        <v>331.53199999999998</v>
      </c>
      <c r="K78" s="3">
        <v>201.33</v>
      </c>
      <c r="L78" s="3">
        <v>336.96800000000002</v>
      </c>
      <c r="M78" s="3"/>
      <c r="N78" s="3"/>
      <c r="O78" s="3"/>
      <c r="P78" s="3"/>
      <c r="Q78" s="3"/>
      <c r="R78" s="3"/>
      <c r="S78" s="3"/>
      <c r="T78" s="13">
        <v>292.69799999999998</v>
      </c>
      <c r="U78" s="13">
        <v>332.298</v>
      </c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13">
        <v>381.54500000000002</v>
      </c>
      <c r="F79" s="3">
        <v>632.87599999999998</v>
      </c>
      <c r="G79" s="3">
        <v>515.10199999999998</v>
      </c>
      <c r="H79" s="3"/>
      <c r="I79" s="3"/>
      <c r="J79" s="13">
        <v>429.31900000000002</v>
      </c>
      <c r="K79" s="3">
        <v>113.188</v>
      </c>
      <c r="L79" s="3">
        <v>302.55399999999997</v>
      </c>
      <c r="M79" s="3"/>
      <c r="N79" s="3"/>
      <c r="O79" s="3"/>
      <c r="P79" s="3"/>
      <c r="Q79" s="3"/>
      <c r="R79" s="3"/>
      <c r="S79" s="3"/>
      <c r="T79" s="13">
        <v>433.577</v>
      </c>
      <c r="U79" s="13">
        <v>331.53199999999998</v>
      </c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13">
        <v>637.70000000000005</v>
      </c>
      <c r="F80" s="3">
        <v>371.15100000000001</v>
      </c>
      <c r="G80" s="3">
        <v>399.22500000000002</v>
      </c>
      <c r="H80" s="3"/>
      <c r="I80" s="3"/>
      <c r="J80" s="13">
        <v>298.30700000000002</v>
      </c>
      <c r="K80" s="3">
        <v>154.011</v>
      </c>
      <c r="L80" s="3">
        <v>271.69</v>
      </c>
      <c r="M80" s="3"/>
      <c r="N80" s="3"/>
      <c r="O80" s="3"/>
      <c r="P80" s="3"/>
      <c r="Q80" s="3"/>
      <c r="R80" s="3"/>
      <c r="S80" s="3"/>
      <c r="T80" s="13">
        <v>381.54500000000002</v>
      </c>
      <c r="U80" s="13">
        <v>429.31900000000002</v>
      </c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13">
        <v>629.82500000000005</v>
      </c>
      <c r="F81" s="3">
        <v>441.23599999999999</v>
      </c>
      <c r="G81" s="3">
        <v>444.065</v>
      </c>
      <c r="H81" s="3"/>
      <c r="I81" s="3"/>
      <c r="J81" s="13">
        <v>426.34899999999999</v>
      </c>
      <c r="K81" s="3">
        <v>182.03700000000001</v>
      </c>
      <c r="L81" s="3">
        <v>288.327</v>
      </c>
      <c r="M81" s="3"/>
      <c r="N81" s="3"/>
      <c r="O81" s="3"/>
      <c r="P81" s="3"/>
      <c r="Q81" s="3"/>
      <c r="R81" s="3"/>
      <c r="S81" s="3"/>
      <c r="T81" s="13">
        <v>637.70000000000005</v>
      </c>
      <c r="U81" s="13">
        <v>298.30700000000002</v>
      </c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13">
        <v>569.83100000000002</v>
      </c>
      <c r="F82" s="3">
        <v>389.096</v>
      </c>
      <c r="G82" s="3">
        <v>479.80700000000002</v>
      </c>
      <c r="H82" s="3"/>
      <c r="I82" s="3"/>
      <c r="J82" s="13">
        <v>502.00700000000001</v>
      </c>
      <c r="K82" s="3">
        <v>418.93700000000001</v>
      </c>
      <c r="L82" s="3">
        <v>219.98500000000001</v>
      </c>
      <c r="M82" s="3"/>
      <c r="N82" s="3"/>
      <c r="O82" s="3"/>
      <c r="P82" s="3"/>
      <c r="Q82" s="3"/>
      <c r="R82" s="3"/>
      <c r="S82" s="3"/>
      <c r="T82" s="13">
        <v>629.82500000000005</v>
      </c>
      <c r="U82" s="13">
        <v>426.34899999999999</v>
      </c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13">
        <v>727.31799999999998</v>
      </c>
      <c r="F83" s="3">
        <v>476.32900000000001</v>
      </c>
      <c r="G83" s="3">
        <v>551.91600000000005</v>
      </c>
      <c r="H83" s="3"/>
      <c r="I83" s="3"/>
      <c r="J83" s="13">
        <v>284.589</v>
      </c>
      <c r="K83" s="3">
        <v>234.55600000000001</v>
      </c>
      <c r="L83" s="3">
        <v>200.39</v>
      </c>
      <c r="M83" s="3"/>
      <c r="N83" s="3"/>
      <c r="O83" s="3"/>
      <c r="P83" s="3"/>
      <c r="Q83" s="3"/>
      <c r="R83" s="3"/>
      <c r="S83" s="3"/>
      <c r="T83" s="13">
        <v>569.83100000000002</v>
      </c>
      <c r="U83" s="13">
        <v>502.00700000000001</v>
      </c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13">
        <v>720.43899999999996</v>
      </c>
      <c r="F84" s="3">
        <v>351.49</v>
      </c>
      <c r="G84" s="3">
        <v>496.25</v>
      </c>
      <c r="H84" s="3"/>
      <c r="I84" s="3"/>
      <c r="J84" s="13">
        <v>443.62700000000001</v>
      </c>
      <c r="K84" s="3">
        <v>307.35199999999998</v>
      </c>
      <c r="L84" s="3">
        <v>300.84100000000001</v>
      </c>
      <c r="M84" s="3"/>
      <c r="N84" s="3"/>
      <c r="O84" s="3"/>
      <c r="P84" s="3"/>
      <c r="Q84" s="3"/>
      <c r="R84" s="3"/>
      <c r="S84" s="3"/>
      <c r="T84" s="13">
        <v>727.31799999999998</v>
      </c>
      <c r="U84" s="13">
        <v>284.589</v>
      </c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13">
        <v>474.12599999999998</v>
      </c>
      <c r="F85" s="3">
        <v>544.702</v>
      </c>
      <c r="G85" s="3">
        <v>406.80500000000001</v>
      </c>
      <c r="H85" s="3"/>
      <c r="I85" s="3"/>
      <c r="J85" s="13">
        <v>448.44499999999999</v>
      </c>
      <c r="K85" s="3">
        <v>238.24600000000001</v>
      </c>
      <c r="L85" s="3">
        <v>502.23200000000003</v>
      </c>
      <c r="M85" s="3"/>
      <c r="N85" s="3"/>
      <c r="O85" s="3"/>
      <c r="P85" s="3"/>
      <c r="Q85" s="3"/>
      <c r="R85" s="3"/>
      <c r="S85" s="3"/>
      <c r="T85" s="13">
        <v>720.43899999999996</v>
      </c>
      <c r="U85" s="13">
        <v>443.62700000000001</v>
      </c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13">
        <v>438.512</v>
      </c>
      <c r="F86" s="3">
        <v>348.93099999999998</v>
      </c>
      <c r="G86" s="3">
        <v>531.48199999999997</v>
      </c>
      <c r="H86" s="3"/>
      <c r="I86" s="3"/>
      <c r="J86" s="13">
        <v>343.82400000000001</v>
      </c>
      <c r="K86" s="3">
        <v>335.125</v>
      </c>
      <c r="L86" s="3">
        <v>289.74400000000003</v>
      </c>
      <c r="M86" s="3"/>
      <c r="N86" s="3"/>
      <c r="O86" s="3"/>
      <c r="P86" s="3"/>
      <c r="Q86" s="3"/>
      <c r="R86" s="3"/>
      <c r="S86" s="3"/>
      <c r="T86" s="13">
        <v>474.12599999999998</v>
      </c>
      <c r="U86" s="13">
        <v>448.44499999999999</v>
      </c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13">
        <v>268.36</v>
      </c>
      <c r="F87" s="3">
        <v>496.24799999999999</v>
      </c>
      <c r="G87" s="3">
        <v>508.517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13">
        <v>438.512</v>
      </c>
      <c r="U87" s="13">
        <v>343.82400000000001</v>
      </c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13"/>
      <c r="F88" s="3"/>
      <c r="G88" s="3">
        <v>532.40499999999997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13">
        <v>268.36</v>
      </c>
      <c r="U88" s="1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138" t="s">
        <v>20</v>
      </c>
      <c r="U90" s="138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</sheetData>
  <mergeCells count="1">
    <mergeCell ref="T90:U90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9196-5C2E-D945-8D61-F5FD6A18CC8C}">
  <dimension ref="A1:AL120"/>
  <sheetViews>
    <sheetView topLeftCell="C11" zoomScale="140" workbookViewId="0">
      <selection activeCell="D13" sqref="D13"/>
    </sheetView>
  </sheetViews>
  <sheetFormatPr baseColWidth="10" defaultRowHeight="16" x14ac:dyDescent="0.2"/>
  <cols>
    <col min="4" max="4" width="26.83203125" customWidth="1"/>
  </cols>
  <sheetData>
    <row r="1" spans="1:3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x14ac:dyDescent="0.2">
      <c r="A6" s="3"/>
      <c r="B6" s="3"/>
      <c r="C6" s="3"/>
      <c r="D6" s="4" t="s">
        <v>450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x14ac:dyDescent="0.2">
      <c r="A7" s="3"/>
      <c r="B7" s="3"/>
      <c r="C7" s="3"/>
      <c r="E7" s="3"/>
      <c r="F7" s="4" t="s">
        <v>263</v>
      </c>
      <c r="G7" s="3"/>
      <c r="H7" s="3"/>
      <c r="I7" s="3"/>
      <c r="J7" s="3"/>
      <c r="K7" s="4" t="s">
        <v>263</v>
      </c>
      <c r="L7" s="3"/>
      <c r="M7" s="3"/>
      <c r="N7" s="3"/>
      <c r="O7" s="3"/>
      <c r="P7" s="4" t="s">
        <v>263</v>
      </c>
      <c r="Q7" s="3"/>
      <c r="R7" s="3"/>
      <c r="S7" s="3"/>
      <c r="T7" s="3"/>
      <c r="U7" s="3"/>
      <c r="V7" s="3"/>
      <c r="W7" s="4" t="s">
        <v>264</v>
      </c>
      <c r="X7" s="3"/>
      <c r="Y7" s="3"/>
      <c r="Z7" s="3"/>
      <c r="AA7" s="3"/>
      <c r="AB7" s="4" t="s">
        <v>264</v>
      </c>
      <c r="AC7" s="3"/>
      <c r="AD7" s="3"/>
      <c r="AE7" s="3"/>
      <c r="AF7" s="3"/>
      <c r="AG7" s="4" t="s">
        <v>264</v>
      </c>
      <c r="AH7" s="3"/>
      <c r="AI7" s="3"/>
      <c r="AJ7" s="3"/>
      <c r="AK7" s="3"/>
      <c r="AL7" s="3"/>
    </row>
    <row r="8" spans="1:38" x14ac:dyDescent="0.2">
      <c r="A8" s="3"/>
      <c r="B8" s="3"/>
      <c r="C8" s="3"/>
      <c r="D8" s="3"/>
      <c r="E8" s="11" t="s">
        <v>15</v>
      </c>
      <c r="F8" s="3"/>
      <c r="G8" s="52" t="s">
        <v>16</v>
      </c>
      <c r="H8" s="52" t="s">
        <v>17</v>
      </c>
      <c r="I8" s="3"/>
      <c r="J8" s="11" t="s">
        <v>18</v>
      </c>
      <c r="K8" s="3"/>
      <c r="L8" s="4" t="s">
        <v>16</v>
      </c>
      <c r="M8" s="4" t="s">
        <v>17</v>
      </c>
      <c r="N8" s="3"/>
      <c r="O8" s="11" t="s">
        <v>19</v>
      </c>
      <c r="P8" s="3"/>
      <c r="Q8" s="4" t="s">
        <v>16</v>
      </c>
      <c r="R8" s="4" t="s">
        <v>17</v>
      </c>
      <c r="S8" s="3"/>
      <c r="T8" s="3"/>
      <c r="U8" s="3"/>
      <c r="V8" s="11" t="s">
        <v>15</v>
      </c>
      <c r="W8" s="3"/>
      <c r="X8" s="4" t="s">
        <v>16</v>
      </c>
      <c r="Y8" s="4" t="s">
        <v>17</v>
      </c>
      <c r="Z8" s="3"/>
      <c r="AA8" s="11" t="s">
        <v>18</v>
      </c>
      <c r="AB8" s="3"/>
      <c r="AC8" s="4" t="s">
        <v>16</v>
      </c>
      <c r="AD8" s="4" t="s">
        <v>17</v>
      </c>
      <c r="AE8" s="3"/>
      <c r="AF8" s="11" t="s">
        <v>19</v>
      </c>
      <c r="AG8" s="3"/>
      <c r="AH8" s="4" t="s">
        <v>16</v>
      </c>
      <c r="AI8" s="4" t="s">
        <v>17</v>
      </c>
      <c r="AJ8" s="3"/>
      <c r="AK8" s="3"/>
      <c r="AL8" s="3"/>
    </row>
    <row r="9" spans="1:38" x14ac:dyDescent="0.2">
      <c r="A9" s="3"/>
      <c r="B9" s="3"/>
      <c r="C9" s="3"/>
      <c r="D9" s="3"/>
      <c r="E9" s="3"/>
      <c r="F9" s="3"/>
      <c r="G9" s="13">
        <v>442.30599999999998</v>
      </c>
      <c r="H9" s="13">
        <v>470.69900000000001</v>
      </c>
      <c r="I9" s="3"/>
      <c r="J9" s="3"/>
      <c r="K9" s="3"/>
      <c r="L9" s="3">
        <v>409.14400000000001</v>
      </c>
      <c r="M9" s="3">
        <v>468.55099999999999</v>
      </c>
      <c r="N9" s="3"/>
      <c r="O9" s="3"/>
      <c r="P9" s="3"/>
      <c r="Q9" s="3">
        <v>388.37599999999998</v>
      </c>
      <c r="R9" s="3">
        <v>340.60199999999998</v>
      </c>
      <c r="S9" s="3"/>
      <c r="T9" s="3"/>
      <c r="U9" s="3"/>
      <c r="V9" s="3"/>
      <c r="W9" s="3"/>
      <c r="X9" s="13">
        <v>556.55499999999995</v>
      </c>
      <c r="Y9" s="13">
        <v>544.52200000000005</v>
      </c>
      <c r="Z9" s="3"/>
      <c r="AA9" s="3"/>
      <c r="AB9" s="3"/>
      <c r="AC9" s="3">
        <v>687.50400000000002</v>
      </c>
      <c r="AD9" s="3">
        <v>377.55900000000003</v>
      </c>
      <c r="AE9" s="3"/>
      <c r="AF9" s="3"/>
      <c r="AG9" s="3"/>
      <c r="AH9" s="3">
        <v>964.25199999999995</v>
      </c>
      <c r="AI9" s="3">
        <v>471.92</v>
      </c>
      <c r="AJ9" s="3"/>
      <c r="AK9" s="3"/>
      <c r="AL9" s="3"/>
    </row>
    <row r="10" spans="1:38" x14ac:dyDescent="0.2">
      <c r="A10" s="3"/>
      <c r="B10" s="3"/>
      <c r="C10" s="3"/>
      <c r="D10" s="3"/>
      <c r="E10" s="3"/>
      <c r="F10" s="3"/>
      <c r="G10" s="13">
        <v>348.77600000000001</v>
      </c>
      <c r="H10" s="13">
        <v>447.43200000000002</v>
      </c>
      <c r="I10" s="3"/>
      <c r="J10" s="3"/>
      <c r="K10" s="3"/>
      <c r="L10" s="3">
        <v>403.48500000000001</v>
      </c>
      <c r="M10" s="3">
        <v>378.60199999999998</v>
      </c>
      <c r="N10" s="3"/>
      <c r="O10" s="3"/>
      <c r="P10" s="3"/>
      <c r="Q10" s="3">
        <v>407.048</v>
      </c>
      <c r="R10" s="3">
        <v>389.83699999999999</v>
      </c>
      <c r="S10" s="3"/>
      <c r="T10" s="3"/>
      <c r="U10" s="3"/>
      <c r="V10" s="3"/>
      <c r="W10" s="3"/>
      <c r="X10" s="13">
        <v>643.35400000000004</v>
      </c>
      <c r="Y10" s="13">
        <v>519.23900000000003</v>
      </c>
      <c r="Z10" s="3"/>
      <c r="AA10" s="3"/>
      <c r="AB10" s="3"/>
      <c r="AC10" s="3">
        <v>601.971</v>
      </c>
      <c r="AD10" s="3">
        <v>517.11800000000005</v>
      </c>
      <c r="AE10" s="3"/>
      <c r="AF10" s="3"/>
      <c r="AG10" s="3"/>
      <c r="AH10" s="3">
        <v>665.96400000000006</v>
      </c>
      <c r="AI10" s="3">
        <v>536.26400000000001</v>
      </c>
      <c r="AJ10" s="3"/>
      <c r="AK10" s="3"/>
      <c r="AL10" s="3"/>
    </row>
    <row r="11" spans="1:38" x14ac:dyDescent="0.2">
      <c r="A11" s="3"/>
      <c r="B11" s="3"/>
      <c r="C11" s="3"/>
      <c r="D11" s="3"/>
      <c r="E11" s="3"/>
      <c r="F11" s="3"/>
      <c r="G11" s="13">
        <v>358.03399999999999</v>
      </c>
      <c r="H11" s="13">
        <v>429.69200000000001</v>
      </c>
      <c r="I11" s="3"/>
      <c r="J11" s="3"/>
      <c r="K11" s="3"/>
      <c r="L11" s="3">
        <v>442.36099999999999</v>
      </c>
      <c r="M11" s="3">
        <v>390.93599999999998</v>
      </c>
      <c r="N11" s="3"/>
      <c r="O11" s="3"/>
      <c r="P11" s="3"/>
      <c r="Q11" s="3">
        <v>407.83800000000002</v>
      </c>
      <c r="R11" s="3">
        <v>464.82799999999997</v>
      </c>
      <c r="S11" s="3"/>
      <c r="T11" s="3"/>
      <c r="U11" s="3"/>
      <c r="V11" s="3"/>
      <c r="W11" s="3"/>
      <c r="X11" s="13">
        <v>484.43900000000002</v>
      </c>
      <c r="Y11" s="13">
        <v>712.92899999999997</v>
      </c>
      <c r="Z11" s="3"/>
      <c r="AA11" s="3"/>
      <c r="AB11" s="3"/>
      <c r="AC11" s="3">
        <v>553.47699999999998</v>
      </c>
      <c r="AD11" s="3">
        <v>611.62800000000004</v>
      </c>
      <c r="AE11" s="3"/>
      <c r="AF11" s="3"/>
      <c r="AG11" s="3"/>
      <c r="AH11" s="3">
        <v>884.12400000000002</v>
      </c>
      <c r="AI11" s="3">
        <v>483.56599999999997</v>
      </c>
      <c r="AJ11" s="3"/>
      <c r="AK11" s="3"/>
      <c r="AL11" s="3"/>
    </row>
    <row r="12" spans="1:38" x14ac:dyDescent="0.2">
      <c r="A12" s="3"/>
      <c r="B12" s="3"/>
      <c r="C12" s="3"/>
      <c r="D12" s="3"/>
      <c r="E12" s="3"/>
      <c r="F12" s="3"/>
      <c r="G12" s="13">
        <v>549.78200000000004</v>
      </c>
      <c r="H12" s="13">
        <v>448.91800000000001</v>
      </c>
      <c r="I12" s="3"/>
      <c r="J12" s="3"/>
      <c r="K12" s="3"/>
      <c r="L12" s="3">
        <v>475.28300000000002</v>
      </c>
      <c r="M12" s="3">
        <v>440.06799999999998</v>
      </c>
      <c r="N12" s="3"/>
      <c r="O12" s="3"/>
      <c r="P12" s="3"/>
      <c r="Q12" s="3">
        <v>435.79899999999998</v>
      </c>
      <c r="R12" s="3">
        <v>477.67599999999999</v>
      </c>
      <c r="S12" s="3"/>
      <c r="T12" s="3"/>
      <c r="U12" s="3"/>
      <c r="V12" s="3"/>
      <c r="W12" s="3"/>
      <c r="X12" s="13">
        <v>572.99300000000005</v>
      </c>
      <c r="Y12" s="13">
        <v>827.99599999999998</v>
      </c>
      <c r="Z12" s="3"/>
      <c r="AA12" s="3"/>
      <c r="AB12" s="3"/>
      <c r="AC12" s="3">
        <v>475.99400000000003</v>
      </c>
      <c r="AD12" s="3">
        <v>535.423</v>
      </c>
      <c r="AE12" s="3"/>
      <c r="AF12" s="3"/>
      <c r="AG12" s="3"/>
      <c r="AH12" s="3">
        <v>684.22699999999998</v>
      </c>
      <c r="AI12" s="3">
        <v>506.74299999999999</v>
      </c>
      <c r="AJ12" s="3"/>
      <c r="AK12" s="3"/>
      <c r="AL12" s="3"/>
    </row>
    <row r="13" spans="1:38" x14ac:dyDescent="0.2">
      <c r="A13" s="3"/>
      <c r="B13" s="3"/>
      <c r="C13" s="3"/>
      <c r="D13" s="3"/>
      <c r="E13" s="3"/>
      <c r="F13" s="3"/>
      <c r="G13" s="13">
        <v>527.46100000000001</v>
      </c>
      <c r="H13" s="13">
        <v>479.10899999999998</v>
      </c>
      <c r="I13" s="3"/>
      <c r="J13" s="3"/>
      <c r="K13" s="3"/>
      <c r="L13" s="3">
        <v>383.08699999999999</v>
      </c>
      <c r="M13" s="3">
        <v>428.76900000000001</v>
      </c>
      <c r="N13" s="3"/>
      <c r="O13" s="3"/>
      <c r="P13" s="3"/>
      <c r="Q13" s="3">
        <v>350.24599999999998</v>
      </c>
      <c r="R13" s="3">
        <v>462.43099999999998</v>
      </c>
      <c r="S13" s="3"/>
      <c r="T13" s="3"/>
      <c r="U13" s="3"/>
      <c r="V13" s="3"/>
      <c r="W13" s="3"/>
      <c r="X13" s="13">
        <v>507.54599999999999</v>
      </c>
      <c r="Y13" s="13">
        <v>699.4</v>
      </c>
      <c r="Z13" s="3"/>
      <c r="AA13" s="3"/>
      <c r="AB13" s="3"/>
      <c r="AC13" s="3">
        <v>733.87800000000004</v>
      </c>
      <c r="AD13" s="3">
        <v>513.38300000000004</v>
      </c>
      <c r="AE13" s="3"/>
      <c r="AF13" s="3"/>
      <c r="AG13" s="3"/>
      <c r="AH13" s="3">
        <v>576.86099999999999</v>
      </c>
      <c r="AI13" s="3">
        <v>510.90800000000002</v>
      </c>
      <c r="AJ13" s="3"/>
      <c r="AK13" s="3"/>
      <c r="AL13" s="3"/>
    </row>
    <row r="14" spans="1:38" x14ac:dyDescent="0.2">
      <c r="A14" s="3"/>
      <c r="B14" s="3"/>
      <c r="C14" s="3"/>
      <c r="D14" s="3"/>
      <c r="E14" s="3"/>
      <c r="F14" s="3"/>
      <c r="G14" s="13">
        <v>549.19600000000003</v>
      </c>
      <c r="H14" s="13">
        <v>358.00299999999999</v>
      </c>
      <c r="I14" s="3"/>
      <c r="J14" s="3"/>
      <c r="K14" s="3"/>
      <c r="L14" s="3">
        <v>444.55200000000002</v>
      </c>
      <c r="M14" s="3">
        <v>408.22300000000001</v>
      </c>
      <c r="N14" s="3"/>
      <c r="O14" s="3"/>
      <c r="P14" s="3"/>
      <c r="Q14" s="3">
        <v>332.19499999999999</v>
      </c>
      <c r="R14" s="3">
        <v>461.101</v>
      </c>
      <c r="S14" s="3"/>
      <c r="T14" s="3"/>
      <c r="U14" s="3"/>
      <c r="V14" s="3"/>
      <c r="W14" s="3"/>
      <c r="X14" s="13">
        <v>491.59399999999999</v>
      </c>
      <c r="Y14" s="13">
        <v>580.97199999999998</v>
      </c>
      <c r="Z14" s="3"/>
      <c r="AA14" s="3"/>
      <c r="AB14" s="3"/>
      <c r="AC14" s="3">
        <v>706.15200000000004</v>
      </c>
      <c r="AD14" s="3">
        <v>504.20100000000002</v>
      </c>
      <c r="AE14" s="3"/>
      <c r="AF14" s="3"/>
      <c r="AG14" s="3"/>
      <c r="AH14" s="3">
        <v>607.5</v>
      </c>
      <c r="AI14" s="3">
        <v>630.28499999999997</v>
      </c>
      <c r="AJ14" s="3"/>
      <c r="AK14" s="3"/>
      <c r="AL14" s="3"/>
    </row>
    <row r="15" spans="1:38" x14ac:dyDescent="0.2">
      <c r="A15" s="3"/>
      <c r="B15" s="3"/>
      <c r="C15" s="3"/>
      <c r="D15" s="3"/>
      <c r="E15" s="3"/>
      <c r="F15" s="3"/>
      <c r="G15" s="13">
        <v>454.976</v>
      </c>
      <c r="H15" s="13">
        <v>537.33500000000004</v>
      </c>
      <c r="I15" s="3"/>
      <c r="J15" s="3"/>
      <c r="K15" s="3"/>
      <c r="L15" s="3">
        <v>398.48099999999999</v>
      </c>
      <c r="M15" s="3">
        <v>375.31200000000001</v>
      </c>
      <c r="N15" s="3"/>
      <c r="O15" s="3"/>
      <c r="P15" s="3"/>
      <c r="Q15" s="3">
        <v>435.81799999999998</v>
      </c>
      <c r="R15" s="3">
        <v>465.1</v>
      </c>
      <c r="S15" s="3"/>
      <c r="T15" s="3"/>
      <c r="U15" s="3"/>
      <c r="V15" s="3"/>
      <c r="W15" s="3"/>
      <c r="X15" s="13">
        <v>552.73199999999997</v>
      </c>
      <c r="Y15" s="13">
        <v>511.55500000000001</v>
      </c>
      <c r="Z15" s="3"/>
      <c r="AA15" s="3"/>
      <c r="AB15" s="3"/>
      <c r="AC15" s="3">
        <v>558.827</v>
      </c>
      <c r="AD15" s="3">
        <v>487.17099999999999</v>
      </c>
      <c r="AE15" s="3"/>
      <c r="AF15" s="3"/>
      <c r="AG15" s="3"/>
      <c r="AH15" s="3">
        <v>776.68700000000001</v>
      </c>
      <c r="AI15" s="3">
        <v>751.18</v>
      </c>
      <c r="AJ15" s="3"/>
      <c r="AK15" s="3"/>
      <c r="AL15" s="3"/>
    </row>
    <row r="16" spans="1:38" x14ac:dyDescent="0.2">
      <c r="A16" s="3"/>
      <c r="B16" s="3"/>
      <c r="C16" s="3"/>
      <c r="D16" s="3"/>
      <c r="E16" s="3"/>
      <c r="F16" s="3"/>
      <c r="G16" s="13">
        <v>549.87199999999996</v>
      </c>
      <c r="H16" s="13">
        <v>505.61500000000001</v>
      </c>
      <c r="I16" s="3"/>
      <c r="J16" s="3"/>
      <c r="K16" s="3"/>
      <c r="L16" s="3">
        <v>437.05799999999999</v>
      </c>
      <c r="M16" s="3">
        <v>492.45100000000002</v>
      </c>
      <c r="N16" s="3"/>
      <c r="O16" s="3"/>
      <c r="P16" s="3"/>
      <c r="Q16" s="3">
        <v>384.88200000000001</v>
      </c>
      <c r="R16" s="3">
        <v>408.24200000000002</v>
      </c>
      <c r="S16" s="3"/>
      <c r="T16" s="3"/>
      <c r="U16" s="3"/>
      <c r="V16" s="3"/>
      <c r="W16" s="3"/>
      <c r="X16" s="13">
        <v>453.94499999999999</v>
      </c>
      <c r="Y16" s="13">
        <v>599.32600000000002</v>
      </c>
      <c r="Z16" s="3"/>
      <c r="AA16" s="3"/>
      <c r="AB16" s="3"/>
      <c r="AC16" s="3">
        <v>578.31600000000003</v>
      </c>
      <c r="AD16" s="3">
        <v>641.09199999999998</v>
      </c>
      <c r="AE16" s="3"/>
      <c r="AF16" s="3"/>
      <c r="AG16" s="3"/>
      <c r="AH16" s="3">
        <v>990.06799999999998</v>
      </c>
      <c r="AI16" s="3">
        <v>647.21299999999997</v>
      </c>
      <c r="AJ16" s="3"/>
      <c r="AK16" s="3"/>
      <c r="AL16" s="3"/>
    </row>
    <row r="17" spans="1:38" x14ac:dyDescent="0.2">
      <c r="A17" s="3"/>
      <c r="B17" s="3"/>
      <c r="C17" s="3"/>
      <c r="D17" s="3"/>
      <c r="E17" s="3"/>
      <c r="F17" s="3"/>
      <c r="G17" s="13">
        <v>551.18399999999997</v>
      </c>
      <c r="H17" s="13">
        <v>584.93499999999995</v>
      </c>
      <c r="I17" s="3"/>
      <c r="J17" s="3"/>
      <c r="K17" s="3"/>
      <c r="L17" s="3">
        <v>344.68</v>
      </c>
      <c r="M17" s="3">
        <v>389.98099999999999</v>
      </c>
      <c r="N17" s="3"/>
      <c r="O17" s="3"/>
      <c r="P17" s="3"/>
      <c r="Q17" s="3">
        <v>337.036</v>
      </c>
      <c r="R17" s="3">
        <v>386.85599999999999</v>
      </c>
      <c r="S17" s="3"/>
      <c r="T17" s="3"/>
      <c r="U17" s="3"/>
      <c r="V17" s="3"/>
      <c r="W17" s="3"/>
      <c r="X17" s="13">
        <v>549.43600000000004</v>
      </c>
      <c r="Y17" s="13">
        <v>672.25800000000004</v>
      </c>
      <c r="Z17" s="3"/>
      <c r="AA17" s="3"/>
      <c r="AB17" s="3"/>
      <c r="AC17" s="3">
        <v>571.44799999999998</v>
      </c>
      <c r="AD17" s="3">
        <v>810.91300000000001</v>
      </c>
      <c r="AE17" s="3"/>
      <c r="AF17" s="3"/>
      <c r="AG17" s="3"/>
      <c r="AH17" s="3">
        <v>801.95299999999997</v>
      </c>
      <c r="AI17" s="3">
        <v>657.197</v>
      </c>
      <c r="AJ17" s="3"/>
      <c r="AK17" s="3"/>
      <c r="AL17" s="3"/>
    </row>
    <row r="18" spans="1:38" x14ac:dyDescent="0.2">
      <c r="A18" s="3"/>
      <c r="B18" s="3"/>
      <c r="C18" s="3"/>
      <c r="D18" s="3"/>
      <c r="E18" s="3"/>
      <c r="F18" s="3"/>
      <c r="G18" s="13">
        <v>480.53500000000003</v>
      </c>
      <c r="H18" s="13">
        <v>417.63799999999998</v>
      </c>
      <c r="I18" s="3"/>
      <c r="J18" s="3"/>
      <c r="K18" s="3"/>
      <c r="L18" s="3">
        <v>493.35300000000001</v>
      </c>
      <c r="M18" s="3">
        <v>447.12900000000002</v>
      </c>
      <c r="N18" s="3"/>
      <c r="O18" s="3"/>
      <c r="P18" s="3"/>
      <c r="Q18" s="3">
        <v>382.41899999999998</v>
      </c>
      <c r="R18" s="3">
        <v>345.20800000000003</v>
      </c>
      <c r="S18" s="3"/>
      <c r="T18" s="3"/>
      <c r="U18" s="3"/>
      <c r="V18" s="3"/>
      <c r="W18" s="3"/>
      <c r="X18" s="13">
        <v>740.601</v>
      </c>
      <c r="Y18" s="13">
        <v>590.01900000000001</v>
      </c>
      <c r="Z18" s="3"/>
      <c r="AA18" s="3"/>
      <c r="AB18" s="3"/>
      <c r="AC18" s="3">
        <v>500.33499999999998</v>
      </c>
      <c r="AD18" s="3">
        <v>581.27300000000002</v>
      </c>
      <c r="AE18" s="3"/>
      <c r="AF18" s="3"/>
      <c r="AG18" s="3"/>
      <c r="AH18" s="3">
        <v>576.43200000000002</v>
      </c>
      <c r="AI18" s="3">
        <v>712.14099999999996</v>
      </c>
      <c r="AJ18" s="3"/>
      <c r="AK18" s="3"/>
      <c r="AL18" s="3"/>
    </row>
    <row r="19" spans="1:38" x14ac:dyDescent="0.2">
      <c r="A19" s="3"/>
      <c r="B19" s="3"/>
      <c r="C19" s="3"/>
      <c r="D19" s="3"/>
      <c r="E19" s="3"/>
      <c r="F19" s="3"/>
      <c r="G19" s="13">
        <v>415.24099999999999</v>
      </c>
      <c r="H19" s="13">
        <v>447.416</v>
      </c>
      <c r="I19" s="3"/>
      <c r="J19" s="3"/>
      <c r="K19" s="3"/>
      <c r="L19" s="3">
        <v>399.56799999999998</v>
      </c>
      <c r="M19" s="3">
        <v>430.52300000000002</v>
      </c>
      <c r="N19" s="3"/>
      <c r="O19" s="3"/>
      <c r="P19" s="3"/>
      <c r="Q19" s="3">
        <v>369.28100000000001</v>
      </c>
      <c r="R19" s="3">
        <v>373.28500000000003</v>
      </c>
      <c r="S19" s="3"/>
      <c r="T19" s="3"/>
      <c r="U19" s="3"/>
      <c r="V19" s="3"/>
      <c r="W19" s="3"/>
      <c r="X19" s="13">
        <v>634.03499999999997</v>
      </c>
      <c r="Y19" s="13">
        <v>513.40599999999995</v>
      </c>
      <c r="Z19" s="3"/>
      <c r="AA19" s="3"/>
      <c r="AB19" s="3"/>
      <c r="AC19" s="3">
        <v>581.68600000000004</v>
      </c>
      <c r="AD19" s="3">
        <v>551.25</v>
      </c>
      <c r="AE19" s="3"/>
      <c r="AF19" s="3"/>
      <c r="AG19" s="3"/>
      <c r="AH19" s="3">
        <v>673.65700000000004</v>
      </c>
      <c r="AI19" s="3">
        <v>598.48900000000003</v>
      </c>
      <c r="AJ19" s="3"/>
      <c r="AK19" s="3"/>
      <c r="AL19" s="3"/>
    </row>
    <row r="20" spans="1:38" x14ac:dyDescent="0.2">
      <c r="A20" s="3"/>
      <c r="B20" s="3"/>
      <c r="C20" s="3"/>
      <c r="D20" s="3"/>
      <c r="E20" s="3"/>
      <c r="F20" s="3"/>
      <c r="G20" s="13">
        <v>472.77100000000002</v>
      </c>
      <c r="H20" s="13">
        <v>436.346</v>
      </c>
      <c r="I20" s="3"/>
      <c r="J20" s="3"/>
      <c r="K20" s="3"/>
      <c r="L20" s="3">
        <v>429.19</v>
      </c>
      <c r="M20" s="3">
        <v>556.68200000000002</v>
      </c>
      <c r="N20" s="3"/>
      <c r="O20" s="3"/>
      <c r="P20" s="3"/>
      <c r="Q20" s="3">
        <v>531.05200000000002</v>
      </c>
      <c r="R20" s="3">
        <v>528.76800000000003</v>
      </c>
      <c r="S20" s="3"/>
      <c r="T20" s="3"/>
      <c r="U20" s="3"/>
      <c r="V20" s="3"/>
      <c r="W20" s="3"/>
      <c r="X20" s="13">
        <v>615.93799999999999</v>
      </c>
      <c r="Y20" s="13">
        <v>570.41</v>
      </c>
      <c r="Z20" s="3"/>
      <c r="AA20" s="3"/>
      <c r="AB20" s="3"/>
      <c r="AC20" s="3">
        <v>571.41800000000001</v>
      </c>
      <c r="AD20" s="3">
        <v>602.03</v>
      </c>
      <c r="AE20" s="3"/>
      <c r="AF20" s="3"/>
      <c r="AG20" s="3"/>
      <c r="AH20" s="3">
        <v>613.17200000000003</v>
      </c>
      <c r="AI20" s="3">
        <v>681.16899999999998</v>
      </c>
      <c r="AJ20" s="3"/>
      <c r="AK20" s="3"/>
      <c r="AL20" s="3"/>
    </row>
    <row r="21" spans="1:38" x14ac:dyDescent="0.2">
      <c r="A21" s="3"/>
      <c r="B21" s="3"/>
      <c r="C21" s="3"/>
      <c r="D21" s="3"/>
      <c r="E21" s="3"/>
      <c r="F21" s="3"/>
      <c r="G21" s="13">
        <v>413.20600000000002</v>
      </c>
      <c r="H21" s="13">
        <v>470.59399999999999</v>
      </c>
      <c r="I21" s="3"/>
      <c r="J21" s="3"/>
      <c r="K21" s="3"/>
      <c r="L21" s="3">
        <v>438.25599999999997</v>
      </c>
      <c r="M21" s="3">
        <v>501.19400000000002</v>
      </c>
      <c r="N21" s="3"/>
      <c r="O21" s="3"/>
      <c r="P21" s="3"/>
      <c r="Q21" s="3">
        <v>439.096</v>
      </c>
      <c r="R21" s="3">
        <v>529.56799999999998</v>
      </c>
      <c r="S21" s="3"/>
      <c r="T21" s="3"/>
      <c r="U21" s="3"/>
      <c r="V21" s="3"/>
      <c r="W21" s="3"/>
      <c r="X21" s="13">
        <v>765.93499999999995</v>
      </c>
      <c r="Y21" s="13">
        <v>467.71800000000002</v>
      </c>
      <c r="Z21" s="3"/>
      <c r="AA21" s="3"/>
      <c r="AB21" s="3"/>
      <c r="AC21" s="3">
        <v>640.54700000000003</v>
      </c>
      <c r="AD21" s="3">
        <v>499.00299999999999</v>
      </c>
      <c r="AE21" s="3"/>
      <c r="AF21" s="3"/>
      <c r="AG21" s="3"/>
      <c r="AH21" s="3">
        <v>622.27300000000002</v>
      </c>
      <c r="AI21" s="3">
        <v>466.53699999999998</v>
      </c>
      <c r="AJ21" s="3"/>
      <c r="AK21" s="3"/>
      <c r="AL21" s="3"/>
    </row>
    <row r="22" spans="1:38" x14ac:dyDescent="0.2">
      <c r="A22" s="3"/>
      <c r="B22" s="3"/>
      <c r="C22" s="3"/>
      <c r="D22" s="3"/>
      <c r="E22" s="3"/>
      <c r="F22" s="3"/>
      <c r="G22" s="13">
        <v>433.92599999999999</v>
      </c>
      <c r="H22" s="13">
        <v>402.238</v>
      </c>
      <c r="I22" s="3"/>
      <c r="J22" s="3"/>
      <c r="K22" s="3"/>
      <c r="L22" s="3">
        <v>536.68899999999996</v>
      </c>
      <c r="M22" s="3">
        <v>383.65499999999997</v>
      </c>
      <c r="N22" s="3"/>
      <c r="O22" s="3"/>
      <c r="P22" s="3"/>
      <c r="Q22" s="3">
        <v>505.95800000000003</v>
      </c>
      <c r="R22" s="3">
        <v>508.24900000000002</v>
      </c>
      <c r="S22" s="3"/>
      <c r="T22" s="3"/>
      <c r="U22" s="3"/>
      <c r="V22" s="3"/>
      <c r="W22" s="3"/>
      <c r="X22" s="13">
        <v>636.96799999999996</v>
      </c>
      <c r="Y22" s="13">
        <v>549.73500000000001</v>
      </c>
      <c r="Z22" s="3"/>
      <c r="AA22" s="3"/>
      <c r="AB22" s="3"/>
      <c r="AC22" s="3">
        <v>614.351</v>
      </c>
      <c r="AD22" s="3">
        <v>643.75</v>
      </c>
      <c r="AE22" s="3"/>
      <c r="AF22" s="3"/>
      <c r="AG22" s="3"/>
      <c r="AH22" s="3">
        <v>685.947</v>
      </c>
      <c r="AI22" s="3">
        <v>517.44500000000005</v>
      </c>
      <c r="AJ22" s="3"/>
      <c r="AK22" s="3"/>
      <c r="AL22" s="3"/>
    </row>
    <row r="23" spans="1:38" x14ac:dyDescent="0.2">
      <c r="A23" s="3"/>
      <c r="B23" s="3"/>
      <c r="C23" s="3"/>
      <c r="D23" s="3"/>
      <c r="E23" s="3"/>
      <c r="F23" s="3"/>
      <c r="G23" s="13">
        <v>407.70800000000003</v>
      </c>
      <c r="H23" s="13">
        <v>352.56200000000001</v>
      </c>
      <c r="I23" s="3"/>
      <c r="J23" s="3"/>
      <c r="K23" s="3"/>
      <c r="L23" s="3">
        <v>395.60599999999999</v>
      </c>
      <c r="M23" s="3">
        <v>391.15300000000002</v>
      </c>
      <c r="N23" s="3"/>
      <c r="O23" s="3"/>
      <c r="P23" s="3"/>
      <c r="Q23" s="3">
        <v>442.51900000000001</v>
      </c>
      <c r="R23" s="3">
        <v>429.25200000000001</v>
      </c>
      <c r="S23" s="3"/>
      <c r="T23" s="3"/>
      <c r="U23" s="3"/>
      <c r="V23" s="3"/>
      <c r="W23" s="3"/>
      <c r="X23" s="13">
        <v>494.226</v>
      </c>
      <c r="Y23" s="13">
        <v>489.19400000000002</v>
      </c>
      <c r="Z23" s="3"/>
      <c r="AA23" s="3"/>
      <c r="AB23" s="3"/>
      <c r="AC23" s="3">
        <v>493.09300000000002</v>
      </c>
      <c r="AD23" s="3">
        <v>450.19499999999999</v>
      </c>
      <c r="AE23" s="3"/>
      <c r="AF23" s="3"/>
      <c r="AG23" s="3"/>
      <c r="AH23" s="3">
        <v>775.93600000000004</v>
      </c>
      <c r="AI23" s="3">
        <v>549.64200000000005</v>
      </c>
      <c r="AJ23" s="3"/>
      <c r="AK23" s="3"/>
      <c r="AL23" s="3"/>
    </row>
    <row r="24" spans="1:38" x14ac:dyDescent="0.2">
      <c r="A24" s="3"/>
      <c r="B24" s="3"/>
      <c r="C24" s="3"/>
      <c r="D24" s="3"/>
      <c r="E24" s="3"/>
      <c r="F24" s="3"/>
      <c r="G24" s="13">
        <v>512.05399999999997</v>
      </c>
      <c r="H24" s="13">
        <v>376.12099999999998</v>
      </c>
      <c r="I24" s="3"/>
      <c r="J24" s="3"/>
      <c r="K24" s="3"/>
      <c r="L24" s="3">
        <v>445.74299999999999</v>
      </c>
      <c r="M24" s="3">
        <v>453.411</v>
      </c>
      <c r="N24" s="3"/>
      <c r="O24" s="3"/>
      <c r="P24" s="3"/>
      <c r="Q24" s="3">
        <v>378.21899999999999</v>
      </c>
      <c r="R24" s="3">
        <v>460.70600000000002</v>
      </c>
      <c r="S24" s="3"/>
      <c r="T24" s="3"/>
      <c r="U24" s="3"/>
      <c r="V24" s="3"/>
      <c r="W24" s="3"/>
      <c r="X24" s="13">
        <v>506.94400000000002</v>
      </c>
      <c r="Y24" s="13">
        <v>451.673</v>
      </c>
      <c r="Z24" s="3"/>
      <c r="AA24" s="3"/>
      <c r="AB24" s="3"/>
      <c r="AC24" s="3">
        <v>681.53599999999994</v>
      </c>
      <c r="AD24" s="3">
        <v>493.46199999999999</v>
      </c>
      <c r="AE24" s="3"/>
      <c r="AF24" s="3"/>
      <c r="AG24" s="3"/>
      <c r="AH24" s="3">
        <v>551.66700000000003</v>
      </c>
      <c r="AI24" s="3">
        <v>441.55200000000002</v>
      </c>
      <c r="AJ24" s="3"/>
      <c r="AK24" s="3"/>
      <c r="AL24" s="3"/>
    </row>
    <row r="25" spans="1:38" x14ac:dyDescent="0.2">
      <c r="A25" s="3"/>
      <c r="B25" s="3"/>
      <c r="C25" s="3"/>
      <c r="D25" s="3"/>
      <c r="E25" s="3"/>
      <c r="F25" s="3"/>
      <c r="G25" s="13">
        <v>414.83100000000002</v>
      </c>
      <c r="H25" s="13">
        <v>355.767</v>
      </c>
      <c r="I25" s="3"/>
      <c r="J25" s="3"/>
      <c r="K25" s="3"/>
      <c r="L25" s="3">
        <v>522.54600000000005</v>
      </c>
      <c r="M25" s="3">
        <v>392.48200000000003</v>
      </c>
      <c r="N25" s="3"/>
      <c r="O25" s="3"/>
      <c r="P25" s="3"/>
      <c r="Q25" s="3">
        <v>329.63499999999999</v>
      </c>
      <c r="R25" s="3">
        <v>445.06299999999999</v>
      </c>
      <c r="S25" s="3"/>
      <c r="T25" s="3"/>
      <c r="U25" s="3"/>
      <c r="V25" s="3"/>
      <c r="W25" s="3"/>
      <c r="X25" s="13">
        <v>709.88800000000003</v>
      </c>
      <c r="Y25" s="13">
        <v>504.23200000000003</v>
      </c>
      <c r="Z25" s="3"/>
      <c r="AA25" s="3"/>
      <c r="AB25" s="3"/>
      <c r="AC25" s="3">
        <v>633.42899999999997</v>
      </c>
      <c r="AD25" s="3">
        <v>575.42999999999995</v>
      </c>
      <c r="AE25" s="3"/>
      <c r="AF25" s="3"/>
      <c r="AG25" s="3"/>
      <c r="AH25" s="3">
        <v>616.851</v>
      </c>
      <c r="AI25" s="3">
        <v>476.20100000000002</v>
      </c>
      <c r="AJ25" s="3"/>
      <c r="AK25" s="3"/>
      <c r="AL25" s="3"/>
    </row>
    <row r="26" spans="1:38" x14ac:dyDescent="0.2">
      <c r="A26" s="3"/>
      <c r="B26" s="3"/>
      <c r="C26" s="3"/>
      <c r="D26" s="3"/>
      <c r="E26" s="3"/>
      <c r="F26" s="3"/>
      <c r="G26" s="13">
        <v>452.35500000000002</v>
      </c>
      <c r="H26" s="13">
        <v>494.26</v>
      </c>
      <c r="I26" s="3"/>
      <c r="J26" s="3"/>
      <c r="K26" s="3"/>
      <c r="L26" s="3">
        <v>481.45800000000003</v>
      </c>
      <c r="M26" s="3">
        <v>462.30900000000003</v>
      </c>
      <c r="N26" s="3"/>
      <c r="O26" s="3"/>
      <c r="P26" s="3"/>
      <c r="Q26" s="3">
        <v>395.16800000000001</v>
      </c>
      <c r="R26" s="3">
        <v>461.44900000000001</v>
      </c>
      <c r="S26" s="3"/>
      <c r="T26" s="3"/>
      <c r="U26" s="3"/>
      <c r="V26" s="3"/>
      <c r="W26" s="3"/>
      <c r="X26" s="13">
        <v>657.98599999999999</v>
      </c>
      <c r="Y26" s="13">
        <v>596.69799999999998</v>
      </c>
      <c r="Z26" s="3"/>
      <c r="AA26" s="3"/>
      <c r="AB26" s="3"/>
      <c r="AC26" s="3">
        <v>664.16399999999999</v>
      </c>
      <c r="AD26" s="3">
        <v>749.82299999999998</v>
      </c>
      <c r="AE26" s="3"/>
      <c r="AF26" s="3"/>
      <c r="AG26" s="3"/>
      <c r="AH26" s="3">
        <v>548.55899999999997</v>
      </c>
      <c r="AI26" s="3">
        <v>537.51599999999996</v>
      </c>
      <c r="AJ26" s="3"/>
      <c r="AK26" s="3"/>
      <c r="AL26" s="3"/>
    </row>
    <row r="27" spans="1:38" x14ac:dyDescent="0.2">
      <c r="A27" s="3"/>
      <c r="B27" s="3"/>
      <c r="C27" s="3"/>
      <c r="D27" s="3"/>
      <c r="E27" s="3"/>
      <c r="F27" s="3"/>
      <c r="G27" s="13">
        <v>411.90899999999999</v>
      </c>
      <c r="H27" s="13">
        <v>470.31299999999999</v>
      </c>
      <c r="I27" s="3"/>
      <c r="J27" s="3"/>
      <c r="K27" s="3"/>
      <c r="L27" s="3">
        <v>409.29500000000002</v>
      </c>
      <c r="M27" s="3">
        <v>475.601</v>
      </c>
      <c r="N27" s="3"/>
      <c r="O27" s="3"/>
      <c r="P27" s="3"/>
      <c r="Q27" s="3">
        <v>456.77300000000002</v>
      </c>
      <c r="R27" s="3">
        <v>489.12299999999999</v>
      </c>
      <c r="S27" s="3"/>
      <c r="T27" s="3"/>
      <c r="U27" s="3"/>
      <c r="V27" s="3"/>
      <c r="W27" s="3"/>
      <c r="X27" s="13">
        <v>591.77</v>
      </c>
      <c r="Y27" s="13">
        <v>538.75</v>
      </c>
      <c r="Z27" s="3"/>
      <c r="AA27" s="3"/>
      <c r="AB27" s="3"/>
      <c r="AC27" s="3">
        <v>585.26</v>
      </c>
      <c r="AD27" s="3">
        <v>606.26499999999999</v>
      </c>
      <c r="AE27" s="3"/>
      <c r="AF27" s="3"/>
      <c r="AG27" s="3"/>
      <c r="AH27" s="3">
        <v>597.62</v>
      </c>
      <c r="AI27" s="3">
        <v>559.20699999999999</v>
      </c>
      <c r="AJ27" s="3"/>
      <c r="AK27" s="3"/>
      <c r="AL27" s="3"/>
    </row>
    <row r="28" spans="1:38" x14ac:dyDescent="0.2">
      <c r="A28" s="3"/>
      <c r="B28" s="3"/>
      <c r="C28" s="3"/>
      <c r="D28" s="3"/>
      <c r="E28" s="3"/>
      <c r="F28" s="3"/>
      <c r="G28" s="13">
        <v>376.404</v>
      </c>
      <c r="H28" s="13">
        <v>442.37900000000002</v>
      </c>
      <c r="I28" s="3"/>
      <c r="J28" s="3"/>
      <c r="K28" s="3"/>
      <c r="L28" s="3">
        <v>417.99299999999999</v>
      </c>
      <c r="M28" s="3">
        <v>419.28500000000003</v>
      </c>
      <c r="N28" s="3"/>
      <c r="O28" s="3"/>
      <c r="P28" s="3"/>
      <c r="Q28" s="3">
        <v>464.49400000000003</v>
      </c>
      <c r="R28" s="3">
        <v>407.15699999999998</v>
      </c>
      <c r="S28" s="3"/>
      <c r="T28" s="3"/>
      <c r="U28" s="3"/>
      <c r="V28" s="3"/>
      <c r="W28" s="3"/>
      <c r="X28" s="13">
        <v>773.31200000000001</v>
      </c>
      <c r="Y28" s="13">
        <v>454.529</v>
      </c>
      <c r="Z28" s="3"/>
      <c r="AA28" s="3"/>
      <c r="AB28" s="3"/>
      <c r="AC28" s="3">
        <v>667.05499999999995</v>
      </c>
      <c r="AD28" s="3">
        <v>543.33500000000004</v>
      </c>
      <c r="AE28" s="3"/>
      <c r="AF28" s="3"/>
      <c r="AG28" s="3"/>
      <c r="AH28" s="3">
        <v>688.37900000000002</v>
      </c>
      <c r="AI28" s="3">
        <v>515.86199999999997</v>
      </c>
      <c r="AJ28" s="3"/>
      <c r="AK28" s="3"/>
      <c r="AL28" s="3"/>
    </row>
    <row r="29" spans="1:38" x14ac:dyDescent="0.2">
      <c r="A29" s="3"/>
      <c r="B29" s="3"/>
      <c r="C29" s="3"/>
      <c r="D29" s="3"/>
      <c r="E29" s="3"/>
      <c r="F29" s="3"/>
      <c r="G29" s="13">
        <v>351.70699999999999</v>
      </c>
      <c r="H29" s="13">
        <v>489.36900000000003</v>
      </c>
      <c r="I29" s="3"/>
      <c r="J29" s="3"/>
      <c r="K29" s="3"/>
      <c r="L29" s="3">
        <v>484.03800000000001</v>
      </c>
      <c r="M29" s="3">
        <v>373.94200000000001</v>
      </c>
      <c r="N29" s="3"/>
      <c r="O29" s="3"/>
      <c r="P29" s="3"/>
      <c r="Q29" s="3">
        <v>459.91300000000001</v>
      </c>
      <c r="R29" s="3">
        <v>464.20299999999997</v>
      </c>
      <c r="S29" s="3"/>
      <c r="T29" s="3"/>
      <c r="U29" s="3"/>
      <c r="V29" s="3"/>
      <c r="W29" s="3"/>
      <c r="X29" s="13">
        <v>732.83600000000001</v>
      </c>
      <c r="Y29" s="13">
        <v>480.02300000000002</v>
      </c>
      <c r="Z29" s="3"/>
      <c r="AA29" s="3"/>
      <c r="AB29" s="3"/>
      <c r="AC29" s="3">
        <v>557.53700000000003</v>
      </c>
      <c r="AD29" s="3">
        <v>483.35199999999998</v>
      </c>
      <c r="AE29" s="3"/>
      <c r="AF29" s="3"/>
      <c r="AG29" s="3"/>
      <c r="AH29" s="3">
        <v>472.62700000000001</v>
      </c>
      <c r="AI29" s="3">
        <v>520.63</v>
      </c>
      <c r="AJ29" s="3"/>
      <c r="AK29" s="3"/>
      <c r="AL29" s="3"/>
    </row>
    <row r="30" spans="1:38" x14ac:dyDescent="0.2">
      <c r="A30" s="3"/>
      <c r="B30" s="3"/>
      <c r="C30" s="3"/>
      <c r="D30" s="3"/>
      <c r="E30" s="3"/>
      <c r="F30" s="3"/>
      <c r="G30" s="13">
        <v>387.02800000000002</v>
      </c>
      <c r="H30" s="13">
        <v>482.52</v>
      </c>
      <c r="I30" s="3"/>
      <c r="J30" s="3"/>
      <c r="K30" s="3"/>
      <c r="L30" s="3">
        <v>410.93700000000001</v>
      </c>
      <c r="M30" s="3">
        <v>415.03300000000002</v>
      </c>
      <c r="N30" s="3"/>
      <c r="O30" s="3"/>
      <c r="P30" s="3"/>
      <c r="Q30" s="3">
        <v>400.024</v>
      </c>
      <c r="R30" s="3">
        <v>485.49099999999999</v>
      </c>
      <c r="S30" s="3"/>
      <c r="T30" s="3"/>
      <c r="U30" s="3"/>
      <c r="V30" s="3"/>
      <c r="W30" s="3"/>
      <c r="X30" s="13">
        <v>709.97500000000002</v>
      </c>
      <c r="Y30" s="13">
        <v>635.30600000000004</v>
      </c>
      <c r="Z30" s="3"/>
      <c r="AA30" s="3"/>
      <c r="AB30" s="3"/>
      <c r="AC30" s="3">
        <v>502.71300000000002</v>
      </c>
      <c r="AD30" s="3">
        <v>697.06500000000005</v>
      </c>
      <c r="AE30" s="3"/>
      <c r="AF30" s="3"/>
      <c r="AG30" s="3"/>
      <c r="AH30" s="3">
        <v>602.86500000000001</v>
      </c>
      <c r="AI30" s="3">
        <v>506.84</v>
      </c>
      <c r="AJ30" s="3"/>
      <c r="AK30" s="3"/>
      <c r="AL30" s="3"/>
    </row>
    <row r="31" spans="1:38" x14ac:dyDescent="0.2">
      <c r="A31" s="3"/>
      <c r="B31" s="3"/>
      <c r="C31" s="3"/>
      <c r="D31" s="3"/>
      <c r="E31" s="3"/>
      <c r="F31" s="3"/>
      <c r="G31" s="13">
        <v>357.41800000000001</v>
      </c>
      <c r="H31" s="13">
        <v>497.07100000000003</v>
      </c>
      <c r="I31" s="3"/>
      <c r="J31" s="3"/>
      <c r="K31" s="3"/>
      <c r="L31" s="3">
        <v>538.30200000000002</v>
      </c>
      <c r="M31" s="3">
        <v>378.41899999999998</v>
      </c>
      <c r="N31" s="3"/>
      <c r="O31" s="3"/>
      <c r="P31" s="3"/>
      <c r="Q31" s="3">
        <v>427.46100000000001</v>
      </c>
      <c r="R31" s="3">
        <v>381.62700000000001</v>
      </c>
      <c r="S31" s="3"/>
      <c r="T31" s="3"/>
      <c r="U31" s="3"/>
      <c r="V31" s="3"/>
      <c r="W31" s="3"/>
      <c r="X31" s="13">
        <v>651.38499999999999</v>
      </c>
      <c r="Y31" s="13">
        <v>614.56799999999998</v>
      </c>
      <c r="Z31" s="3"/>
      <c r="AA31" s="3"/>
      <c r="AB31" s="3"/>
      <c r="AC31" s="3">
        <v>462.70299999999997</v>
      </c>
      <c r="AD31" s="3">
        <v>566.54499999999996</v>
      </c>
      <c r="AE31" s="3"/>
      <c r="AF31" s="3"/>
      <c r="AG31" s="3"/>
      <c r="AH31" s="3">
        <v>599.89800000000002</v>
      </c>
      <c r="AI31" s="3">
        <v>426.08499999999998</v>
      </c>
      <c r="AJ31" s="3"/>
      <c r="AK31" s="3"/>
      <c r="AL31" s="3"/>
    </row>
    <row r="32" spans="1:38" x14ac:dyDescent="0.2">
      <c r="A32" s="3"/>
      <c r="B32" s="3"/>
      <c r="C32" s="3"/>
      <c r="D32" s="3"/>
      <c r="E32" s="3"/>
      <c r="F32" s="3"/>
      <c r="G32" s="13">
        <v>433.96899999999999</v>
      </c>
      <c r="H32" s="13">
        <v>563.02099999999996</v>
      </c>
      <c r="I32" s="3"/>
      <c r="J32" s="3"/>
      <c r="K32" s="3"/>
      <c r="L32" s="3">
        <v>531.49900000000002</v>
      </c>
      <c r="M32" s="3">
        <v>339.245</v>
      </c>
      <c r="N32" s="3"/>
      <c r="O32" s="3"/>
      <c r="P32" s="3"/>
      <c r="Q32" s="3">
        <v>507.11399999999998</v>
      </c>
      <c r="R32" s="3">
        <v>362.71499999999997</v>
      </c>
      <c r="S32" s="3"/>
      <c r="T32" s="3"/>
      <c r="U32" s="3"/>
      <c r="V32" s="3"/>
      <c r="W32" s="3"/>
      <c r="X32" s="13">
        <v>699.44100000000003</v>
      </c>
      <c r="Y32" s="13">
        <v>452.822</v>
      </c>
      <c r="Z32" s="3"/>
      <c r="AA32" s="3"/>
      <c r="AB32" s="3"/>
      <c r="AC32" s="3">
        <v>484.10500000000002</v>
      </c>
      <c r="AD32" s="3">
        <v>769.31299999999999</v>
      </c>
      <c r="AE32" s="3"/>
      <c r="AF32" s="3"/>
      <c r="AG32" s="3"/>
      <c r="AH32" s="3">
        <v>563.28899999999999</v>
      </c>
      <c r="AI32" s="3">
        <v>527.57899999999995</v>
      </c>
      <c r="AJ32" s="3"/>
      <c r="AK32" s="3"/>
      <c r="AL32" s="3"/>
    </row>
    <row r="33" spans="1:38" x14ac:dyDescent="0.2">
      <c r="A33" s="3"/>
      <c r="B33" s="3"/>
      <c r="C33" s="3"/>
      <c r="D33" s="3"/>
      <c r="E33" s="3"/>
      <c r="F33" s="3"/>
      <c r="G33" s="13">
        <v>439.58199999999999</v>
      </c>
      <c r="H33" s="13">
        <v>504.786</v>
      </c>
      <c r="I33" s="3"/>
      <c r="J33" s="3"/>
      <c r="K33" s="3"/>
      <c r="L33" s="3">
        <v>373.35899999999998</v>
      </c>
      <c r="M33" s="3">
        <v>398.55799999999999</v>
      </c>
      <c r="N33" s="3"/>
      <c r="O33" s="3"/>
      <c r="P33" s="3"/>
      <c r="Q33" s="3">
        <v>443.65800000000002</v>
      </c>
      <c r="R33" s="3">
        <v>446.392</v>
      </c>
      <c r="S33" s="3"/>
      <c r="T33" s="3"/>
      <c r="U33" s="3"/>
      <c r="V33" s="3"/>
      <c r="W33" s="3"/>
      <c r="X33" s="13">
        <v>717.78899999999999</v>
      </c>
      <c r="Y33" s="13">
        <v>582.14400000000001</v>
      </c>
      <c r="Z33" s="3"/>
      <c r="AA33" s="3"/>
      <c r="AB33" s="3"/>
      <c r="AC33" s="3">
        <v>556.39499999999998</v>
      </c>
      <c r="AD33" s="3">
        <v>727.57600000000002</v>
      </c>
      <c r="AE33" s="3"/>
      <c r="AF33" s="3"/>
      <c r="AG33" s="3"/>
      <c r="AH33" s="3">
        <v>627.06799999999998</v>
      </c>
      <c r="AI33" s="3">
        <v>599.45399999999995</v>
      </c>
      <c r="AJ33" s="3"/>
      <c r="AK33" s="3"/>
      <c r="AL33" s="3"/>
    </row>
    <row r="34" spans="1:38" x14ac:dyDescent="0.2">
      <c r="A34" s="3"/>
      <c r="B34" s="3"/>
      <c r="C34" s="3"/>
      <c r="D34" s="3"/>
      <c r="E34" s="3"/>
      <c r="F34" s="3"/>
      <c r="G34" s="13">
        <v>412.10500000000002</v>
      </c>
      <c r="H34" s="13">
        <v>430.62599999999998</v>
      </c>
      <c r="I34" s="3"/>
      <c r="J34" s="3"/>
      <c r="K34" s="3"/>
      <c r="L34" s="3">
        <v>394.73200000000003</v>
      </c>
      <c r="M34" s="3">
        <v>468.09300000000002</v>
      </c>
      <c r="N34" s="3"/>
      <c r="O34" s="3"/>
      <c r="P34" s="3"/>
      <c r="Q34" s="3">
        <v>434.20800000000003</v>
      </c>
      <c r="R34" s="3">
        <v>487.52300000000002</v>
      </c>
      <c r="S34" s="3"/>
      <c r="T34" s="3"/>
      <c r="U34" s="3"/>
      <c r="V34" s="3"/>
      <c r="W34" s="3"/>
      <c r="X34" s="13">
        <v>552.43200000000002</v>
      </c>
      <c r="Y34" s="13">
        <v>436.69900000000001</v>
      </c>
      <c r="Z34" s="3"/>
      <c r="AA34" s="3"/>
      <c r="AB34" s="3"/>
      <c r="AC34" s="3">
        <v>507.29</v>
      </c>
      <c r="AD34" s="3">
        <v>744.27599999999995</v>
      </c>
      <c r="AE34" s="3"/>
      <c r="AF34" s="3"/>
      <c r="AG34" s="3"/>
      <c r="AH34" s="3">
        <v>628.38199999999995</v>
      </c>
      <c r="AI34" s="3">
        <v>352.07400000000001</v>
      </c>
      <c r="AJ34" s="3"/>
      <c r="AK34" s="3"/>
      <c r="AL34" s="3"/>
    </row>
    <row r="35" spans="1:38" x14ac:dyDescent="0.2">
      <c r="A35" s="3"/>
      <c r="B35" s="3"/>
      <c r="C35" s="3"/>
      <c r="D35" s="3"/>
      <c r="E35" s="3"/>
      <c r="F35" s="3"/>
      <c r="G35" s="13">
        <v>358.024</v>
      </c>
      <c r="H35" s="13">
        <v>462.536</v>
      </c>
      <c r="I35" s="3"/>
      <c r="J35" s="3"/>
      <c r="K35" s="3"/>
      <c r="L35" s="3">
        <v>433.00599999999997</v>
      </c>
      <c r="M35" s="3">
        <v>467.77</v>
      </c>
      <c r="N35" s="3"/>
      <c r="O35" s="3"/>
      <c r="P35" s="3"/>
      <c r="Q35" s="3">
        <v>410.83499999999998</v>
      </c>
      <c r="R35" s="3">
        <v>535.43600000000004</v>
      </c>
      <c r="S35" s="3"/>
      <c r="T35" s="3"/>
      <c r="U35" s="3"/>
      <c r="V35" s="3"/>
      <c r="W35" s="3"/>
      <c r="X35" s="13">
        <v>668.72299999999996</v>
      </c>
      <c r="Y35" s="13">
        <v>523.17100000000005</v>
      </c>
      <c r="Z35" s="3"/>
      <c r="AA35" s="3"/>
      <c r="AB35" s="3"/>
      <c r="AC35" s="3">
        <v>481.50900000000001</v>
      </c>
      <c r="AD35" s="3">
        <v>614.70399999999995</v>
      </c>
      <c r="AE35" s="3"/>
      <c r="AF35" s="3"/>
      <c r="AG35" s="3"/>
      <c r="AH35" s="3">
        <v>539.18499999999995</v>
      </c>
      <c r="AI35" s="3">
        <v>419.64100000000002</v>
      </c>
      <c r="AJ35" s="3"/>
      <c r="AK35" s="3"/>
      <c r="AL35" s="3"/>
    </row>
    <row r="36" spans="1:38" x14ac:dyDescent="0.2">
      <c r="A36" s="3"/>
      <c r="B36" s="3"/>
      <c r="C36" s="3"/>
      <c r="D36" s="3"/>
      <c r="E36" s="3"/>
      <c r="F36" s="3"/>
      <c r="G36" s="13">
        <v>385.82600000000002</v>
      </c>
      <c r="H36" s="13">
        <v>508.435</v>
      </c>
      <c r="I36" s="3"/>
      <c r="J36" s="3"/>
      <c r="K36" s="3"/>
      <c r="L36" s="3">
        <v>457.49700000000001</v>
      </c>
      <c r="M36" s="3">
        <v>433.87299999999999</v>
      </c>
      <c r="N36" s="3"/>
      <c r="O36" s="3"/>
      <c r="P36" s="3"/>
      <c r="Q36" s="3">
        <v>454.71499999999997</v>
      </c>
      <c r="R36" s="3">
        <v>458.26299999999998</v>
      </c>
      <c r="S36" s="3"/>
      <c r="T36" s="3"/>
      <c r="U36" s="3"/>
      <c r="V36" s="3"/>
      <c r="W36" s="3"/>
      <c r="X36" s="13">
        <v>692.13</v>
      </c>
      <c r="Y36" s="13">
        <v>543.12599999999998</v>
      </c>
      <c r="Z36" s="3"/>
      <c r="AA36" s="3"/>
      <c r="AB36" s="3"/>
      <c r="AC36" s="3">
        <v>595.47699999999998</v>
      </c>
      <c r="AD36" s="3">
        <v>498.08</v>
      </c>
      <c r="AE36" s="3"/>
      <c r="AF36" s="3"/>
      <c r="AG36" s="3"/>
      <c r="AH36" s="3">
        <v>684.80499999999995</v>
      </c>
      <c r="AI36" s="3">
        <v>532.41700000000003</v>
      </c>
      <c r="AJ36" s="3"/>
      <c r="AK36" s="3"/>
      <c r="AL36" s="3"/>
    </row>
    <row r="37" spans="1:38" x14ac:dyDescent="0.2">
      <c r="A37" s="3"/>
      <c r="B37" s="3"/>
      <c r="C37" s="3"/>
      <c r="D37" s="3"/>
      <c r="E37" s="3"/>
      <c r="F37" s="3"/>
      <c r="G37" s="13">
        <v>375.96699999999998</v>
      </c>
      <c r="H37" s="13">
        <v>410.70600000000002</v>
      </c>
      <c r="I37" s="3"/>
      <c r="J37" s="3"/>
      <c r="K37" s="3"/>
      <c r="L37" s="3">
        <v>506.35</v>
      </c>
      <c r="M37" s="3">
        <v>404.34399999999999</v>
      </c>
      <c r="N37" s="3"/>
      <c r="O37" s="3"/>
      <c r="P37" s="3"/>
      <c r="Q37" s="3">
        <v>414.07799999999997</v>
      </c>
      <c r="R37" s="3">
        <v>490.63299999999998</v>
      </c>
      <c r="S37" s="3"/>
      <c r="T37" s="3"/>
      <c r="U37" s="3"/>
      <c r="V37" s="3"/>
      <c r="W37" s="3"/>
      <c r="X37" s="13">
        <v>519.25900000000001</v>
      </c>
      <c r="Y37" s="13">
        <v>530.92200000000003</v>
      </c>
      <c r="Z37" s="3"/>
      <c r="AA37" s="3"/>
      <c r="AB37" s="3"/>
      <c r="AC37" s="3">
        <v>682.94600000000003</v>
      </c>
      <c r="AD37" s="3">
        <v>380.41500000000002</v>
      </c>
      <c r="AE37" s="3"/>
      <c r="AF37" s="3"/>
      <c r="AG37" s="3"/>
      <c r="AH37" s="3">
        <v>800.726</v>
      </c>
      <c r="AI37" s="3">
        <v>427.91300000000001</v>
      </c>
      <c r="AJ37" s="3"/>
      <c r="AK37" s="3"/>
      <c r="AL37" s="3"/>
    </row>
    <row r="38" spans="1:38" x14ac:dyDescent="0.2">
      <c r="A38" s="3"/>
      <c r="B38" s="3"/>
      <c r="C38" s="3"/>
      <c r="D38" s="3"/>
      <c r="E38" s="3"/>
      <c r="F38" s="3"/>
      <c r="G38" s="13">
        <v>410.36700000000002</v>
      </c>
      <c r="H38" s="13">
        <v>434.93799999999999</v>
      </c>
      <c r="I38" s="3"/>
      <c r="J38" s="3"/>
      <c r="K38" s="3"/>
      <c r="L38" s="3">
        <v>410.60199999999998</v>
      </c>
      <c r="M38" s="3">
        <v>401.553</v>
      </c>
      <c r="N38" s="3"/>
      <c r="O38" s="3"/>
      <c r="P38" s="3"/>
      <c r="Q38" s="3">
        <v>363.45</v>
      </c>
      <c r="R38" s="3">
        <v>375.51100000000002</v>
      </c>
      <c r="S38" s="3"/>
      <c r="T38" s="3"/>
      <c r="U38" s="3"/>
      <c r="V38" s="3"/>
      <c r="W38" s="3"/>
      <c r="X38" s="13">
        <v>541.88</v>
      </c>
      <c r="Y38" s="13">
        <v>533.42100000000005</v>
      </c>
      <c r="Z38" s="3"/>
      <c r="AA38" s="3"/>
      <c r="AB38" s="3"/>
      <c r="AC38" s="3">
        <v>708.56200000000001</v>
      </c>
      <c r="AD38" s="3">
        <v>386.33199999999999</v>
      </c>
      <c r="AE38" s="3"/>
      <c r="AF38" s="3"/>
      <c r="AG38" s="3"/>
      <c r="AH38" s="3">
        <v>627.56799999999998</v>
      </c>
      <c r="AI38" s="3">
        <v>397.65300000000002</v>
      </c>
      <c r="AJ38" s="3"/>
      <c r="AK38" s="3"/>
      <c r="AL38" s="3"/>
    </row>
    <row r="39" spans="1:38" x14ac:dyDescent="0.2">
      <c r="A39" s="3"/>
      <c r="B39" s="3"/>
      <c r="C39" s="3"/>
      <c r="D39" s="3"/>
      <c r="E39" s="3"/>
      <c r="F39" s="3"/>
      <c r="G39" s="13">
        <v>362.80099999999999</v>
      </c>
      <c r="H39" s="13">
        <v>451.01100000000002</v>
      </c>
      <c r="I39" s="3"/>
      <c r="J39" s="3"/>
      <c r="K39" s="3"/>
      <c r="L39" s="3">
        <v>429.36799999999999</v>
      </c>
      <c r="M39" s="3">
        <v>369.96300000000002</v>
      </c>
      <c r="N39" s="3"/>
      <c r="O39" s="3"/>
      <c r="P39" s="3"/>
      <c r="Q39" s="3">
        <v>366.22500000000002</v>
      </c>
      <c r="R39" s="3">
        <v>480.06799999999998</v>
      </c>
      <c r="S39" s="3"/>
      <c r="T39" s="3"/>
      <c r="U39" s="3"/>
      <c r="V39" s="3"/>
      <c r="W39" s="3"/>
      <c r="X39" s="13">
        <v>495.38</v>
      </c>
      <c r="Y39" s="13">
        <v>488.48700000000002</v>
      </c>
      <c r="Z39" s="3"/>
      <c r="AA39" s="3"/>
      <c r="AB39" s="3"/>
      <c r="AC39" s="3">
        <v>534.18799999999999</v>
      </c>
      <c r="AD39" s="3">
        <v>426.74599999999998</v>
      </c>
      <c r="AE39" s="3"/>
      <c r="AF39" s="3"/>
      <c r="AG39" s="3"/>
      <c r="AH39" s="3">
        <v>577.01900000000001</v>
      </c>
      <c r="AI39" s="3">
        <v>402.52300000000002</v>
      </c>
      <c r="AJ39" s="3"/>
      <c r="AK39" s="3"/>
      <c r="AL39" s="3"/>
    </row>
    <row r="40" spans="1:38" x14ac:dyDescent="0.2">
      <c r="A40" s="3"/>
      <c r="B40" s="3"/>
      <c r="C40" s="3"/>
      <c r="D40" s="3"/>
      <c r="E40" s="3"/>
      <c r="F40" s="3"/>
      <c r="G40" s="13">
        <v>378.65300000000002</v>
      </c>
      <c r="H40" s="13">
        <v>524.91099999999994</v>
      </c>
      <c r="I40" s="3"/>
      <c r="J40" s="3"/>
      <c r="K40" s="3"/>
      <c r="L40" s="3">
        <v>413.78899999999999</v>
      </c>
      <c r="M40" s="3">
        <v>430.42500000000001</v>
      </c>
      <c r="N40" s="3"/>
      <c r="O40" s="3"/>
      <c r="P40" s="3"/>
      <c r="Q40" s="3">
        <v>362.30700000000002</v>
      </c>
      <c r="R40" s="3">
        <v>496.90499999999997</v>
      </c>
      <c r="S40" s="3"/>
      <c r="T40" s="3"/>
      <c r="U40" s="3"/>
      <c r="V40" s="3"/>
      <c r="W40" s="3"/>
      <c r="X40" s="13">
        <v>461.21100000000001</v>
      </c>
      <c r="Y40" s="13">
        <v>612.92700000000002</v>
      </c>
      <c r="Z40" s="3"/>
      <c r="AA40" s="3"/>
      <c r="AB40" s="3"/>
      <c r="AC40" s="3">
        <v>646.60199999999998</v>
      </c>
      <c r="AD40" s="3">
        <v>613.13</v>
      </c>
      <c r="AE40" s="3"/>
      <c r="AF40" s="3"/>
      <c r="AG40" s="3"/>
      <c r="AH40" s="3">
        <v>763.36400000000003</v>
      </c>
      <c r="AI40" s="3">
        <v>404.94799999999998</v>
      </c>
      <c r="AJ40" s="3"/>
      <c r="AK40" s="3"/>
      <c r="AL40" s="3"/>
    </row>
    <row r="41" spans="1:38" x14ac:dyDescent="0.2">
      <c r="A41" s="3"/>
      <c r="B41" s="3"/>
      <c r="C41" s="3"/>
      <c r="D41" s="3"/>
      <c r="E41" s="3"/>
      <c r="F41" s="3"/>
      <c r="G41" s="13">
        <v>319.94</v>
      </c>
      <c r="H41" s="13">
        <v>410.54199999999997</v>
      </c>
      <c r="I41" s="3"/>
      <c r="J41" s="3"/>
      <c r="K41" s="3"/>
      <c r="L41" s="3">
        <v>465.79899999999998</v>
      </c>
      <c r="M41" s="3">
        <v>361.70800000000003</v>
      </c>
      <c r="N41" s="3"/>
      <c r="O41" s="3"/>
      <c r="P41" s="3"/>
      <c r="Q41" s="3">
        <v>447.14699999999999</v>
      </c>
      <c r="R41" s="3">
        <v>401.49</v>
      </c>
      <c r="S41" s="3"/>
      <c r="T41" s="3"/>
      <c r="U41" s="3"/>
      <c r="V41" s="3"/>
      <c r="W41" s="3"/>
      <c r="X41" s="13">
        <v>695.98199999999997</v>
      </c>
      <c r="Y41" s="13">
        <v>606.61400000000003</v>
      </c>
      <c r="Z41" s="3"/>
      <c r="AA41" s="3"/>
      <c r="AB41" s="3"/>
      <c r="AC41" s="3">
        <v>500.21699999999998</v>
      </c>
      <c r="AD41" s="3">
        <v>578.41700000000003</v>
      </c>
      <c r="AE41" s="3"/>
      <c r="AF41" s="3"/>
      <c r="AG41" s="3"/>
      <c r="AH41" s="3">
        <v>656.98699999999997</v>
      </c>
      <c r="AI41" s="3">
        <v>498.91300000000001</v>
      </c>
      <c r="AJ41" s="3"/>
      <c r="AK41" s="3"/>
      <c r="AL41" s="3"/>
    </row>
    <row r="42" spans="1:38" x14ac:dyDescent="0.2">
      <c r="A42" s="3"/>
      <c r="B42" s="3"/>
      <c r="C42" s="3"/>
      <c r="D42" s="3"/>
      <c r="E42" s="3"/>
      <c r="F42" s="3"/>
      <c r="G42" s="13">
        <v>384.95499999999998</v>
      </c>
      <c r="H42" s="13">
        <v>441.84</v>
      </c>
      <c r="I42" s="3"/>
      <c r="J42" s="3"/>
      <c r="K42" s="3"/>
      <c r="L42" s="3">
        <v>399.303</v>
      </c>
      <c r="M42" s="3">
        <v>430.86200000000002</v>
      </c>
      <c r="N42" s="3"/>
      <c r="O42" s="3"/>
      <c r="P42" s="3"/>
      <c r="Q42" s="3">
        <v>430.17099999999999</v>
      </c>
      <c r="R42" s="3">
        <v>460.11599999999999</v>
      </c>
      <c r="S42" s="3"/>
      <c r="T42" s="3"/>
      <c r="U42" s="3"/>
      <c r="V42" s="3"/>
      <c r="W42" s="3"/>
      <c r="X42" s="13">
        <v>579.58100000000002</v>
      </c>
      <c r="Y42" s="13">
        <v>635.71</v>
      </c>
      <c r="Z42" s="3"/>
      <c r="AA42" s="3"/>
      <c r="AB42" s="3"/>
      <c r="AC42" s="3">
        <v>625.52</v>
      </c>
      <c r="AD42" s="3">
        <v>506.39</v>
      </c>
      <c r="AE42" s="3"/>
      <c r="AF42" s="3"/>
      <c r="AG42" s="3"/>
      <c r="AH42" s="3">
        <v>730.49900000000002</v>
      </c>
      <c r="AI42" s="3">
        <v>509.25799999999998</v>
      </c>
      <c r="AJ42" s="3"/>
      <c r="AK42" s="3"/>
      <c r="AL42" s="3"/>
    </row>
    <row r="43" spans="1:38" x14ac:dyDescent="0.2">
      <c r="A43" s="3"/>
      <c r="B43" s="3"/>
      <c r="C43" s="3"/>
      <c r="D43" s="3"/>
      <c r="E43" s="3"/>
      <c r="F43" s="3"/>
      <c r="G43" s="13">
        <v>415.07600000000002</v>
      </c>
      <c r="H43" s="13">
        <v>395.87200000000001</v>
      </c>
      <c r="I43" s="3"/>
      <c r="J43" s="3"/>
      <c r="K43" s="3"/>
      <c r="L43" s="3">
        <v>415.05399999999997</v>
      </c>
      <c r="M43" s="3">
        <v>489.74599999999998</v>
      </c>
      <c r="N43" s="3"/>
      <c r="O43" s="3"/>
      <c r="P43" s="3"/>
      <c r="Q43" s="3">
        <v>388.46600000000001</v>
      </c>
      <c r="R43" s="3">
        <v>396.14600000000002</v>
      </c>
      <c r="S43" s="3"/>
      <c r="T43" s="3"/>
      <c r="U43" s="3"/>
      <c r="V43" s="3"/>
      <c r="W43" s="3"/>
      <c r="X43" s="13">
        <v>543.89700000000005</v>
      </c>
      <c r="Y43" s="13">
        <v>570.29300000000001</v>
      </c>
      <c r="Z43" s="3"/>
      <c r="AA43" s="3"/>
      <c r="AB43" s="3"/>
      <c r="AC43" s="3">
        <v>649.83799999999997</v>
      </c>
      <c r="AD43" s="3">
        <v>531.1</v>
      </c>
      <c r="AE43" s="3"/>
      <c r="AF43" s="3"/>
      <c r="AG43" s="3"/>
      <c r="AH43" s="3">
        <v>607.31600000000003</v>
      </c>
      <c r="AI43" s="3">
        <v>488.28399999999999</v>
      </c>
      <c r="AJ43" s="3"/>
      <c r="AK43" s="3"/>
      <c r="AL43" s="3"/>
    </row>
    <row r="44" spans="1:38" x14ac:dyDescent="0.2">
      <c r="A44" s="3"/>
      <c r="B44" s="3"/>
      <c r="C44" s="3"/>
      <c r="D44" s="3"/>
      <c r="E44" s="3"/>
      <c r="F44" s="3"/>
      <c r="G44" s="13">
        <v>488.05</v>
      </c>
      <c r="H44" s="13">
        <v>323.62</v>
      </c>
      <c r="I44" s="3"/>
      <c r="J44" s="3"/>
      <c r="K44" s="3"/>
      <c r="L44" s="3">
        <v>406.08699999999999</v>
      </c>
      <c r="M44" s="3">
        <v>498.55</v>
      </c>
      <c r="N44" s="3"/>
      <c r="O44" s="3"/>
      <c r="P44" s="3"/>
      <c r="Q44" s="3">
        <v>434.60500000000002</v>
      </c>
      <c r="R44" s="3">
        <v>509.04599999999999</v>
      </c>
      <c r="S44" s="3"/>
      <c r="T44" s="3"/>
      <c r="U44" s="3"/>
      <c r="V44" s="3"/>
      <c r="W44" s="3"/>
      <c r="X44" s="13">
        <v>567.69600000000003</v>
      </c>
      <c r="Y44" s="13">
        <v>622.024</v>
      </c>
      <c r="Z44" s="3"/>
      <c r="AA44" s="3"/>
      <c r="AB44" s="3"/>
      <c r="AC44" s="3">
        <v>508.37299999999999</v>
      </c>
      <c r="AD44" s="3">
        <v>447.05599999999998</v>
      </c>
      <c r="AE44" s="3"/>
      <c r="AF44" s="3"/>
      <c r="AG44" s="3"/>
      <c r="AH44" s="3">
        <v>605.50599999999997</v>
      </c>
      <c r="AI44" s="3">
        <v>412.339</v>
      </c>
      <c r="AJ44" s="3"/>
      <c r="AK44" s="3"/>
      <c r="AL44" s="3"/>
    </row>
    <row r="45" spans="1:38" x14ac:dyDescent="0.2">
      <c r="A45" s="3"/>
      <c r="B45" s="3"/>
      <c r="C45" s="3"/>
      <c r="D45" s="3"/>
      <c r="E45" s="3"/>
      <c r="F45" s="3"/>
      <c r="G45" s="13">
        <v>395.70600000000002</v>
      </c>
      <c r="H45" s="13">
        <v>354.245</v>
      </c>
      <c r="I45" s="3"/>
      <c r="J45" s="3"/>
      <c r="K45" s="3"/>
      <c r="L45" s="3">
        <v>377.61700000000002</v>
      </c>
      <c r="M45" s="3">
        <v>383.96300000000002</v>
      </c>
      <c r="N45" s="3"/>
      <c r="O45" s="3"/>
      <c r="P45" s="3"/>
      <c r="Q45" s="3">
        <v>431.44</v>
      </c>
      <c r="R45" s="3">
        <v>453.12599999999998</v>
      </c>
      <c r="S45" s="3"/>
      <c r="T45" s="3"/>
      <c r="U45" s="3"/>
      <c r="V45" s="3"/>
      <c r="W45" s="3"/>
      <c r="X45" s="13">
        <v>552.88900000000001</v>
      </c>
      <c r="Y45" s="13">
        <v>574.25099999999998</v>
      </c>
      <c r="Z45" s="3"/>
      <c r="AA45" s="3"/>
      <c r="AB45" s="3"/>
      <c r="AC45" s="3">
        <v>385.30700000000002</v>
      </c>
      <c r="AD45" s="3">
        <v>543.80899999999997</v>
      </c>
      <c r="AE45" s="3"/>
      <c r="AF45" s="3"/>
      <c r="AG45" s="3"/>
      <c r="AH45" s="3">
        <v>721.01900000000001</v>
      </c>
      <c r="AI45" s="3">
        <v>552.61699999999996</v>
      </c>
      <c r="AJ45" s="3"/>
      <c r="AK45" s="3"/>
      <c r="AL45" s="3"/>
    </row>
    <row r="46" spans="1:38" x14ac:dyDescent="0.2">
      <c r="A46" s="3"/>
      <c r="B46" s="3"/>
      <c r="C46" s="3"/>
      <c r="D46" s="3"/>
      <c r="E46" s="3"/>
      <c r="F46" s="3"/>
      <c r="G46" s="13">
        <v>426.11500000000001</v>
      </c>
      <c r="H46" s="13">
        <v>376.12299999999999</v>
      </c>
      <c r="I46" s="3"/>
      <c r="J46" s="3"/>
      <c r="K46" s="3"/>
      <c r="L46" s="3">
        <v>391.06099999999998</v>
      </c>
      <c r="M46" s="3">
        <v>465.94600000000003</v>
      </c>
      <c r="N46" s="3"/>
      <c r="O46" s="3"/>
      <c r="P46" s="3"/>
      <c r="Q46" s="3">
        <v>406.524</v>
      </c>
      <c r="R46" s="3">
        <v>427.17599999999999</v>
      </c>
      <c r="S46" s="3"/>
      <c r="T46" s="3"/>
      <c r="U46" s="3"/>
      <c r="V46" s="3"/>
      <c r="W46" s="3"/>
      <c r="X46" s="13">
        <v>522.94200000000001</v>
      </c>
      <c r="Y46" s="13">
        <v>609.63699999999994</v>
      </c>
      <c r="Z46" s="3"/>
      <c r="AA46" s="3"/>
      <c r="AB46" s="3"/>
      <c r="AC46" s="3">
        <v>420.39100000000002</v>
      </c>
      <c r="AD46" s="3">
        <v>451.09300000000002</v>
      </c>
      <c r="AE46" s="3"/>
      <c r="AF46" s="3"/>
      <c r="AG46" s="3"/>
      <c r="AH46" s="3">
        <v>709.61500000000001</v>
      </c>
      <c r="AI46" s="3">
        <v>659.98099999999999</v>
      </c>
      <c r="AJ46" s="3"/>
      <c r="AK46" s="3"/>
      <c r="AL46" s="3"/>
    </row>
    <row r="47" spans="1:38" x14ac:dyDescent="0.2">
      <c r="A47" s="3"/>
      <c r="B47" s="3"/>
      <c r="C47" s="3"/>
      <c r="D47" s="3"/>
      <c r="E47" s="3"/>
      <c r="F47" s="3"/>
      <c r="G47" s="13">
        <v>339.221</v>
      </c>
      <c r="H47" s="13">
        <v>622.39499999999998</v>
      </c>
      <c r="I47" s="3"/>
      <c r="J47" s="3"/>
      <c r="K47" s="3"/>
      <c r="L47" s="3">
        <v>514.32600000000002</v>
      </c>
      <c r="M47" s="3">
        <v>430.84</v>
      </c>
      <c r="N47" s="3"/>
      <c r="O47" s="3"/>
      <c r="P47" s="3"/>
      <c r="Q47" s="3">
        <v>320.07900000000001</v>
      </c>
      <c r="R47" s="3">
        <v>484.74099999999999</v>
      </c>
      <c r="S47" s="3"/>
      <c r="T47" s="3"/>
      <c r="U47" s="3"/>
      <c r="V47" s="3"/>
      <c r="W47" s="3"/>
      <c r="X47" s="13">
        <v>393.21300000000002</v>
      </c>
      <c r="Y47" s="13">
        <v>529.45500000000004</v>
      </c>
      <c r="Z47" s="3"/>
      <c r="AA47" s="3"/>
      <c r="AB47" s="3"/>
      <c r="AC47" s="3">
        <v>507.33300000000003</v>
      </c>
      <c r="AD47" s="3">
        <v>546.14</v>
      </c>
      <c r="AE47" s="3"/>
      <c r="AF47" s="3"/>
      <c r="AG47" s="3"/>
      <c r="AH47" s="3">
        <v>697.65899999999999</v>
      </c>
      <c r="AI47" s="3">
        <v>668.71400000000006</v>
      </c>
      <c r="AJ47" s="3"/>
      <c r="AK47" s="3"/>
      <c r="AL47" s="3"/>
    </row>
    <row r="48" spans="1:38" x14ac:dyDescent="0.2">
      <c r="A48" s="3"/>
      <c r="B48" s="3"/>
      <c r="C48" s="3"/>
      <c r="D48" s="3"/>
      <c r="E48" s="3"/>
      <c r="F48" s="3"/>
      <c r="G48" s="13">
        <v>334.30500000000001</v>
      </c>
      <c r="H48" s="13">
        <v>545.33100000000002</v>
      </c>
      <c r="I48" s="3"/>
      <c r="J48" s="3"/>
      <c r="K48" s="3"/>
      <c r="L48" s="3">
        <v>372.48399999999998</v>
      </c>
      <c r="M48" s="3">
        <v>483.13900000000001</v>
      </c>
      <c r="N48" s="3"/>
      <c r="O48" s="3"/>
      <c r="P48" s="3"/>
      <c r="Q48" s="3">
        <v>386.209</v>
      </c>
      <c r="R48" s="3">
        <v>444.38099999999997</v>
      </c>
      <c r="S48" s="3"/>
      <c r="T48" s="3"/>
      <c r="U48" s="3"/>
      <c r="V48" s="3"/>
      <c r="W48" s="3"/>
      <c r="X48" s="13">
        <v>578.09100000000001</v>
      </c>
      <c r="Y48" s="13">
        <v>496.74799999999999</v>
      </c>
      <c r="Z48" s="3"/>
      <c r="AA48" s="3"/>
      <c r="AB48" s="3"/>
      <c r="AC48" s="3">
        <v>467.90600000000001</v>
      </c>
      <c r="AD48" s="3">
        <v>399.779</v>
      </c>
      <c r="AE48" s="3"/>
      <c r="AF48" s="3"/>
      <c r="AG48" s="3"/>
      <c r="AH48" s="3">
        <v>612.21100000000001</v>
      </c>
      <c r="AI48" s="3">
        <v>417.18799999999999</v>
      </c>
      <c r="AJ48" s="3"/>
      <c r="AK48" s="3"/>
      <c r="AL48" s="3"/>
    </row>
    <row r="49" spans="1:38" x14ac:dyDescent="0.2">
      <c r="A49" s="3"/>
      <c r="B49" s="3"/>
      <c r="C49" s="3"/>
      <c r="D49" s="3"/>
      <c r="E49" s="3"/>
      <c r="F49" s="3"/>
      <c r="G49" s="13">
        <v>435.64699999999999</v>
      </c>
      <c r="H49" s="13">
        <v>596.58199999999999</v>
      </c>
      <c r="I49" s="3"/>
      <c r="J49" s="3"/>
      <c r="K49" s="3"/>
      <c r="L49" s="3">
        <v>288.50400000000002</v>
      </c>
      <c r="M49" s="3">
        <v>485.505</v>
      </c>
      <c r="N49" s="3"/>
      <c r="O49" s="3"/>
      <c r="P49" s="3"/>
      <c r="Q49" s="3">
        <v>337.46100000000001</v>
      </c>
      <c r="R49" s="3">
        <v>463.55200000000002</v>
      </c>
      <c r="S49" s="3"/>
      <c r="T49" s="3"/>
      <c r="U49" s="3"/>
      <c r="V49" s="3"/>
      <c r="W49" s="3"/>
      <c r="X49" s="13">
        <v>404.78100000000001</v>
      </c>
      <c r="Y49" s="13">
        <v>525.63400000000001</v>
      </c>
      <c r="Z49" s="3"/>
      <c r="AA49" s="3"/>
      <c r="AB49" s="3"/>
      <c r="AC49" s="3">
        <v>397.28100000000001</v>
      </c>
      <c r="AD49" s="3">
        <v>439.17</v>
      </c>
      <c r="AE49" s="3"/>
      <c r="AF49" s="3"/>
      <c r="AG49" s="3"/>
      <c r="AH49" s="3">
        <v>543.66</v>
      </c>
      <c r="AI49" s="3">
        <v>573.37599999999998</v>
      </c>
      <c r="AJ49" s="3"/>
      <c r="AK49" s="3"/>
      <c r="AL49" s="3"/>
    </row>
    <row r="50" spans="1:38" x14ac:dyDescent="0.2">
      <c r="A50" s="3"/>
      <c r="B50" s="3"/>
      <c r="C50" s="3"/>
      <c r="D50" s="3"/>
      <c r="E50" s="3"/>
      <c r="F50" s="3"/>
      <c r="G50" s="13">
        <v>406.90600000000001</v>
      </c>
      <c r="H50" s="13">
        <v>438.78</v>
      </c>
      <c r="I50" s="3"/>
      <c r="J50" s="3"/>
      <c r="K50" s="3"/>
      <c r="L50" s="3">
        <v>415.916</v>
      </c>
      <c r="M50" s="3">
        <v>505.25299999999999</v>
      </c>
      <c r="N50" s="3"/>
      <c r="O50" s="3"/>
      <c r="P50" s="3"/>
      <c r="Q50" s="3">
        <v>374.36700000000002</v>
      </c>
      <c r="R50" s="3">
        <v>496.471</v>
      </c>
      <c r="S50" s="3"/>
      <c r="T50" s="3"/>
      <c r="U50" s="3"/>
      <c r="V50" s="3"/>
      <c r="W50" s="3"/>
      <c r="X50" s="13">
        <v>478.62</v>
      </c>
      <c r="Y50" s="13">
        <v>663.49800000000005</v>
      </c>
      <c r="Z50" s="3"/>
      <c r="AA50" s="3"/>
      <c r="AB50" s="3"/>
      <c r="AC50" s="3">
        <v>586.73299999999995</v>
      </c>
      <c r="AD50" s="3">
        <v>535.50599999999997</v>
      </c>
      <c r="AE50" s="3"/>
      <c r="AF50" s="3"/>
      <c r="AG50" s="3"/>
      <c r="AH50" s="3">
        <v>591.87</v>
      </c>
      <c r="AI50" s="3">
        <v>510.99200000000002</v>
      </c>
      <c r="AJ50" s="3"/>
      <c r="AK50" s="3"/>
      <c r="AL50" s="3"/>
    </row>
    <row r="51" spans="1:38" x14ac:dyDescent="0.2">
      <c r="A51" s="3"/>
      <c r="B51" s="3"/>
      <c r="C51" s="3"/>
      <c r="D51" s="3"/>
      <c r="E51" s="3"/>
      <c r="F51" s="3"/>
      <c r="G51" s="13">
        <v>435.89699999999999</v>
      </c>
      <c r="H51" s="13">
        <v>420.50799999999998</v>
      </c>
      <c r="I51" s="3"/>
      <c r="J51" s="3"/>
      <c r="K51" s="3"/>
      <c r="L51" s="3">
        <v>511.02100000000002</v>
      </c>
      <c r="M51" s="3">
        <v>434.23099999999999</v>
      </c>
      <c r="N51" s="3"/>
      <c r="O51" s="3"/>
      <c r="P51" s="3"/>
      <c r="Q51" s="3">
        <v>443.839</v>
      </c>
      <c r="R51" s="3">
        <v>536.41</v>
      </c>
      <c r="S51" s="3"/>
      <c r="T51" s="3"/>
      <c r="U51" s="3"/>
      <c r="V51" s="3"/>
      <c r="W51" s="3"/>
      <c r="X51" s="13">
        <v>732.28599999999994</v>
      </c>
      <c r="Y51" s="13">
        <v>449.34800000000001</v>
      </c>
      <c r="Z51" s="3"/>
      <c r="AA51" s="3"/>
      <c r="AB51" s="3"/>
      <c r="AC51" s="3">
        <v>500.44900000000001</v>
      </c>
      <c r="AD51" s="3">
        <v>472.34899999999999</v>
      </c>
      <c r="AE51" s="3"/>
      <c r="AF51" s="3"/>
      <c r="AG51" s="3"/>
      <c r="AH51" s="3">
        <v>589.322</v>
      </c>
      <c r="AI51" s="3">
        <v>558.51700000000005</v>
      </c>
      <c r="AJ51" s="3"/>
      <c r="AK51" s="3"/>
      <c r="AL51" s="3"/>
    </row>
    <row r="52" spans="1:38" x14ac:dyDescent="0.2">
      <c r="A52" s="3"/>
      <c r="B52" s="3"/>
      <c r="C52" s="3"/>
      <c r="D52" s="3"/>
      <c r="E52" s="3"/>
      <c r="F52" s="3"/>
      <c r="G52" s="13">
        <v>407.32100000000003</v>
      </c>
      <c r="H52" s="13">
        <v>596.60400000000004</v>
      </c>
      <c r="I52" s="3"/>
      <c r="J52" s="3"/>
      <c r="K52" s="3"/>
      <c r="L52" s="3">
        <v>317.255</v>
      </c>
      <c r="M52" s="3">
        <v>351.40199999999999</v>
      </c>
      <c r="N52" s="3"/>
      <c r="O52" s="3"/>
      <c r="P52" s="3"/>
      <c r="Q52" s="3">
        <v>510.50700000000001</v>
      </c>
      <c r="R52" s="3">
        <v>572.87599999999998</v>
      </c>
      <c r="S52" s="3"/>
      <c r="T52" s="3"/>
      <c r="U52" s="3"/>
      <c r="V52" s="3"/>
      <c r="W52" s="3"/>
      <c r="X52" s="13">
        <v>558.93600000000004</v>
      </c>
      <c r="Y52" s="13">
        <v>524.12300000000005</v>
      </c>
      <c r="Z52" s="3"/>
      <c r="AA52" s="3"/>
      <c r="AB52" s="3"/>
      <c r="AC52" s="3">
        <v>572.03499999999997</v>
      </c>
      <c r="AD52" s="3">
        <v>593.28899999999999</v>
      </c>
      <c r="AE52" s="3"/>
      <c r="AF52" s="3"/>
      <c r="AG52" s="3"/>
      <c r="AH52" s="3">
        <v>598.36</v>
      </c>
      <c r="AI52" s="3">
        <v>540.21100000000001</v>
      </c>
      <c r="AJ52" s="3"/>
      <c r="AK52" s="3"/>
      <c r="AL52" s="3"/>
    </row>
    <row r="53" spans="1:38" x14ac:dyDescent="0.2">
      <c r="A53" s="3"/>
      <c r="B53" s="3"/>
      <c r="C53" s="3"/>
      <c r="D53" s="3"/>
      <c r="E53" s="3"/>
      <c r="F53" s="3"/>
      <c r="G53" s="13">
        <v>457.267</v>
      </c>
      <c r="H53" s="13">
        <v>392.02800000000002</v>
      </c>
      <c r="I53" s="3"/>
      <c r="J53" s="3"/>
      <c r="K53" s="3"/>
      <c r="L53" s="3">
        <v>361.726</v>
      </c>
      <c r="M53" s="3">
        <v>428.98200000000003</v>
      </c>
      <c r="N53" s="3"/>
      <c r="O53" s="3"/>
      <c r="P53" s="3"/>
      <c r="Q53" s="3">
        <v>410.28500000000003</v>
      </c>
      <c r="R53" s="3">
        <v>539.52099999999996</v>
      </c>
      <c r="S53" s="3"/>
      <c r="T53" s="3"/>
      <c r="U53" s="3"/>
      <c r="V53" s="3"/>
      <c r="W53" s="3"/>
      <c r="X53" s="13">
        <v>551.42499999999995</v>
      </c>
      <c r="Y53" s="13">
        <v>548.52300000000002</v>
      </c>
      <c r="Z53" s="3"/>
      <c r="AA53" s="3"/>
      <c r="AB53" s="3"/>
      <c r="AC53" s="3">
        <v>598.75900000000001</v>
      </c>
      <c r="AD53" s="3">
        <v>474.74099999999999</v>
      </c>
      <c r="AE53" s="3"/>
      <c r="AF53" s="3"/>
      <c r="AG53" s="3"/>
      <c r="AH53" s="3">
        <v>693.47500000000002</v>
      </c>
      <c r="AI53" s="3">
        <v>518.53499999999997</v>
      </c>
      <c r="AJ53" s="3"/>
      <c r="AK53" s="3"/>
      <c r="AL53" s="3"/>
    </row>
    <row r="54" spans="1:38" x14ac:dyDescent="0.2">
      <c r="A54" s="3"/>
      <c r="B54" s="3"/>
      <c r="C54" s="3"/>
      <c r="D54" s="3"/>
      <c r="E54" s="3"/>
      <c r="F54" s="3"/>
      <c r="G54" s="13">
        <v>461.97800000000001</v>
      </c>
      <c r="H54" s="13">
        <v>435.798</v>
      </c>
      <c r="I54" s="3"/>
      <c r="J54" s="3"/>
      <c r="K54" s="3"/>
      <c r="L54" s="3">
        <v>430.35500000000002</v>
      </c>
      <c r="M54" s="3">
        <v>416.57400000000001</v>
      </c>
      <c r="N54" s="3"/>
      <c r="O54" s="3"/>
      <c r="P54" s="3"/>
      <c r="Q54" s="3">
        <v>437.56299999999999</v>
      </c>
      <c r="R54" s="3">
        <v>462.83699999999999</v>
      </c>
      <c r="S54" s="3"/>
      <c r="T54" s="3"/>
      <c r="U54" s="3"/>
      <c r="V54" s="3"/>
      <c r="W54" s="3"/>
      <c r="X54" s="13">
        <v>547.76700000000005</v>
      </c>
      <c r="Y54" s="13">
        <v>470.34800000000001</v>
      </c>
      <c r="Z54" s="3"/>
      <c r="AA54" s="3"/>
      <c r="AB54" s="3"/>
      <c r="AC54" s="3">
        <v>606.91499999999996</v>
      </c>
      <c r="AD54" s="3">
        <v>512.024</v>
      </c>
      <c r="AE54" s="3"/>
      <c r="AF54" s="3"/>
      <c r="AG54" s="3"/>
      <c r="AH54" s="3">
        <v>663.03700000000003</v>
      </c>
      <c r="AI54" s="3">
        <v>419.70299999999997</v>
      </c>
      <c r="AJ54" s="3"/>
      <c r="AK54" s="3"/>
      <c r="AL54" s="3"/>
    </row>
    <row r="55" spans="1:38" x14ac:dyDescent="0.2">
      <c r="A55" s="3"/>
      <c r="B55" s="3"/>
      <c r="C55" s="3"/>
      <c r="D55" s="3"/>
      <c r="E55" s="3"/>
      <c r="F55" s="3"/>
      <c r="G55" s="13">
        <v>414.55599999999998</v>
      </c>
      <c r="H55" s="13">
        <v>463.67500000000001</v>
      </c>
      <c r="I55" s="3"/>
      <c r="J55" s="3"/>
      <c r="K55" s="3"/>
      <c r="L55" s="3">
        <v>437.24599999999998</v>
      </c>
      <c r="M55" s="3">
        <v>446.58800000000002</v>
      </c>
      <c r="N55" s="3"/>
      <c r="O55" s="3"/>
      <c r="P55" s="3"/>
      <c r="Q55" s="3">
        <v>472.65300000000002</v>
      </c>
      <c r="R55" s="3">
        <v>420.16899999999998</v>
      </c>
      <c r="S55" s="3"/>
      <c r="T55" s="3"/>
      <c r="U55" s="3"/>
      <c r="V55" s="3"/>
      <c r="W55" s="3"/>
      <c r="X55" s="13">
        <v>579.63300000000004</v>
      </c>
      <c r="Y55" s="13">
        <v>528.62199999999996</v>
      </c>
      <c r="Z55" s="3"/>
      <c r="AA55" s="3"/>
      <c r="AB55" s="3"/>
      <c r="AC55" s="3">
        <v>454.92399999999998</v>
      </c>
      <c r="AD55" s="3">
        <v>488.291</v>
      </c>
      <c r="AE55" s="3"/>
      <c r="AF55" s="3"/>
      <c r="AG55" s="3"/>
      <c r="AH55" s="3">
        <v>628.65700000000004</v>
      </c>
      <c r="AI55" s="3">
        <v>491.27</v>
      </c>
      <c r="AJ55" s="3"/>
      <c r="AK55" s="3"/>
      <c r="AL55" s="3"/>
    </row>
    <row r="56" spans="1:38" x14ac:dyDescent="0.2">
      <c r="A56" s="3"/>
      <c r="B56" s="3"/>
      <c r="C56" s="3"/>
      <c r="D56" s="3"/>
      <c r="E56" s="3"/>
      <c r="F56" s="3"/>
      <c r="G56" s="13">
        <v>412.19200000000001</v>
      </c>
      <c r="H56" s="13">
        <v>457.87299999999999</v>
      </c>
      <c r="I56" s="3"/>
      <c r="J56" s="3"/>
      <c r="K56" s="3"/>
      <c r="L56" s="3">
        <v>422.84800000000001</v>
      </c>
      <c r="M56" s="3">
        <v>403.01499999999999</v>
      </c>
      <c r="N56" s="3"/>
      <c r="O56" s="3"/>
      <c r="P56" s="3"/>
      <c r="Q56" s="3">
        <v>396.55</v>
      </c>
      <c r="R56" s="3">
        <v>433.10199999999998</v>
      </c>
      <c r="S56" s="3"/>
      <c r="T56" s="3"/>
      <c r="U56" s="3"/>
      <c r="V56" s="3"/>
      <c r="W56" s="3"/>
      <c r="X56" s="13">
        <v>620.02700000000004</v>
      </c>
      <c r="Y56" s="13">
        <v>537.08500000000004</v>
      </c>
      <c r="Z56" s="3"/>
      <c r="AA56" s="3"/>
      <c r="AB56" s="3"/>
      <c r="AC56" s="3">
        <v>515.91200000000003</v>
      </c>
      <c r="AD56" s="3">
        <v>525.28599999999994</v>
      </c>
      <c r="AE56" s="3"/>
      <c r="AF56" s="3"/>
      <c r="AG56" s="3"/>
      <c r="AH56" s="3">
        <v>633.82000000000005</v>
      </c>
      <c r="AI56" s="3">
        <v>407.81299999999999</v>
      </c>
      <c r="AJ56" s="3"/>
      <c r="AK56" s="3"/>
      <c r="AL56" s="3"/>
    </row>
    <row r="57" spans="1:38" x14ac:dyDescent="0.2">
      <c r="A57" s="3"/>
      <c r="B57" s="3"/>
      <c r="C57" s="3"/>
      <c r="D57" s="3"/>
      <c r="E57" s="3"/>
      <c r="F57" s="3"/>
      <c r="G57" s="13">
        <v>419.47399999999999</v>
      </c>
      <c r="H57" s="13">
        <v>512.88900000000001</v>
      </c>
      <c r="I57" s="3"/>
      <c r="J57" s="3"/>
      <c r="K57" s="3"/>
      <c r="L57" s="3">
        <v>462.48099999999999</v>
      </c>
      <c r="M57" s="3">
        <v>406.52100000000002</v>
      </c>
      <c r="N57" s="3"/>
      <c r="O57" s="3"/>
      <c r="P57" s="3"/>
      <c r="Q57" s="3">
        <v>492.17200000000003</v>
      </c>
      <c r="R57" s="3">
        <v>444.75400000000002</v>
      </c>
      <c r="S57" s="3"/>
      <c r="T57" s="3"/>
      <c r="U57" s="3"/>
      <c r="V57" s="3"/>
      <c r="W57" s="3"/>
      <c r="X57" s="13">
        <v>608.15499999999997</v>
      </c>
      <c r="Y57" s="13">
        <v>547.27700000000004</v>
      </c>
      <c r="Z57" s="3"/>
      <c r="AA57" s="3"/>
      <c r="AB57" s="3"/>
      <c r="AC57" s="3">
        <v>435.06</v>
      </c>
      <c r="AD57" s="3">
        <v>517.28399999999999</v>
      </c>
      <c r="AE57" s="3"/>
      <c r="AF57" s="3"/>
      <c r="AG57" s="3"/>
      <c r="AH57" s="3">
        <v>622.09199999999998</v>
      </c>
      <c r="AI57" s="3">
        <v>537.71199999999999</v>
      </c>
      <c r="AJ57" s="3"/>
      <c r="AK57" s="3"/>
      <c r="AL57" s="3"/>
    </row>
    <row r="58" spans="1:38" x14ac:dyDescent="0.2">
      <c r="A58" s="3"/>
      <c r="B58" s="3"/>
      <c r="C58" s="3"/>
      <c r="D58" s="3"/>
      <c r="E58" s="3"/>
      <c r="F58" s="3"/>
      <c r="G58" s="13">
        <v>378.41199999999998</v>
      </c>
      <c r="H58" s="13">
        <v>389.40699999999998</v>
      </c>
      <c r="I58" s="3"/>
      <c r="J58" s="3"/>
      <c r="K58" s="3"/>
      <c r="L58" s="3">
        <v>410.19499999999999</v>
      </c>
      <c r="M58" s="3">
        <v>369.85300000000001</v>
      </c>
      <c r="N58" s="3"/>
      <c r="O58" s="3"/>
      <c r="P58" s="3"/>
      <c r="Q58" s="3">
        <v>451.34699999999998</v>
      </c>
      <c r="R58" s="3">
        <v>484.6</v>
      </c>
      <c r="S58" s="3"/>
      <c r="T58" s="3"/>
      <c r="U58" s="3"/>
      <c r="V58" s="3"/>
      <c r="W58" s="3"/>
      <c r="X58" s="13">
        <v>479.74599999999998</v>
      </c>
      <c r="Y58" s="13">
        <v>452.81</v>
      </c>
      <c r="Z58" s="3"/>
      <c r="AA58" s="3"/>
      <c r="AB58" s="3"/>
      <c r="AC58" s="3">
        <v>464.721</v>
      </c>
      <c r="AD58" s="3">
        <v>501.56900000000002</v>
      </c>
      <c r="AE58" s="3"/>
      <c r="AF58" s="3"/>
      <c r="AG58" s="3"/>
      <c r="AH58" s="3">
        <v>581.77200000000005</v>
      </c>
      <c r="AI58" s="3">
        <v>520.05999999999995</v>
      </c>
      <c r="AJ58" s="3"/>
      <c r="AK58" s="3"/>
      <c r="AL58" s="3"/>
    </row>
    <row r="59" spans="1:38" x14ac:dyDescent="0.2">
      <c r="A59" s="3"/>
      <c r="B59" s="3"/>
      <c r="C59" s="3"/>
      <c r="D59" s="3"/>
      <c r="E59" s="3"/>
      <c r="F59" s="3"/>
      <c r="G59" s="13">
        <v>421.18400000000003</v>
      </c>
      <c r="H59" s="13">
        <v>494.69400000000002</v>
      </c>
      <c r="I59" s="3"/>
      <c r="J59" s="3"/>
      <c r="K59" s="3"/>
      <c r="L59" s="3">
        <v>401.96</v>
      </c>
      <c r="M59" s="3">
        <v>423.16199999999998</v>
      </c>
      <c r="N59" s="3"/>
      <c r="O59" s="3"/>
      <c r="P59" s="3"/>
      <c r="Q59" s="3">
        <v>351.42899999999997</v>
      </c>
      <c r="R59" s="3">
        <v>459.68599999999998</v>
      </c>
      <c r="S59" s="3"/>
      <c r="T59" s="3"/>
      <c r="U59" s="3"/>
      <c r="V59" s="3"/>
      <c r="W59" s="3"/>
      <c r="X59" s="13">
        <v>565.51800000000003</v>
      </c>
      <c r="Y59" s="13">
        <v>806.40800000000002</v>
      </c>
      <c r="Z59" s="3"/>
      <c r="AA59" s="3"/>
      <c r="AB59" s="3"/>
      <c r="AC59" s="3">
        <v>640.70500000000004</v>
      </c>
      <c r="AD59" s="3">
        <v>468.94499999999999</v>
      </c>
      <c r="AE59" s="3"/>
      <c r="AF59" s="3"/>
      <c r="AG59" s="3"/>
      <c r="AH59" s="3">
        <v>636.11400000000003</v>
      </c>
      <c r="AI59" s="3">
        <v>558.88300000000004</v>
      </c>
      <c r="AJ59" s="3"/>
      <c r="AK59" s="3"/>
      <c r="AL59" s="3"/>
    </row>
    <row r="60" spans="1:38" x14ac:dyDescent="0.2">
      <c r="A60" s="3"/>
      <c r="B60" s="3"/>
      <c r="C60" s="3"/>
      <c r="D60" s="3"/>
      <c r="E60" s="3"/>
      <c r="F60" s="3"/>
      <c r="G60" s="13">
        <v>428.01799999999997</v>
      </c>
      <c r="H60" s="13">
        <v>599.55399999999997</v>
      </c>
      <c r="I60" s="3"/>
      <c r="J60" s="3"/>
      <c r="K60" s="3"/>
      <c r="L60" s="3">
        <v>458.58800000000002</v>
      </c>
      <c r="M60" s="3">
        <v>394.14600000000002</v>
      </c>
      <c r="N60" s="3"/>
      <c r="O60" s="3"/>
      <c r="P60" s="3"/>
      <c r="Q60" s="3">
        <v>335.03899999999999</v>
      </c>
      <c r="R60" s="3">
        <v>515.49199999999996</v>
      </c>
      <c r="S60" s="3"/>
      <c r="T60" s="3"/>
      <c r="U60" s="3"/>
      <c r="V60" s="3"/>
      <c r="W60" s="3"/>
      <c r="X60" s="13">
        <v>532.96900000000005</v>
      </c>
      <c r="Y60" s="13">
        <v>538.50699999999995</v>
      </c>
      <c r="Z60" s="3"/>
      <c r="AA60" s="3"/>
      <c r="AB60" s="3"/>
      <c r="AC60" s="3">
        <v>457.02600000000001</v>
      </c>
      <c r="AD60" s="3">
        <v>579.32899999999995</v>
      </c>
      <c r="AE60" s="3"/>
      <c r="AF60" s="3"/>
      <c r="AG60" s="3"/>
      <c r="AH60" s="3">
        <v>595.56399999999996</v>
      </c>
      <c r="AI60" s="3">
        <v>482.85199999999998</v>
      </c>
      <c r="AJ60" s="3"/>
      <c r="AK60" s="3"/>
      <c r="AL60" s="3"/>
    </row>
    <row r="61" spans="1:38" x14ac:dyDescent="0.2">
      <c r="A61" s="3"/>
      <c r="B61" s="3"/>
      <c r="C61" s="3"/>
      <c r="D61" s="3"/>
      <c r="E61" s="3"/>
      <c r="F61" s="3"/>
      <c r="G61" s="13">
        <v>440.56700000000001</v>
      </c>
      <c r="H61" s="13">
        <v>406.12299999999999</v>
      </c>
      <c r="I61" s="3"/>
      <c r="J61" s="3"/>
      <c r="K61" s="3"/>
      <c r="L61" s="3">
        <v>467.54899999999998</v>
      </c>
      <c r="M61" s="3">
        <v>424.529</v>
      </c>
      <c r="N61" s="3"/>
      <c r="O61" s="3"/>
      <c r="P61" s="3"/>
      <c r="Q61" s="3">
        <v>348.12599999999998</v>
      </c>
      <c r="R61" s="3">
        <v>474.01499999999999</v>
      </c>
      <c r="S61" s="3"/>
      <c r="T61" s="3"/>
      <c r="U61" s="3"/>
      <c r="V61" s="3"/>
      <c r="W61" s="3"/>
      <c r="X61" s="13">
        <v>473.899</v>
      </c>
      <c r="Y61" s="13">
        <v>673.59799999999996</v>
      </c>
      <c r="Z61" s="3"/>
      <c r="AA61" s="3"/>
      <c r="AB61" s="3"/>
      <c r="AC61" s="3">
        <v>616.47199999999998</v>
      </c>
      <c r="AD61" s="3">
        <v>529.13499999999999</v>
      </c>
      <c r="AE61" s="3"/>
      <c r="AF61" s="3"/>
      <c r="AG61" s="3"/>
      <c r="AH61" s="3">
        <v>666.98</v>
      </c>
      <c r="AI61" s="3">
        <v>416.61799999999999</v>
      </c>
      <c r="AJ61" s="3"/>
      <c r="AK61" s="3"/>
      <c r="AL61" s="3"/>
    </row>
    <row r="62" spans="1:38" x14ac:dyDescent="0.2">
      <c r="A62" s="3"/>
      <c r="B62" s="3"/>
      <c r="C62" s="3"/>
      <c r="D62" s="3"/>
      <c r="E62" s="3"/>
      <c r="F62" s="3"/>
      <c r="G62" s="13">
        <v>353.39400000000001</v>
      </c>
      <c r="H62" s="13">
        <v>408.27499999999998</v>
      </c>
      <c r="I62" s="3"/>
      <c r="J62" s="3"/>
      <c r="K62" s="3"/>
      <c r="L62" s="3">
        <v>420.08800000000002</v>
      </c>
      <c r="M62" s="3">
        <v>398.04300000000001</v>
      </c>
      <c r="N62" s="3"/>
      <c r="O62" s="3"/>
      <c r="P62" s="3"/>
      <c r="Q62" s="3">
        <v>497.57299999999998</v>
      </c>
      <c r="R62" s="3">
        <v>513.69899999999996</v>
      </c>
      <c r="S62" s="3"/>
      <c r="T62" s="3"/>
      <c r="U62" s="3"/>
      <c r="V62" s="3"/>
      <c r="W62" s="3"/>
      <c r="X62" s="13">
        <v>597.73900000000003</v>
      </c>
      <c r="Y62" s="13">
        <v>669.03700000000003</v>
      </c>
      <c r="Z62" s="3"/>
      <c r="AA62" s="3"/>
      <c r="AB62" s="3"/>
      <c r="AC62" s="3">
        <v>563.02300000000002</v>
      </c>
      <c r="AD62" s="3">
        <v>552.63199999999995</v>
      </c>
      <c r="AE62" s="3"/>
      <c r="AF62" s="3"/>
      <c r="AG62" s="3"/>
      <c r="AH62" s="3">
        <v>705.29700000000003</v>
      </c>
      <c r="AI62" s="3">
        <v>554.29</v>
      </c>
      <c r="AJ62" s="3"/>
      <c r="AK62" s="3"/>
      <c r="AL62" s="3"/>
    </row>
    <row r="63" spans="1:38" x14ac:dyDescent="0.2">
      <c r="A63" s="3"/>
      <c r="B63" s="3"/>
      <c r="C63" s="3"/>
      <c r="D63" s="3"/>
      <c r="E63" s="3"/>
      <c r="F63" s="3"/>
      <c r="G63" s="13">
        <v>391.61900000000003</v>
      </c>
      <c r="H63" s="13">
        <v>430.40800000000002</v>
      </c>
      <c r="I63" s="3"/>
      <c r="J63" s="3"/>
      <c r="K63" s="3"/>
      <c r="L63" s="3">
        <v>451.459</v>
      </c>
      <c r="M63" s="3">
        <v>508.90800000000002</v>
      </c>
      <c r="N63" s="3"/>
      <c r="O63" s="3"/>
      <c r="P63" s="3"/>
      <c r="Q63" s="3">
        <v>437.65</v>
      </c>
      <c r="R63" s="3">
        <v>578.29700000000003</v>
      </c>
      <c r="S63" s="3"/>
      <c r="T63" s="3"/>
      <c r="U63" s="3"/>
      <c r="V63" s="3"/>
      <c r="W63" s="3"/>
      <c r="X63" s="13">
        <v>457.60399999999998</v>
      </c>
      <c r="Y63" s="13">
        <v>526.34799999999996</v>
      </c>
      <c r="Z63" s="3"/>
      <c r="AA63" s="3"/>
      <c r="AB63" s="3"/>
      <c r="AC63" s="3">
        <v>615.6</v>
      </c>
      <c r="AD63" s="3">
        <v>532.65599999999995</v>
      </c>
      <c r="AE63" s="3"/>
      <c r="AF63" s="3"/>
      <c r="AG63" s="3"/>
      <c r="AH63" s="3">
        <v>602.32100000000003</v>
      </c>
      <c r="AI63" s="3">
        <v>539.34199999999998</v>
      </c>
      <c r="AJ63" s="3"/>
      <c r="AK63" s="3"/>
      <c r="AL63" s="3"/>
    </row>
    <row r="64" spans="1:38" x14ac:dyDescent="0.2">
      <c r="A64" s="3"/>
      <c r="B64" s="3"/>
      <c r="C64" s="3"/>
      <c r="D64" s="3"/>
      <c r="E64" s="3"/>
      <c r="F64" s="3"/>
      <c r="G64" s="13">
        <v>359.262</v>
      </c>
      <c r="H64" s="13">
        <v>420.71800000000002</v>
      </c>
      <c r="I64" s="3"/>
      <c r="J64" s="3"/>
      <c r="K64" s="3"/>
      <c r="L64" s="3">
        <v>452.80599999999998</v>
      </c>
      <c r="M64" s="3">
        <v>519.82399999999996</v>
      </c>
      <c r="N64" s="3"/>
      <c r="O64" s="3"/>
      <c r="P64" s="3"/>
      <c r="Q64" s="3">
        <v>390.09699999999998</v>
      </c>
      <c r="R64" s="3">
        <v>394.767</v>
      </c>
      <c r="S64" s="3"/>
      <c r="T64" s="3"/>
      <c r="U64" s="3"/>
      <c r="V64" s="3"/>
      <c r="W64" s="3"/>
      <c r="X64" s="13">
        <v>506.94099999999997</v>
      </c>
      <c r="Y64" s="13">
        <v>465.58</v>
      </c>
      <c r="Z64" s="3"/>
      <c r="AA64" s="3"/>
      <c r="AB64" s="3"/>
      <c r="AC64" s="3">
        <v>614.4</v>
      </c>
      <c r="AD64" s="3">
        <v>383.233</v>
      </c>
      <c r="AE64" s="3"/>
      <c r="AF64" s="3"/>
      <c r="AG64" s="3"/>
      <c r="AH64" s="3">
        <v>562.86800000000005</v>
      </c>
      <c r="AI64" s="3">
        <v>550.69200000000001</v>
      </c>
      <c r="AJ64" s="3"/>
      <c r="AK64" s="3"/>
      <c r="AL64" s="3"/>
    </row>
    <row r="65" spans="1:38" x14ac:dyDescent="0.2">
      <c r="A65" s="3"/>
      <c r="B65" s="3"/>
      <c r="C65" s="3"/>
      <c r="D65" s="3"/>
      <c r="E65" s="3"/>
      <c r="F65" s="3"/>
      <c r="G65" s="13">
        <v>362.69499999999999</v>
      </c>
      <c r="H65" s="13">
        <v>455.27</v>
      </c>
      <c r="I65" s="3"/>
      <c r="J65" s="3"/>
      <c r="K65" s="3"/>
      <c r="L65" s="3">
        <v>450.16</v>
      </c>
      <c r="M65" s="3">
        <v>466.935</v>
      </c>
      <c r="N65" s="3"/>
      <c r="O65" s="3"/>
      <c r="P65" s="3"/>
      <c r="Q65" s="3">
        <v>418.46199999999999</v>
      </c>
      <c r="R65" s="3">
        <v>494.786</v>
      </c>
      <c r="S65" s="3"/>
      <c r="T65" s="3"/>
      <c r="U65" s="3"/>
      <c r="V65" s="3"/>
      <c r="W65" s="3"/>
      <c r="X65" s="13">
        <v>548.40099999999995</v>
      </c>
      <c r="Y65" s="13">
        <v>399.625</v>
      </c>
      <c r="Z65" s="3"/>
      <c r="AA65" s="3"/>
      <c r="AB65" s="3"/>
      <c r="AC65" s="3">
        <v>548.58900000000006</v>
      </c>
      <c r="AD65" s="3">
        <v>563.32100000000003</v>
      </c>
      <c r="AE65" s="3"/>
      <c r="AF65" s="3"/>
      <c r="AG65" s="3"/>
      <c r="AH65" s="3">
        <v>518.35299999999995</v>
      </c>
      <c r="AI65" s="3">
        <v>514.02499999999998</v>
      </c>
      <c r="AJ65" s="3"/>
      <c r="AK65" s="3"/>
      <c r="AL65" s="3"/>
    </row>
    <row r="66" spans="1:38" x14ac:dyDescent="0.2">
      <c r="A66" s="3"/>
      <c r="B66" s="3"/>
      <c r="C66" s="3"/>
      <c r="D66" s="3"/>
      <c r="E66" s="3"/>
      <c r="F66" s="3"/>
      <c r="G66" s="13">
        <v>507.90899999999999</v>
      </c>
      <c r="H66" s="13">
        <v>461.53899999999999</v>
      </c>
      <c r="I66" s="3"/>
      <c r="J66" s="3"/>
      <c r="K66" s="3"/>
      <c r="L66" s="3">
        <v>440.35899999999998</v>
      </c>
      <c r="M66" s="3">
        <v>415.43299999999999</v>
      </c>
      <c r="N66" s="3"/>
      <c r="O66" s="3"/>
      <c r="P66" s="3"/>
      <c r="Q66" s="3">
        <v>432.95100000000002</v>
      </c>
      <c r="R66" s="3">
        <v>525.37300000000005</v>
      </c>
      <c r="S66" s="3"/>
      <c r="T66" s="3"/>
      <c r="U66" s="3"/>
      <c r="V66" s="3"/>
      <c r="W66" s="3"/>
      <c r="X66" s="13">
        <v>528.548</v>
      </c>
      <c r="Y66" s="13">
        <v>350.339</v>
      </c>
      <c r="Z66" s="3"/>
      <c r="AA66" s="3"/>
      <c r="AB66" s="3"/>
      <c r="AC66" s="3">
        <v>530.22900000000004</v>
      </c>
      <c r="AD66" s="3">
        <v>446.91199999999998</v>
      </c>
      <c r="AE66" s="3"/>
      <c r="AF66" s="3"/>
      <c r="AG66" s="3"/>
      <c r="AH66" s="3">
        <v>593.79700000000003</v>
      </c>
      <c r="AI66" s="3">
        <v>524.31399999999996</v>
      </c>
      <c r="AJ66" s="3"/>
      <c r="AK66" s="3"/>
      <c r="AL66" s="3"/>
    </row>
    <row r="67" spans="1:38" x14ac:dyDescent="0.2">
      <c r="A67" s="3"/>
      <c r="B67" s="3"/>
      <c r="C67" s="3"/>
      <c r="D67" s="3"/>
      <c r="E67" s="3"/>
      <c r="F67" s="3"/>
      <c r="G67" s="13">
        <v>361.69200000000001</v>
      </c>
      <c r="H67" s="13">
        <v>294.315</v>
      </c>
      <c r="I67" s="3"/>
      <c r="J67" s="3"/>
      <c r="K67" s="3"/>
      <c r="L67" s="3">
        <v>401.44799999999998</v>
      </c>
      <c r="M67" s="3">
        <v>463.33100000000002</v>
      </c>
      <c r="N67" s="3"/>
      <c r="O67" s="3"/>
      <c r="P67" s="3"/>
      <c r="Q67" s="3">
        <v>357.048</v>
      </c>
      <c r="R67" s="3">
        <v>510.66500000000002</v>
      </c>
      <c r="S67" s="3"/>
      <c r="T67" s="3"/>
      <c r="U67" s="3"/>
      <c r="V67" s="3"/>
      <c r="W67" s="3"/>
      <c r="X67" s="13">
        <v>454.48500000000001</v>
      </c>
      <c r="Y67" s="13">
        <v>465.58499999999998</v>
      </c>
      <c r="Z67" s="3"/>
      <c r="AA67" s="3"/>
      <c r="AB67" s="3"/>
      <c r="AC67" s="3">
        <v>495.79300000000001</v>
      </c>
      <c r="AD67" s="3">
        <v>610.07500000000005</v>
      </c>
      <c r="AE67" s="3"/>
      <c r="AF67" s="3"/>
      <c r="AG67" s="3"/>
      <c r="AH67" s="3">
        <v>612.63900000000001</v>
      </c>
      <c r="AI67" s="3">
        <v>540.34</v>
      </c>
      <c r="AJ67" s="3"/>
      <c r="AK67" s="3"/>
      <c r="AL67" s="3"/>
    </row>
    <row r="68" spans="1:38" x14ac:dyDescent="0.2">
      <c r="A68" s="3"/>
      <c r="B68" s="3"/>
      <c r="C68" s="3"/>
      <c r="D68" s="3"/>
      <c r="E68" s="3"/>
      <c r="F68" s="3"/>
      <c r="G68" s="13">
        <v>443.08100000000002</v>
      </c>
      <c r="H68" s="13">
        <v>511.81</v>
      </c>
      <c r="I68" s="3"/>
      <c r="J68" s="3"/>
      <c r="K68" s="3"/>
      <c r="L68" s="3">
        <v>375.99700000000001</v>
      </c>
      <c r="M68" s="3">
        <v>469.94600000000003</v>
      </c>
      <c r="N68" s="3"/>
      <c r="O68" s="3"/>
      <c r="P68" s="3"/>
      <c r="Q68" s="3">
        <v>412.63400000000001</v>
      </c>
      <c r="R68" s="3">
        <v>473.26600000000002</v>
      </c>
      <c r="S68" s="3"/>
      <c r="T68" s="3"/>
      <c r="U68" s="3"/>
      <c r="V68" s="3"/>
      <c r="W68" s="3"/>
      <c r="X68" s="13">
        <v>545.85900000000004</v>
      </c>
      <c r="Y68" s="13">
        <v>551.096</v>
      </c>
      <c r="Z68" s="3"/>
      <c r="AA68" s="3"/>
      <c r="AB68" s="3"/>
      <c r="AC68" s="3">
        <v>519.92600000000004</v>
      </c>
      <c r="AD68" s="3">
        <v>560.01300000000003</v>
      </c>
      <c r="AE68" s="3"/>
      <c r="AF68" s="3"/>
      <c r="AG68" s="3"/>
      <c r="AH68" s="3">
        <v>510.7</v>
      </c>
      <c r="AI68" s="3">
        <v>544.15</v>
      </c>
      <c r="AJ68" s="3"/>
      <c r="AK68" s="3"/>
      <c r="AL68" s="3"/>
    </row>
    <row r="69" spans="1:38" x14ac:dyDescent="0.2">
      <c r="A69" s="3"/>
      <c r="B69" s="3"/>
      <c r="C69" s="3"/>
      <c r="D69" s="3"/>
      <c r="E69" s="3"/>
      <c r="F69" s="3"/>
      <c r="G69" s="13">
        <v>417.54</v>
      </c>
      <c r="H69" s="13">
        <v>451.26499999999999</v>
      </c>
      <c r="I69" s="3"/>
      <c r="J69" s="3"/>
      <c r="K69" s="3"/>
      <c r="L69" s="3">
        <v>453.93299999999999</v>
      </c>
      <c r="M69" s="3">
        <v>434.71199999999999</v>
      </c>
      <c r="N69" s="3"/>
      <c r="O69" s="3"/>
      <c r="P69" s="3"/>
      <c r="Q69" s="3">
        <v>423.62099999999998</v>
      </c>
      <c r="R69" s="3">
        <v>498.03399999999999</v>
      </c>
      <c r="S69" s="3"/>
      <c r="T69" s="3"/>
      <c r="U69" s="3"/>
      <c r="V69" s="3"/>
      <c r="W69" s="3"/>
      <c r="X69" s="13">
        <v>525.72199999999998</v>
      </c>
      <c r="Y69" s="13">
        <v>535.57000000000005</v>
      </c>
      <c r="Z69" s="3"/>
      <c r="AA69" s="3"/>
      <c r="AB69" s="3"/>
      <c r="AC69" s="3">
        <v>472.17700000000002</v>
      </c>
      <c r="AD69" s="3">
        <v>431.09699999999998</v>
      </c>
      <c r="AE69" s="3"/>
      <c r="AF69" s="3"/>
      <c r="AG69" s="3"/>
      <c r="AH69" s="3">
        <v>517.89700000000005</v>
      </c>
      <c r="AI69" s="3">
        <v>475.524</v>
      </c>
      <c r="AJ69" s="3"/>
      <c r="AK69" s="3"/>
      <c r="AL69" s="3"/>
    </row>
    <row r="70" spans="1:38" x14ac:dyDescent="0.2">
      <c r="A70" s="3"/>
      <c r="B70" s="3"/>
      <c r="C70" s="3"/>
      <c r="D70" s="3"/>
      <c r="E70" s="3"/>
      <c r="F70" s="3"/>
      <c r="G70" s="13">
        <v>399.68700000000001</v>
      </c>
      <c r="H70" s="13">
        <v>470.39600000000002</v>
      </c>
      <c r="I70" s="3"/>
      <c r="J70" s="3"/>
      <c r="K70" s="3"/>
      <c r="L70" s="3">
        <v>435.50200000000001</v>
      </c>
      <c r="M70" s="3">
        <v>424.53199999999998</v>
      </c>
      <c r="N70" s="3"/>
      <c r="O70" s="3"/>
      <c r="P70" s="3"/>
      <c r="Q70" s="3">
        <v>563.47400000000005</v>
      </c>
      <c r="R70" s="3">
        <v>604.04999999999995</v>
      </c>
      <c r="S70" s="3"/>
      <c r="T70" s="3"/>
      <c r="U70" s="3"/>
      <c r="V70" s="3"/>
      <c r="W70" s="3"/>
      <c r="X70" s="13">
        <v>504.21600000000001</v>
      </c>
      <c r="Y70" s="13">
        <v>567.38</v>
      </c>
      <c r="Z70" s="3"/>
      <c r="AA70" s="3"/>
      <c r="AB70" s="3"/>
      <c r="AC70" s="3">
        <v>522.00300000000004</v>
      </c>
      <c r="AD70" s="3">
        <v>480.12599999999998</v>
      </c>
      <c r="AE70" s="3"/>
      <c r="AF70" s="3"/>
      <c r="AG70" s="3"/>
      <c r="AH70" s="3">
        <v>467.84899999999999</v>
      </c>
      <c r="AI70" s="3">
        <v>480.113</v>
      </c>
      <c r="AJ70" s="3"/>
      <c r="AK70" s="3"/>
      <c r="AL70" s="3"/>
    </row>
    <row r="71" spans="1:38" x14ac:dyDescent="0.2">
      <c r="A71" s="3"/>
      <c r="B71" s="3"/>
      <c r="C71" s="3"/>
      <c r="D71" s="3"/>
      <c r="E71" s="3"/>
      <c r="F71" s="3"/>
      <c r="G71" s="13">
        <v>409.315</v>
      </c>
      <c r="H71" s="13">
        <v>498.11200000000002</v>
      </c>
      <c r="I71" s="3"/>
      <c r="J71" s="3"/>
      <c r="K71" s="3"/>
      <c r="L71" s="3">
        <v>329.41300000000001</v>
      </c>
      <c r="M71" s="3">
        <v>473.77100000000002</v>
      </c>
      <c r="N71" s="3"/>
      <c r="O71" s="3"/>
      <c r="P71" s="3"/>
      <c r="Q71" s="3">
        <v>374.85300000000001</v>
      </c>
      <c r="R71" s="3">
        <v>504.11700000000002</v>
      </c>
      <c r="S71" s="3"/>
      <c r="T71" s="3"/>
      <c r="U71" s="3"/>
      <c r="V71" s="3"/>
      <c r="W71" s="3"/>
      <c r="X71" s="13">
        <v>576.24</v>
      </c>
      <c r="Y71" s="13">
        <v>546.26199999999994</v>
      </c>
      <c r="Z71" s="3"/>
      <c r="AA71" s="3"/>
      <c r="AB71" s="3"/>
      <c r="AC71" s="3">
        <v>551.822</v>
      </c>
      <c r="AD71" s="3">
        <v>431.041</v>
      </c>
      <c r="AE71" s="3"/>
      <c r="AF71" s="3"/>
      <c r="AG71" s="3"/>
      <c r="AH71" s="3">
        <v>455.99299999999999</v>
      </c>
      <c r="AI71" s="3">
        <v>571.24800000000005</v>
      </c>
      <c r="AJ71" s="3"/>
      <c r="AK71" s="3"/>
      <c r="AL71" s="3"/>
    </row>
    <row r="72" spans="1:38" x14ac:dyDescent="0.2">
      <c r="A72" s="3"/>
      <c r="B72" s="3"/>
      <c r="C72" s="3"/>
      <c r="D72" s="3"/>
      <c r="E72" s="3"/>
      <c r="F72" s="3"/>
      <c r="G72" s="13">
        <v>442.50200000000001</v>
      </c>
      <c r="H72" s="13">
        <v>445.87599999999998</v>
      </c>
      <c r="I72" s="3"/>
      <c r="J72" s="3"/>
      <c r="K72" s="3"/>
      <c r="L72" s="3">
        <v>390.45100000000002</v>
      </c>
      <c r="M72" s="3">
        <v>416.64499999999998</v>
      </c>
      <c r="N72" s="3"/>
      <c r="O72" s="3"/>
      <c r="P72" s="3"/>
      <c r="Q72" s="3">
        <v>549.87099999999998</v>
      </c>
      <c r="R72" s="3">
        <v>443.971</v>
      </c>
      <c r="S72" s="3"/>
      <c r="T72" s="3"/>
      <c r="U72" s="3"/>
      <c r="V72" s="3"/>
      <c r="W72" s="3"/>
      <c r="X72" s="13">
        <v>474.17200000000003</v>
      </c>
      <c r="Y72" s="13">
        <v>483.476</v>
      </c>
      <c r="Z72" s="3"/>
      <c r="AA72" s="3"/>
      <c r="AB72" s="3"/>
      <c r="AC72" s="3">
        <v>480.351</v>
      </c>
      <c r="AD72" s="3">
        <v>521.60599999999999</v>
      </c>
      <c r="AE72" s="3"/>
      <c r="AF72" s="3"/>
      <c r="AG72" s="3"/>
      <c r="AH72" s="3">
        <v>581.40599999999995</v>
      </c>
      <c r="AI72" s="3">
        <v>540.61400000000003</v>
      </c>
      <c r="AJ72" s="3"/>
      <c r="AK72" s="3"/>
      <c r="AL72" s="3"/>
    </row>
    <row r="73" spans="1:38" x14ac:dyDescent="0.2">
      <c r="A73" s="3"/>
      <c r="B73" s="3"/>
      <c r="C73" s="3"/>
      <c r="D73" s="3"/>
      <c r="E73" s="3"/>
      <c r="F73" s="3"/>
      <c r="G73" s="13">
        <v>427.25299999999999</v>
      </c>
      <c r="H73" s="13">
        <v>446.83199999999999</v>
      </c>
      <c r="I73" s="3"/>
      <c r="J73" s="3"/>
      <c r="K73" s="3"/>
      <c r="L73" s="3">
        <v>331.22199999999998</v>
      </c>
      <c r="M73" s="3">
        <v>371.02100000000002</v>
      </c>
      <c r="N73" s="3"/>
      <c r="O73" s="3"/>
      <c r="P73" s="3"/>
      <c r="Q73" s="3">
        <v>454.18900000000002</v>
      </c>
      <c r="R73" s="3">
        <v>519.23099999999999</v>
      </c>
      <c r="S73" s="3"/>
      <c r="T73" s="3"/>
      <c r="U73" s="3"/>
      <c r="V73" s="3"/>
      <c r="W73" s="3"/>
      <c r="X73" s="13">
        <v>539.62</v>
      </c>
      <c r="Y73" s="13">
        <v>744.654</v>
      </c>
      <c r="Z73" s="3"/>
      <c r="AA73" s="3"/>
      <c r="AB73" s="3"/>
      <c r="AC73" s="3">
        <v>398.21300000000002</v>
      </c>
      <c r="AD73" s="3">
        <v>554.68399999999997</v>
      </c>
      <c r="AE73" s="3"/>
      <c r="AF73" s="3"/>
      <c r="AG73" s="3"/>
      <c r="AH73" s="3">
        <v>680.41200000000003</v>
      </c>
      <c r="AI73" s="3">
        <v>446.43400000000003</v>
      </c>
      <c r="AJ73" s="3"/>
      <c r="AK73" s="3"/>
      <c r="AL73" s="3"/>
    </row>
    <row r="74" spans="1:38" x14ac:dyDescent="0.2">
      <c r="A74" s="3"/>
      <c r="B74" s="3"/>
      <c r="C74" s="3"/>
      <c r="D74" s="3"/>
      <c r="E74" s="3"/>
      <c r="F74" s="3"/>
      <c r="G74" s="13">
        <v>394.63200000000001</v>
      </c>
      <c r="H74" s="13">
        <v>630.12900000000002</v>
      </c>
      <c r="I74" s="3"/>
      <c r="J74" s="3"/>
      <c r="K74" s="3"/>
      <c r="L74" s="3">
        <v>419.971</v>
      </c>
      <c r="M74" s="3">
        <v>380.86700000000002</v>
      </c>
      <c r="N74" s="3"/>
      <c r="O74" s="3"/>
      <c r="P74" s="3"/>
      <c r="Q74" s="3">
        <v>358.90100000000001</v>
      </c>
      <c r="R74" s="3">
        <v>345.52300000000002</v>
      </c>
      <c r="S74" s="3"/>
      <c r="T74" s="3"/>
      <c r="U74" s="3"/>
      <c r="V74" s="3"/>
      <c r="W74" s="3"/>
      <c r="X74" s="13">
        <v>518.06100000000004</v>
      </c>
      <c r="Y74" s="13">
        <v>790.37199999999996</v>
      </c>
      <c r="Z74" s="3"/>
      <c r="AA74" s="3"/>
      <c r="AB74" s="3"/>
      <c r="AC74" s="3">
        <v>500.471</v>
      </c>
      <c r="AD74" s="3">
        <v>477.90300000000002</v>
      </c>
      <c r="AE74" s="3"/>
      <c r="AF74" s="3"/>
      <c r="AG74" s="3"/>
      <c r="AH74" s="3">
        <v>608.42999999999995</v>
      </c>
      <c r="AI74" s="3">
        <v>597.976</v>
      </c>
      <c r="AJ74" s="3"/>
      <c r="AK74" s="3"/>
      <c r="AL74" s="3"/>
    </row>
    <row r="75" spans="1:38" x14ac:dyDescent="0.2">
      <c r="A75" s="3"/>
      <c r="B75" s="3"/>
      <c r="C75" s="3"/>
      <c r="D75" s="3"/>
      <c r="E75" s="3"/>
      <c r="F75" s="3"/>
      <c r="G75" s="13">
        <v>442.59</v>
      </c>
      <c r="H75" s="13">
        <v>511.65300000000002</v>
      </c>
      <c r="I75" s="3"/>
      <c r="J75" s="3"/>
      <c r="K75" s="3"/>
      <c r="L75" s="3">
        <v>390.08600000000001</v>
      </c>
      <c r="M75" s="3">
        <v>427.37</v>
      </c>
      <c r="N75" s="3"/>
      <c r="O75" s="3"/>
      <c r="P75" s="3"/>
      <c r="Q75" s="3">
        <v>365.12200000000001</v>
      </c>
      <c r="R75" s="3">
        <v>350.29599999999999</v>
      </c>
      <c r="S75" s="3"/>
      <c r="T75" s="3"/>
      <c r="U75" s="3"/>
      <c r="V75" s="3"/>
      <c r="W75" s="3"/>
      <c r="X75" s="13">
        <v>599.61599999999999</v>
      </c>
      <c r="Y75" s="13">
        <v>563.28399999999999</v>
      </c>
      <c r="Z75" s="3"/>
      <c r="AA75" s="3"/>
      <c r="AB75" s="3"/>
      <c r="AC75" s="3">
        <v>489.29199999999997</v>
      </c>
      <c r="AD75" s="3">
        <v>530.00599999999997</v>
      </c>
      <c r="AE75" s="3"/>
      <c r="AF75" s="3"/>
      <c r="AG75" s="3"/>
      <c r="AH75" s="3">
        <v>521.13300000000004</v>
      </c>
      <c r="AI75" s="3">
        <v>515.12699999999995</v>
      </c>
      <c r="AJ75" s="3"/>
      <c r="AK75" s="3"/>
      <c r="AL75" s="3"/>
    </row>
    <row r="76" spans="1:38" x14ac:dyDescent="0.2">
      <c r="A76" s="3"/>
      <c r="B76" s="3"/>
      <c r="C76" s="3"/>
      <c r="D76" s="3"/>
      <c r="E76" s="3"/>
      <c r="F76" s="3"/>
      <c r="G76" s="13">
        <v>353.70699999999999</v>
      </c>
      <c r="H76" s="13">
        <v>439.53</v>
      </c>
      <c r="I76" s="3"/>
      <c r="J76" s="3"/>
      <c r="K76" s="3"/>
      <c r="L76" s="3">
        <v>386.08199999999999</v>
      </c>
      <c r="M76" s="3">
        <v>498.77800000000002</v>
      </c>
      <c r="N76" s="3"/>
      <c r="O76" s="3"/>
      <c r="P76" s="3"/>
      <c r="Q76" s="3">
        <v>359.245</v>
      </c>
      <c r="R76" s="3">
        <v>375.40300000000002</v>
      </c>
      <c r="S76" s="3"/>
      <c r="T76" s="3"/>
      <c r="U76" s="3"/>
      <c r="V76" s="3"/>
      <c r="W76" s="3"/>
      <c r="X76" s="13">
        <v>576.024</v>
      </c>
      <c r="Y76" s="13">
        <v>604.62900000000002</v>
      </c>
      <c r="Z76" s="3"/>
      <c r="AA76" s="3"/>
      <c r="AB76" s="3"/>
      <c r="AC76" s="3">
        <v>530.71299999999997</v>
      </c>
      <c r="AD76" s="3">
        <v>491.98200000000003</v>
      </c>
      <c r="AE76" s="3"/>
      <c r="AF76" s="3"/>
      <c r="AG76" s="3"/>
      <c r="AH76" s="3">
        <v>549.22</v>
      </c>
      <c r="AI76" s="3">
        <v>542.59299999999996</v>
      </c>
      <c r="AJ76" s="3"/>
      <c r="AK76" s="3"/>
      <c r="AL76" s="3"/>
    </row>
    <row r="77" spans="1:38" x14ac:dyDescent="0.2">
      <c r="A77" s="3"/>
      <c r="B77" s="3"/>
      <c r="C77" s="3"/>
      <c r="D77" s="3"/>
      <c r="E77" s="3"/>
      <c r="F77" s="3"/>
      <c r="G77" s="13">
        <v>311.02300000000002</v>
      </c>
      <c r="H77" s="13">
        <v>496.99900000000002</v>
      </c>
      <c r="I77" s="3"/>
      <c r="J77" s="3"/>
      <c r="K77" s="3"/>
      <c r="L77" s="3">
        <v>329.53699999999998</v>
      </c>
      <c r="M77" s="3">
        <v>415.76799999999997</v>
      </c>
      <c r="N77" s="3"/>
      <c r="O77" s="3"/>
      <c r="P77" s="3"/>
      <c r="Q77" s="3">
        <v>300.87299999999999</v>
      </c>
      <c r="R77" s="3">
        <v>423.94900000000001</v>
      </c>
      <c r="S77" s="3"/>
      <c r="T77" s="3"/>
      <c r="U77" s="3"/>
      <c r="V77" s="3"/>
      <c r="W77" s="3"/>
      <c r="X77" s="13">
        <v>474.69900000000001</v>
      </c>
      <c r="Y77" s="13">
        <v>547.22199999999998</v>
      </c>
      <c r="Z77" s="3"/>
      <c r="AA77" s="3"/>
      <c r="AB77" s="3"/>
      <c r="AC77" s="3">
        <v>538.24</v>
      </c>
      <c r="AD77" s="3">
        <v>593.75599999999997</v>
      </c>
      <c r="AE77" s="3"/>
      <c r="AF77" s="3"/>
      <c r="AG77" s="3"/>
      <c r="AH77" s="3">
        <v>654.4</v>
      </c>
      <c r="AI77" s="3">
        <v>561.72900000000004</v>
      </c>
      <c r="AJ77" s="3"/>
      <c r="AK77" s="3"/>
      <c r="AL77" s="3"/>
    </row>
    <row r="78" spans="1:38" x14ac:dyDescent="0.2">
      <c r="A78" s="3"/>
      <c r="B78" s="3"/>
      <c r="C78" s="3"/>
      <c r="D78" s="3"/>
      <c r="E78" s="3"/>
      <c r="F78" s="3"/>
      <c r="G78" s="13">
        <v>553.00599999999997</v>
      </c>
      <c r="H78" s="13">
        <v>392.32299999999998</v>
      </c>
      <c r="I78" s="3"/>
      <c r="J78" s="3"/>
      <c r="K78" s="3"/>
      <c r="L78" s="3">
        <v>337.72500000000002</v>
      </c>
      <c r="M78" s="3">
        <v>370.24799999999999</v>
      </c>
      <c r="N78" s="3"/>
      <c r="O78" s="3"/>
      <c r="P78" s="3"/>
      <c r="Q78" s="3">
        <v>509.28300000000002</v>
      </c>
      <c r="R78" s="3">
        <v>439.846</v>
      </c>
      <c r="S78" s="3"/>
      <c r="T78" s="3"/>
      <c r="U78" s="3"/>
      <c r="V78" s="3"/>
      <c r="W78" s="3"/>
      <c r="X78" s="13">
        <v>541.39599999999996</v>
      </c>
      <c r="Y78" s="13">
        <v>523.59900000000005</v>
      </c>
      <c r="Z78" s="3"/>
      <c r="AA78" s="3"/>
      <c r="AB78" s="3"/>
      <c r="AC78" s="3">
        <v>469.50099999999998</v>
      </c>
      <c r="AD78" s="3">
        <v>593.83500000000004</v>
      </c>
      <c r="AE78" s="3"/>
      <c r="AF78" s="3"/>
      <c r="AG78" s="3"/>
      <c r="AH78" s="3">
        <v>533.02499999999998</v>
      </c>
      <c r="AI78" s="3">
        <v>582.39700000000005</v>
      </c>
      <c r="AJ78" s="3"/>
      <c r="AK78" s="3"/>
      <c r="AL78" s="3"/>
    </row>
    <row r="79" spans="1:38" x14ac:dyDescent="0.2">
      <c r="A79" s="3"/>
      <c r="B79" s="3"/>
      <c r="C79" s="3"/>
      <c r="D79" s="3"/>
      <c r="E79" s="3"/>
      <c r="F79" s="3"/>
      <c r="G79" s="13">
        <v>687.50199999999995</v>
      </c>
      <c r="H79" s="13">
        <v>527.23900000000003</v>
      </c>
      <c r="I79" s="3"/>
      <c r="J79" s="3"/>
      <c r="K79" s="3"/>
      <c r="L79" s="3">
        <v>420.44600000000003</v>
      </c>
      <c r="M79" s="3">
        <v>467.17500000000001</v>
      </c>
      <c r="N79" s="3"/>
      <c r="O79" s="3"/>
      <c r="P79" s="3"/>
      <c r="Q79" s="3">
        <v>409.00900000000001</v>
      </c>
      <c r="R79" s="3">
        <v>452.74400000000003</v>
      </c>
      <c r="S79" s="3"/>
      <c r="T79" s="3"/>
      <c r="U79" s="3"/>
      <c r="V79" s="3"/>
      <c r="W79" s="3"/>
      <c r="X79" s="13">
        <v>536.31299999999999</v>
      </c>
      <c r="Y79" s="13">
        <v>694.572</v>
      </c>
      <c r="Z79" s="3"/>
      <c r="AA79" s="3"/>
      <c r="AB79" s="3"/>
      <c r="AC79" s="3">
        <v>548.76800000000003</v>
      </c>
      <c r="AD79" s="3">
        <v>515.43700000000001</v>
      </c>
      <c r="AE79" s="3"/>
      <c r="AF79" s="3"/>
      <c r="AG79" s="3"/>
      <c r="AH79" s="3">
        <v>488.24</v>
      </c>
      <c r="AI79" s="3">
        <v>876.226</v>
      </c>
      <c r="AJ79" s="3"/>
      <c r="AK79" s="3"/>
      <c r="AL79" s="3"/>
    </row>
    <row r="80" spans="1:38" x14ac:dyDescent="0.2">
      <c r="A80" s="3"/>
      <c r="B80" s="3"/>
      <c r="C80" s="3"/>
      <c r="D80" s="3"/>
      <c r="E80" s="3"/>
      <c r="F80" s="3"/>
      <c r="G80" s="13">
        <v>512.44500000000005</v>
      </c>
      <c r="H80" s="13">
        <v>522.15099999999995</v>
      </c>
      <c r="I80" s="3"/>
      <c r="J80" s="3"/>
      <c r="K80" s="3"/>
      <c r="L80" s="3">
        <v>419.95600000000002</v>
      </c>
      <c r="M80" s="3">
        <v>483.61900000000003</v>
      </c>
      <c r="N80" s="3"/>
      <c r="O80" s="3"/>
      <c r="P80" s="3"/>
      <c r="Q80" s="3">
        <v>573.33199999999999</v>
      </c>
      <c r="R80" s="3">
        <v>394.25900000000001</v>
      </c>
      <c r="S80" s="3"/>
      <c r="T80" s="3"/>
      <c r="U80" s="3"/>
      <c r="V80" s="3"/>
      <c r="W80" s="3"/>
      <c r="X80" s="13">
        <v>574.57500000000005</v>
      </c>
      <c r="Y80" s="13">
        <v>806.37900000000002</v>
      </c>
      <c r="Z80" s="3"/>
      <c r="AA80" s="3"/>
      <c r="AB80" s="3"/>
      <c r="AC80" s="3">
        <v>408.49400000000003</v>
      </c>
      <c r="AD80" s="3">
        <v>563.25900000000001</v>
      </c>
      <c r="AE80" s="3"/>
      <c r="AF80" s="3"/>
      <c r="AG80" s="3"/>
      <c r="AH80" s="3">
        <v>557.66499999999996</v>
      </c>
      <c r="AI80" s="3">
        <v>528.50400000000002</v>
      </c>
      <c r="AJ80" s="3"/>
      <c r="AK80" s="3"/>
      <c r="AL80" s="3"/>
    </row>
    <row r="81" spans="1:38" x14ac:dyDescent="0.2">
      <c r="A81" s="3"/>
      <c r="B81" s="3"/>
      <c r="C81" s="3"/>
      <c r="D81" s="3"/>
      <c r="E81" s="3"/>
      <c r="F81" s="3"/>
      <c r="G81" s="13">
        <v>461.28100000000001</v>
      </c>
      <c r="H81" s="13">
        <v>445.99599999999998</v>
      </c>
      <c r="I81" s="3"/>
      <c r="J81" s="3"/>
      <c r="K81" s="3"/>
      <c r="L81" s="3">
        <v>472.63099999999997</v>
      </c>
      <c r="M81" s="3">
        <v>486.274</v>
      </c>
      <c r="N81" s="3"/>
      <c r="O81" s="3"/>
      <c r="P81" s="3"/>
      <c r="Q81" s="3">
        <v>398.57100000000003</v>
      </c>
      <c r="R81" s="3">
        <v>355.09300000000002</v>
      </c>
      <c r="S81" s="3"/>
      <c r="T81" s="3"/>
      <c r="U81" s="3"/>
      <c r="V81" s="3"/>
      <c r="W81" s="3"/>
      <c r="X81" s="13">
        <v>526.077</v>
      </c>
      <c r="Y81" s="13">
        <v>1023.668</v>
      </c>
      <c r="Z81" s="3"/>
      <c r="AA81" s="3"/>
      <c r="AB81" s="3"/>
      <c r="AC81" s="3">
        <v>534.42499999999995</v>
      </c>
      <c r="AD81" s="3">
        <v>531.48599999999999</v>
      </c>
      <c r="AE81" s="3"/>
      <c r="AF81" s="3"/>
      <c r="AG81" s="3"/>
      <c r="AH81" s="3">
        <v>586.66600000000005</v>
      </c>
      <c r="AI81" s="3">
        <v>468.66</v>
      </c>
      <c r="AJ81" s="3"/>
      <c r="AK81" s="3"/>
      <c r="AL81" s="3"/>
    </row>
    <row r="82" spans="1:38" x14ac:dyDescent="0.2">
      <c r="A82" s="3"/>
      <c r="B82" s="3"/>
      <c r="C82" s="3"/>
      <c r="D82" s="3"/>
      <c r="E82" s="3"/>
      <c r="F82" s="3"/>
      <c r="G82" s="13">
        <v>519.26300000000003</v>
      </c>
      <c r="H82" s="13">
        <v>403.00599999999997</v>
      </c>
      <c r="I82" s="3"/>
      <c r="J82" s="3"/>
      <c r="K82" s="3"/>
      <c r="L82" s="3">
        <v>401.76600000000002</v>
      </c>
      <c r="M82" s="3">
        <v>483.21</v>
      </c>
      <c r="N82" s="3"/>
      <c r="O82" s="3"/>
      <c r="P82" s="3"/>
      <c r="Q82" s="3">
        <v>475.291</v>
      </c>
      <c r="R82" s="3">
        <v>350.21100000000001</v>
      </c>
      <c r="S82" s="3"/>
      <c r="T82" s="3"/>
      <c r="U82" s="3"/>
      <c r="V82" s="3"/>
      <c r="W82" s="3"/>
      <c r="X82" s="13">
        <v>564.95299999999997</v>
      </c>
      <c r="Y82" s="13">
        <v>876.38099999999997</v>
      </c>
      <c r="Z82" s="3"/>
      <c r="AA82" s="3"/>
      <c r="AB82" s="3"/>
      <c r="AC82" s="3">
        <v>539.70100000000002</v>
      </c>
      <c r="AD82" s="3">
        <v>439.54899999999998</v>
      </c>
      <c r="AE82" s="3"/>
      <c r="AF82" s="3"/>
      <c r="AG82" s="3"/>
      <c r="AH82" s="3">
        <v>631.76800000000003</v>
      </c>
      <c r="AI82" s="3">
        <v>503.88400000000001</v>
      </c>
      <c r="AJ82" s="3"/>
      <c r="AK82" s="3"/>
      <c r="AL82" s="3"/>
    </row>
    <row r="83" spans="1:38" x14ac:dyDescent="0.2">
      <c r="A83" s="3"/>
      <c r="B83" s="3"/>
      <c r="C83" s="3"/>
      <c r="D83" s="3"/>
      <c r="E83" s="3"/>
      <c r="F83" s="3"/>
      <c r="G83" s="13">
        <v>506.14</v>
      </c>
      <c r="H83" s="13">
        <v>299.54300000000001</v>
      </c>
      <c r="I83" s="3"/>
      <c r="J83" s="3"/>
      <c r="K83" s="3"/>
      <c r="L83" s="3">
        <v>321.26900000000001</v>
      </c>
      <c r="M83" s="3">
        <v>381.47300000000001</v>
      </c>
      <c r="N83" s="3"/>
      <c r="O83" s="3"/>
      <c r="P83" s="3"/>
      <c r="Q83" s="3">
        <v>450.61599999999999</v>
      </c>
      <c r="R83" s="3">
        <v>373.322</v>
      </c>
      <c r="S83" s="3"/>
      <c r="T83" s="3"/>
      <c r="U83" s="3"/>
      <c r="V83" s="3"/>
      <c r="W83" s="3"/>
      <c r="X83" s="13">
        <v>509.97199999999998</v>
      </c>
      <c r="Y83" s="13">
        <v>771.82299999999998</v>
      </c>
      <c r="Z83" s="3"/>
      <c r="AA83" s="3"/>
      <c r="AB83" s="3"/>
      <c r="AC83" s="3">
        <v>497.45</v>
      </c>
      <c r="AD83" s="3">
        <v>531.01400000000001</v>
      </c>
      <c r="AE83" s="3"/>
      <c r="AF83" s="3"/>
      <c r="AG83" s="3"/>
      <c r="AH83" s="3">
        <v>611.86099999999999</v>
      </c>
      <c r="AI83" s="3">
        <v>555.15300000000002</v>
      </c>
      <c r="AJ83" s="3"/>
      <c r="AK83" s="3"/>
      <c r="AL83" s="3"/>
    </row>
    <row r="84" spans="1:38" x14ac:dyDescent="0.2">
      <c r="A84" s="3"/>
      <c r="B84" s="3"/>
      <c r="C84" s="3"/>
      <c r="D84" s="3"/>
      <c r="E84" s="3"/>
      <c r="F84" s="3"/>
      <c r="G84" s="13">
        <v>510.76900000000001</v>
      </c>
      <c r="H84" s="13">
        <v>312.74</v>
      </c>
      <c r="I84" s="3"/>
      <c r="J84" s="3"/>
      <c r="K84" s="3"/>
      <c r="L84" s="3">
        <v>329.42700000000002</v>
      </c>
      <c r="M84" s="3">
        <v>406.25200000000001</v>
      </c>
      <c r="N84" s="3"/>
      <c r="O84" s="3"/>
      <c r="P84" s="3"/>
      <c r="Q84" s="3">
        <v>519.91200000000003</v>
      </c>
      <c r="R84" s="3">
        <v>423.37700000000001</v>
      </c>
      <c r="S84" s="3"/>
      <c r="T84" s="3"/>
      <c r="U84" s="3"/>
      <c r="V84" s="3"/>
      <c r="W84" s="3"/>
      <c r="X84" s="13">
        <v>673.65800000000002</v>
      </c>
      <c r="Y84" s="13">
        <v>1014.4880000000001</v>
      </c>
      <c r="Z84" s="3"/>
      <c r="AA84" s="3"/>
      <c r="AB84" s="3"/>
      <c r="AC84" s="3">
        <v>479.49200000000002</v>
      </c>
      <c r="AD84" s="3">
        <v>576.60299999999995</v>
      </c>
      <c r="AE84" s="3"/>
      <c r="AF84" s="3"/>
      <c r="AG84" s="3"/>
      <c r="AH84" s="3">
        <v>560.55499999999995</v>
      </c>
      <c r="AI84" s="3">
        <v>500.26600000000002</v>
      </c>
      <c r="AJ84" s="3"/>
      <c r="AK84" s="3"/>
      <c r="AL84" s="3"/>
    </row>
    <row r="85" spans="1:38" x14ac:dyDescent="0.2">
      <c r="A85" s="3"/>
      <c r="B85" s="3"/>
      <c r="C85" s="3"/>
      <c r="D85" s="3"/>
      <c r="E85" s="3"/>
      <c r="F85" s="3"/>
      <c r="G85" s="13">
        <v>583.19100000000003</v>
      </c>
      <c r="H85" s="13">
        <v>394.69099999999997</v>
      </c>
      <c r="I85" s="3"/>
      <c r="J85" s="3"/>
      <c r="K85" s="3"/>
      <c r="L85" s="3">
        <v>342.64400000000001</v>
      </c>
      <c r="M85" s="3">
        <v>359.76600000000002</v>
      </c>
      <c r="N85" s="3"/>
      <c r="O85" s="3"/>
      <c r="P85" s="3"/>
      <c r="Q85" s="3">
        <v>449.93400000000003</v>
      </c>
      <c r="R85" s="3">
        <v>476.12599999999998</v>
      </c>
      <c r="S85" s="3"/>
      <c r="T85" s="3"/>
      <c r="U85" s="3"/>
      <c r="V85" s="3"/>
      <c r="W85" s="3"/>
      <c r="X85" s="13">
        <v>603.29499999999996</v>
      </c>
      <c r="Y85" s="13">
        <v>791.96299999999997</v>
      </c>
      <c r="Z85" s="3"/>
      <c r="AA85" s="3"/>
      <c r="AB85" s="3"/>
      <c r="AC85" s="3">
        <v>540.35900000000004</v>
      </c>
      <c r="AD85" s="3">
        <v>623.43600000000004</v>
      </c>
      <c r="AE85" s="3"/>
      <c r="AF85" s="3"/>
      <c r="AG85" s="3"/>
      <c r="AH85" s="3">
        <v>422.66500000000002</v>
      </c>
      <c r="AI85" s="3">
        <v>483.29599999999999</v>
      </c>
      <c r="AJ85" s="3"/>
      <c r="AK85" s="3"/>
      <c r="AL85" s="3"/>
    </row>
    <row r="86" spans="1:38" x14ac:dyDescent="0.2">
      <c r="A86" s="3"/>
      <c r="B86" s="3"/>
      <c r="C86" s="3"/>
      <c r="D86" s="3"/>
      <c r="E86" s="3"/>
      <c r="F86" s="3"/>
      <c r="G86" s="13">
        <v>422.11399999999998</v>
      </c>
      <c r="H86" s="13">
        <v>597.41399999999999</v>
      </c>
      <c r="I86" s="3"/>
      <c r="J86" s="3"/>
      <c r="K86" s="3"/>
      <c r="L86" s="3">
        <v>389.26499999999999</v>
      </c>
      <c r="M86" s="3">
        <v>428.91699999999997</v>
      </c>
      <c r="N86" s="3"/>
      <c r="O86" s="3"/>
      <c r="P86" s="3"/>
      <c r="Q86" s="3">
        <v>524.59900000000005</v>
      </c>
      <c r="R86" s="3">
        <v>370.31200000000001</v>
      </c>
      <c r="S86" s="3"/>
      <c r="T86" s="3"/>
      <c r="U86" s="3"/>
      <c r="V86" s="3"/>
      <c r="W86" s="3"/>
      <c r="X86" s="13">
        <v>504.43700000000001</v>
      </c>
      <c r="Y86" s="13">
        <v>806.66399999999999</v>
      </c>
      <c r="Z86" s="3"/>
      <c r="AA86" s="3"/>
      <c r="AB86" s="3"/>
      <c r="AC86" s="3">
        <v>567.649</v>
      </c>
      <c r="AD86" s="3">
        <v>561.40599999999995</v>
      </c>
      <c r="AE86" s="3"/>
      <c r="AF86" s="3"/>
      <c r="AG86" s="3"/>
      <c r="AH86" s="3">
        <v>559.23900000000003</v>
      </c>
      <c r="AI86" s="3">
        <v>540.30499999999995</v>
      </c>
      <c r="AJ86" s="3"/>
      <c r="AK86" s="3"/>
      <c r="AL86" s="3"/>
    </row>
    <row r="87" spans="1:38" x14ac:dyDescent="0.2">
      <c r="A87" s="3"/>
      <c r="B87" s="3"/>
      <c r="C87" s="3"/>
      <c r="D87" s="3"/>
      <c r="E87" s="3"/>
      <c r="F87" s="3"/>
      <c r="G87" s="13">
        <v>525.88499999999999</v>
      </c>
      <c r="H87" s="13">
        <v>409.20800000000003</v>
      </c>
      <c r="I87" s="3"/>
      <c r="J87" s="3"/>
      <c r="K87" s="3"/>
      <c r="L87" s="3">
        <v>387.25599999999997</v>
      </c>
      <c r="M87" s="3">
        <v>435.572</v>
      </c>
      <c r="N87" s="3"/>
      <c r="O87" s="3"/>
      <c r="P87" s="3"/>
      <c r="Q87" s="3">
        <v>439.43400000000003</v>
      </c>
      <c r="R87" s="3">
        <v>378.60500000000002</v>
      </c>
      <c r="S87" s="3"/>
      <c r="T87" s="3"/>
      <c r="U87" s="3"/>
      <c r="V87" s="3"/>
      <c r="W87" s="3"/>
      <c r="X87" s="13">
        <v>638.14599999999996</v>
      </c>
      <c r="Y87" s="13">
        <v>577.85699999999997</v>
      </c>
      <c r="Z87" s="3"/>
      <c r="AA87" s="3"/>
      <c r="AB87" s="3"/>
      <c r="AC87" s="3">
        <v>519.12099999999998</v>
      </c>
      <c r="AD87" s="3">
        <v>549.99900000000002</v>
      </c>
      <c r="AE87" s="3"/>
      <c r="AF87" s="3"/>
      <c r="AG87" s="3"/>
      <c r="AH87" s="3">
        <v>567.77300000000002</v>
      </c>
      <c r="AI87" s="3">
        <v>823.76599999999996</v>
      </c>
      <c r="AJ87" s="3"/>
      <c r="AK87" s="3"/>
      <c r="AL87" s="3"/>
    </row>
    <row r="88" spans="1:38" x14ac:dyDescent="0.2">
      <c r="A88" s="3"/>
      <c r="B88" s="3"/>
      <c r="C88" s="3"/>
      <c r="D88" s="3"/>
      <c r="E88" s="3"/>
      <c r="F88" s="3"/>
      <c r="G88" s="13">
        <v>518.15300000000002</v>
      </c>
      <c r="H88" s="13">
        <v>550.94100000000003</v>
      </c>
      <c r="I88" s="3"/>
      <c r="J88" s="3"/>
      <c r="K88" s="3"/>
      <c r="L88" s="3">
        <v>361.19</v>
      </c>
      <c r="M88" s="3">
        <v>429.82799999999997</v>
      </c>
      <c r="N88" s="3"/>
      <c r="O88" s="3"/>
      <c r="P88" s="3"/>
      <c r="Q88" s="3">
        <v>466.74599999999998</v>
      </c>
      <c r="R88" s="3">
        <v>390.25799999999998</v>
      </c>
      <c r="S88" s="3"/>
      <c r="T88" s="3"/>
      <c r="U88" s="3"/>
      <c r="V88" s="3"/>
      <c r="W88" s="3"/>
      <c r="X88" s="13">
        <v>691.96299999999997</v>
      </c>
      <c r="Y88" s="13">
        <v>488.73700000000002</v>
      </c>
      <c r="Z88" s="3"/>
      <c r="AA88" s="3"/>
      <c r="AB88" s="3"/>
      <c r="AC88" s="3">
        <v>504.64400000000001</v>
      </c>
      <c r="AD88" s="3">
        <v>385.28300000000002</v>
      </c>
      <c r="AE88" s="3"/>
      <c r="AF88" s="3"/>
      <c r="AG88" s="3"/>
      <c r="AH88" s="3">
        <v>609.72900000000004</v>
      </c>
      <c r="AI88" s="3">
        <v>759.45</v>
      </c>
      <c r="AJ88" s="3"/>
      <c r="AK88" s="3"/>
      <c r="AL88" s="3"/>
    </row>
    <row r="89" spans="1:3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13">
        <v>534.87300000000005</v>
      </c>
      <c r="Y89" s="13">
        <v>635.04600000000005</v>
      </c>
      <c r="Z89" s="3"/>
      <c r="AA89" s="3"/>
      <c r="AB89" s="3"/>
      <c r="AC89" s="3">
        <v>554.60599999999999</v>
      </c>
      <c r="AD89" s="3">
        <v>404.33300000000003</v>
      </c>
      <c r="AE89" s="3"/>
      <c r="AF89" s="3"/>
      <c r="AG89" s="3"/>
      <c r="AH89" s="3">
        <v>617.50800000000004</v>
      </c>
      <c r="AI89" s="3">
        <v>759.553</v>
      </c>
      <c r="AJ89" s="3"/>
      <c r="AK89" s="3"/>
      <c r="AL89" s="3"/>
    </row>
    <row r="90" spans="1:38" x14ac:dyDescent="0.2">
      <c r="A90" s="3"/>
      <c r="B90" s="3"/>
      <c r="C90" s="3"/>
      <c r="D90" s="3"/>
      <c r="E90" s="3"/>
      <c r="F90" s="3"/>
      <c r="G90" s="103" t="s">
        <v>20</v>
      </c>
      <c r="H90" s="10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13">
        <v>492.21600000000001</v>
      </c>
      <c r="Y90" s="13">
        <v>502.65699999999998</v>
      </c>
      <c r="Z90" s="3"/>
      <c r="AA90" s="3"/>
      <c r="AB90" s="3"/>
      <c r="AC90" s="3">
        <v>516.87599999999998</v>
      </c>
      <c r="AD90" s="3">
        <v>452.00799999999998</v>
      </c>
      <c r="AE90" s="3"/>
      <c r="AF90" s="3"/>
      <c r="AG90" s="3"/>
      <c r="AH90" s="3">
        <v>431.48700000000002</v>
      </c>
      <c r="AI90" s="3">
        <v>842.39700000000005</v>
      </c>
      <c r="AJ90" s="3"/>
      <c r="AK90" s="3"/>
      <c r="AL90" s="3"/>
    </row>
    <row r="91" spans="1:3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13">
        <v>485.346</v>
      </c>
      <c r="Y91" s="13">
        <v>478.75099999999998</v>
      </c>
      <c r="Z91" s="3"/>
      <c r="AA91" s="3"/>
      <c r="AB91" s="3"/>
      <c r="AC91" s="3">
        <v>560.85500000000002</v>
      </c>
      <c r="AD91" s="3">
        <v>456.03199999999998</v>
      </c>
      <c r="AE91" s="3"/>
      <c r="AF91" s="3"/>
      <c r="AG91" s="3"/>
      <c r="AH91" s="3">
        <v>706.52599999999995</v>
      </c>
      <c r="AI91" s="3">
        <v>819.53200000000004</v>
      </c>
      <c r="AJ91" s="3"/>
      <c r="AK91" s="3"/>
      <c r="AL91" s="3"/>
    </row>
    <row r="92" spans="1:3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13">
        <v>474.483</v>
      </c>
      <c r="Y92" s="13">
        <v>564.01</v>
      </c>
      <c r="Z92" s="3"/>
      <c r="AA92" s="3"/>
      <c r="AB92" s="3"/>
      <c r="AC92" s="3">
        <v>541.88900000000001</v>
      </c>
      <c r="AD92" s="3">
        <v>630.78</v>
      </c>
      <c r="AE92" s="3"/>
      <c r="AF92" s="3"/>
      <c r="AG92" s="3"/>
      <c r="AH92" s="3">
        <v>559.11099999999999</v>
      </c>
      <c r="AI92" s="3">
        <v>781.70299999999997</v>
      </c>
      <c r="AJ92" s="3"/>
      <c r="AK92" s="3"/>
      <c r="AL92" s="3"/>
    </row>
    <row r="93" spans="1:3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13">
        <v>610.31600000000003</v>
      </c>
      <c r="Y93" s="13">
        <v>585.74099999999999</v>
      </c>
      <c r="Z93" s="3"/>
      <c r="AA93" s="3"/>
      <c r="AB93" s="3"/>
      <c r="AC93" s="3">
        <v>386.84100000000001</v>
      </c>
      <c r="AD93" s="3">
        <v>431.42200000000003</v>
      </c>
      <c r="AE93" s="3"/>
      <c r="AF93" s="3"/>
      <c r="AG93" s="3"/>
      <c r="AH93" s="3">
        <v>657.88099999999997</v>
      </c>
      <c r="AI93" s="3">
        <v>816.18700000000001</v>
      </c>
      <c r="AJ93" s="3"/>
      <c r="AK93" s="3"/>
      <c r="AL93" s="3"/>
    </row>
    <row r="94" spans="1:3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13">
        <v>641.33399999999995</v>
      </c>
      <c r="Y94" s="13">
        <v>753.83100000000002</v>
      </c>
      <c r="Z94" s="3"/>
      <c r="AA94" s="3"/>
      <c r="AB94" s="3"/>
      <c r="AC94" s="3">
        <v>365.57600000000002</v>
      </c>
      <c r="AD94" s="3">
        <v>476.654</v>
      </c>
      <c r="AE94" s="3"/>
      <c r="AF94" s="3"/>
      <c r="AG94" s="3"/>
      <c r="AH94" s="3">
        <v>643.827</v>
      </c>
      <c r="AI94" s="3">
        <v>743.76099999999997</v>
      </c>
      <c r="AJ94" s="3"/>
      <c r="AK94" s="3"/>
      <c r="AL94" s="3"/>
    </row>
    <row r="95" spans="1:3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13">
        <v>685.10799999999995</v>
      </c>
      <c r="Y95" s="13">
        <v>448.70800000000003</v>
      </c>
      <c r="Z95" s="3"/>
      <c r="AA95" s="3"/>
      <c r="AB95" s="3"/>
      <c r="AC95" s="3">
        <v>520.61400000000003</v>
      </c>
      <c r="AD95" s="3">
        <v>536.08100000000002</v>
      </c>
      <c r="AE95" s="3"/>
      <c r="AF95" s="3"/>
      <c r="AG95" s="3"/>
      <c r="AH95" s="3">
        <v>651.26900000000001</v>
      </c>
      <c r="AI95" s="3">
        <v>812.65</v>
      </c>
      <c r="AJ95" s="3"/>
      <c r="AK95" s="3"/>
      <c r="AL95" s="3"/>
    </row>
    <row r="96" spans="1:3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13">
        <v>842.31200000000001</v>
      </c>
      <c r="Y96" s="13">
        <v>741.06200000000001</v>
      </c>
      <c r="Z96" s="3"/>
      <c r="AA96" s="3"/>
      <c r="AB96" s="3"/>
      <c r="AC96" s="3">
        <v>530.702</v>
      </c>
      <c r="AD96" s="3">
        <v>403.47</v>
      </c>
      <c r="AE96" s="3"/>
      <c r="AF96" s="3"/>
      <c r="AG96" s="3"/>
      <c r="AH96" s="3">
        <v>412.47</v>
      </c>
      <c r="AI96" s="3">
        <v>650.10299999999995</v>
      </c>
      <c r="AJ96" s="3"/>
      <c r="AK96" s="3"/>
      <c r="AL96" s="3"/>
    </row>
    <row r="97" spans="1:3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13">
        <v>641.577</v>
      </c>
      <c r="Y97" s="13">
        <v>666.23299999999995</v>
      </c>
      <c r="Z97" s="3"/>
      <c r="AA97" s="3"/>
      <c r="AB97" s="3"/>
      <c r="AC97" s="3">
        <v>531.846</v>
      </c>
      <c r="AD97" s="3">
        <v>430.47</v>
      </c>
      <c r="AE97" s="3"/>
      <c r="AF97" s="3"/>
      <c r="AG97" s="3"/>
      <c r="AH97" s="3">
        <v>472.94499999999999</v>
      </c>
      <c r="AI97" s="3">
        <v>686.68899999999996</v>
      </c>
      <c r="AJ97" s="3"/>
      <c r="AK97" s="3"/>
      <c r="AL97" s="3"/>
    </row>
    <row r="98" spans="1:3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13">
        <v>726.85199999999998</v>
      </c>
      <c r="Y98" s="13">
        <v>662.99</v>
      </c>
      <c r="Z98" s="3"/>
      <c r="AA98" s="3"/>
      <c r="AB98" s="3"/>
      <c r="AC98" s="3">
        <v>541.87800000000004</v>
      </c>
      <c r="AD98" s="3">
        <v>533.85</v>
      </c>
      <c r="AE98" s="3"/>
      <c r="AF98" s="3"/>
      <c r="AG98" s="3"/>
      <c r="AH98" s="3">
        <v>475.65600000000001</v>
      </c>
      <c r="AI98" s="3">
        <v>673.11</v>
      </c>
      <c r="AJ98" s="3"/>
      <c r="AK98" s="3"/>
      <c r="AL98" s="3"/>
    </row>
    <row r="99" spans="1:3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13">
        <v>643.55799999999999</v>
      </c>
      <c r="Y99" s="13">
        <v>398.75099999999998</v>
      </c>
      <c r="Z99" s="3"/>
      <c r="AA99" s="3"/>
      <c r="AB99" s="3"/>
      <c r="AC99" s="3">
        <v>600.11900000000003</v>
      </c>
      <c r="AD99" s="3">
        <v>573.11900000000003</v>
      </c>
      <c r="AE99" s="3"/>
      <c r="AF99" s="3"/>
      <c r="AG99" s="3"/>
      <c r="AH99" s="3">
        <v>521.33299999999997</v>
      </c>
      <c r="AI99" s="3">
        <v>759.47400000000005</v>
      </c>
      <c r="AJ99" s="3"/>
      <c r="AK99" s="3"/>
      <c r="AL99" s="3"/>
    </row>
    <row r="100" spans="1:3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13">
        <v>538.48800000000006</v>
      </c>
      <c r="Y100" s="13">
        <v>451.93299999999999</v>
      </c>
      <c r="Z100" s="3"/>
      <c r="AA100" s="3"/>
      <c r="AB100" s="3"/>
      <c r="AC100" s="3">
        <v>573.44000000000005</v>
      </c>
      <c r="AD100" s="3">
        <v>666.49</v>
      </c>
      <c r="AE100" s="3"/>
      <c r="AF100" s="3"/>
      <c r="AG100" s="3"/>
      <c r="AH100" s="3">
        <v>705.21500000000003</v>
      </c>
      <c r="AI100" s="3">
        <v>751.34500000000003</v>
      </c>
      <c r="AJ100" s="3"/>
      <c r="AK100" s="3"/>
      <c r="AL100" s="3"/>
    </row>
    <row r="101" spans="1:3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13">
        <v>657.47199999999998</v>
      </c>
      <c r="Y101" s="13">
        <v>815.21699999999998</v>
      </c>
      <c r="Z101" s="3"/>
      <c r="AA101" s="3"/>
      <c r="AB101" s="3"/>
      <c r="AC101" s="3">
        <v>588.596</v>
      </c>
      <c r="AD101" s="3">
        <v>509.29399999999998</v>
      </c>
      <c r="AE101" s="3"/>
      <c r="AF101" s="3"/>
      <c r="AG101" s="3"/>
      <c r="AH101" s="3">
        <v>727.33100000000002</v>
      </c>
      <c r="AI101" s="3">
        <v>787.79300000000001</v>
      </c>
      <c r="AJ101" s="3"/>
      <c r="AK101" s="3"/>
      <c r="AL101" s="3"/>
    </row>
    <row r="102" spans="1:3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13">
        <v>656.82600000000002</v>
      </c>
      <c r="Y102" s="13">
        <v>758.13699999999994</v>
      </c>
      <c r="Z102" s="3"/>
      <c r="AA102" s="3"/>
      <c r="AB102" s="3"/>
      <c r="AC102" s="3">
        <v>782.65</v>
      </c>
      <c r="AD102" s="3">
        <v>616.28099999999995</v>
      </c>
      <c r="AE102" s="3"/>
      <c r="AF102" s="3"/>
      <c r="AG102" s="3"/>
      <c r="AH102" s="3">
        <v>748.94299999999998</v>
      </c>
      <c r="AI102" s="3">
        <v>676.15700000000004</v>
      </c>
      <c r="AJ102" s="3"/>
      <c r="AK102" s="3"/>
      <c r="AL102" s="3"/>
    </row>
    <row r="103" spans="1:3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13">
        <v>712.25</v>
      </c>
      <c r="Y103" s="13">
        <v>743.41099999999994</v>
      </c>
      <c r="Z103" s="3"/>
      <c r="AA103" s="3"/>
      <c r="AB103" s="3"/>
      <c r="AC103" s="3">
        <v>570.83000000000004</v>
      </c>
      <c r="AD103" s="3">
        <v>585.81399999999996</v>
      </c>
      <c r="AE103" s="3"/>
      <c r="AF103" s="3"/>
      <c r="AG103" s="3"/>
      <c r="AH103" s="3">
        <v>714.84900000000005</v>
      </c>
      <c r="AI103" s="3">
        <v>577.78200000000004</v>
      </c>
      <c r="AJ103" s="3"/>
      <c r="AK103" s="3"/>
      <c r="AL103" s="3"/>
    </row>
    <row r="104" spans="1:3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13">
        <v>591.86300000000006</v>
      </c>
      <c r="Y104" s="13">
        <v>548.56200000000001</v>
      </c>
      <c r="Z104" s="3"/>
      <c r="AA104" s="3"/>
      <c r="AB104" s="3"/>
      <c r="AC104" s="3">
        <v>419.02699999999999</v>
      </c>
      <c r="AD104" s="3">
        <v>727.81899999999996</v>
      </c>
      <c r="AE104" s="3"/>
      <c r="AF104" s="3"/>
      <c r="AG104" s="3"/>
      <c r="AH104" s="3">
        <v>507.31</v>
      </c>
      <c r="AI104" s="3">
        <v>640.654</v>
      </c>
      <c r="AJ104" s="3"/>
      <c r="AK104" s="3"/>
      <c r="AL104" s="3"/>
    </row>
    <row r="105" spans="1:3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13">
        <v>764.63400000000001</v>
      </c>
      <c r="Y105" s="13">
        <v>686.90200000000004</v>
      </c>
      <c r="Z105" s="3"/>
      <c r="AA105" s="3"/>
      <c r="AB105" s="3"/>
      <c r="AC105" s="3">
        <v>719.00400000000002</v>
      </c>
      <c r="AD105" s="3">
        <v>621.18899999999996</v>
      </c>
      <c r="AE105" s="3"/>
      <c r="AF105" s="3"/>
      <c r="AG105" s="3"/>
      <c r="AH105" s="3">
        <v>634.53499999999997</v>
      </c>
      <c r="AI105" s="3">
        <v>724.61</v>
      </c>
      <c r="AJ105" s="3"/>
      <c r="AK105" s="3"/>
      <c r="AL105" s="3"/>
    </row>
    <row r="106" spans="1:3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13">
        <v>646.41099999999994</v>
      </c>
      <c r="Y106" s="13">
        <v>469.44</v>
      </c>
      <c r="Z106" s="3"/>
      <c r="AA106" s="3"/>
      <c r="AB106" s="3"/>
      <c r="AC106" s="3">
        <v>796.43200000000002</v>
      </c>
      <c r="AD106" s="3">
        <v>743.46900000000005</v>
      </c>
      <c r="AE106" s="3"/>
      <c r="AF106" s="3"/>
      <c r="AG106" s="3"/>
      <c r="AH106" s="3">
        <v>610.80499999999995</v>
      </c>
      <c r="AI106" s="3">
        <v>626.31600000000003</v>
      </c>
      <c r="AJ106" s="3"/>
      <c r="AK106" s="3"/>
      <c r="AL106" s="3"/>
    </row>
    <row r="107" spans="1:3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13">
        <v>645.16300000000001</v>
      </c>
      <c r="Y107" s="13">
        <v>501.01299999999998</v>
      </c>
      <c r="Z107" s="3"/>
      <c r="AA107" s="3"/>
      <c r="AB107" s="3"/>
      <c r="AC107" s="3">
        <v>835.22400000000005</v>
      </c>
      <c r="AD107" s="3">
        <v>626.35799999999995</v>
      </c>
      <c r="AE107" s="3"/>
      <c r="AF107" s="3"/>
      <c r="AG107" s="3"/>
      <c r="AH107" s="3">
        <v>676.67200000000003</v>
      </c>
      <c r="AI107" s="3">
        <v>715.40700000000004</v>
      </c>
      <c r="AJ107" s="3"/>
      <c r="AK107" s="3"/>
      <c r="AL107" s="3"/>
    </row>
    <row r="108" spans="1:3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13">
        <v>520.57500000000005</v>
      </c>
      <c r="Y108" s="13">
        <v>476.35399999999998</v>
      </c>
      <c r="Z108" s="3"/>
      <c r="AA108" s="3"/>
      <c r="AB108" s="3"/>
      <c r="AC108" s="3">
        <v>933.87199999999996</v>
      </c>
      <c r="AD108" s="3">
        <v>614.62300000000005</v>
      </c>
      <c r="AE108" s="3"/>
      <c r="AF108" s="3"/>
      <c r="AG108" s="3"/>
      <c r="AH108" s="3">
        <v>543.13</v>
      </c>
      <c r="AI108" s="3">
        <v>876.56</v>
      </c>
      <c r="AJ108" s="3"/>
      <c r="AK108" s="3"/>
      <c r="AL108" s="3"/>
    </row>
    <row r="109" spans="1:3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spans="1:3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103" t="s">
        <v>20</v>
      </c>
      <c r="Y110" s="10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spans="1:3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spans="1:3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spans="1:3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spans="1:3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spans="1:3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1:3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1:3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spans="1:3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spans="1:3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spans="1:3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</sheetData>
  <mergeCells count="2">
    <mergeCell ref="G90:H90"/>
    <mergeCell ref="X110:Y110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63D0-EBA9-914D-A5D4-9920F9A9788C}">
  <dimension ref="A1:W132"/>
  <sheetViews>
    <sheetView topLeftCell="A2" zoomScale="75" workbookViewId="0">
      <selection activeCell="O61" sqref="O61"/>
    </sheetView>
  </sheetViews>
  <sheetFormatPr baseColWidth="10" defaultRowHeight="16" x14ac:dyDescent="0.2"/>
  <cols>
    <col min="4" max="4" width="29" customWidth="1"/>
  </cols>
  <sheetData>
    <row r="1" spans="1:23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">
      <c r="A5" s="3"/>
      <c r="B5" s="3"/>
      <c r="C5" s="3"/>
      <c r="D5" s="4" t="s">
        <v>451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">
      <c r="A7" s="3"/>
      <c r="B7" s="3"/>
      <c r="C7" s="3"/>
      <c r="E7" s="6" t="s">
        <v>257</v>
      </c>
      <c r="F7" s="6" t="s">
        <v>258</v>
      </c>
      <c r="G7" s="6" t="s">
        <v>259</v>
      </c>
      <c r="H7" s="8"/>
      <c r="I7" s="8"/>
      <c r="J7" s="6" t="s">
        <v>260</v>
      </c>
      <c r="K7" s="6" t="s">
        <v>261</v>
      </c>
      <c r="L7" s="6" t="s">
        <v>262</v>
      </c>
      <c r="M7" s="8"/>
      <c r="N7" s="8"/>
      <c r="O7" s="8"/>
      <c r="P7" s="8"/>
      <c r="Q7" s="8"/>
      <c r="R7" s="8"/>
      <c r="S7" s="8"/>
      <c r="T7" s="8"/>
      <c r="U7" s="8"/>
      <c r="V7" s="8"/>
      <c r="W7" s="3"/>
    </row>
    <row r="8" spans="1:23" x14ac:dyDescent="0.2">
      <c r="A8" s="3"/>
      <c r="B8" s="3"/>
      <c r="C8" s="3"/>
      <c r="D8" s="3"/>
      <c r="E8" s="72">
        <v>1274.79</v>
      </c>
      <c r="F8" s="8">
        <v>1217.7750000000001</v>
      </c>
      <c r="G8" s="8">
        <v>1486.9580000000001</v>
      </c>
      <c r="H8" s="8"/>
      <c r="I8" s="8"/>
      <c r="J8" s="86">
        <v>487.09500000000003</v>
      </c>
      <c r="K8" s="8">
        <v>262.13900000000001</v>
      </c>
      <c r="L8" s="8">
        <v>276.53399999999999</v>
      </c>
      <c r="M8" s="8"/>
      <c r="N8" s="8"/>
      <c r="O8" s="8"/>
      <c r="P8" s="8"/>
      <c r="Q8" s="8"/>
      <c r="R8" s="9"/>
      <c r="S8" s="8"/>
      <c r="T8" s="8"/>
      <c r="U8" s="8"/>
      <c r="V8" s="8"/>
      <c r="W8" s="3"/>
    </row>
    <row r="9" spans="1:23" x14ac:dyDescent="0.2">
      <c r="A9" s="3"/>
      <c r="B9" s="3"/>
      <c r="C9" s="3"/>
      <c r="D9" s="3"/>
      <c r="E9" s="72">
        <v>1256.019</v>
      </c>
      <c r="F9" s="8">
        <v>989.03800000000001</v>
      </c>
      <c r="G9" s="8">
        <v>1463.164</v>
      </c>
      <c r="H9" s="8"/>
      <c r="I9" s="8"/>
      <c r="J9" s="86">
        <v>297.45400000000001</v>
      </c>
      <c r="K9" s="8">
        <v>351.24</v>
      </c>
      <c r="L9" s="8">
        <v>344.16699999999997</v>
      </c>
      <c r="M9" s="8"/>
      <c r="N9" s="8"/>
      <c r="O9" s="8"/>
      <c r="P9" s="8"/>
      <c r="Q9" s="8"/>
      <c r="R9" s="8"/>
      <c r="S9" s="24" t="s">
        <v>16</v>
      </c>
      <c r="T9" s="24" t="s">
        <v>17</v>
      </c>
      <c r="U9" s="8"/>
      <c r="V9" s="8"/>
      <c r="W9" s="3"/>
    </row>
    <row r="10" spans="1:23" x14ac:dyDescent="0.2">
      <c r="A10" s="3"/>
      <c r="B10" s="3"/>
      <c r="C10" s="3"/>
      <c r="D10" s="3"/>
      <c r="E10" s="72">
        <v>1375.7249999999999</v>
      </c>
      <c r="F10" s="8">
        <v>1045.645</v>
      </c>
      <c r="G10" s="8">
        <v>1600.117</v>
      </c>
      <c r="H10" s="8"/>
      <c r="I10" s="8"/>
      <c r="J10" s="86">
        <v>258.44499999999999</v>
      </c>
      <c r="K10" s="8">
        <v>508.02499999999998</v>
      </c>
      <c r="L10" s="8">
        <v>384.91199999999998</v>
      </c>
      <c r="M10" s="8"/>
      <c r="N10" s="8"/>
      <c r="O10" s="8"/>
      <c r="P10" s="8"/>
      <c r="Q10" s="8"/>
      <c r="R10" s="8"/>
      <c r="S10" s="72">
        <v>1274.79</v>
      </c>
      <c r="T10" s="86">
        <v>487.09500000000003</v>
      </c>
      <c r="U10" s="8"/>
      <c r="V10" s="8"/>
      <c r="W10" s="3"/>
    </row>
    <row r="11" spans="1:23" x14ac:dyDescent="0.2">
      <c r="A11" s="3"/>
      <c r="B11" s="3"/>
      <c r="C11" s="3"/>
      <c r="D11" s="3"/>
      <c r="E11" s="72">
        <v>1132.278</v>
      </c>
      <c r="F11" s="8">
        <v>1241.6300000000001</v>
      </c>
      <c r="G11" s="8">
        <v>1111.9639999999999</v>
      </c>
      <c r="H11" s="8"/>
      <c r="I11" s="8"/>
      <c r="J11" s="86">
        <v>280.56400000000002</v>
      </c>
      <c r="K11" s="8">
        <v>290.69600000000003</v>
      </c>
      <c r="L11" s="8">
        <v>306.52100000000002</v>
      </c>
      <c r="M11" s="8"/>
      <c r="N11" s="8"/>
      <c r="O11" s="8"/>
      <c r="P11" s="8"/>
      <c r="Q11" s="8"/>
      <c r="R11" s="8"/>
      <c r="S11" s="72">
        <v>1256.019</v>
      </c>
      <c r="T11" s="86">
        <v>297.45400000000001</v>
      </c>
      <c r="U11" s="8"/>
      <c r="V11" s="8"/>
      <c r="W11" s="3"/>
    </row>
    <row r="12" spans="1:23" x14ac:dyDescent="0.2">
      <c r="A12" s="3"/>
      <c r="B12" s="3"/>
      <c r="C12" s="3"/>
      <c r="D12" s="3"/>
      <c r="E12" s="72">
        <v>1782.566</v>
      </c>
      <c r="F12" s="8">
        <v>1254.0139999999999</v>
      </c>
      <c r="G12" s="8">
        <v>1139.97</v>
      </c>
      <c r="H12" s="8"/>
      <c r="I12" s="8"/>
      <c r="J12" s="86">
        <v>248.673</v>
      </c>
      <c r="K12" s="8">
        <v>268.83800000000002</v>
      </c>
      <c r="L12" s="8">
        <v>331.452</v>
      </c>
      <c r="M12" s="8"/>
      <c r="N12" s="8"/>
      <c r="O12" s="8"/>
      <c r="P12" s="8"/>
      <c r="Q12" s="8"/>
      <c r="R12" s="8"/>
      <c r="S12" s="72">
        <v>1375.7249999999999</v>
      </c>
      <c r="T12" s="86">
        <v>258.44499999999999</v>
      </c>
      <c r="U12" s="8"/>
      <c r="V12" s="8"/>
      <c r="W12" s="3"/>
    </row>
    <row r="13" spans="1:23" x14ac:dyDescent="0.2">
      <c r="A13" s="3"/>
      <c r="B13" s="3"/>
      <c r="C13" s="3"/>
      <c r="D13" s="3"/>
      <c r="E13" s="72">
        <v>1536.624</v>
      </c>
      <c r="F13" s="8">
        <v>1391.3</v>
      </c>
      <c r="G13" s="8">
        <v>1490.7460000000001</v>
      </c>
      <c r="H13" s="8"/>
      <c r="I13" s="8"/>
      <c r="J13" s="86">
        <v>239.90199999999999</v>
      </c>
      <c r="K13" s="8">
        <v>241.31399999999999</v>
      </c>
      <c r="L13" s="8">
        <v>385.161</v>
      </c>
      <c r="M13" s="8"/>
      <c r="N13" s="8"/>
      <c r="O13" s="8"/>
      <c r="P13" s="8"/>
      <c r="Q13" s="8"/>
      <c r="R13" s="8"/>
      <c r="S13" s="72">
        <v>1132.278</v>
      </c>
      <c r="T13" s="86">
        <v>280.56400000000002</v>
      </c>
      <c r="U13" s="8"/>
      <c r="V13" s="8"/>
      <c r="W13" s="3"/>
    </row>
    <row r="14" spans="1:23" x14ac:dyDescent="0.2">
      <c r="A14" s="3"/>
      <c r="B14" s="3"/>
      <c r="C14" s="3"/>
      <c r="D14" s="3"/>
      <c r="E14" s="72">
        <v>1323.4459999999999</v>
      </c>
      <c r="F14" s="8">
        <v>1433.172</v>
      </c>
      <c r="G14" s="8">
        <v>1630.5</v>
      </c>
      <c r="H14" s="8"/>
      <c r="I14" s="8"/>
      <c r="J14" s="86">
        <v>304.16500000000002</v>
      </c>
      <c r="K14" s="8">
        <v>254.03899999999999</v>
      </c>
      <c r="L14" s="8">
        <v>317.73099999999999</v>
      </c>
      <c r="M14" s="8"/>
      <c r="N14" s="8"/>
      <c r="O14" s="8"/>
      <c r="P14" s="8"/>
      <c r="Q14" s="8"/>
      <c r="R14" s="8"/>
      <c r="S14" s="72">
        <v>1782.566</v>
      </c>
      <c r="T14" s="86">
        <v>248.673</v>
      </c>
      <c r="U14" s="8"/>
      <c r="V14" s="8"/>
      <c r="W14" s="3"/>
    </row>
    <row r="15" spans="1:23" x14ac:dyDescent="0.2">
      <c r="A15" s="3"/>
      <c r="B15" s="3"/>
      <c r="C15" s="3"/>
      <c r="D15" s="3"/>
      <c r="E15" s="72">
        <v>1496.1220000000001</v>
      </c>
      <c r="F15" s="8">
        <v>1145.6859999999999</v>
      </c>
      <c r="G15" s="8">
        <v>1769.8430000000001</v>
      </c>
      <c r="H15" s="8"/>
      <c r="I15" s="8"/>
      <c r="J15" s="86">
        <v>241.03</v>
      </c>
      <c r="K15" s="8">
        <v>383.589</v>
      </c>
      <c r="L15" s="8">
        <v>380.21600000000001</v>
      </c>
      <c r="M15" s="8"/>
      <c r="N15" s="8"/>
      <c r="O15" s="8"/>
      <c r="P15" s="8"/>
      <c r="Q15" s="8"/>
      <c r="R15" s="8"/>
      <c r="S15" s="72">
        <v>1536.624</v>
      </c>
      <c r="T15" s="86">
        <v>239.90199999999999</v>
      </c>
      <c r="U15" s="8"/>
      <c r="V15" s="8"/>
      <c r="W15" s="3"/>
    </row>
    <row r="16" spans="1:23" x14ac:dyDescent="0.2">
      <c r="A16" s="3"/>
      <c r="B16" s="3"/>
      <c r="C16" s="3"/>
      <c r="D16" s="3"/>
      <c r="E16" s="72">
        <v>1338.1379999999999</v>
      </c>
      <c r="F16" s="8">
        <v>998.38300000000004</v>
      </c>
      <c r="G16" s="8">
        <v>1731.681</v>
      </c>
      <c r="H16" s="8"/>
      <c r="I16" s="8"/>
      <c r="J16" s="86">
        <v>222.815</v>
      </c>
      <c r="K16" s="8">
        <v>347.54599999999999</v>
      </c>
      <c r="L16" s="8">
        <v>314.32</v>
      </c>
      <c r="M16" s="8"/>
      <c r="N16" s="8"/>
      <c r="O16" s="8"/>
      <c r="P16" s="8"/>
      <c r="Q16" s="8"/>
      <c r="R16" s="8"/>
      <c r="S16" s="72">
        <v>1323.4459999999999</v>
      </c>
      <c r="T16" s="86">
        <v>304.16500000000002</v>
      </c>
      <c r="U16" s="8"/>
      <c r="V16" s="8"/>
      <c r="W16" s="3"/>
    </row>
    <row r="17" spans="1:23" x14ac:dyDescent="0.2">
      <c r="A17" s="3"/>
      <c r="B17" s="3"/>
      <c r="C17" s="3"/>
      <c r="D17" s="3"/>
      <c r="E17" s="72">
        <v>1880.337</v>
      </c>
      <c r="F17" s="8">
        <v>1145.998</v>
      </c>
      <c r="G17" s="8">
        <v>1746.2090000000001</v>
      </c>
      <c r="H17" s="8"/>
      <c r="I17" s="8"/>
      <c r="J17" s="86">
        <v>262.38200000000001</v>
      </c>
      <c r="K17" s="8">
        <v>376.45400000000001</v>
      </c>
      <c r="L17" s="8">
        <v>303.19299999999998</v>
      </c>
      <c r="M17" s="8"/>
      <c r="N17" s="8"/>
      <c r="O17" s="8"/>
      <c r="P17" s="8"/>
      <c r="Q17" s="8"/>
      <c r="R17" s="8"/>
      <c r="S17" s="72">
        <v>1496.1220000000001</v>
      </c>
      <c r="T17" s="86">
        <v>241.03</v>
      </c>
      <c r="U17" s="8"/>
      <c r="V17" s="8"/>
      <c r="W17" s="3"/>
    </row>
    <row r="18" spans="1:23" x14ac:dyDescent="0.2">
      <c r="A18" s="3"/>
      <c r="B18" s="3"/>
      <c r="C18" s="3"/>
      <c r="D18" s="3"/>
      <c r="E18" s="72">
        <v>1587.0650000000001</v>
      </c>
      <c r="F18" s="8">
        <v>1076.028</v>
      </c>
      <c r="G18" s="8">
        <v>1230.1890000000001</v>
      </c>
      <c r="H18" s="8"/>
      <c r="I18" s="8"/>
      <c r="J18" s="86">
        <v>255.65600000000001</v>
      </c>
      <c r="K18" s="8">
        <v>280.11700000000002</v>
      </c>
      <c r="L18" s="8">
        <v>253.23599999999999</v>
      </c>
      <c r="M18" s="8"/>
      <c r="N18" s="8"/>
      <c r="O18" s="8"/>
      <c r="P18" s="8"/>
      <c r="Q18" s="8"/>
      <c r="R18" s="8"/>
      <c r="S18" s="72">
        <v>1338.1379999999999</v>
      </c>
      <c r="T18" s="86">
        <v>222.815</v>
      </c>
      <c r="U18" s="8"/>
      <c r="V18" s="8"/>
      <c r="W18" s="3"/>
    </row>
    <row r="19" spans="1:23" x14ac:dyDescent="0.2">
      <c r="A19" s="3"/>
      <c r="B19" s="3"/>
      <c r="C19" s="3"/>
      <c r="D19" s="3"/>
      <c r="E19" s="72">
        <v>1345.1289999999999</v>
      </c>
      <c r="F19" s="8">
        <v>999.64099999999996</v>
      </c>
      <c r="G19" s="8">
        <v>1488.617</v>
      </c>
      <c r="H19" s="8"/>
      <c r="I19" s="8"/>
      <c r="J19" s="86">
        <v>286.96300000000002</v>
      </c>
      <c r="K19" s="8">
        <v>378.36200000000002</v>
      </c>
      <c r="L19" s="8">
        <v>377.55799999999999</v>
      </c>
      <c r="M19" s="8"/>
      <c r="N19" s="8"/>
      <c r="O19" s="8"/>
      <c r="P19" s="8"/>
      <c r="Q19" s="8"/>
      <c r="R19" s="8"/>
      <c r="S19" s="72">
        <v>1880.337</v>
      </c>
      <c r="T19" s="86">
        <v>262.38200000000001</v>
      </c>
      <c r="U19" s="8"/>
      <c r="V19" s="8"/>
      <c r="W19" s="3"/>
    </row>
    <row r="20" spans="1:23" x14ac:dyDescent="0.2">
      <c r="A20" s="3"/>
      <c r="B20" s="3"/>
      <c r="C20" s="3"/>
      <c r="D20" s="3"/>
      <c r="E20" s="72">
        <v>1495.1089999999999</v>
      </c>
      <c r="F20" s="8">
        <v>885.13900000000001</v>
      </c>
      <c r="G20" s="8">
        <v>1404.952</v>
      </c>
      <c r="H20" s="8"/>
      <c r="I20" s="8"/>
      <c r="J20" s="86">
        <v>280.476</v>
      </c>
      <c r="K20" s="8">
        <v>485.012</v>
      </c>
      <c r="L20" s="8">
        <v>472.02800000000002</v>
      </c>
      <c r="M20" s="8"/>
      <c r="N20" s="8"/>
      <c r="O20" s="8"/>
      <c r="P20" s="8"/>
      <c r="Q20" s="8"/>
      <c r="R20" s="8"/>
      <c r="S20" s="72">
        <v>1587.0650000000001</v>
      </c>
      <c r="T20" s="86">
        <v>255.65600000000001</v>
      </c>
      <c r="U20" s="8"/>
      <c r="V20" s="8"/>
      <c r="W20" s="3"/>
    </row>
    <row r="21" spans="1:23" x14ac:dyDescent="0.2">
      <c r="A21" s="3"/>
      <c r="B21" s="3"/>
      <c r="C21" s="3"/>
      <c r="D21" s="3"/>
      <c r="E21" s="72">
        <v>1511.7</v>
      </c>
      <c r="F21" s="8">
        <v>1023.675</v>
      </c>
      <c r="G21" s="8">
        <v>1658.597</v>
      </c>
      <c r="H21" s="8"/>
      <c r="I21" s="8"/>
      <c r="J21" s="86">
        <v>307.18799999999999</v>
      </c>
      <c r="K21" s="8">
        <v>293.92</v>
      </c>
      <c r="L21" s="8">
        <v>310.73899999999998</v>
      </c>
      <c r="M21" s="8"/>
      <c r="N21" s="8"/>
      <c r="O21" s="8"/>
      <c r="P21" s="8"/>
      <c r="Q21" s="8"/>
      <c r="R21" s="8"/>
      <c r="S21" s="72">
        <v>1345.1289999999999</v>
      </c>
      <c r="T21" s="86">
        <v>286.96300000000002</v>
      </c>
      <c r="U21" s="8"/>
      <c r="V21" s="8"/>
      <c r="W21" s="3"/>
    </row>
    <row r="22" spans="1:23" x14ac:dyDescent="0.2">
      <c r="A22" s="3"/>
      <c r="B22" s="3"/>
      <c r="C22" s="3"/>
      <c r="D22" s="3"/>
      <c r="E22" s="72">
        <v>1645.1880000000001</v>
      </c>
      <c r="F22" s="8">
        <v>1140.127</v>
      </c>
      <c r="G22" s="8">
        <v>1276.761</v>
      </c>
      <c r="H22" s="8"/>
      <c r="I22" s="8"/>
      <c r="J22" s="86">
        <v>191.417</v>
      </c>
      <c r="K22" s="8">
        <v>282.39299999999997</v>
      </c>
      <c r="L22" s="8">
        <v>291.36500000000001</v>
      </c>
      <c r="M22" s="8"/>
      <c r="N22" s="8"/>
      <c r="O22" s="8"/>
      <c r="P22" s="8"/>
      <c r="Q22" s="8"/>
      <c r="R22" s="8"/>
      <c r="S22" s="72">
        <v>1495.1089999999999</v>
      </c>
      <c r="T22" s="86">
        <v>280.476</v>
      </c>
      <c r="U22" s="8"/>
      <c r="V22" s="8"/>
      <c r="W22" s="3"/>
    </row>
    <row r="23" spans="1:23" x14ac:dyDescent="0.2">
      <c r="A23" s="3"/>
      <c r="B23" s="3"/>
      <c r="C23" s="3"/>
      <c r="D23" s="3"/>
      <c r="E23" s="72">
        <v>1594.835</v>
      </c>
      <c r="F23" s="8">
        <v>1174.278</v>
      </c>
      <c r="G23" s="8">
        <v>1351.452</v>
      </c>
      <c r="H23" s="8"/>
      <c r="I23" s="8"/>
      <c r="J23" s="86">
        <v>240.77099999999999</v>
      </c>
      <c r="K23" s="8">
        <v>352.15899999999999</v>
      </c>
      <c r="L23" s="8">
        <v>374.291</v>
      </c>
      <c r="M23" s="8"/>
      <c r="N23" s="8"/>
      <c r="O23" s="8"/>
      <c r="P23" s="8"/>
      <c r="Q23" s="8"/>
      <c r="R23" s="8"/>
      <c r="S23" s="72">
        <v>1511.7</v>
      </c>
      <c r="T23" s="86">
        <v>307.18799999999999</v>
      </c>
      <c r="U23" s="8"/>
      <c r="V23" s="8"/>
      <c r="W23" s="3"/>
    </row>
    <row r="24" spans="1:23" x14ac:dyDescent="0.2">
      <c r="A24" s="3"/>
      <c r="B24" s="3"/>
      <c r="C24" s="3"/>
      <c r="D24" s="3"/>
      <c r="E24" s="72">
        <v>2025</v>
      </c>
      <c r="F24" s="8">
        <v>1219.578</v>
      </c>
      <c r="G24" s="8">
        <v>1356.0170000000001</v>
      </c>
      <c r="H24" s="8"/>
      <c r="I24" s="8"/>
      <c r="J24" s="86">
        <v>417.21</v>
      </c>
      <c r="K24" s="8">
        <v>268.846</v>
      </c>
      <c r="L24" s="8">
        <v>296.01100000000002</v>
      </c>
      <c r="M24" s="8"/>
      <c r="N24" s="8"/>
      <c r="O24" s="8"/>
      <c r="P24" s="8"/>
      <c r="Q24" s="8"/>
      <c r="R24" s="8"/>
      <c r="S24" s="72">
        <v>1645.1880000000001</v>
      </c>
      <c r="T24" s="86">
        <v>191.417</v>
      </c>
      <c r="U24" s="8"/>
      <c r="V24" s="8"/>
      <c r="W24" s="3"/>
    </row>
    <row r="25" spans="1:23" x14ac:dyDescent="0.2">
      <c r="A25" s="3"/>
      <c r="B25" s="3"/>
      <c r="C25" s="3"/>
      <c r="D25" s="3"/>
      <c r="E25" s="72">
        <v>1403.3679999999999</v>
      </c>
      <c r="F25" s="8">
        <v>1439.19</v>
      </c>
      <c r="G25" s="8">
        <v>1355.36</v>
      </c>
      <c r="H25" s="8"/>
      <c r="I25" s="8"/>
      <c r="J25" s="86">
        <v>323.49900000000002</v>
      </c>
      <c r="K25" s="8">
        <v>275.005</v>
      </c>
      <c r="L25" s="8">
        <v>220.19</v>
      </c>
      <c r="M25" s="8"/>
      <c r="N25" s="8"/>
      <c r="O25" s="8"/>
      <c r="P25" s="8"/>
      <c r="Q25" s="8"/>
      <c r="R25" s="8"/>
      <c r="S25" s="72">
        <v>1594.835</v>
      </c>
      <c r="T25" s="86">
        <v>240.77099999999999</v>
      </c>
      <c r="U25" s="8"/>
      <c r="V25" s="8"/>
      <c r="W25" s="3"/>
    </row>
    <row r="26" spans="1:23" x14ac:dyDescent="0.2">
      <c r="A26" s="3"/>
      <c r="B26" s="3"/>
      <c r="C26" s="3"/>
      <c r="D26" s="3"/>
      <c r="E26" s="72">
        <v>1320.89</v>
      </c>
      <c r="F26" s="8">
        <v>1377.5619999999999</v>
      </c>
      <c r="G26" s="8">
        <v>1399.702</v>
      </c>
      <c r="H26" s="8"/>
      <c r="I26" s="8"/>
      <c r="J26" s="86">
        <v>280.94400000000002</v>
      </c>
      <c r="K26" s="8">
        <v>508.76600000000002</v>
      </c>
      <c r="L26" s="8">
        <v>354.327</v>
      </c>
      <c r="M26" s="8"/>
      <c r="N26" s="8"/>
      <c r="O26" s="8"/>
      <c r="P26" s="8"/>
      <c r="Q26" s="8"/>
      <c r="R26" s="8"/>
      <c r="S26" s="72">
        <v>2025</v>
      </c>
      <c r="T26" s="86">
        <v>417.21</v>
      </c>
      <c r="U26" s="8"/>
      <c r="V26" s="8"/>
      <c r="W26" s="3"/>
    </row>
    <row r="27" spans="1:23" x14ac:dyDescent="0.2">
      <c r="A27" s="3"/>
      <c r="B27" s="3"/>
      <c r="C27" s="3"/>
      <c r="D27" s="3"/>
      <c r="E27" s="72">
        <v>1260.1990000000001</v>
      </c>
      <c r="F27" s="8">
        <v>1079.9939999999999</v>
      </c>
      <c r="G27" s="8">
        <v>1478.06</v>
      </c>
      <c r="H27" s="8"/>
      <c r="I27" s="8"/>
      <c r="J27" s="86">
        <v>293.52300000000002</v>
      </c>
      <c r="K27" s="8">
        <v>385.221</v>
      </c>
      <c r="L27" s="8">
        <v>288.10000000000002</v>
      </c>
      <c r="M27" s="8"/>
      <c r="N27" s="8"/>
      <c r="O27" s="8"/>
      <c r="P27" s="8"/>
      <c r="Q27" s="8"/>
      <c r="R27" s="8"/>
      <c r="S27" s="72">
        <v>1403.3679999999999</v>
      </c>
      <c r="T27" s="86">
        <v>323.49900000000002</v>
      </c>
      <c r="U27" s="8"/>
      <c r="V27" s="8"/>
      <c r="W27" s="3"/>
    </row>
    <row r="28" spans="1:23" x14ac:dyDescent="0.2">
      <c r="A28" s="3"/>
      <c r="B28" s="3"/>
      <c r="C28" s="3"/>
      <c r="D28" s="3"/>
      <c r="E28" s="72">
        <v>1548.539</v>
      </c>
      <c r="F28" s="8">
        <v>1631.027</v>
      </c>
      <c r="G28" s="8">
        <v>1598.1020000000001</v>
      </c>
      <c r="H28" s="8"/>
      <c r="I28" s="8"/>
      <c r="J28" s="86">
        <v>268.80599999999998</v>
      </c>
      <c r="K28" s="8">
        <v>349.3</v>
      </c>
      <c r="L28" s="8">
        <v>303.48399999999998</v>
      </c>
      <c r="M28" s="8"/>
      <c r="N28" s="8"/>
      <c r="O28" s="8"/>
      <c r="P28" s="8"/>
      <c r="Q28" s="8"/>
      <c r="R28" s="8"/>
      <c r="S28" s="72">
        <v>1320.89</v>
      </c>
      <c r="T28" s="86">
        <v>280.94400000000002</v>
      </c>
      <c r="U28" s="8"/>
      <c r="V28" s="8"/>
      <c r="W28" s="3"/>
    </row>
    <row r="29" spans="1:23" x14ac:dyDescent="0.2">
      <c r="A29" s="3"/>
      <c r="B29" s="3"/>
      <c r="C29" s="3"/>
      <c r="D29" s="3"/>
      <c r="E29" s="72">
        <v>1215.1869999999999</v>
      </c>
      <c r="F29" s="8">
        <v>1353.9159999999999</v>
      </c>
      <c r="G29" s="8">
        <v>1064.2349999999999</v>
      </c>
      <c r="H29" s="8"/>
      <c r="I29" s="8"/>
      <c r="J29" s="86">
        <v>310.19</v>
      </c>
      <c r="K29" s="8">
        <v>291.041</v>
      </c>
      <c r="L29" s="8">
        <v>329.23200000000003</v>
      </c>
      <c r="M29" s="8"/>
      <c r="N29" s="8"/>
      <c r="O29" s="8"/>
      <c r="P29" s="8"/>
      <c r="Q29" s="8"/>
      <c r="R29" s="8"/>
      <c r="S29" s="72">
        <v>1260.1990000000001</v>
      </c>
      <c r="T29" s="86">
        <v>293.52300000000002</v>
      </c>
      <c r="U29" s="8"/>
      <c r="V29" s="8"/>
      <c r="W29" s="3"/>
    </row>
    <row r="30" spans="1:23" x14ac:dyDescent="0.2">
      <c r="A30" s="3"/>
      <c r="B30" s="3"/>
      <c r="C30" s="3"/>
      <c r="D30" s="3"/>
      <c r="E30" s="72">
        <v>1286.798</v>
      </c>
      <c r="F30" s="8">
        <v>1193.31</v>
      </c>
      <c r="G30" s="8">
        <v>1196.473</v>
      </c>
      <c r="H30" s="8"/>
      <c r="I30" s="8"/>
      <c r="J30" s="86">
        <v>290.52</v>
      </c>
      <c r="K30" s="8">
        <v>442.51600000000002</v>
      </c>
      <c r="L30" s="8">
        <v>380.30200000000002</v>
      </c>
      <c r="M30" s="8"/>
      <c r="N30" s="8"/>
      <c r="O30" s="8"/>
      <c r="P30" s="8"/>
      <c r="Q30" s="8"/>
      <c r="R30" s="8"/>
      <c r="S30" s="72">
        <v>1548.539</v>
      </c>
      <c r="T30" s="86">
        <v>268.80599999999998</v>
      </c>
      <c r="U30" s="8"/>
      <c r="V30" s="8"/>
      <c r="W30" s="3"/>
    </row>
    <row r="31" spans="1:23" x14ac:dyDescent="0.2">
      <c r="A31" s="3"/>
      <c r="B31" s="3"/>
      <c r="C31" s="3"/>
      <c r="D31" s="3"/>
      <c r="E31" s="72">
        <v>1588.779</v>
      </c>
      <c r="F31" s="8">
        <v>1451.1</v>
      </c>
      <c r="G31" s="8">
        <v>1172.98</v>
      </c>
      <c r="H31" s="8"/>
      <c r="I31" s="8"/>
      <c r="J31" s="86">
        <v>286.01799999999997</v>
      </c>
      <c r="K31" s="8">
        <v>260.19900000000001</v>
      </c>
      <c r="L31" s="8">
        <v>365.61099999999999</v>
      </c>
      <c r="M31" s="8"/>
      <c r="N31" s="8"/>
      <c r="O31" s="8"/>
      <c r="P31" s="8"/>
      <c r="Q31" s="8"/>
      <c r="R31" s="8"/>
      <c r="S31" s="72">
        <v>1215.1869999999999</v>
      </c>
      <c r="T31" s="86">
        <v>310.19</v>
      </c>
      <c r="U31" s="8"/>
      <c r="V31" s="8"/>
      <c r="W31" s="3"/>
    </row>
    <row r="32" spans="1:23" x14ac:dyDescent="0.2">
      <c r="A32" s="3"/>
      <c r="B32" s="3"/>
      <c r="C32" s="3"/>
      <c r="D32" s="3"/>
      <c r="E32" s="72">
        <v>1846.146</v>
      </c>
      <c r="F32" s="8">
        <v>1261.8510000000001</v>
      </c>
      <c r="G32" s="8">
        <v>1454.633</v>
      </c>
      <c r="H32" s="8"/>
      <c r="I32" s="8"/>
      <c r="J32" s="86">
        <v>332.44200000000001</v>
      </c>
      <c r="K32" s="8">
        <v>304.34199999999998</v>
      </c>
      <c r="L32" s="8">
        <v>387.31400000000002</v>
      </c>
      <c r="M32" s="8"/>
      <c r="N32" s="8"/>
      <c r="O32" s="8"/>
      <c r="P32" s="8"/>
      <c r="Q32" s="8"/>
      <c r="R32" s="8"/>
      <c r="S32" s="72">
        <v>1286.798</v>
      </c>
      <c r="T32" s="86">
        <v>290.52</v>
      </c>
      <c r="U32" s="8"/>
      <c r="V32" s="8"/>
      <c r="W32" s="3"/>
    </row>
    <row r="33" spans="1:23" x14ac:dyDescent="0.2">
      <c r="A33" s="3"/>
      <c r="B33" s="3"/>
      <c r="C33" s="3"/>
      <c r="D33" s="3"/>
      <c r="E33" s="72">
        <v>1323.08</v>
      </c>
      <c r="F33" s="8">
        <v>1535.086</v>
      </c>
      <c r="G33" s="8">
        <v>1276.048</v>
      </c>
      <c r="H33" s="8"/>
      <c r="I33" s="8"/>
      <c r="J33" s="86">
        <v>434.26</v>
      </c>
      <c r="K33" s="8">
        <v>310.02100000000002</v>
      </c>
      <c r="L33" s="8">
        <v>318.97800000000001</v>
      </c>
      <c r="M33" s="8"/>
      <c r="N33" s="8"/>
      <c r="O33" s="8"/>
      <c r="P33" s="8"/>
      <c r="Q33" s="8"/>
      <c r="R33" s="8"/>
      <c r="S33" s="72">
        <v>1588.779</v>
      </c>
      <c r="T33" s="86">
        <v>286.01799999999997</v>
      </c>
      <c r="U33" s="8"/>
      <c r="V33" s="8"/>
      <c r="W33" s="3"/>
    </row>
    <row r="34" spans="1:23" x14ac:dyDescent="0.2">
      <c r="A34" s="3"/>
      <c r="B34" s="3"/>
      <c r="C34" s="3"/>
      <c r="D34" s="3"/>
      <c r="E34" s="72">
        <v>1473.8789999999999</v>
      </c>
      <c r="F34" s="8">
        <v>1545.896</v>
      </c>
      <c r="G34" s="8">
        <v>1381.17</v>
      </c>
      <c r="H34" s="8"/>
      <c r="I34" s="8"/>
      <c r="J34" s="86">
        <v>401.29700000000003</v>
      </c>
      <c r="K34" s="8">
        <v>292.72500000000002</v>
      </c>
      <c r="L34" s="8">
        <v>386.27300000000002</v>
      </c>
      <c r="M34" s="8"/>
      <c r="N34" s="8"/>
      <c r="O34" s="8"/>
      <c r="P34" s="8"/>
      <c r="Q34" s="8"/>
      <c r="R34" s="8"/>
      <c r="S34" s="72">
        <v>1846.146</v>
      </c>
      <c r="T34" s="86">
        <v>332.44200000000001</v>
      </c>
      <c r="U34" s="8"/>
      <c r="V34" s="8"/>
      <c r="W34" s="3"/>
    </row>
    <row r="35" spans="1:23" x14ac:dyDescent="0.2">
      <c r="A35" s="3"/>
      <c r="B35" s="3"/>
      <c r="C35" s="3"/>
      <c r="D35" s="3"/>
      <c r="E35" s="72">
        <v>1508.979</v>
      </c>
      <c r="F35" s="8">
        <v>1288.067</v>
      </c>
      <c r="G35" s="8">
        <v>1331.711</v>
      </c>
      <c r="H35" s="8"/>
      <c r="I35" s="8"/>
      <c r="J35" s="86">
        <v>275.39400000000001</v>
      </c>
      <c r="K35" s="8">
        <v>392.68099999999998</v>
      </c>
      <c r="L35" s="8">
        <v>318.40800000000002</v>
      </c>
      <c r="M35" s="8"/>
      <c r="N35" s="8"/>
      <c r="O35" s="8"/>
      <c r="P35" s="8"/>
      <c r="Q35" s="8"/>
      <c r="R35" s="8"/>
      <c r="S35" s="72">
        <v>1323.08</v>
      </c>
      <c r="T35" s="86">
        <v>434.26</v>
      </c>
      <c r="U35" s="8"/>
      <c r="V35" s="8"/>
      <c r="W35" s="3"/>
    </row>
    <row r="36" spans="1:23" x14ac:dyDescent="0.2">
      <c r="A36" s="3"/>
      <c r="B36" s="3"/>
      <c r="C36" s="3"/>
      <c r="D36" s="3"/>
      <c r="E36" s="72">
        <v>1411.5820000000001</v>
      </c>
      <c r="F36" s="8">
        <v>1743.3209999999999</v>
      </c>
      <c r="G36" s="8">
        <v>1440.8720000000001</v>
      </c>
      <c r="H36" s="8"/>
      <c r="I36" s="8"/>
      <c r="J36" s="86">
        <v>275.54399999999998</v>
      </c>
      <c r="K36" s="8">
        <v>341.45600000000002</v>
      </c>
      <c r="L36" s="8">
        <v>389.32100000000003</v>
      </c>
      <c r="M36" s="8"/>
      <c r="N36" s="8"/>
      <c r="O36" s="8"/>
      <c r="P36" s="8"/>
      <c r="Q36" s="8"/>
      <c r="R36" s="8"/>
      <c r="S36" s="72">
        <v>1473.8789999999999</v>
      </c>
      <c r="T36" s="86">
        <v>401.29700000000003</v>
      </c>
      <c r="U36" s="8"/>
      <c r="V36" s="8"/>
      <c r="W36" s="3"/>
    </row>
    <row r="37" spans="1:23" x14ac:dyDescent="0.2">
      <c r="A37" s="3"/>
      <c r="B37" s="3"/>
      <c r="C37" s="3"/>
      <c r="D37" s="3"/>
      <c r="E37" s="72">
        <v>1543.3710000000001</v>
      </c>
      <c r="F37" s="8">
        <v>1131.578</v>
      </c>
      <c r="G37" s="8">
        <v>1191.761</v>
      </c>
      <c r="H37" s="8"/>
      <c r="I37" s="8"/>
      <c r="J37" s="86">
        <v>235.774</v>
      </c>
      <c r="K37" s="8">
        <v>335.346</v>
      </c>
      <c r="L37" s="8">
        <v>323.72399999999999</v>
      </c>
      <c r="M37" s="8"/>
      <c r="N37" s="8"/>
      <c r="O37" s="8"/>
      <c r="P37" s="8"/>
      <c r="Q37" s="8"/>
      <c r="R37" s="8"/>
      <c r="S37" s="72">
        <v>1508.979</v>
      </c>
      <c r="T37" s="86">
        <v>275.39400000000001</v>
      </c>
      <c r="U37" s="8"/>
      <c r="V37" s="8"/>
      <c r="W37" s="3"/>
    </row>
    <row r="38" spans="1:23" x14ac:dyDescent="0.2">
      <c r="A38" s="3"/>
      <c r="B38" s="3"/>
      <c r="C38" s="3"/>
      <c r="D38" s="3"/>
      <c r="E38" s="72">
        <v>1833.23</v>
      </c>
      <c r="F38" s="8">
        <v>1233.308</v>
      </c>
      <c r="G38" s="8">
        <v>1223.7180000000001</v>
      </c>
      <c r="H38" s="8"/>
      <c r="I38" s="8"/>
      <c r="J38" s="86">
        <v>329.20499999999998</v>
      </c>
      <c r="K38" s="8">
        <v>250.22900000000001</v>
      </c>
      <c r="L38" s="8">
        <v>296.84300000000002</v>
      </c>
      <c r="M38" s="8"/>
      <c r="N38" s="8"/>
      <c r="O38" s="8"/>
      <c r="P38" s="8"/>
      <c r="Q38" s="8"/>
      <c r="R38" s="8"/>
      <c r="S38" s="72">
        <v>1411.5820000000001</v>
      </c>
      <c r="T38" s="86">
        <v>275.54399999999998</v>
      </c>
      <c r="U38" s="8"/>
      <c r="V38" s="8"/>
      <c r="W38" s="3"/>
    </row>
    <row r="39" spans="1:23" x14ac:dyDescent="0.2">
      <c r="A39" s="3"/>
      <c r="B39" s="3"/>
      <c r="C39" s="3"/>
      <c r="D39" s="3"/>
      <c r="E39" s="72">
        <v>1958.864</v>
      </c>
      <c r="F39" s="8">
        <v>1794.771</v>
      </c>
      <c r="G39" s="8">
        <v>1045.002</v>
      </c>
      <c r="H39" s="8"/>
      <c r="I39" s="8"/>
      <c r="J39" s="86">
        <v>305.41899999999998</v>
      </c>
      <c r="K39" s="8">
        <v>360.25900000000001</v>
      </c>
      <c r="L39" s="8">
        <v>286.53699999999998</v>
      </c>
      <c r="M39" s="8"/>
      <c r="N39" s="8"/>
      <c r="O39" s="8"/>
      <c r="P39" s="8"/>
      <c r="Q39" s="8"/>
      <c r="R39" s="8"/>
      <c r="S39" s="72">
        <v>1543.3710000000001</v>
      </c>
      <c r="T39" s="86">
        <v>235.774</v>
      </c>
      <c r="U39" s="8"/>
      <c r="V39" s="8"/>
      <c r="W39" s="3"/>
    </row>
    <row r="40" spans="1:23" x14ac:dyDescent="0.2">
      <c r="A40" s="3"/>
      <c r="B40" s="3"/>
      <c r="C40" s="3"/>
      <c r="D40" s="3"/>
      <c r="E40" s="72">
        <v>1242.4680000000001</v>
      </c>
      <c r="F40" s="8">
        <v>1591.144</v>
      </c>
      <c r="G40" s="8">
        <v>1245.153</v>
      </c>
      <c r="H40" s="8"/>
      <c r="I40" s="8"/>
      <c r="J40" s="86">
        <v>285.51499999999999</v>
      </c>
      <c r="K40" s="8">
        <v>364.291</v>
      </c>
      <c r="L40" s="8">
        <v>279.48200000000003</v>
      </c>
      <c r="M40" s="8"/>
      <c r="N40" s="8"/>
      <c r="O40" s="8"/>
      <c r="P40" s="8"/>
      <c r="Q40" s="8"/>
      <c r="R40" s="8"/>
      <c r="S40" s="72">
        <v>1833.23</v>
      </c>
      <c r="T40" s="86">
        <v>329.20499999999998</v>
      </c>
      <c r="U40" s="8"/>
      <c r="V40" s="8"/>
      <c r="W40" s="3"/>
    </row>
    <row r="41" spans="1:23" x14ac:dyDescent="0.2">
      <c r="A41" s="3"/>
      <c r="B41" s="3"/>
      <c r="C41" s="3"/>
      <c r="D41" s="3"/>
      <c r="E41" s="72">
        <v>1331.7470000000001</v>
      </c>
      <c r="F41" s="8">
        <v>1505.8579999999999</v>
      </c>
      <c r="G41" s="8">
        <v>1116.607</v>
      </c>
      <c r="H41" s="8"/>
      <c r="I41" s="8"/>
      <c r="J41" s="86">
        <v>313.017</v>
      </c>
      <c r="K41" s="8">
        <v>318.14600000000002</v>
      </c>
      <c r="L41" s="8">
        <v>270.161</v>
      </c>
      <c r="M41" s="8"/>
      <c r="N41" s="8"/>
      <c r="O41" s="8"/>
      <c r="P41" s="8"/>
      <c r="Q41" s="8"/>
      <c r="R41" s="8"/>
      <c r="S41" s="72">
        <v>1958.864</v>
      </c>
      <c r="T41" s="86">
        <v>305.41899999999998</v>
      </c>
      <c r="U41" s="8"/>
      <c r="V41" s="8"/>
      <c r="W41" s="3"/>
    </row>
    <row r="42" spans="1:23" x14ac:dyDescent="0.2">
      <c r="A42" s="3"/>
      <c r="B42" s="3"/>
      <c r="C42" s="3"/>
      <c r="D42" s="3"/>
      <c r="E42" s="72">
        <v>1489.0730000000001</v>
      </c>
      <c r="F42" s="8">
        <v>1504.33</v>
      </c>
      <c r="G42" s="8">
        <v>1048.799</v>
      </c>
      <c r="H42" s="8"/>
      <c r="I42" s="8"/>
      <c r="J42" s="86">
        <v>399.185</v>
      </c>
      <c r="K42" s="8">
        <v>287.64999999999998</v>
      </c>
      <c r="L42" s="8">
        <v>310.65100000000001</v>
      </c>
      <c r="M42" s="8"/>
      <c r="N42" s="8"/>
      <c r="O42" s="8"/>
      <c r="P42" s="8"/>
      <c r="Q42" s="8"/>
      <c r="R42" s="8"/>
      <c r="S42" s="72">
        <v>1242.4680000000001</v>
      </c>
      <c r="T42" s="86">
        <v>285.51499999999999</v>
      </c>
      <c r="U42" s="8"/>
      <c r="V42" s="8"/>
      <c r="W42" s="3"/>
    </row>
    <row r="43" spans="1:23" x14ac:dyDescent="0.2">
      <c r="A43" s="3"/>
      <c r="B43" s="3"/>
      <c r="C43" s="3"/>
      <c r="D43" s="3"/>
      <c r="E43" s="72">
        <v>1344.5409999999999</v>
      </c>
      <c r="F43" s="8">
        <v>1446.9780000000001</v>
      </c>
      <c r="G43" s="8">
        <v>1254.1869999999999</v>
      </c>
      <c r="H43" s="8"/>
      <c r="I43" s="8"/>
      <c r="J43" s="86">
        <v>256.34800000000001</v>
      </c>
      <c r="K43" s="8">
        <v>369.50200000000001</v>
      </c>
      <c r="L43" s="8">
        <v>255.941</v>
      </c>
      <c r="M43" s="8"/>
      <c r="N43" s="8"/>
      <c r="O43" s="8"/>
      <c r="P43" s="8"/>
      <c r="Q43" s="8"/>
      <c r="R43" s="8"/>
      <c r="S43" s="72">
        <v>1331.7470000000001</v>
      </c>
      <c r="T43" s="86">
        <v>313.017</v>
      </c>
      <c r="U43" s="8"/>
      <c r="V43" s="8"/>
      <c r="W43" s="3"/>
    </row>
    <row r="44" spans="1:23" x14ac:dyDescent="0.2">
      <c r="A44" s="3"/>
      <c r="B44" s="3"/>
      <c r="C44" s="3"/>
      <c r="D44" s="3"/>
      <c r="E44" s="72">
        <v>1175.548</v>
      </c>
      <c r="F44" s="8">
        <v>1784.739</v>
      </c>
      <c r="G44" s="8">
        <v>1397.4359999999999</v>
      </c>
      <c r="H44" s="8"/>
      <c r="I44" s="8"/>
      <c r="J44" s="86">
        <v>229.16499999999999</v>
      </c>
      <c r="K44" s="8">
        <v>350.20800000000003</v>
      </c>
      <c r="L44" s="8">
        <v>257.66500000000002</v>
      </c>
      <c r="M44" s="8"/>
      <c r="N44" s="8"/>
      <c r="O44" s="8"/>
      <c r="P44" s="8"/>
      <c r="Q44" s="8"/>
      <c r="R44" s="8"/>
      <c r="S44" s="72">
        <v>1489.0730000000001</v>
      </c>
      <c r="T44" s="86">
        <v>399.185</v>
      </c>
      <c r="U44" s="8"/>
      <c r="V44" s="8"/>
      <c r="W44" s="3"/>
    </row>
    <row r="45" spans="1:23" x14ac:dyDescent="0.2">
      <c r="A45" s="3"/>
      <c r="B45" s="3"/>
      <c r="C45" s="3"/>
      <c r="D45" s="3"/>
      <c r="E45" s="72">
        <v>1355.2909999999999</v>
      </c>
      <c r="F45" s="8">
        <v>1620.933</v>
      </c>
      <c r="G45" s="8">
        <v>1571.8889999999999</v>
      </c>
      <c r="H45" s="8"/>
      <c r="I45" s="8"/>
      <c r="J45" s="86">
        <v>217.53800000000001</v>
      </c>
      <c r="K45" s="8">
        <v>477.863</v>
      </c>
      <c r="L45" s="8">
        <v>284.56</v>
      </c>
      <c r="M45" s="8"/>
      <c r="N45" s="8"/>
      <c r="O45" s="8"/>
      <c r="P45" s="8"/>
      <c r="Q45" s="8"/>
      <c r="R45" s="8"/>
      <c r="S45" s="72">
        <v>1344.5409999999999</v>
      </c>
      <c r="T45" s="86">
        <v>256.34800000000001</v>
      </c>
      <c r="U45" s="8"/>
      <c r="V45" s="8"/>
      <c r="W45" s="3"/>
    </row>
    <row r="46" spans="1:23" x14ac:dyDescent="0.2">
      <c r="A46" s="3"/>
      <c r="B46" s="3"/>
      <c r="C46" s="3"/>
      <c r="D46" s="3"/>
      <c r="E46" s="72">
        <v>1458.838</v>
      </c>
      <c r="F46" s="8">
        <v>1379.9110000000001</v>
      </c>
      <c r="G46" s="8">
        <v>1229.4829999999999</v>
      </c>
      <c r="H46" s="8"/>
      <c r="I46" s="8"/>
      <c r="J46" s="86">
        <v>253.54599999999999</v>
      </c>
      <c r="K46" s="8">
        <v>289.661</v>
      </c>
      <c r="L46" s="8">
        <v>329.57100000000003</v>
      </c>
      <c r="M46" s="8"/>
      <c r="N46" s="8"/>
      <c r="O46" s="8"/>
      <c r="P46" s="8"/>
      <c r="Q46" s="8"/>
      <c r="R46" s="8"/>
      <c r="S46" s="72">
        <v>1175.548</v>
      </c>
      <c r="T46" s="86">
        <v>229.16499999999999</v>
      </c>
      <c r="U46" s="8"/>
      <c r="V46" s="8"/>
      <c r="W46" s="3"/>
    </row>
    <row r="47" spans="1:23" x14ac:dyDescent="0.2">
      <c r="A47" s="3"/>
      <c r="B47" s="3"/>
      <c r="C47" s="3"/>
      <c r="D47" s="3"/>
      <c r="E47" s="72">
        <v>1227.491</v>
      </c>
      <c r="F47" s="8">
        <v>1676.2670000000001</v>
      </c>
      <c r="G47" s="8">
        <v>1187.9079999999999</v>
      </c>
      <c r="H47" s="8"/>
      <c r="I47" s="8"/>
      <c r="J47" s="86">
        <v>225.262</v>
      </c>
      <c r="K47" s="8">
        <v>268.43099999999998</v>
      </c>
      <c r="L47" s="8">
        <v>277.83600000000001</v>
      </c>
      <c r="M47" s="8"/>
      <c r="N47" s="8"/>
      <c r="O47" s="8"/>
      <c r="P47" s="8"/>
      <c r="Q47" s="8"/>
      <c r="R47" s="8"/>
      <c r="S47" s="72">
        <v>1355.2909999999999</v>
      </c>
      <c r="T47" s="86">
        <v>217.53800000000001</v>
      </c>
      <c r="U47" s="8"/>
      <c r="V47" s="8"/>
      <c r="W47" s="3"/>
    </row>
    <row r="48" spans="1:23" x14ac:dyDescent="0.2">
      <c r="A48" s="3"/>
      <c r="B48" s="3"/>
      <c r="C48" s="3"/>
      <c r="D48" s="3"/>
      <c r="E48" s="72"/>
      <c r="F48" s="8"/>
      <c r="G48" s="8">
        <v>1205.06</v>
      </c>
      <c r="H48" s="8"/>
      <c r="I48" s="8"/>
      <c r="J48" s="86"/>
      <c r="K48" s="8"/>
      <c r="L48" s="8">
        <v>272.38799999999998</v>
      </c>
      <c r="M48" s="8"/>
      <c r="N48" s="8"/>
      <c r="O48" s="8"/>
      <c r="P48" s="8"/>
      <c r="Q48" s="8"/>
      <c r="R48" s="8"/>
      <c r="S48" s="72">
        <v>1458.838</v>
      </c>
      <c r="T48" s="86">
        <v>253.54599999999999</v>
      </c>
      <c r="U48" s="8"/>
      <c r="V48" s="8"/>
      <c r="W48" s="3"/>
    </row>
    <row r="49" spans="1:23" x14ac:dyDescent="0.2">
      <c r="A49" s="3"/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72">
        <v>1227.491</v>
      </c>
      <c r="T49" s="86">
        <v>225.262</v>
      </c>
      <c r="U49" s="8"/>
      <c r="V49" s="8"/>
      <c r="W49" s="3"/>
    </row>
    <row r="50" spans="1:23" x14ac:dyDescent="0.2">
      <c r="A50" s="3"/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3"/>
    </row>
    <row r="51" spans="1:23" x14ac:dyDescent="0.2">
      <c r="A51" s="3"/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37" t="s">
        <v>20</v>
      </c>
      <c r="T51" s="137"/>
      <c r="U51" s="8"/>
      <c r="V51" s="8"/>
      <c r="W51" s="3"/>
    </row>
    <row r="52" spans="1:23" x14ac:dyDescent="0.2">
      <c r="A52" s="3"/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3"/>
    </row>
    <row r="53" spans="1:23" x14ac:dyDescent="0.2">
      <c r="A53" s="3"/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3"/>
    </row>
    <row r="54" spans="1:23" x14ac:dyDescent="0.2">
      <c r="A54" s="3"/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3"/>
    </row>
    <row r="55" spans="1:23" x14ac:dyDescent="0.2"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1:23" x14ac:dyDescent="0.2"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1:23" x14ac:dyDescent="0.2"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1:23" x14ac:dyDescent="0.2"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spans="1:23" x14ac:dyDescent="0.2"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1:23" x14ac:dyDescent="0.2"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1:23" x14ac:dyDescent="0.2"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spans="1:23" x14ac:dyDescent="0.2"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3" x14ac:dyDescent="0.2"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3" x14ac:dyDescent="0.2"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5:22" x14ac:dyDescent="0.2"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5:22" x14ac:dyDescent="0.2"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5:22" x14ac:dyDescent="0.2"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5:22" x14ac:dyDescent="0.2"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5:22" x14ac:dyDescent="0.2"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  <row r="70" spans="5:22" x14ac:dyDescent="0.2"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</row>
    <row r="71" spans="5:22" x14ac:dyDescent="0.2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</row>
    <row r="72" spans="5:22" x14ac:dyDescent="0.2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</row>
    <row r="73" spans="5:22" x14ac:dyDescent="0.2"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</row>
    <row r="74" spans="5:22" x14ac:dyDescent="0.2"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</row>
    <row r="75" spans="5:22" x14ac:dyDescent="0.2"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</row>
    <row r="76" spans="5:22" x14ac:dyDescent="0.2"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</row>
    <row r="77" spans="5:22" x14ac:dyDescent="0.2"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</row>
    <row r="78" spans="5:22" x14ac:dyDescent="0.2"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spans="5:22" x14ac:dyDescent="0.2"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5:22" x14ac:dyDescent="0.2"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spans="5:22" x14ac:dyDescent="0.2"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5:22" x14ac:dyDescent="0.2"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</row>
    <row r="83" spans="5:22" x14ac:dyDescent="0.2"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</row>
    <row r="84" spans="5:22" x14ac:dyDescent="0.2"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</row>
    <row r="85" spans="5:22" x14ac:dyDescent="0.2"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</row>
    <row r="86" spans="5:22" x14ac:dyDescent="0.2"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</row>
    <row r="87" spans="5:22" x14ac:dyDescent="0.2"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</row>
    <row r="88" spans="5:22" x14ac:dyDescent="0.2"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</row>
    <row r="89" spans="5:22" x14ac:dyDescent="0.2"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5:22" x14ac:dyDescent="0.2"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</row>
    <row r="91" spans="5:22" x14ac:dyDescent="0.2"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</row>
    <row r="92" spans="5:22" x14ac:dyDescent="0.2"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</row>
    <row r="93" spans="5:22" x14ac:dyDescent="0.2"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  <row r="94" spans="5:22" x14ac:dyDescent="0.2"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spans="5:22" x14ac:dyDescent="0.2"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</row>
    <row r="96" spans="5:22" x14ac:dyDescent="0.2"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5:22" x14ac:dyDescent="0.2"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</row>
    <row r="98" spans="5:22" x14ac:dyDescent="0.2"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</row>
    <row r="99" spans="5:22" x14ac:dyDescent="0.2"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</row>
    <row r="100" spans="5:22" x14ac:dyDescent="0.2"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</row>
    <row r="101" spans="5:22" x14ac:dyDescent="0.2"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</row>
    <row r="102" spans="5:22" x14ac:dyDescent="0.2"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</row>
    <row r="103" spans="5:22" x14ac:dyDescent="0.2"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5:22" x14ac:dyDescent="0.2"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</row>
    <row r="105" spans="5:22" x14ac:dyDescent="0.2"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</row>
    <row r="106" spans="5:22" x14ac:dyDescent="0.2"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</row>
    <row r="107" spans="5:22" x14ac:dyDescent="0.2"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</row>
    <row r="108" spans="5:22" x14ac:dyDescent="0.2"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</row>
    <row r="109" spans="5:22" x14ac:dyDescent="0.2"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spans="5:22" x14ac:dyDescent="0.2"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</row>
    <row r="111" spans="5:22" x14ac:dyDescent="0.2"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</row>
    <row r="112" spans="5:22" x14ac:dyDescent="0.2"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</row>
    <row r="113" spans="5:22" x14ac:dyDescent="0.2"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</row>
    <row r="114" spans="5:22" x14ac:dyDescent="0.2"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</row>
    <row r="115" spans="5:22" x14ac:dyDescent="0.2"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</row>
    <row r="116" spans="5:22" x14ac:dyDescent="0.2"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</row>
    <row r="117" spans="5:22" x14ac:dyDescent="0.2"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</row>
    <row r="118" spans="5:22" x14ac:dyDescent="0.2"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</row>
    <row r="119" spans="5:22" x14ac:dyDescent="0.2"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</row>
    <row r="120" spans="5:22" x14ac:dyDescent="0.2"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</row>
    <row r="121" spans="5:22" x14ac:dyDescent="0.2"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</row>
    <row r="122" spans="5:22" x14ac:dyDescent="0.2"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</row>
    <row r="123" spans="5:22" x14ac:dyDescent="0.2"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</row>
    <row r="124" spans="5:22" x14ac:dyDescent="0.2"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spans="5:22" x14ac:dyDescent="0.2"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</row>
    <row r="126" spans="5:22" x14ac:dyDescent="0.2"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</row>
    <row r="127" spans="5:22" x14ac:dyDescent="0.2"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</row>
    <row r="128" spans="5:22" x14ac:dyDescent="0.2"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</row>
    <row r="129" spans="5:22" x14ac:dyDescent="0.2"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</row>
    <row r="130" spans="5:22" x14ac:dyDescent="0.2"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</row>
    <row r="131" spans="5:22" x14ac:dyDescent="0.2"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</row>
    <row r="132" spans="5:22" x14ac:dyDescent="0.2"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</row>
  </sheetData>
  <mergeCells count="1">
    <mergeCell ref="S51:T5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B9A4-B773-4944-9413-152207491091}">
  <dimension ref="B3:S60"/>
  <sheetViews>
    <sheetView zoomScale="68" workbookViewId="0">
      <selection activeCell="C5" sqref="C5"/>
    </sheetView>
  </sheetViews>
  <sheetFormatPr baseColWidth="10" defaultRowHeight="16" x14ac:dyDescent="0.2"/>
  <cols>
    <col min="4" max="4" width="26.5" customWidth="1"/>
  </cols>
  <sheetData>
    <row r="3" spans="2:19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x14ac:dyDescent="0.2">
      <c r="B6" s="3"/>
      <c r="C6" s="3"/>
      <c r="D6" s="4" t="s">
        <v>452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">
      <c r="B7" s="3"/>
      <c r="C7" s="3"/>
      <c r="E7" s="32" t="s">
        <v>15</v>
      </c>
      <c r="F7" s="6" t="s">
        <v>1</v>
      </c>
      <c r="G7" s="6" t="s">
        <v>265</v>
      </c>
      <c r="H7" s="9"/>
      <c r="I7" s="32" t="s">
        <v>18</v>
      </c>
      <c r="J7" s="6" t="s">
        <v>1</v>
      </c>
      <c r="K7" s="6" t="s">
        <v>265</v>
      </c>
      <c r="L7" s="9"/>
      <c r="M7" s="32" t="s">
        <v>19</v>
      </c>
      <c r="N7" s="6" t="s">
        <v>1</v>
      </c>
      <c r="O7" s="6" t="s">
        <v>265</v>
      </c>
      <c r="P7" s="8"/>
      <c r="Q7" s="3"/>
      <c r="R7" s="3"/>
      <c r="S7" s="3"/>
    </row>
    <row r="8" spans="2:19" x14ac:dyDescent="0.2">
      <c r="B8" s="3"/>
      <c r="C8" s="3"/>
      <c r="D8" s="3"/>
      <c r="E8" s="8"/>
      <c r="F8" s="45">
        <v>249.57900000000001</v>
      </c>
      <c r="G8" s="45">
        <v>241.80699999999999</v>
      </c>
      <c r="H8" s="8"/>
      <c r="I8" s="8"/>
      <c r="J8" s="25">
        <v>523.54700000000003</v>
      </c>
      <c r="K8" s="25">
        <v>487.964</v>
      </c>
      <c r="L8" s="8"/>
      <c r="M8" s="8"/>
      <c r="N8" s="25">
        <v>386.43299999999999</v>
      </c>
      <c r="O8" s="25">
        <v>355.83600000000001</v>
      </c>
      <c r="P8" s="8"/>
      <c r="Q8" s="3"/>
      <c r="R8" s="3"/>
      <c r="S8" s="3"/>
    </row>
    <row r="9" spans="2:19" x14ac:dyDescent="0.2">
      <c r="B9" s="3"/>
      <c r="C9" s="3"/>
      <c r="D9" s="3"/>
      <c r="E9" s="8"/>
      <c r="F9" s="45">
        <v>239.19900000000001</v>
      </c>
      <c r="G9" s="45">
        <v>258.92599999999999</v>
      </c>
      <c r="H9" s="8"/>
      <c r="I9" s="8"/>
      <c r="J9" s="25">
        <v>387.42899999999997</v>
      </c>
      <c r="K9" s="25">
        <v>391.553</v>
      </c>
      <c r="L9" s="8"/>
      <c r="M9" s="8"/>
      <c r="N9" s="25">
        <v>402.43799999999999</v>
      </c>
      <c r="O9" s="25">
        <v>427.90100000000001</v>
      </c>
      <c r="P9" s="8"/>
      <c r="Q9" s="3"/>
      <c r="R9" s="3"/>
      <c r="S9" s="3"/>
    </row>
    <row r="10" spans="2:19" x14ac:dyDescent="0.2">
      <c r="B10" s="3"/>
      <c r="C10" s="3"/>
      <c r="D10" s="3"/>
      <c r="E10" s="8"/>
      <c r="F10" s="45">
        <v>274.50299999999999</v>
      </c>
      <c r="G10" s="45">
        <v>205.059</v>
      </c>
      <c r="H10" s="8"/>
      <c r="I10" s="8"/>
      <c r="J10" s="25">
        <v>431.05500000000001</v>
      </c>
      <c r="K10" s="25">
        <v>566.90700000000004</v>
      </c>
      <c r="L10" s="8"/>
      <c r="M10" s="8"/>
      <c r="N10" s="25">
        <v>267.916</v>
      </c>
      <c r="O10" s="25">
        <v>300.21100000000001</v>
      </c>
      <c r="P10" s="8"/>
      <c r="Q10" s="3"/>
      <c r="R10" s="3"/>
      <c r="S10" s="3"/>
    </row>
    <row r="11" spans="2:19" x14ac:dyDescent="0.2">
      <c r="B11" s="3"/>
      <c r="C11" s="3"/>
      <c r="D11" s="3"/>
      <c r="E11" s="8"/>
      <c r="F11" s="45">
        <v>268.98099999999999</v>
      </c>
      <c r="G11" s="45">
        <v>248.09399999999999</v>
      </c>
      <c r="H11" s="8"/>
      <c r="I11" s="8"/>
      <c r="J11" s="25">
        <v>391.12299999999999</v>
      </c>
      <c r="K11" s="25">
        <v>463.16800000000001</v>
      </c>
      <c r="L11" s="8"/>
      <c r="M11" s="8"/>
      <c r="N11" s="25">
        <v>346.71199999999999</v>
      </c>
      <c r="O11" s="25">
        <v>299.41699999999997</v>
      </c>
      <c r="P11" s="8"/>
      <c r="Q11" s="3"/>
      <c r="R11" s="3"/>
      <c r="S11" s="3"/>
    </row>
    <row r="12" spans="2:19" x14ac:dyDescent="0.2">
      <c r="B12" s="3"/>
      <c r="C12" s="3"/>
      <c r="D12" s="3"/>
      <c r="E12" s="8"/>
      <c r="F12" s="45">
        <v>330.60700000000003</v>
      </c>
      <c r="G12" s="45">
        <v>209.482</v>
      </c>
      <c r="H12" s="8"/>
      <c r="I12" s="8"/>
      <c r="J12" s="25">
        <v>500.21100000000001</v>
      </c>
      <c r="K12" s="25">
        <v>391.09699999999998</v>
      </c>
      <c r="L12" s="8"/>
      <c r="M12" s="8"/>
      <c r="N12" s="25">
        <v>412.67099999999999</v>
      </c>
      <c r="O12" s="25">
        <v>433.97500000000002</v>
      </c>
      <c r="P12" s="8"/>
      <c r="Q12" s="3"/>
      <c r="R12" s="3"/>
      <c r="S12" s="3"/>
    </row>
    <row r="13" spans="2:19" x14ac:dyDescent="0.2">
      <c r="B13" s="3"/>
      <c r="C13" s="3"/>
      <c r="D13" s="3"/>
      <c r="E13" s="8"/>
      <c r="F13" s="45">
        <v>163.88900000000001</v>
      </c>
      <c r="G13" s="45">
        <v>306.28500000000003</v>
      </c>
      <c r="H13" s="8"/>
      <c r="I13" s="8"/>
      <c r="J13" s="25">
        <v>286.63299999999998</v>
      </c>
      <c r="K13" s="25">
        <v>644.73800000000006</v>
      </c>
      <c r="L13" s="8"/>
      <c r="M13" s="8"/>
      <c r="N13" s="25">
        <v>378.96300000000002</v>
      </c>
      <c r="O13" s="25">
        <v>362.18900000000002</v>
      </c>
      <c r="P13" s="8"/>
      <c r="Q13" s="3"/>
      <c r="R13" s="3"/>
      <c r="S13" s="3"/>
    </row>
    <row r="14" spans="2:19" x14ac:dyDescent="0.2">
      <c r="B14" s="3"/>
      <c r="C14" s="3"/>
      <c r="D14" s="3"/>
      <c r="E14" s="8"/>
      <c r="F14" s="45">
        <v>208.053</v>
      </c>
      <c r="G14" s="45">
        <v>387.84399999999999</v>
      </c>
      <c r="H14" s="8"/>
      <c r="I14" s="8"/>
      <c r="J14" s="25">
        <v>622.49199999999996</v>
      </c>
      <c r="K14" s="25">
        <v>551.71500000000003</v>
      </c>
      <c r="L14" s="8"/>
      <c r="M14" s="8"/>
      <c r="N14" s="25">
        <v>358.02699999999999</v>
      </c>
      <c r="O14" s="25">
        <v>402.63799999999998</v>
      </c>
      <c r="P14" s="8"/>
      <c r="Q14" s="3"/>
      <c r="R14" s="3"/>
      <c r="S14" s="3"/>
    </row>
    <row r="15" spans="2:19" x14ac:dyDescent="0.2">
      <c r="B15" s="3"/>
      <c r="C15" s="3"/>
      <c r="D15" s="3"/>
      <c r="E15" s="8"/>
      <c r="F15" s="45">
        <v>219.81100000000001</v>
      </c>
      <c r="G15" s="45">
        <v>253.18</v>
      </c>
      <c r="H15" s="8"/>
      <c r="I15" s="8"/>
      <c r="J15" s="25">
        <v>545.64</v>
      </c>
      <c r="K15" s="25">
        <v>345.27600000000001</v>
      </c>
      <c r="L15" s="8"/>
      <c r="M15" s="8"/>
      <c r="N15" s="25">
        <v>286.13499999999999</v>
      </c>
      <c r="O15" s="25">
        <v>341.00200000000001</v>
      </c>
      <c r="P15" s="8"/>
      <c r="Q15" s="3"/>
      <c r="R15" s="3"/>
      <c r="S15" s="3"/>
    </row>
    <row r="16" spans="2:19" x14ac:dyDescent="0.2">
      <c r="B16" s="3"/>
      <c r="C16" s="3"/>
      <c r="D16" s="3"/>
      <c r="E16" s="8"/>
      <c r="F16" s="45">
        <v>167.15199999999999</v>
      </c>
      <c r="G16" s="45">
        <v>283.08600000000001</v>
      </c>
      <c r="H16" s="8"/>
      <c r="I16" s="8"/>
      <c r="J16" s="25">
        <v>463.21199999999999</v>
      </c>
      <c r="K16" s="25">
        <v>506.41300000000001</v>
      </c>
      <c r="L16" s="8"/>
      <c r="M16" s="8"/>
      <c r="N16" s="25">
        <v>316.428</v>
      </c>
      <c r="O16" s="25">
        <v>263.45499999999998</v>
      </c>
      <c r="P16" s="8"/>
      <c r="Q16" s="3"/>
      <c r="R16" s="3"/>
      <c r="S16" s="3"/>
    </row>
    <row r="17" spans="2:19" x14ac:dyDescent="0.2">
      <c r="B17" s="3"/>
      <c r="C17" s="3"/>
      <c r="D17" s="3"/>
      <c r="E17" s="8"/>
      <c r="F17" s="45">
        <v>344.94799999999998</v>
      </c>
      <c r="G17" s="45">
        <v>146.703</v>
      </c>
      <c r="H17" s="8"/>
      <c r="I17" s="8"/>
      <c r="J17" s="25">
        <v>521.90700000000004</v>
      </c>
      <c r="K17" s="25">
        <v>418.95499999999998</v>
      </c>
      <c r="L17" s="8"/>
      <c r="M17" s="8"/>
      <c r="N17" s="25">
        <v>446.68400000000003</v>
      </c>
      <c r="O17" s="25">
        <v>478.90199999999999</v>
      </c>
      <c r="P17" s="8"/>
      <c r="Q17" s="3"/>
      <c r="R17" s="3"/>
      <c r="S17" s="3"/>
    </row>
    <row r="18" spans="2:19" x14ac:dyDescent="0.2">
      <c r="B18" s="3"/>
      <c r="C18" s="3"/>
      <c r="D18" s="3"/>
      <c r="E18" s="8"/>
      <c r="F18" s="45">
        <v>366.50200000000001</v>
      </c>
      <c r="G18" s="45">
        <v>252.31399999999999</v>
      </c>
      <c r="H18" s="8"/>
      <c r="I18" s="8"/>
      <c r="J18" s="25">
        <v>378.399</v>
      </c>
      <c r="K18" s="25">
        <v>488.322</v>
      </c>
      <c r="L18" s="8"/>
      <c r="M18" s="8"/>
      <c r="N18" s="25">
        <v>329.88600000000002</v>
      </c>
      <c r="O18" s="25">
        <v>301.26600000000002</v>
      </c>
      <c r="P18" s="8"/>
      <c r="Q18" s="3"/>
      <c r="R18" s="3"/>
      <c r="S18" s="3"/>
    </row>
    <row r="19" spans="2:19" x14ac:dyDescent="0.2">
      <c r="B19" s="3"/>
      <c r="C19" s="3"/>
      <c r="D19" s="3"/>
      <c r="E19" s="8"/>
      <c r="F19" s="45">
        <v>233.92400000000001</v>
      </c>
      <c r="G19" s="45">
        <v>297.01499999999999</v>
      </c>
      <c r="H19" s="8"/>
      <c r="I19" s="8"/>
      <c r="J19" s="25">
        <v>685.52300000000002</v>
      </c>
      <c r="K19" s="25">
        <v>485.61099999999999</v>
      </c>
      <c r="L19" s="8"/>
      <c r="M19" s="8"/>
      <c r="N19" s="25">
        <v>351.24700000000001</v>
      </c>
      <c r="O19" s="25">
        <v>401.995</v>
      </c>
      <c r="P19" s="8"/>
      <c r="Q19" s="3"/>
      <c r="R19" s="3"/>
      <c r="S19" s="3"/>
    </row>
    <row r="20" spans="2:19" x14ac:dyDescent="0.2">
      <c r="B20" s="3"/>
      <c r="C20" s="3"/>
      <c r="D20" s="3"/>
      <c r="E20" s="8"/>
      <c r="F20" s="45">
        <v>234.31399999999999</v>
      </c>
      <c r="G20" s="45">
        <v>236.73599999999999</v>
      </c>
      <c r="H20" s="8"/>
      <c r="I20" s="8"/>
      <c r="J20" s="25">
        <v>400.00200000000001</v>
      </c>
      <c r="K20" s="25">
        <v>399.34</v>
      </c>
      <c r="L20" s="8"/>
      <c r="M20" s="8"/>
      <c r="N20" s="25">
        <v>309.61099999999999</v>
      </c>
      <c r="O20" s="25">
        <v>284.36799999999999</v>
      </c>
      <c r="P20" s="8"/>
      <c r="Q20" s="3"/>
      <c r="R20" s="3"/>
      <c r="S20" s="3"/>
    </row>
    <row r="21" spans="2:19" x14ac:dyDescent="0.2">
      <c r="B21" s="3"/>
      <c r="C21" s="3"/>
      <c r="D21" s="3"/>
      <c r="E21" s="8"/>
      <c r="F21" s="45">
        <v>261.55</v>
      </c>
      <c r="G21" s="45">
        <v>251.017</v>
      </c>
      <c r="H21" s="8"/>
      <c r="I21" s="8"/>
      <c r="J21" s="25">
        <v>372.14499999999998</v>
      </c>
      <c r="K21" s="25">
        <v>581.91700000000003</v>
      </c>
      <c r="L21" s="8"/>
      <c r="M21" s="8"/>
      <c r="N21" s="25">
        <v>400.99200000000002</v>
      </c>
      <c r="O21" s="25">
        <v>412.53300000000002</v>
      </c>
      <c r="P21" s="8"/>
      <c r="Q21" s="3"/>
      <c r="R21" s="3"/>
      <c r="S21" s="3"/>
    </row>
    <row r="22" spans="2:19" x14ac:dyDescent="0.2">
      <c r="B22" s="3"/>
      <c r="C22" s="3"/>
      <c r="D22" s="3"/>
      <c r="E22" s="8"/>
      <c r="F22" s="45">
        <v>286.11599999999999</v>
      </c>
      <c r="G22" s="45">
        <v>388.56</v>
      </c>
      <c r="H22" s="8"/>
      <c r="I22" s="8"/>
      <c r="J22" s="25">
        <v>638.25199999999995</v>
      </c>
      <c r="K22" s="25">
        <v>638.33799999999997</v>
      </c>
      <c r="L22" s="8"/>
      <c r="M22" s="8"/>
      <c r="N22" s="25">
        <v>327.85399999999998</v>
      </c>
      <c r="O22" s="25">
        <v>318.42700000000002</v>
      </c>
      <c r="P22" s="8"/>
      <c r="Q22" s="3"/>
      <c r="R22" s="3"/>
      <c r="S22" s="3"/>
    </row>
    <row r="23" spans="2:19" x14ac:dyDescent="0.2">
      <c r="B23" s="3"/>
      <c r="C23" s="3"/>
      <c r="D23" s="3"/>
      <c r="E23" s="8"/>
      <c r="F23" s="45">
        <v>327.93599999999998</v>
      </c>
      <c r="G23" s="45">
        <v>368.25099999999998</v>
      </c>
      <c r="H23" s="8"/>
      <c r="I23" s="8"/>
      <c r="J23" s="25">
        <v>583.47299999999996</v>
      </c>
      <c r="K23" s="25">
        <v>503.66</v>
      </c>
      <c r="L23" s="8"/>
      <c r="M23" s="8"/>
      <c r="N23" s="25">
        <v>283.214</v>
      </c>
      <c r="O23" s="25">
        <v>305.55900000000003</v>
      </c>
      <c r="P23" s="8"/>
      <c r="Q23" s="3"/>
      <c r="R23" s="3"/>
      <c r="S23" s="3"/>
    </row>
    <row r="24" spans="2:19" x14ac:dyDescent="0.2">
      <c r="B24" s="3"/>
      <c r="C24" s="3"/>
      <c r="D24" s="3"/>
      <c r="E24" s="8"/>
      <c r="F24" s="45">
        <v>288.72399999999999</v>
      </c>
      <c r="G24" s="45">
        <v>240.27</v>
      </c>
      <c r="H24" s="8"/>
      <c r="I24" s="8"/>
      <c r="J24" s="25">
        <v>436.529</v>
      </c>
      <c r="K24" s="25">
        <v>470.02300000000002</v>
      </c>
      <c r="L24" s="8"/>
      <c r="M24" s="8"/>
      <c r="N24" s="25">
        <v>320.036</v>
      </c>
      <c r="O24" s="25">
        <v>339.27</v>
      </c>
      <c r="P24" s="8"/>
      <c r="Q24" s="3"/>
      <c r="R24" s="3"/>
      <c r="S24" s="3"/>
    </row>
    <row r="25" spans="2:19" x14ac:dyDescent="0.2">
      <c r="B25" s="3"/>
      <c r="C25" s="3"/>
      <c r="D25" s="3"/>
      <c r="E25" s="8"/>
      <c r="F25" s="45">
        <v>234.90700000000001</v>
      </c>
      <c r="G25" s="45">
        <v>294.59500000000003</v>
      </c>
      <c r="H25" s="8"/>
      <c r="I25" s="8"/>
      <c r="J25" s="25">
        <v>366.23599999999999</v>
      </c>
      <c r="K25" s="25">
        <v>394.673</v>
      </c>
      <c r="L25" s="8"/>
      <c r="M25" s="8"/>
      <c r="N25" s="25">
        <v>350.51499999999999</v>
      </c>
      <c r="O25" s="25">
        <v>354.91699999999997</v>
      </c>
      <c r="P25" s="8"/>
      <c r="Q25" s="3"/>
      <c r="R25" s="3"/>
      <c r="S25" s="3"/>
    </row>
    <row r="26" spans="2:19" x14ac:dyDescent="0.2">
      <c r="B26" s="3"/>
      <c r="C26" s="3"/>
      <c r="D26" s="3"/>
      <c r="E26" s="8"/>
      <c r="F26" s="45">
        <v>275.36900000000003</v>
      </c>
      <c r="G26" s="45">
        <v>334.46100000000001</v>
      </c>
      <c r="H26" s="8"/>
      <c r="I26" s="8"/>
      <c r="J26" s="25">
        <v>507.94299999999998</v>
      </c>
      <c r="K26" s="25">
        <v>290.452</v>
      </c>
      <c r="L26" s="8"/>
      <c r="M26" s="8"/>
      <c r="N26" s="25">
        <v>357.315</v>
      </c>
      <c r="O26" s="25">
        <v>445.92599999999999</v>
      </c>
      <c r="P26" s="8"/>
      <c r="Q26" s="3"/>
      <c r="R26" s="3"/>
      <c r="S26" s="3"/>
    </row>
    <row r="27" spans="2:19" x14ac:dyDescent="0.2">
      <c r="B27" s="3"/>
      <c r="C27" s="3"/>
      <c r="D27" s="3"/>
      <c r="E27" s="8"/>
      <c r="F27" s="45">
        <v>363.49400000000003</v>
      </c>
      <c r="G27" s="45">
        <v>212.00899999999999</v>
      </c>
      <c r="H27" s="8"/>
      <c r="I27" s="8"/>
      <c r="J27" s="25">
        <v>389.91800000000001</v>
      </c>
      <c r="K27" s="25">
        <v>496.73500000000001</v>
      </c>
      <c r="L27" s="8"/>
      <c r="M27" s="8"/>
      <c r="N27" s="25">
        <v>321.43799999999999</v>
      </c>
      <c r="O27" s="25">
        <v>310.03399999999999</v>
      </c>
      <c r="P27" s="8"/>
      <c r="Q27" s="3"/>
      <c r="R27" s="3"/>
      <c r="S27" s="3"/>
    </row>
    <row r="28" spans="2:19" x14ac:dyDescent="0.2">
      <c r="B28" s="3"/>
      <c r="C28" s="3"/>
      <c r="D28" s="3"/>
      <c r="E28" s="8"/>
      <c r="F28" s="45">
        <v>280.71199999999999</v>
      </c>
      <c r="G28" s="45">
        <v>246.72</v>
      </c>
      <c r="H28" s="8"/>
      <c r="I28" s="8"/>
      <c r="J28" s="25">
        <v>544.63300000000004</v>
      </c>
      <c r="K28" s="25">
        <v>396.53399999999999</v>
      </c>
      <c r="L28" s="8"/>
      <c r="M28" s="8"/>
      <c r="N28" s="25">
        <v>377.73</v>
      </c>
      <c r="O28" s="25">
        <v>407.26100000000002</v>
      </c>
      <c r="P28" s="8"/>
      <c r="Q28" s="3"/>
      <c r="R28" s="3"/>
      <c r="S28" s="3"/>
    </row>
    <row r="29" spans="2:19" x14ac:dyDescent="0.2">
      <c r="B29" s="3"/>
      <c r="C29" s="3"/>
      <c r="D29" s="3"/>
      <c r="E29" s="8"/>
      <c r="F29" s="45">
        <v>244.64599999999999</v>
      </c>
      <c r="G29" s="45">
        <v>383.86099999999999</v>
      </c>
      <c r="H29" s="8"/>
      <c r="I29" s="8"/>
      <c r="J29" s="25">
        <v>408.73500000000001</v>
      </c>
      <c r="K29" s="25">
        <v>299.15800000000002</v>
      </c>
      <c r="L29" s="8"/>
      <c r="M29" s="8"/>
      <c r="N29" s="25">
        <v>431.76900000000001</v>
      </c>
      <c r="O29" s="25">
        <v>517.322</v>
      </c>
      <c r="P29" s="8"/>
      <c r="Q29" s="3"/>
      <c r="R29" s="3"/>
      <c r="S29" s="3"/>
    </row>
    <row r="30" spans="2:19" x14ac:dyDescent="0.2">
      <c r="B30" s="3"/>
      <c r="C30" s="3"/>
      <c r="D30" s="3"/>
      <c r="E30" s="8"/>
      <c r="F30" s="45">
        <v>235.37</v>
      </c>
      <c r="G30" s="45">
        <v>382.61099999999999</v>
      </c>
      <c r="H30" s="8"/>
      <c r="I30" s="8"/>
      <c r="J30" s="25">
        <v>426.67</v>
      </c>
      <c r="K30" s="25">
        <v>536.63099999999997</v>
      </c>
      <c r="L30" s="8"/>
      <c r="M30" s="8"/>
      <c r="N30" s="25">
        <v>300.61799999999999</v>
      </c>
      <c r="O30" s="25">
        <v>266.07100000000003</v>
      </c>
      <c r="P30" s="8"/>
      <c r="Q30" s="3"/>
      <c r="R30" s="3"/>
      <c r="S30" s="3"/>
    </row>
    <row r="31" spans="2:19" x14ac:dyDescent="0.2">
      <c r="B31" s="3"/>
      <c r="C31" s="3"/>
      <c r="D31" s="3"/>
      <c r="E31" s="8"/>
      <c r="F31" s="45">
        <v>303.98599999999999</v>
      </c>
      <c r="G31" s="45">
        <v>285.96600000000001</v>
      </c>
      <c r="H31" s="8"/>
      <c r="I31" s="8"/>
      <c r="J31" s="25">
        <v>327.98599999999999</v>
      </c>
      <c r="K31" s="25">
        <v>419.01600000000002</v>
      </c>
      <c r="L31" s="8"/>
      <c r="M31" s="8"/>
      <c r="N31" s="25">
        <v>359.99099999999999</v>
      </c>
      <c r="O31" s="25">
        <v>324.91199999999998</v>
      </c>
      <c r="P31" s="8"/>
      <c r="Q31" s="3"/>
      <c r="R31" s="3"/>
      <c r="S31" s="3"/>
    </row>
    <row r="32" spans="2:19" x14ac:dyDescent="0.2">
      <c r="B32" s="3"/>
      <c r="C32" s="3"/>
      <c r="D32" s="3"/>
      <c r="E32" s="8"/>
      <c r="F32" s="45">
        <v>260.23200000000003</v>
      </c>
      <c r="G32" s="45">
        <v>391.03</v>
      </c>
      <c r="H32" s="8"/>
      <c r="I32" s="8"/>
      <c r="J32" s="25">
        <v>476.45800000000003</v>
      </c>
      <c r="K32" s="25">
        <v>402.46699999999998</v>
      </c>
      <c r="L32" s="8"/>
      <c r="M32" s="8"/>
      <c r="N32" s="25">
        <v>451.68700000000001</v>
      </c>
      <c r="O32" s="25">
        <v>387.12599999999998</v>
      </c>
      <c r="P32" s="8"/>
      <c r="Q32" s="3"/>
      <c r="R32" s="3"/>
      <c r="S32" s="3"/>
    </row>
    <row r="33" spans="2:19" x14ac:dyDescent="0.2">
      <c r="B33" s="3"/>
      <c r="C33" s="3"/>
      <c r="D33" s="3"/>
      <c r="E33" s="8"/>
      <c r="F33" s="45">
        <v>326.95100000000002</v>
      </c>
      <c r="G33" s="45">
        <v>394.32900000000001</v>
      </c>
      <c r="H33" s="8"/>
      <c r="I33" s="8"/>
      <c r="J33" s="25">
        <v>303.74099999999999</v>
      </c>
      <c r="K33" s="25">
        <v>638.572</v>
      </c>
      <c r="L33" s="8"/>
      <c r="M33" s="8"/>
      <c r="N33" s="25">
        <v>401.12299999999999</v>
      </c>
      <c r="O33" s="25">
        <v>423.93299999999999</v>
      </c>
      <c r="P33" s="8"/>
      <c r="Q33" s="3"/>
      <c r="R33" s="3"/>
      <c r="S33" s="3"/>
    </row>
    <row r="34" spans="2:19" x14ac:dyDescent="0.2">
      <c r="B34" s="3"/>
      <c r="C34" s="3"/>
      <c r="D34" s="3"/>
      <c r="E34" s="8"/>
      <c r="F34" s="45">
        <v>255.774</v>
      </c>
      <c r="G34" s="45">
        <v>225.339</v>
      </c>
      <c r="H34" s="8"/>
      <c r="I34" s="8"/>
      <c r="J34" s="25">
        <v>509.89</v>
      </c>
      <c r="K34" s="25">
        <v>543.11400000000003</v>
      </c>
      <c r="L34" s="8"/>
      <c r="M34" s="8"/>
      <c r="N34" s="25">
        <v>320.27600000000001</v>
      </c>
      <c r="O34" s="25">
        <v>295.10599999999999</v>
      </c>
      <c r="P34" s="8"/>
      <c r="Q34" s="3"/>
      <c r="R34" s="3"/>
      <c r="S34" s="3"/>
    </row>
    <row r="35" spans="2:19" x14ac:dyDescent="0.2">
      <c r="B35" s="3"/>
      <c r="C35" s="3"/>
      <c r="D35" s="3"/>
      <c r="E35" s="8"/>
      <c r="F35" s="45">
        <v>308.15199999999999</v>
      </c>
      <c r="G35" s="45">
        <v>379.59100000000001</v>
      </c>
      <c r="H35" s="8"/>
      <c r="I35" s="8"/>
      <c r="J35" s="25">
        <v>516.255</v>
      </c>
      <c r="K35" s="25">
        <v>327.04300000000001</v>
      </c>
      <c r="L35" s="8"/>
      <c r="M35" s="8"/>
      <c r="N35" s="25">
        <v>301.88900000000001</v>
      </c>
      <c r="O35" s="25">
        <v>328.43</v>
      </c>
      <c r="P35" s="8"/>
      <c r="Q35" s="3"/>
      <c r="R35" s="3"/>
      <c r="S35" s="3"/>
    </row>
    <row r="36" spans="2:19" x14ac:dyDescent="0.2">
      <c r="B36" s="3"/>
      <c r="C36" s="3"/>
      <c r="D36" s="3"/>
      <c r="E36" s="8"/>
      <c r="F36" s="45">
        <v>204.46</v>
      </c>
      <c r="G36" s="45">
        <v>327.61399999999998</v>
      </c>
      <c r="H36" s="8"/>
      <c r="I36" s="8"/>
      <c r="J36" s="25">
        <v>394.21300000000002</v>
      </c>
      <c r="K36" s="25">
        <v>499.339</v>
      </c>
      <c r="L36" s="8"/>
      <c r="M36" s="8"/>
      <c r="N36" s="25">
        <v>299.45999999999998</v>
      </c>
      <c r="O36" s="25">
        <v>342.99700000000001</v>
      </c>
      <c r="P36" s="8"/>
      <c r="Q36" s="3"/>
      <c r="R36" s="3"/>
      <c r="S36" s="3"/>
    </row>
    <row r="37" spans="2:19" x14ac:dyDescent="0.2">
      <c r="B37" s="3"/>
      <c r="C37" s="3"/>
      <c r="D37" s="3"/>
      <c r="E37" s="8"/>
      <c r="F37" s="45">
        <v>244.506</v>
      </c>
      <c r="G37" s="45">
        <v>316.94400000000002</v>
      </c>
      <c r="H37" s="8"/>
      <c r="I37" s="8"/>
      <c r="J37" s="25">
        <v>548.83000000000004</v>
      </c>
      <c r="K37" s="25">
        <v>427.60300000000001</v>
      </c>
      <c r="L37" s="8"/>
      <c r="M37" s="8"/>
      <c r="N37" s="25">
        <v>379.30399999999997</v>
      </c>
      <c r="O37" s="25">
        <v>325.661</v>
      </c>
      <c r="P37" s="8"/>
      <c r="Q37" s="3"/>
      <c r="R37" s="3"/>
      <c r="S37" s="3"/>
    </row>
    <row r="38" spans="2:19" x14ac:dyDescent="0.2">
      <c r="B38" s="3"/>
      <c r="C38" s="3"/>
      <c r="D38" s="3"/>
      <c r="E38" s="8"/>
      <c r="F38" s="45">
        <v>350.03100000000001</v>
      </c>
      <c r="G38" s="45">
        <v>359.77499999999998</v>
      </c>
      <c r="H38" s="8"/>
      <c r="I38" s="8"/>
      <c r="J38" s="25">
        <v>405.66399999999999</v>
      </c>
      <c r="K38" s="25">
        <v>577.27</v>
      </c>
      <c r="L38" s="8"/>
      <c r="M38" s="8"/>
      <c r="N38" s="25">
        <v>350.77199999999999</v>
      </c>
      <c r="O38" s="25">
        <v>269.21600000000001</v>
      </c>
      <c r="P38" s="8"/>
      <c r="Q38" s="3"/>
      <c r="R38" s="3"/>
      <c r="S38" s="3"/>
    </row>
    <row r="39" spans="2:19" x14ac:dyDescent="0.2">
      <c r="B39" s="3"/>
      <c r="C39" s="3"/>
      <c r="D39" s="3"/>
      <c r="E39" s="8"/>
      <c r="F39" s="45">
        <v>213.29900000000001</v>
      </c>
      <c r="G39" s="45">
        <v>243.80099999999999</v>
      </c>
      <c r="H39" s="8"/>
      <c r="I39" s="8"/>
      <c r="J39" s="25">
        <v>559.101</v>
      </c>
      <c r="K39" s="25">
        <v>341.65699999999998</v>
      </c>
      <c r="L39" s="8"/>
      <c r="M39" s="8"/>
      <c r="N39" s="25">
        <v>418.90800000000002</v>
      </c>
      <c r="O39" s="25">
        <v>448.12799999999999</v>
      </c>
      <c r="P39" s="8"/>
      <c r="Q39" s="3"/>
      <c r="R39" s="3"/>
      <c r="S39" s="3"/>
    </row>
    <row r="40" spans="2:19" x14ac:dyDescent="0.2">
      <c r="B40" s="3"/>
      <c r="C40" s="3"/>
      <c r="D40" s="3"/>
      <c r="E40" s="8"/>
      <c r="F40" s="45">
        <v>374.02800000000002</v>
      </c>
      <c r="G40" s="45">
        <v>303.43299999999999</v>
      </c>
      <c r="H40" s="8"/>
      <c r="I40" s="8"/>
      <c r="J40" s="25">
        <v>436.03800000000001</v>
      </c>
      <c r="K40" s="25">
        <v>352.35599999999999</v>
      </c>
      <c r="L40" s="8"/>
      <c r="M40" s="8"/>
      <c r="N40" s="25">
        <v>341.94799999999998</v>
      </c>
      <c r="O40" s="25">
        <v>305.536</v>
      </c>
      <c r="P40" s="8"/>
      <c r="Q40" s="3"/>
      <c r="R40" s="3"/>
      <c r="S40" s="3"/>
    </row>
    <row r="41" spans="2:19" x14ac:dyDescent="0.2">
      <c r="B41" s="3"/>
      <c r="C41" s="3"/>
      <c r="D41" s="3"/>
      <c r="E41" s="8"/>
      <c r="F41" s="45">
        <v>300.71499999999997</v>
      </c>
      <c r="G41" s="45">
        <v>239.61099999999999</v>
      </c>
      <c r="H41" s="8"/>
      <c r="I41" s="8"/>
      <c r="J41" s="25">
        <v>442.26499999999999</v>
      </c>
      <c r="K41" s="25">
        <v>611.31899999999996</v>
      </c>
      <c r="L41" s="8"/>
      <c r="M41" s="8"/>
      <c r="N41" s="25">
        <v>378.23599999999999</v>
      </c>
      <c r="O41" s="25">
        <v>409.20400000000001</v>
      </c>
      <c r="P41" s="8"/>
      <c r="Q41" s="3"/>
      <c r="R41" s="3"/>
      <c r="S41" s="3"/>
    </row>
    <row r="42" spans="2:19" x14ac:dyDescent="0.2">
      <c r="B42" s="3"/>
      <c r="C42" s="3"/>
      <c r="D42" s="3"/>
      <c r="E42" s="8"/>
      <c r="F42" s="45">
        <v>228.98</v>
      </c>
      <c r="G42" s="45">
        <v>215.41300000000001</v>
      </c>
      <c r="H42" s="8"/>
      <c r="I42" s="8"/>
      <c r="J42" s="25">
        <v>581.62300000000005</v>
      </c>
      <c r="K42" s="25">
        <v>593.24699999999996</v>
      </c>
      <c r="L42" s="8"/>
      <c r="M42" s="8"/>
      <c r="N42" s="25">
        <v>298.12099999999998</v>
      </c>
      <c r="O42" s="25">
        <v>314.45</v>
      </c>
      <c r="P42" s="8"/>
      <c r="Q42" s="3"/>
      <c r="R42" s="3"/>
      <c r="S42" s="3"/>
    </row>
    <row r="43" spans="2:19" x14ac:dyDescent="0.2">
      <c r="B43" s="3"/>
      <c r="C43" s="3"/>
      <c r="D43" s="3"/>
      <c r="E43" s="8"/>
      <c r="F43" s="45">
        <v>222.374</v>
      </c>
      <c r="G43" s="45">
        <v>200.66300000000001</v>
      </c>
      <c r="H43" s="8"/>
      <c r="I43" s="8"/>
      <c r="J43" s="25">
        <v>514.91</v>
      </c>
      <c r="K43" s="25">
        <v>500.33199999999999</v>
      </c>
      <c r="L43" s="8"/>
      <c r="M43" s="8"/>
      <c r="N43" s="25">
        <v>326.04399999999998</v>
      </c>
      <c r="O43" s="25">
        <v>294.416</v>
      </c>
      <c r="P43" s="8"/>
      <c r="Q43" s="3"/>
      <c r="R43" s="3"/>
      <c r="S43" s="3"/>
    </row>
    <row r="44" spans="2:19" x14ac:dyDescent="0.2">
      <c r="B44" s="3"/>
      <c r="C44" s="3"/>
      <c r="D44" s="3"/>
      <c r="E44" s="8"/>
      <c r="F44" s="45">
        <v>273.39999999999998</v>
      </c>
      <c r="G44" s="45">
        <v>291.61700000000002</v>
      </c>
      <c r="H44" s="8"/>
      <c r="I44" s="8"/>
      <c r="J44" s="25">
        <v>396.91199999999998</v>
      </c>
      <c r="K44" s="25">
        <v>445.233</v>
      </c>
      <c r="L44" s="8"/>
      <c r="M44" s="8"/>
      <c r="N44" s="25">
        <v>302.65199999999999</v>
      </c>
      <c r="O44" s="25">
        <v>347.238</v>
      </c>
      <c r="P44" s="8"/>
      <c r="Q44" s="3"/>
      <c r="R44" s="3"/>
      <c r="S44" s="3"/>
    </row>
    <row r="45" spans="2:19" x14ac:dyDescent="0.2">
      <c r="B45" s="3"/>
      <c r="C45" s="3"/>
      <c r="D45" s="3"/>
      <c r="E45" s="8"/>
      <c r="F45" s="45">
        <v>235.07900000000001</v>
      </c>
      <c r="G45" s="45">
        <v>217.36500000000001</v>
      </c>
      <c r="H45" s="8"/>
      <c r="I45" s="8"/>
      <c r="J45" s="25">
        <v>407.55599999999998</v>
      </c>
      <c r="K45" s="25">
        <v>407.23</v>
      </c>
      <c r="L45" s="8"/>
      <c r="M45" s="8"/>
      <c r="N45" s="25">
        <v>377.94299999999998</v>
      </c>
      <c r="O45" s="25">
        <v>402.15899999999999</v>
      </c>
      <c r="P45" s="8"/>
      <c r="Q45" s="3"/>
      <c r="R45" s="3"/>
      <c r="S45" s="3"/>
    </row>
    <row r="46" spans="2:19" x14ac:dyDescent="0.2">
      <c r="B46" s="3"/>
      <c r="C46" s="3"/>
      <c r="D46" s="3"/>
      <c r="E46" s="8"/>
      <c r="F46" s="45">
        <v>382.59100000000001</v>
      </c>
      <c r="G46" s="45">
        <v>209.79900000000001</v>
      </c>
      <c r="H46" s="8"/>
      <c r="I46" s="8"/>
      <c r="J46" s="25">
        <v>635.93600000000004</v>
      </c>
      <c r="K46" s="25">
        <v>256.90699999999998</v>
      </c>
      <c r="L46" s="8"/>
      <c r="M46" s="8"/>
      <c r="N46" s="25">
        <v>403.69299999999998</v>
      </c>
      <c r="O46" s="25">
        <v>378.34800000000001</v>
      </c>
      <c r="P46" s="8"/>
      <c r="Q46" s="3"/>
      <c r="R46" s="3"/>
      <c r="S46" s="3"/>
    </row>
    <row r="47" spans="2:19" x14ac:dyDescent="0.2">
      <c r="B47" s="3"/>
      <c r="C47" s="3"/>
      <c r="D47" s="3"/>
      <c r="E47" s="8"/>
      <c r="F47" s="45">
        <v>333.83</v>
      </c>
      <c r="G47" s="45">
        <v>230.75700000000001</v>
      </c>
      <c r="H47" s="8"/>
      <c r="I47" s="8"/>
      <c r="J47" s="25">
        <v>418.97699999999998</v>
      </c>
      <c r="K47" s="25">
        <v>428.61799999999999</v>
      </c>
      <c r="L47" s="8"/>
      <c r="M47" s="8"/>
      <c r="N47" s="25">
        <v>356.89499999999998</v>
      </c>
      <c r="O47" s="25">
        <v>322.29500000000002</v>
      </c>
      <c r="P47" s="8"/>
      <c r="Q47" s="3"/>
      <c r="R47" s="3"/>
      <c r="S47" s="3"/>
    </row>
    <row r="48" spans="2:19" x14ac:dyDescent="0.2">
      <c r="B48" s="3"/>
      <c r="C48" s="3"/>
      <c r="D48" s="3"/>
      <c r="E48" s="8"/>
      <c r="F48" s="45">
        <v>246.00700000000001</v>
      </c>
      <c r="G48" s="45">
        <v>216.81299999999999</v>
      </c>
      <c r="H48" s="8"/>
      <c r="I48" s="8"/>
      <c r="J48" s="8"/>
      <c r="K48" s="8"/>
      <c r="L48" s="8"/>
      <c r="M48" s="8"/>
      <c r="N48" s="8"/>
      <c r="O48" s="8"/>
      <c r="P48" s="8"/>
      <c r="Q48" s="3"/>
      <c r="R48" s="3"/>
      <c r="S48" s="3"/>
    </row>
    <row r="49" spans="2:19" x14ac:dyDescent="0.2">
      <c r="B49" s="3"/>
      <c r="C49" s="3"/>
      <c r="D49" s="3"/>
      <c r="E49" s="8"/>
      <c r="F49" s="45">
        <v>249.75899999999999</v>
      </c>
      <c r="G49" s="45">
        <v>207.25200000000001</v>
      </c>
      <c r="H49" s="8"/>
      <c r="I49" s="8"/>
      <c r="J49" s="8"/>
      <c r="K49" s="8"/>
      <c r="L49" s="8"/>
      <c r="M49" s="8"/>
      <c r="N49" s="8"/>
      <c r="O49" s="8"/>
      <c r="P49" s="8"/>
      <c r="Q49" s="3"/>
      <c r="R49" s="3"/>
      <c r="S49" s="3"/>
    </row>
    <row r="50" spans="2:19" x14ac:dyDescent="0.2">
      <c r="B50" s="3"/>
      <c r="C50" s="3"/>
      <c r="D50" s="3"/>
      <c r="E50" s="8"/>
      <c r="F50" s="45">
        <v>329.23599999999999</v>
      </c>
      <c r="G50" s="45">
        <v>181.274</v>
      </c>
      <c r="H50" s="8"/>
      <c r="I50" s="8"/>
      <c r="J50" s="8"/>
      <c r="K50" s="8"/>
      <c r="L50" s="8"/>
      <c r="M50" s="8"/>
      <c r="N50" s="8"/>
      <c r="O50" s="8"/>
      <c r="P50" s="8"/>
      <c r="Q50" s="3"/>
      <c r="R50" s="3"/>
      <c r="S50" s="3"/>
    </row>
    <row r="51" spans="2:19" x14ac:dyDescent="0.2">
      <c r="B51" s="3"/>
      <c r="C51" s="3"/>
      <c r="D51" s="3"/>
      <c r="E51" s="8"/>
      <c r="F51" s="45">
        <v>242.99700000000001</v>
      </c>
      <c r="G51" s="45">
        <v>204.90899999999999</v>
      </c>
      <c r="H51" s="8"/>
      <c r="I51" s="8"/>
      <c r="J51" s="8"/>
      <c r="K51" s="8"/>
      <c r="L51" s="8"/>
      <c r="M51" s="8"/>
      <c r="N51" s="8"/>
      <c r="O51" s="8"/>
      <c r="P51" s="8"/>
      <c r="Q51" s="3"/>
      <c r="R51" s="3"/>
      <c r="S51" s="3"/>
    </row>
    <row r="52" spans="2:19" x14ac:dyDescent="0.2">
      <c r="B52" s="3"/>
      <c r="C52" s="3"/>
      <c r="D52" s="3"/>
      <c r="E52" s="8"/>
      <c r="F52" s="45">
        <v>272.815</v>
      </c>
      <c r="G52" s="45">
        <v>230.90700000000001</v>
      </c>
      <c r="H52" s="8"/>
      <c r="I52" s="8"/>
      <c r="J52" s="8"/>
      <c r="K52" s="8"/>
      <c r="L52" s="8"/>
      <c r="M52" s="8"/>
      <c r="N52" s="8"/>
      <c r="O52" s="8"/>
      <c r="P52" s="8"/>
      <c r="Q52" s="3"/>
      <c r="R52" s="3"/>
      <c r="S52" s="3"/>
    </row>
    <row r="53" spans="2:19" x14ac:dyDescent="0.2"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3"/>
      <c r="R53" s="3"/>
      <c r="S53" s="3"/>
    </row>
    <row r="54" spans="2:19" x14ac:dyDescent="0.2">
      <c r="B54" s="3"/>
      <c r="C54" s="3"/>
      <c r="D54" s="3"/>
      <c r="E54" s="8"/>
      <c r="F54" s="116" t="s">
        <v>20</v>
      </c>
      <c r="G54" s="116"/>
      <c r="H54" s="8"/>
      <c r="I54" s="8"/>
      <c r="J54" s="8"/>
      <c r="K54" s="8"/>
      <c r="L54" s="8"/>
      <c r="M54" s="8"/>
      <c r="N54" s="8"/>
      <c r="O54" s="8"/>
      <c r="P54" s="8"/>
      <c r="Q54" s="3"/>
      <c r="R54" s="3"/>
      <c r="S54" s="3"/>
    </row>
    <row r="55" spans="2:19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2:19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2:19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2:19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2:19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2:19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</sheetData>
  <mergeCells count="1">
    <mergeCell ref="F54:G5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270F-559E-864B-8065-A8C0A06F4296}">
  <dimension ref="B3:R44"/>
  <sheetViews>
    <sheetView topLeftCell="E1" workbookViewId="0">
      <selection activeCell="N5" sqref="N5"/>
    </sheetView>
  </sheetViews>
  <sheetFormatPr baseColWidth="10" defaultRowHeight="16" x14ac:dyDescent="0.2"/>
  <cols>
    <col min="4" max="4" width="27.5" customWidth="1"/>
    <col min="5" max="5" width="35.5" customWidth="1"/>
    <col min="6" max="6" width="23.33203125" customWidth="1"/>
    <col min="7" max="7" width="29.6640625" customWidth="1"/>
  </cols>
  <sheetData>
    <row r="3" spans="2:18" x14ac:dyDescent="0.2">
      <c r="B3" s="3"/>
      <c r="C3" s="3"/>
      <c r="D3" s="3"/>
      <c r="E3" s="3"/>
      <c r="F3" s="3"/>
      <c r="G3" s="3"/>
      <c r="H3" s="3"/>
    </row>
    <row r="4" spans="2:18" x14ac:dyDescent="0.2">
      <c r="B4" s="3"/>
      <c r="C4" s="3"/>
      <c r="D4" s="3"/>
      <c r="E4" s="3"/>
      <c r="F4" s="3"/>
      <c r="G4" s="3"/>
      <c r="H4" s="3"/>
    </row>
    <row r="5" spans="2:18" x14ac:dyDescent="0.2">
      <c r="B5" s="3"/>
      <c r="C5" s="3"/>
      <c r="D5" s="3"/>
      <c r="E5" s="3"/>
      <c r="F5" s="3"/>
      <c r="G5" s="3"/>
      <c r="H5" s="3"/>
    </row>
    <row r="6" spans="2:18" x14ac:dyDescent="0.2">
      <c r="B6" s="3"/>
      <c r="C6" s="3"/>
      <c r="D6" s="3"/>
      <c r="E6" s="3"/>
      <c r="F6" s="3"/>
      <c r="G6" s="3"/>
      <c r="H6" s="3"/>
    </row>
    <row r="7" spans="2:18" x14ac:dyDescent="0.2">
      <c r="B7" s="3"/>
      <c r="C7" s="3"/>
      <c r="D7" s="4" t="s">
        <v>453</v>
      </c>
      <c r="E7" s="8"/>
      <c r="F7" s="8"/>
      <c r="G7" s="8"/>
      <c r="H7" s="8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2:18" x14ac:dyDescent="0.2">
      <c r="B8" s="3"/>
      <c r="C8" s="3"/>
      <c r="D8" s="3"/>
      <c r="E8" s="8"/>
      <c r="F8" s="6" t="s">
        <v>266</v>
      </c>
      <c r="G8" s="6" t="s">
        <v>267</v>
      </c>
      <c r="H8" s="8"/>
      <c r="I8" s="31"/>
      <c r="J8" s="139"/>
      <c r="K8" s="139"/>
      <c r="L8" s="139"/>
      <c r="M8" s="139"/>
      <c r="N8" s="139"/>
      <c r="O8" s="139"/>
      <c r="P8" s="139"/>
      <c r="Q8" s="31"/>
      <c r="R8" s="31"/>
    </row>
    <row r="9" spans="2:18" x14ac:dyDescent="0.2">
      <c r="B9" s="3"/>
      <c r="C9" s="3"/>
      <c r="D9" s="3"/>
      <c r="E9" s="6" t="s">
        <v>268</v>
      </c>
      <c r="F9" s="8" t="s">
        <v>269</v>
      </c>
      <c r="G9" s="8" t="s">
        <v>270</v>
      </c>
      <c r="H9" s="8"/>
      <c r="I9" s="31"/>
      <c r="J9" s="139"/>
      <c r="K9" s="139"/>
      <c r="L9" s="139"/>
      <c r="M9" s="139"/>
      <c r="N9" s="139"/>
      <c r="O9" s="139"/>
      <c r="P9" s="139"/>
      <c r="Q9" s="31"/>
      <c r="R9" s="31"/>
    </row>
    <row r="10" spans="2:18" x14ac:dyDescent="0.2">
      <c r="B10" s="3"/>
      <c r="C10" s="3"/>
      <c r="D10" s="3"/>
      <c r="E10" s="6" t="s">
        <v>271</v>
      </c>
      <c r="F10" s="8" t="s">
        <v>272</v>
      </c>
      <c r="G10" s="8" t="s">
        <v>273</v>
      </c>
      <c r="H10" s="8"/>
      <c r="I10" s="31"/>
      <c r="J10" s="139"/>
      <c r="K10" s="139"/>
      <c r="L10" s="139"/>
      <c r="M10" s="139"/>
      <c r="N10" s="139"/>
      <c r="O10" s="139"/>
      <c r="P10" s="139"/>
      <c r="Q10" s="31"/>
      <c r="R10" s="31"/>
    </row>
    <row r="11" spans="2:18" x14ac:dyDescent="0.2">
      <c r="B11" s="3"/>
      <c r="C11" s="3"/>
      <c r="D11" s="3"/>
      <c r="E11" s="6" t="s">
        <v>274</v>
      </c>
      <c r="F11" s="8" t="s">
        <v>275</v>
      </c>
      <c r="G11" s="8" t="s">
        <v>276</v>
      </c>
      <c r="H11" s="8"/>
      <c r="I11" s="31"/>
      <c r="J11" s="139"/>
      <c r="K11" s="139"/>
      <c r="L11" s="139"/>
      <c r="M11" s="139"/>
      <c r="N11" s="139"/>
      <c r="O11" s="139"/>
      <c r="P11" s="139"/>
      <c r="Q11" s="31"/>
      <c r="R11" s="31"/>
    </row>
    <row r="12" spans="2:18" x14ac:dyDescent="0.2">
      <c r="B12" s="3"/>
      <c r="C12" s="3"/>
      <c r="D12" s="3"/>
      <c r="E12" s="8"/>
      <c r="F12" s="8"/>
      <c r="G12" s="8"/>
      <c r="H12" s="8"/>
      <c r="I12" s="31"/>
      <c r="J12" s="139"/>
      <c r="K12" s="139"/>
      <c r="L12" s="139"/>
      <c r="M12" s="139"/>
      <c r="N12" s="139"/>
      <c r="O12" s="139"/>
      <c r="P12" s="139"/>
      <c r="Q12" s="31"/>
      <c r="R12" s="31"/>
    </row>
    <row r="13" spans="2:18" x14ac:dyDescent="0.2">
      <c r="B13" s="3"/>
      <c r="C13" s="3"/>
      <c r="D13" s="3"/>
      <c r="E13" s="8"/>
      <c r="F13" s="8"/>
      <c r="G13" s="8"/>
      <c r="H13" s="8"/>
      <c r="I13" s="31"/>
      <c r="J13" s="139"/>
      <c r="K13" s="139"/>
      <c r="L13" s="139"/>
      <c r="M13" s="139"/>
      <c r="N13" s="139"/>
      <c r="O13" s="139"/>
      <c r="P13" s="139"/>
      <c r="Q13" s="31"/>
      <c r="R13" s="31"/>
    </row>
    <row r="14" spans="2:18" x14ac:dyDescent="0.2">
      <c r="B14" s="3"/>
      <c r="C14" s="3"/>
      <c r="D14" s="3"/>
      <c r="E14" s="8"/>
      <c r="F14" s="8"/>
      <c r="G14" s="8"/>
      <c r="H14" s="8"/>
      <c r="I14" s="31"/>
      <c r="J14" s="139"/>
      <c r="K14" s="139"/>
      <c r="L14" s="139"/>
      <c r="M14" s="139"/>
      <c r="N14" s="139"/>
      <c r="O14" s="139"/>
      <c r="P14" s="139"/>
      <c r="Q14" s="31"/>
      <c r="R14" s="31"/>
    </row>
    <row r="15" spans="2:18" x14ac:dyDescent="0.2">
      <c r="B15" s="3"/>
      <c r="C15" s="3"/>
      <c r="D15" s="3"/>
      <c r="E15" s="8"/>
      <c r="F15" s="8"/>
      <c r="G15" s="8"/>
      <c r="H15" s="8"/>
      <c r="I15" s="31"/>
      <c r="J15" s="139"/>
      <c r="K15" s="139"/>
      <c r="L15" s="139"/>
      <c r="M15" s="139"/>
      <c r="N15" s="139"/>
      <c r="O15" s="139"/>
      <c r="P15" s="139"/>
      <c r="Q15" s="31"/>
      <c r="R15" s="31"/>
    </row>
    <row r="16" spans="2:18" x14ac:dyDescent="0.2">
      <c r="B16" s="3"/>
      <c r="C16" s="3"/>
      <c r="D16" s="3"/>
      <c r="E16" s="8"/>
      <c r="F16" s="8"/>
      <c r="G16" s="8"/>
      <c r="H16" s="8"/>
      <c r="I16" s="31"/>
      <c r="J16" s="139"/>
      <c r="K16" s="139"/>
      <c r="L16" s="139"/>
      <c r="M16" s="139"/>
      <c r="N16" s="139"/>
      <c r="O16" s="139"/>
      <c r="P16" s="139"/>
      <c r="Q16" s="31"/>
      <c r="R16" s="31"/>
    </row>
    <row r="17" spans="2:18" x14ac:dyDescent="0.2">
      <c r="B17" s="3"/>
      <c r="C17" s="3"/>
      <c r="D17" s="3"/>
      <c r="E17" s="8"/>
      <c r="F17" s="8"/>
      <c r="G17" s="8"/>
      <c r="H17" s="8"/>
      <c r="I17" s="31"/>
      <c r="J17" s="139"/>
      <c r="K17" s="139"/>
      <c r="L17" s="139"/>
      <c r="M17" s="139"/>
      <c r="N17" s="139"/>
      <c r="O17" s="139"/>
      <c r="P17" s="139"/>
      <c r="Q17" s="31"/>
      <c r="R17" s="31"/>
    </row>
    <row r="18" spans="2:18" x14ac:dyDescent="0.2">
      <c r="B18" s="3"/>
      <c r="C18" s="3"/>
      <c r="D18" s="3"/>
      <c r="E18" s="8"/>
      <c r="F18" s="8"/>
      <c r="G18" s="8"/>
      <c r="H18" s="8"/>
      <c r="I18" s="31"/>
      <c r="J18" s="139"/>
      <c r="K18" s="139"/>
      <c r="L18" s="139"/>
      <c r="M18" s="139"/>
      <c r="N18" s="139"/>
      <c r="O18" s="139"/>
      <c r="P18" s="139"/>
      <c r="Q18" s="31"/>
      <c r="R18" s="31"/>
    </row>
    <row r="19" spans="2:18" x14ac:dyDescent="0.2">
      <c r="B19" s="3"/>
      <c r="C19" s="3"/>
      <c r="D19" s="3"/>
      <c r="E19" s="8"/>
      <c r="F19" s="8"/>
      <c r="G19" s="8"/>
      <c r="H19" s="8"/>
      <c r="I19" s="31"/>
      <c r="J19" s="139"/>
      <c r="K19" s="139"/>
      <c r="L19" s="139"/>
      <c r="M19" s="139"/>
      <c r="N19" s="139"/>
      <c r="O19" s="139"/>
      <c r="P19" s="139"/>
      <c r="Q19" s="31"/>
      <c r="R19" s="31"/>
    </row>
    <row r="20" spans="2:18" x14ac:dyDescent="0.2">
      <c r="B20" s="3"/>
      <c r="C20" s="3"/>
      <c r="D20" s="3"/>
      <c r="E20" s="8"/>
      <c r="F20" s="8"/>
      <c r="G20" s="8"/>
      <c r="H20" s="8"/>
      <c r="I20" s="31"/>
      <c r="J20" s="139"/>
      <c r="K20" s="139"/>
      <c r="L20" s="139"/>
      <c r="M20" s="139"/>
      <c r="N20" s="139"/>
      <c r="O20" s="139"/>
      <c r="P20" s="139"/>
      <c r="Q20" s="31"/>
      <c r="R20" s="31"/>
    </row>
    <row r="21" spans="2:18" x14ac:dyDescent="0.2">
      <c r="E21" s="31"/>
      <c r="F21" s="31"/>
      <c r="G21" s="31"/>
      <c r="H21" s="31"/>
      <c r="I21" s="31"/>
      <c r="J21" s="139"/>
      <c r="K21" s="139"/>
      <c r="L21" s="139"/>
      <c r="M21" s="139"/>
      <c r="N21" s="139"/>
      <c r="O21" s="139"/>
      <c r="P21" s="139"/>
      <c r="Q21" s="31"/>
      <c r="R21" s="31"/>
    </row>
    <row r="22" spans="2:18" x14ac:dyDescent="0.2">
      <c r="E22" s="31"/>
      <c r="F22" s="31"/>
      <c r="G22" s="31"/>
      <c r="H22" s="31"/>
      <c r="I22" s="31"/>
      <c r="J22" s="139"/>
      <c r="K22" s="139"/>
      <c r="L22" s="139"/>
      <c r="M22" s="139"/>
      <c r="N22" s="139"/>
      <c r="O22" s="139"/>
      <c r="P22" s="139"/>
      <c r="Q22" s="31"/>
      <c r="R22" s="31"/>
    </row>
    <row r="23" spans="2:18" x14ac:dyDescent="0.2">
      <c r="E23" s="31"/>
      <c r="F23" s="31"/>
      <c r="G23" s="31"/>
      <c r="H23" s="31"/>
      <c r="I23" s="31"/>
      <c r="J23" s="139"/>
      <c r="K23" s="139"/>
      <c r="L23" s="139"/>
      <c r="M23" s="139"/>
      <c r="N23" s="139"/>
      <c r="O23" s="139"/>
      <c r="P23" s="139"/>
      <c r="Q23" s="31"/>
      <c r="R23" s="31"/>
    </row>
    <row r="24" spans="2:18" x14ac:dyDescent="0.2">
      <c r="E24" s="31"/>
      <c r="F24" s="31"/>
      <c r="G24" s="31"/>
      <c r="H24" s="31"/>
      <c r="I24" s="31"/>
      <c r="J24" s="139"/>
      <c r="K24" s="139"/>
      <c r="L24" s="139"/>
      <c r="M24" s="139"/>
      <c r="N24" s="139"/>
      <c r="O24" s="139"/>
      <c r="P24" s="139"/>
      <c r="Q24" s="31"/>
      <c r="R24" s="31"/>
    </row>
    <row r="25" spans="2:18" x14ac:dyDescent="0.2">
      <c r="E25" s="31"/>
      <c r="F25" s="31"/>
      <c r="G25" s="31"/>
      <c r="H25" s="31"/>
      <c r="I25" s="31"/>
      <c r="J25" s="139"/>
      <c r="K25" s="139"/>
      <c r="L25" s="139"/>
      <c r="M25" s="139"/>
      <c r="N25" s="139"/>
      <c r="O25" s="139"/>
      <c r="P25" s="139"/>
      <c r="Q25" s="31"/>
      <c r="R25" s="31"/>
    </row>
    <row r="26" spans="2:18" x14ac:dyDescent="0.2">
      <c r="E26" s="31"/>
      <c r="F26" s="31"/>
      <c r="G26" s="31"/>
      <c r="H26" s="31"/>
      <c r="I26" s="31"/>
      <c r="J26" s="139"/>
      <c r="K26" s="139"/>
      <c r="L26" s="139"/>
      <c r="M26" s="139"/>
      <c r="N26" s="139"/>
      <c r="O26" s="139"/>
      <c r="P26" s="139"/>
      <c r="Q26" s="31"/>
      <c r="R26" s="31"/>
    </row>
    <row r="27" spans="2:18" x14ac:dyDescent="0.2">
      <c r="E27" s="31"/>
      <c r="F27" s="31"/>
      <c r="G27" s="31"/>
      <c r="H27" s="31"/>
      <c r="I27" s="31"/>
      <c r="J27" s="139"/>
      <c r="K27" s="139"/>
      <c r="L27" s="139"/>
      <c r="M27" s="139"/>
      <c r="N27" s="139"/>
      <c r="O27" s="139"/>
      <c r="P27" s="139"/>
      <c r="Q27" s="31"/>
      <c r="R27" s="31"/>
    </row>
    <row r="28" spans="2:18" x14ac:dyDescent="0.2">
      <c r="E28" s="31"/>
      <c r="F28" s="31"/>
      <c r="G28" s="31"/>
      <c r="H28" s="31"/>
      <c r="I28" s="31"/>
      <c r="J28" s="139"/>
      <c r="K28" s="139"/>
      <c r="L28" s="139"/>
      <c r="M28" s="139"/>
      <c r="N28" s="139"/>
      <c r="O28" s="139"/>
      <c r="P28" s="139"/>
      <c r="Q28" s="31"/>
      <c r="R28" s="31"/>
    </row>
    <row r="29" spans="2:18" x14ac:dyDescent="0.2">
      <c r="E29" s="31"/>
      <c r="F29" s="31"/>
      <c r="G29" s="31"/>
      <c r="H29" s="31"/>
      <c r="I29" s="31"/>
      <c r="J29" s="139"/>
      <c r="K29" s="139"/>
      <c r="L29" s="139"/>
      <c r="M29" s="139"/>
      <c r="N29" s="139"/>
      <c r="O29" s="139"/>
      <c r="P29" s="139"/>
      <c r="Q29" s="31"/>
      <c r="R29" s="31"/>
    </row>
    <row r="30" spans="2:18" x14ac:dyDescent="0.2">
      <c r="E30" s="31"/>
      <c r="F30" s="31"/>
      <c r="G30" s="31"/>
      <c r="H30" s="31"/>
      <c r="I30" s="31"/>
      <c r="J30" s="139"/>
      <c r="K30" s="139"/>
      <c r="L30" s="139"/>
      <c r="M30" s="139"/>
      <c r="N30" s="139"/>
      <c r="O30" s="139"/>
      <c r="P30" s="139"/>
      <c r="Q30" s="31"/>
      <c r="R30" s="31"/>
    </row>
    <row r="31" spans="2:18" x14ac:dyDescent="0.2">
      <c r="E31" s="31"/>
      <c r="F31" s="31"/>
      <c r="G31" s="31"/>
      <c r="H31" s="31"/>
      <c r="I31" s="31"/>
      <c r="J31" s="139"/>
      <c r="K31" s="139"/>
      <c r="L31" s="139"/>
      <c r="M31" s="139"/>
      <c r="N31" s="139"/>
      <c r="O31" s="139"/>
      <c r="P31" s="139"/>
      <c r="Q31" s="31"/>
      <c r="R31" s="31"/>
    </row>
    <row r="32" spans="2:18" x14ac:dyDescent="0.2">
      <c r="E32" s="31"/>
      <c r="F32" s="31"/>
      <c r="G32" s="31"/>
      <c r="H32" s="31"/>
      <c r="I32" s="31"/>
      <c r="J32" s="139"/>
      <c r="K32" s="139"/>
      <c r="L32" s="139"/>
      <c r="M32" s="139"/>
      <c r="N32" s="139"/>
      <c r="O32" s="139"/>
      <c r="P32" s="139"/>
      <c r="Q32" s="31"/>
      <c r="R32" s="31"/>
    </row>
    <row r="33" spans="5:18" x14ac:dyDescent="0.2">
      <c r="E33" s="31"/>
      <c r="F33" s="31"/>
      <c r="G33" s="31"/>
      <c r="H33" s="31"/>
      <c r="I33" s="31"/>
      <c r="J33" s="139"/>
      <c r="K33" s="139"/>
      <c r="L33" s="139"/>
      <c r="M33" s="139"/>
      <c r="N33" s="139"/>
      <c r="O33" s="139"/>
      <c r="P33" s="139"/>
      <c r="Q33" s="31"/>
      <c r="R33" s="31"/>
    </row>
    <row r="34" spans="5:18" x14ac:dyDescent="0.2">
      <c r="E34" s="31"/>
      <c r="F34" s="31"/>
      <c r="G34" s="31"/>
      <c r="H34" s="31"/>
      <c r="I34" s="31"/>
      <c r="J34" s="139"/>
      <c r="K34" s="139"/>
      <c r="L34" s="139"/>
      <c r="M34" s="139"/>
      <c r="N34" s="139"/>
      <c r="O34" s="139"/>
      <c r="P34" s="139"/>
      <c r="Q34" s="31"/>
      <c r="R34" s="31"/>
    </row>
    <row r="35" spans="5:18" x14ac:dyDescent="0.2">
      <c r="E35" s="31"/>
      <c r="F35" s="31"/>
      <c r="G35" s="31"/>
      <c r="H35" s="31"/>
      <c r="I35" s="31"/>
      <c r="J35" s="139"/>
      <c r="K35" s="139"/>
      <c r="L35" s="139"/>
      <c r="M35" s="139"/>
      <c r="N35" s="139"/>
      <c r="O35" s="139"/>
      <c r="P35" s="139"/>
      <c r="Q35" s="31"/>
      <c r="R35" s="31"/>
    </row>
    <row r="36" spans="5:18" x14ac:dyDescent="0.2">
      <c r="E36" s="31"/>
      <c r="F36" s="31"/>
      <c r="G36" s="31"/>
      <c r="H36" s="31"/>
      <c r="I36" s="31"/>
      <c r="J36" s="139"/>
      <c r="K36" s="139"/>
      <c r="L36" s="139"/>
      <c r="M36" s="139"/>
      <c r="N36" s="139"/>
      <c r="O36" s="139"/>
      <c r="P36" s="139"/>
      <c r="Q36" s="31"/>
      <c r="R36" s="31"/>
    </row>
    <row r="37" spans="5:18" x14ac:dyDescent="0.2">
      <c r="E37" s="31"/>
      <c r="F37" s="31"/>
      <c r="G37" s="31"/>
      <c r="H37" s="31"/>
      <c r="I37" s="31"/>
      <c r="J37" s="139"/>
      <c r="K37" s="139"/>
      <c r="L37" s="139"/>
      <c r="M37" s="139"/>
      <c r="N37" s="139"/>
      <c r="O37" s="139"/>
      <c r="P37" s="139"/>
      <c r="Q37" s="31"/>
      <c r="R37" s="31"/>
    </row>
    <row r="38" spans="5:18" x14ac:dyDescent="0.2">
      <c r="E38" s="31"/>
      <c r="F38" s="31"/>
      <c r="G38" s="31"/>
      <c r="H38" s="31"/>
      <c r="I38" s="31"/>
      <c r="J38" s="139"/>
      <c r="K38" s="139"/>
      <c r="L38" s="139"/>
      <c r="M38" s="139"/>
      <c r="N38" s="139"/>
      <c r="O38" s="139"/>
      <c r="P38" s="139"/>
      <c r="Q38" s="31"/>
      <c r="R38" s="31"/>
    </row>
    <row r="39" spans="5:18" x14ac:dyDescent="0.2">
      <c r="E39" s="31"/>
      <c r="F39" s="31"/>
      <c r="G39" s="31"/>
      <c r="H39" s="31"/>
      <c r="I39" s="31"/>
      <c r="J39" s="139"/>
      <c r="K39" s="139"/>
      <c r="L39" s="139"/>
      <c r="M39" s="139"/>
      <c r="N39" s="139"/>
      <c r="O39" s="139"/>
      <c r="P39" s="139"/>
      <c r="Q39" s="31"/>
      <c r="R39" s="31"/>
    </row>
    <row r="40" spans="5:18" x14ac:dyDescent="0.2">
      <c r="E40" s="31"/>
      <c r="F40" s="31"/>
      <c r="G40" s="31"/>
      <c r="H40" s="31"/>
      <c r="I40" s="31"/>
      <c r="J40" s="139"/>
      <c r="K40" s="139"/>
      <c r="L40" s="139"/>
      <c r="M40" s="139"/>
      <c r="N40" s="139"/>
      <c r="O40" s="139"/>
      <c r="P40" s="139"/>
      <c r="Q40" s="31"/>
      <c r="R40" s="31"/>
    </row>
    <row r="41" spans="5:18" x14ac:dyDescent="0.2">
      <c r="E41" s="31"/>
      <c r="F41" s="31"/>
      <c r="G41" s="31"/>
      <c r="H41" s="31"/>
      <c r="I41" s="31"/>
      <c r="J41" s="139"/>
      <c r="K41" s="139"/>
      <c r="L41" s="139"/>
      <c r="M41" s="139"/>
      <c r="N41" s="139"/>
      <c r="O41" s="139"/>
      <c r="P41" s="139"/>
      <c r="Q41" s="31"/>
      <c r="R41" s="31"/>
    </row>
    <row r="42" spans="5:18" x14ac:dyDescent="0.2"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5:18" x14ac:dyDescent="0.2"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5:18" x14ac:dyDescent="0.2"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</sheetData>
  <mergeCells count="1">
    <mergeCell ref="J8:P41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EFD0-CEDA-8146-AAE3-B7FA4997B4E5}">
  <dimension ref="B2:Z111"/>
  <sheetViews>
    <sheetView zoomScale="84" workbookViewId="0">
      <selection activeCell="D12" sqref="D12"/>
    </sheetView>
  </sheetViews>
  <sheetFormatPr baseColWidth="10" defaultRowHeight="16" x14ac:dyDescent="0.2"/>
  <cols>
    <col min="4" max="4" width="26.5" customWidth="1"/>
  </cols>
  <sheetData>
    <row r="2" spans="2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2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2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26" x14ac:dyDescent="0.2">
      <c r="B6" s="3"/>
      <c r="C6" s="3"/>
      <c r="D6" s="4" t="s">
        <v>454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26" x14ac:dyDescent="0.2">
      <c r="B7" s="3"/>
      <c r="C7" s="3"/>
      <c r="E7" s="9" t="s">
        <v>15</v>
      </c>
      <c r="F7" s="6" t="s">
        <v>16</v>
      </c>
      <c r="G7" s="6" t="s">
        <v>17</v>
      </c>
      <c r="H7" s="8"/>
      <c r="I7" s="9" t="s">
        <v>18</v>
      </c>
      <c r="J7" s="6" t="s">
        <v>16</v>
      </c>
      <c r="K7" s="6" t="s">
        <v>17</v>
      </c>
      <c r="L7" s="8"/>
      <c r="M7" s="9" t="s">
        <v>19</v>
      </c>
      <c r="N7" s="6" t="s">
        <v>16</v>
      </c>
      <c r="O7" s="6" t="s">
        <v>17</v>
      </c>
      <c r="P7" s="25"/>
      <c r="Q7" s="25"/>
      <c r="R7" s="31"/>
      <c r="S7" s="31"/>
      <c r="T7" s="31"/>
      <c r="U7" s="31"/>
      <c r="V7" s="31"/>
      <c r="W7" s="31"/>
      <c r="X7" s="31"/>
      <c r="Y7" s="31"/>
      <c r="Z7" s="31"/>
    </row>
    <row r="8" spans="2:26" x14ac:dyDescent="0.2">
      <c r="B8" s="3"/>
      <c r="C8" s="3"/>
      <c r="D8" s="3"/>
      <c r="E8" s="8"/>
      <c r="F8" s="84">
        <v>7379338</v>
      </c>
      <c r="G8" s="46">
        <v>6357742</v>
      </c>
      <c r="H8" s="8"/>
      <c r="I8" s="8"/>
      <c r="J8" s="84">
        <v>7090289</v>
      </c>
      <c r="K8" s="85">
        <v>4545763</v>
      </c>
      <c r="L8" s="8"/>
      <c r="M8" s="25"/>
      <c r="N8" s="84">
        <v>6821903</v>
      </c>
      <c r="O8" s="85">
        <v>4148696</v>
      </c>
      <c r="P8" s="25"/>
      <c r="Q8" s="25"/>
      <c r="R8" s="31"/>
      <c r="S8" s="31"/>
      <c r="T8" s="31"/>
      <c r="U8" s="31"/>
      <c r="V8" s="31"/>
      <c r="W8" s="31"/>
      <c r="X8" s="31"/>
      <c r="Y8" s="31"/>
      <c r="Z8" s="31"/>
    </row>
    <row r="9" spans="2:26" x14ac:dyDescent="0.2">
      <c r="B9" s="3"/>
      <c r="C9" s="3"/>
      <c r="D9" s="3"/>
      <c r="E9" s="8"/>
      <c r="F9" s="84">
        <v>4890008</v>
      </c>
      <c r="G9" s="46">
        <v>5778922</v>
      </c>
      <c r="H9" s="8"/>
      <c r="I9" s="8"/>
      <c r="J9" s="84">
        <v>5807080</v>
      </c>
      <c r="K9" s="85">
        <v>5412904</v>
      </c>
      <c r="L9" s="8"/>
      <c r="M9" s="25"/>
      <c r="N9" s="84">
        <v>8278449</v>
      </c>
      <c r="O9" s="85">
        <v>4129864</v>
      </c>
      <c r="P9" s="25"/>
      <c r="Q9" s="25"/>
      <c r="R9" s="31"/>
      <c r="S9" s="31"/>
      <c r="T9" s="31"/>
      <c r="U9" s="31"/>
      <c r="V9" s="31"/>
      <c r="W9" s="31"/>
      <c r="X9" s="31"/>
      <c r="Y9" s="31"/>
      <c r="Z9" s="31"/>
    </row>
    <row r="10" spans="2:26" x14ac:dyDescent="0.2">
      <c r="B10" s="3"/>
      <c r="C10" s="3"/>
      <c r="D10" s="3"/>
      <c r="E10" s="8"/>
      <c r="F10" s="84">
        <v>6650133</v>
      </c>
      <c r="G10" s="46">
        <v>4473534</v>
      </c>
      <c r="H10" s="8"/>
      <c r="I10" s="8"/>
      <c r="J10" s="84">
        <v>5983778</v>
      </c>
      <c r="K10" s="85">
        <v>4561716</v>
      </c>
      <c r="L10" s="8"/>
      <c r="M10" s="25"/>
      <c r="N10" s="84">
        <v>9669901</v>
      </c>
      <c r="O10" s="85">
        <v>4245593</v>
      </c>
      <c r="P10" s="25"/>
      <c r="Q10" s="25"/>
      <c r="R10" s="31"/>
      <c r="S10" s="31"/>
      <c r="T10" s="31"/>
      <c r="U10" s="31"/>
      <c r="V10" s="31"/>
      <c r="W10" s="31"/>
      <c r="X10" s="31"/>
      <c r="Y10" s="31"/>
      <c r="Z10" s="31"/>
    </row>
    <row r="11" spans="2:26" x14ac:dyDescent="0.2">
      <c r="B11" s="3"/>
      <c r="C11" s="3"/>
      <c r="D11" s="3"/>
      <c r="E11" s="8"/>
      <c r="F11" s="84">
        <v>5987278</v>
      </c>
      <c r="G11" s="46">
        <v>8164684</v>
      </c>
      <c r="H11" s="8"/>
      <c r="I11" s="8"/>
      <c r="J11" s="84">
        <v>10546119</v>
      </c>
      <c r="K11" s="85">
        <v>4745225</v>
      </c>
      <c r="L11" s="8"/>
      <c r="M11" s="25"/>
      <c r="N11" s="84">
        <v>6917512</v>
      </c>
      <c r="O11" s="85">
        <v>4373908</v>
      </c>
      <c r="P11" s="25"/>
      <c r="Q11" s="25"/>
      <c r="R11" s="31"/>
      <c r="S11" s="31"/>
      <c r="T11" s="31"/>
      <c r="U11" s="31"/>
      <c r="V11" s="31"/>
      <c r="W11" s="31"/>
      <c r="X11" s="31"/>
      <c r="Y11" s="31"/>
      <c r="Z11" s="31"/>
    </row>
    <row r="12" spans="2:26" x14ac:dyDescent="0.2">
      <c r="B12" s="3"/>
      <c r="C12" s="3"/>
      <c r="D12" s="3"/>
      <c r="E12" s="8"/>
      <c r="F12" s="84">
        <v>10419575</v>
      </c>
      <c r="G12" s="46">
        <v>3588935</v>
      </c>
      <c r="H12" s="8"/>
      <c r="I12" s="8"/>
      <c r="J12" s="84">
        <v>9488570</v>
      </c>
      <c r="K12" s="85">
        <v>4732032</v>
      </c>
      <c r="L12" s="8"/>
      <c r="M12" s="25"/>
      <c r="N12" s="84">
        <v>8502665</v>
      </c>
      <c r="O12" s="85">
        <v>5365855</v>
      </c>
      <c r="P12" s="25"/>
      <c r="Q12" s="25"/>
      <c r="R12" s="31"/>
      <c r="S12" s="31"/>
      <c r="T12" s="31"/>
      <c r="U12" s="31"/>
      <c r="V12" s="31"/>
      <c r="W12" s="31"/>
      <c r="X12" s="31"/>
      <c r="Y12" s="31"/>
      <c r="Z12" s="31"/>
    </row>
    <row r="13" spans="2:26" x14ac:dyDescent="0.2">
      <c r="B13" s="3"/>
      <c r="C13" s="3"/>
      <c r="D13" s="3"/>
      <c r="E13" s="8"/>
      <c r="F13" s="84">
        <v>6782929</v>
      </c>
      <c r="G13" s="46">
        <v>2428026</v>
      </c>
      <c r="H13" s="8"/>
      <c r="I13" s="8"/>
      <c r="J13" s="84">
        <v>5693080</v>
      </c>
      <c r="K13" s="85">
        <v>5456735</v>
      </c>
      <c r="L13" s="8"/>
      <c r="M13" s="25"/>
      <c r="N13" s="84">
        <v>9524121</v>
      </c>
      <c r="O13" s="85">
        <v>4305332</v>
      </c>
      <c r="P13" s="25"/>
      <c r="Q13" s="25"/>
      <c r="R13" s="31"/>
      <c r="S13" s="31"/>
      <c r="T13" s="31"/>
      <c r="U13" s="31"/>
      <c r="V13" s="31"/>
      <c r="W13" s="31"/>
      <c r="X13" s="31"/>
      <c r="Y13" s="31"/>
      <c r="Z13" s="31"/>
    </row>
    <row r="14" spans="2:26" x14ac:dyDescent="0.2">
      <c r="B14" s="3"/>
      <c r="C14" s="3"/>
      <c r="D14" s="3"/>
      <c r="E14" s="8"/>
      <c r="F14" s="84">
        <v>6608694</v>
      </c>
      <c r="G14" s="46">
        <v>7222217</v>
      </c>
      <c r="H14" s="8"/>
      <c r="I14" s="8"/>
      <c r="J14" s="84">
        <v>8643776</v>
      </c>
      <c r="K14" s="85">
        <v>4054731</v>
      </c>
      <c r="L14" s="8"/>
      <c r="M14" s="25"/>
      <c r="N14" s="84">
        <v>7998802</v>
      </c>
      <c r="O14" s="85">
        <v>3837755</v>
      </c>
      <c r="P14" s="25"/>
      <c r="Q14" s="25"/>
      <c r="R14" s="31"/>
      <c r="S14" s="31"/>
      <c r="T14" s="31"/>
      <c r="U14" s="31"/>
      <c r="V14" s="31"/>
      <c r="W14" s="31"/>
      <c r="X14" s="31"/>
      <c r="Y14" s="31"/>
      <c r="Z14" s="31"/>
    </row>
    <row r="15" spans="2:26" x14ac:dyDescent="0.2">
      <c r="B15" s="3"/>
      <c r="C15" s="3"/>
      <c r="D15" s="3"/>
      <c r="E15" s="8"/>
      <c r="F15" s="84">
        <v>6830898</v>
      </c>
      <c r="G15" s="46">
        <v>2526161</v>
      </c>
      <c r="H15" s="8"/>
      <c r="I15" s="8"/>
      <c r="J15" s="84">
        <v>13073816</v>
      </c>
      <c r="K15" s="85">
        <v>2456218</v>
      </c>
      <c r="L15" s="8"/>
      <c r="M15" s="25"/>
      <c r="N15" s="84">
        <v>9685568</v>
      </c>
      <c r="O15" s="85">
        <v>3008851</v>
      </c>
      <c r="P15" s="25"/>
      <c r="Q15" s="25"/>
      <c r="R15" s="31"/>
      <c r="S15" s="31"/>
      <c r="T15" s="31"/>
      <c r="U15" s="31"/>
      <c r="V15" s="31"/>
      <c r="W15" s="31"/>
      <c r="X15" s="31"/>
      <c r="Y15" s="31"/>
      <c r="Z15" s="31"/>
    </row>
    <row r="16" spans="2:26" x14ac:dyDescent="0.2">
      <c r="B16" s="3"/>
      <c r="C16" s="3"/>
      <c r="D16" s="3"/>
      <c r="E16" s="8"/>
      <c r="F16" s="84">
        <v>5691378</v>
      </c>
      <c r="G16" s="46">
        <v>3956619</v>
      </c>
      <c r="H16" s="8"/>
      <c r="I16" s="8"/>
      <c r="J16" s="84">
        <v>9612606</v>
      </c>
      <c r="K16" s="85">
        <v>3306239</v>
      </c>
      <c r="L16" s="8"/>
      <c r="M16" s="25"/>
      <c r="N16" s="84">
        <v>5605966</v>
      </c>
      <c r="O16" s="85">
        <v>3635192</v>
      </c>
      <c r="P16" s="25"/>
      <c r="Q16" s="25"/>
      <c r="R16" s="31"/>
      <c r="S16" s="31"/>
      <c r="T16" s="31"/>
      <c r="U16" s="31"/>
      <c r="V16" s="31"/>
      <c r="W16" s="31"/>
      <c r="X16" s="31"/>
      <c r="Y16" s="31"/>
      <c r="Z16" s="31"/>
    </row>
    <row r="17" spans="2:26" x14ac:dyDescent="0.2">
      <c r="B17" s="3"/>
      <c r="C17" s="3"/>
      <c r="D17" s="3"/>
      <c r="E17" s="8"/>
      <c r="F17" s="84">
        <v>7401616</v>
      </c>
      <c r="G17" s="46">
        <v>4055266</v>
      </c>
      <c r="H17" s="8"/>
      <c r="I17" s="8"/>
      <c r="J17" s="84">
        <v>6467997</v>
      </c>
      <c r="K17" s="85">
        <v>4130848</v>
      </c>
      <c r="L17" s="8"/>
      <c r="M17" s="25"/>
      <c r="N17" s="84">
        <v>8800180</v>
      </c>
      <c r="O17" s="85">
        <v>5441715</v>
      </c>
      <c r="P17" s="25"/>
      <c r="Q17" s="25"/>
      <c r="R17" s="31"/>
      <c r="S17" s="31"/>
      <c r="T17" s="31"/>
      <c r="U17" s="31"/>
      <c r="V17" s="31"/>
      <c r="W17" s="31"/>
      <c r="X17" s="31"/>
      <c r="Y17" s="31"/>
      <c r="Z17" s="31"/>
    </row>
    <row r="18" spans="2:26" x14ac:dyDescent="0.2">
      <c r="B18" s="3"/>
      <c r="C18" s="3"/>
      <c r="D18" s="3"/>
      <c r="E18" s="8"/>
      <c r="F18" s="84">
        <v>6705963</v>
      </c>
      <c r="G18" s="46">
        <v>3326829</v>
      </c>
      <c r="H18" s="8"/>
      <c r="I18" s="8"/>
      <c r="J18" s="84">
        <v>7043882</v>
      </c>
      <c r="K18" s="85">
        <v>4789832</v>
      </c>
      <c r="L18" s="8"/>
      <c r="M18" s="25"/>
      <c r="N18" s="84">
        <v>9573900</v>
      </c>
      <c r="O18" s="85">
        <v>2500783</v>
      </c>
      <c r="P18" s="25"/>
      <c r="Q18" s="25"/>
      <c r="R18" s="31"/>
      <c r="S18" s="31"/>
      <c r="T18" s="31"/>
      <c r="U18" s="31"/>
      <c r="V18" s="31"/>
      <c r="W18" s="31"/>
      <c r="X18" s="31"/>
      <c r="Y18" s="31"/>
      <c r="Z18" s="31"/>
    </row>
    <row r="19" spans="2:26" x14ac:dyDescent="0.2">
      <c r="B19" s="3"/>
      <c r="C19" s="3"/>
      <c r="D19" s="3"/>
      <c r="E19" s="8"/>
      <c r="F19" s="84">
        <v>9141704</v>
      </c>
      <c r="G19" s="46">
        <v>2601327</v>
      </c>
      <c r="H19" s="8"/>
      <c r="I19" s="8"/>
      <c r="J19" s="84">
        <v>10843151</v>
      </c>
      <c r="K19" s="85">
        <v>3993314</v>
      </c>
      <c r="L19" s="8"/>
      <c r="M19" s="25"/>
      <c r="N19" s="84">
        <v>7769376</v>
      </c>
      <c r="O19" s="85">
        <v>2736232</v>
      </c>
      <c r="P19" s="25"/>
      <c r="Q19" s="25"/>
      <c r="R19" s="31"/>
      <c r="S19" s="31"/>
      <c r="T19" s="31"/>
      <c r="U19" s="31"/>
      <c r="V19" s="31"/>
      <c r="W19" s="31"/>
      <c r="X19" s="31"/>
      <c r="Y19" s="31"/>
      <c r="Z19" s="31"/>
    </row>
    <row r="20" spans="2:26" x14ac:dyDescent="0.2">
      <c r="B20" s="3"/>
      <c r="C20" s="3"/>
      <c r="D20" s="3"/>
      <c r="E20" s="8"/>
      <c r="F20" s="84">
        <v>4898063</v>
      </c>
      <c r="G20" s="46">
        <v>2283279</v>
      </c>
      <c r="H20" s="8"/>
      <c r="I20" s="8"/>
      <c r="J20" s="84">
        <v>13363911</v>
      </c>
      <c r="K20" s="85">
        <v>5126200</v>
      </c>
      <c r="L20" s="8"/>
      <c r="M20" s="25"/>
      <c r="N20" s="84">
        <v>6354304</v>
      </c>
      <c r="O20" s="85">
        <v>4437290</v>
      </c>
      <c r="P20" s="25"/>
      <c r="Q20" s="25"/>
      <c r="R20" s="31"/>
      <c r="S20" s="31"/>
      <c r="T20" s="31"/>
      <c r="U20" s="31"/>
      <c r="V20" s="31"/>
      <c r="W20" s="31"/>
      <c r="X20" s="31"/>
      <c r="Y20" s="31"/>
      <c r="Z20" s="31"/>
    </row>
    <row r="21" spans="2:26" x14ac:dyDescent="0.2">
      <c r="B21" s="3"/>
      <c r="C21" s="3"/>
      <c r="D21" s="3"/>
      <c r="E21" s="8"/>
      <c r="F21" s="84">
        <v>4353516</v>
      </c>
      <c r="G21" s="46">
        <v>5279974</v>
      </c>
      <c r="H21" s="8"/>
      <c r="I21" s="8"/>
      <c r="J21" s="84">
        <v>12170125</v>
      </c>
      <c r="K21" s="85">
        <v>6658152</v>
      </c>
      <c r="L21" s="8"/>
      <c r="M21" s="25"/>
      <c r="N21" s="84">
        <v>5627623</v>
      </c>
      <c r="O21" s="85">
        <v>5373766</v>
      </c>
      <c r="P21" s="25"/>
      <c r="Q21" s="25"/>
      <c r="R21" s="31"/>
      <c r="S21" s="31"/>
      <c r="T21" s="31"/>
      <c r="U21" s="31"/>
      <c r="V21" s="31"/>
      <c r="W21" s="31"/>
      <c r="X21" s="31"/>
      <c r="Y21" s="31"/>
      <c r="Z21" s="31"/>
    </row>
    <row r="22" spans="2:26" x14ac:dyDescent="0.2">
      <c r="B22" s="3"/>
      <c r="C22" s="3"/>
      <c r="D22" s="3"/>
      <c r="E22" s="8"/>
      <c r="F22" s="84">
        <v>6823042</v>
      </c>
      <c r="G22" s="46">
        <v>4194627</v>
      </c>
      <c r="H22" s="8"/>
      <c r="I22" s="8"/>
      <c r="J22" s="84">
        <v>8997538</v>
      </c>
      <c r="K22" s="85">
        <v>3657051</v>
      </c>
      <c r="L22" s="8"/>
      <c r="M22" s="25"/>
      <c r="N22" s="84">
        <v>6273179</v>
      </c>
      <c r="O22" s="85">
        <v>3197272</v>
      </c>
      <c r="P22" s="25"/>
      <c r="Q22" s="25"/>
      <c r="R22" s="31"/>
      <c r="S22" s="31"/>
      <c r="T22" s="31"/>
      <c r="U22" s="31"/>
      <c r="V22" s="31"/>
      <c r="W22" s="31"/>
      <c r="X22" s="31"/>
      <c r="Y22" s="31"/>
      <c r="Z22" s="31"/>
    </row>
    <row r="23" spans="2:26" x14ac:dyDescent="0.2">
      <c r="B23" s="3"/>
      <c r="C23" s="3"/>
      <c r="D23" s="3"/>
      <c r="E23" s="8"/>
      <c r="F23" s="84">
        <v>9923976</v>
      </c>
      <c r="G23" s="46">
        <v>3281054</v>
      </c>
      <c r="H23" s="8"/>
      <c r="I23" s="8"/>
      <c r="J23" s="84">
        <v>7828263</v>
      </c>
      <c r="K23" s="85">
        <v>4083662</v>
      </c>
      <c r="L23" s="8"/>
      <c r="M23" s="25"/>
      <c r="N23" s="84">
        <v>12644420</v>
      </c>
      <c r="O23" s="85">
        <v>8251328</v>
      </c>
      <c r="P23" s="25"/>
      <c r="Q23" s="25"/>
      <c r="R23" s="31"/>
      <c r="S23" s="31"/>
      <c r="T23" s="31"/>
      <c r="U23" s="31"/>
      <c r="V23" s="31"/>
      <c r="W23" s="31"/>
      <c r="X23" s="31"/>
      <c r="Y23" s="31"/>
      <c r="Z23" s="31"/>
    </row>
    <row r="24" spans="2:26" x14ac:dyDescent="0.2">
      <c r="B24" s="3"/>
      <c r="C24" s="3"/>
      <c r="D24" s="3"/>
      <c r="E24" s="8"/>
      <c r="F24" s="84">
        <v>11020063</v>
      </c>
      <c r="G24" s="46">
        <v>4491668</v>
      </c>
      <c r="H24" s="8"/>
      <c r="I24" s="8"/>
      <c r="J24" s="84">
        <v>10019447</v>
      </c>
      <c r="K24" s="85">
        <v>4011624</v>
      </c>
      <c r="L24" s="8"/>
      <c r="M24" s="25"/>
      <c r="N24" s="84">
        <v>9955871</v>
      </c>
      <c r="O24" s="85">
        <v>7907761</v>
      </c>
      <c r="P24" s="25"/>
      <c r="Q24" s="25"/>
      <c r="R24" s="31"/>
      <c r="S24" s="31"/>
      <c r="T24" s="31"/>
      <c r="U24" s="31"/>
      <c r="V24" s="31"/>
      <c r="W24" s="31"/>
      <c r="X24" s="31"/>
      <c r="Y24" s="31"/>
      <c r="Z24" s="31"/>
    </row>
    <row r="25" spans="2:26" x14ac:dyDescent="0.2">
      <c r="B25" s="3"/>
      <c r="C25" s="3"/>
      <c r="D25" s="3"/>
      <c r="E25" s="8"/>
      <c r="F25" s="84">
        <v>8970706</v>
      </c>
      <c r="G25" s="46">
        <v>3310110</v>
      </c>
      <c r="H25" s="8"/>
      <c r="I25" s="8"/>
      <c r="J25" s="84">
        <v>10944220</v>
      </c>
      <c r="K25" s="85">
        <v>4143446</v>
      </c>
      <c r="L25" s="8"/>
      <c r="M25" s="25"/>
      <c r="N25" s="84">
        <v>6436882</v>
      </c>
      <c r="O25" s="85">
        <v>4145444</v>
      </c>
      <c r="P25" s="25"/>
      <c r="Q25" s="25"/>
      <c r="R25" s="31"/>
      <c r="S25" s="31"/>
      <c r="T25" s="31"/>
      <c r="U25" s="31"/>
      <c r="V25" s="31"/>
      <c r="W25" s="31"/>
      <c r="X25" s="31"/>
      <c r="Y25" s="31"/>
      <c r="Z25" s="31"/>
    </row>
    <row r="26" spans="2:26" x14ac:dyDescent="0.2">
      <c r="B26" s="3"/>
      <c r="C26" s="3"/>
      <c r="D26" s="3"/>
      <c r="E26" s="8"/>
      <c r="F26" s="84">
        <v>8489126</v>
      </c>
      <c r="G26" s="46">
        <v>5204725</v>
      </c>
      <c r="H26" s="8"/>
      <c r="I26" s="8"/>
      <c r="J26" s="84">
        <v>8108258</v>
      </c>
      <c r="K26" s="85">
        <v>5640087</v>
      </c>
      <c r="L26" s="8"/>
      <c r="M26" s="25"/>
      <c r="N26" s="84">
        <v>9150891</v>
      </c>
      <c r="O26" s="85">
        <v>2556462</v>
      </c>
      <c r="P26" s="25"/>
      <c r="Q26" s="25"/>
      <c r="R26" s="31"/>
      <c r="S26" s="31"/>
      <c r="T26" s="31"/>
      <c r="U26" s="31"/>
      <c r="V26" s="31"/>
      <c r="W26" s="31"/>
      <c r="X26" s="31"/>
      <c r="Y26" s="31"/>
      <c r="Z26" s="31"/>
    </row>
    <row r="27" spans="2:26" x14ac:dyDescent="0.2">
      <c r="B27" s="3"/>
      <c r="C27" s="3"/>
      <c r="D27" s="3"/>
      <c r="E27" s="8"/>
      <c r="F27" s="84">
        <v>5758469</v>
      </c>
      <c r="G27" s="46">
        <v>6284295</v>
      </c>
      <c r="H27" s="8"/>
      <c r="I27" s="8"/>
      <c r="J27" s="84">
        <v>9155461</v>
      </c>
      <c r="K27" s="85">
        <v>2139183</v>
      </c>
      <c r="L27" s="8"/>
      <c r="M27" s="25"/>
      <c r="N27" s="84">
        <v>8284146</v>
      </c>
      <c r="O27" s="85">
        <v>3475469</v>
      </c>
      <c r="P27" s="25"/>
      <c r="Q27" s="25"/>
      <c r="R27" s="31"/>
      <c r="S27" s="31"/>
      <c r="T27" s="31"/>
      <c r="U27" s="31"/>
      <c r="V27" s="31"/>
      <c r="W27" s="31"/>
      <c r="X27" s="31"/>
      <c r="Y27" s="31"/>
      <c r="Z27" s="31"/>
    </row>
    <row r="28" spans="2:26" x14ac:dyDescent="0.2">
      <c r="B28" s="3"/>
      <c r="C28" s="3"/>
      <c r="D28" s="3"/>
      <c r="E28" s="8"/>
      <c r="F28" s="84">
        <v>11494831</v>
      </c>
      <c r="G28" s="46">
        <v>2989338</v>
      </c>
      <c r="H28" s="8"/>
      <c r="I28" s="8"/>
      <c r="J28" s="84">
        <v>11681068</v>
      </c>
      <c r="K28" s="85">
        <v>3847949</v>
      </c>
      <c r="L28" s="8"/>
      <c r="M28" s="25"/>
      <c r="N28" s="84">
        <v>8575415</v>
      </c>
      <c r="O28" s="85">
        <v>4960333</v>
      </c>
      <c r="P28" s="25"/>
      <c r="Q28" s="25"/>
      <c r="R28" s="31"/>
      <c r="S28" s="31"/>
      <c r="T28" s="31"/>
      <c r="U28" s="31"/>
      <c r="V28" s="31"/>
      <c r="W28" s="31"/>
      <c r="X28" s="31"/>
      <c r="Y28" s="31"/>
      <c r="Z28" s="31"/>
    </row>
    <row r="29" spans="2:26" x14ac:dyDescent="0.2">
      <c r="B29" s="3"/>
      <c r="C29" s="3"/>
      <c r="D29" s="3"/>
      <c r="E29" s="8"/>
      <c r="F29" s="84">
        <v>5427766</v>
      </c>
      <c r="G29" s="46">
        <v>3992888</v>
      </c>
      <c r="H29" s="8"/>
      <c r="I29" s="8"/>
      <c r="J29" s="84">
        <v>10164309</v>
      </c>
      <c r="K29" s="85">
        <v>3908682</v>
      </c>
      <c r="L29" s="8"/>
      <c r="M29" s="25"/>
      <c r="N29" s="84">
        <v>10037828</v>
      </c>
      <c r="O29" s="85">
        <v>5063775</v>
      </c>
      <c r="P29" s="25"/>
      <c r="Q29" s="25"/>
      <c r="R29" s="31"/>
      <c r="S29" s="31"/>
      <c r="T29" s="31"/>
      <c r="U29" s="31"/>
      <c r="V29" s="31"/>
      <c r="W29" s="31"/>
      <c r="X29" s="31"/>
      <c r="Y29" s="31"/>
      <c r="Z29" s="31"/>
    </row>
    <row r="30" spans="2:26" x14ac:dyDescent="0.2">
      <c r="B30" s="3"/>
      <c r="C30" s="3"/>
      <c r="D30" s="3"/>
      <c r="E30" s="8"/>
      <c r="F30" s="84">
        <v>4964053</v>
      </c>
      <c r="G30" s="46">
        <v>5036769</v>
      </c>
      <c r="H30" s="8"/>
      <c r="I30" s="8"/>
      <c r="J30" s="84">
        <v>5861307</v>
      </c>
      <c r="K30" s="85">
        <v>4185415</v>
      </c>
      <c r="L30" s="8"/>
      <c r="M30" s="25"/>
      <c r="N30" s="84">
        <v>8854167</v>
      </c>
      <c r="O30" s="85">
        <v>5112444</v>
      </c>
      <c r="P30" s="25"/>
      <c r="Q30" s="25"/>
      <c r="R30" s="31"/>
      <c r="S30" s="31"/>
      <c r="T30" s="31"/>
      <c r="U30" s="31"/>
      <c r="V30" s="31"/>
      <c r="W30" s="31"/>
      <c r="X30" s="31"/>
      <c r="Y30" s="31"/>
      <c r="Z30" s="31"/>
    </row>
    <row r="31" spans="2:26" x14ac:dyDescent="0.2">
      <c r="B31" s="3"/>
      <c r="C31" s="3"/>
      <c r="D31" s="3"/>
      <c r="E31" s="8"/>
      <c r="F31" s="84">
        <v>8239545</v>
      </c>
      <c r="G31" s="46">
        <v>8422707</v>
      </c>
      <c r="H31" s="8"/>
      <c r="I31" s="8"/>
      <c r="J31" s="84">
        <v>9315070</v>
      </c>
      <c r="K31" s="85">
        <v>5339434</v>
      </c>
      <c r="L31" s="8"/>
      <c r="M31" s="25"/>
      <c r="N31" s="84">
        <v>11179081</v>
      </c>
      <c r="O31" s="85">
        <v>4500376</v>
      </c>
      <c r="P31" s="25"/>
      <c r="Q31" s="25"/>
      <c r="R31" s="31"/>
      <c r="S31" s="31"/>
      <c r="T31" s="31"/>
      <c r="U31" s="31"/>
      <c r="V31" s="31"/>
      <c r="W31" s="31"/>
      <c r="X31" s="31"/>
      <c r="Y31" s="31"/>
      <c r="Z31" s="31"/>
    </row>
    <row r="32" spans="2:26" x14ac:dyDescent="0.2">
      <c r="B32" s="3"/>
      <c r="C32" s="3"/>
      <c r="D32" s="3"/>
      <c r="E32" s="8"/>
      <c r="F32" s="84">
        <v>6818309</v>
      </c>
      <c r="G32" s="46">
        <v>5399819</v>
      </c>
      <c r="H32" s="8"/>
      <c r="I32" s="8"/>
      <c r="J32" s="84">
        <v>10704369</v>
      </c>
      <c r="K32" s="85">
        <v>3952108</v>
      </c>
      <c r="L32" s="8"/>
      <c r="M32" s="25"/>
      <c r="N32" s="84">
        <v>10006143</v>
      </c>
      <c r="O32" s="85">
        <v>4829537</v>
      </c>
      <c r="P32" s="25"/>
      <c r="Q32" s="25"/>
      <c r="R32" s="31"/>
      <c r="S32" s="31"/>
      <c r="T32" s="31"/>
      <c r="U32" s="31"/>
      <c r="V32" s="31"/>
      <c r="W32" s="31"/>
      <c r="X32" s="31"/>
      <c r="Y32" s="31"/>
      <c r="Z32" s="31"/>
    </row>
    <row r="33" spans="2:26" x14ac:dyDescent="0.2">
      <c r="B33" s="3"/>
      <c r="C33" s="3"/>
      <c r="D33" s="3"/>
      <c r="E33" s="8"/>
      <c r="F33" s="84">
        <v>5330131</v>
      </c>
      <c r="G33" s="46">
        <v>3698325</v>
      </c>
      <c r="H33" s="8"/>
      <c r="I33" s="8"/>
      <c r="J33" s="84">
        <v>10980481</v>
      </c>
      <c r="K33" s="85">
        <v>3821338</v>
      </c>
      <c r="L33" s="8"/>
      <c r="M33" s="25"/>
      <c r="N33" s="84">
        <v>8453231</v>
      </c>
      <c r="O33" s="85">
        <v>4884545</v>
      </c>
      <c r="P33" s="25"/>
      <c r="Q33" s="25"/>
      <c r="R33" s="31"/>
      <c r="S33" s="31"/>
      <c r="T33" s="31"/>
      <c r="U33" s="31"/>
      <c r="V33" s="31"/>
      <c r="W33" s="31"/>
      <c r="X33" s="31"/>
      <c r="Y33" s="31"/>
      <c r="Z33" s="31"/>
    </row>
    <row r="34" spans="2:26" x14ac:dyDescent="0.2">
      <c r="B34" s="3"/>
      <c r="C34" s="3"/>
      <c r="D34" s="3"/>
      <c r="E34" s="8"/>
      <c r="F34" s="84">
        <v>10235068</v>
      </c>
      <c r="G34" s="46">
        <v>6408944</v>
      </c>
      <c r="H34" s="8"/>
      <c r="I34" s="8"/>
      <c r="J34" s="84">
        <v>7670897</v>
      </c>
      <c r="K34" s="85">
        <v>4240860</v>
      </c>
      <c r="L34" s="8"/>
      <c r="M34" s="25"/>
      <c r="N34" s="84">
        <v>10769069</v>
      </c>
      <c r="O34" s="85">
        <v>4141816</v>
      </c>
      <c r="P34" s="25"/>
      <c r="Q34" s="25"/>
      <c r="R34" s="31"/>
      <c r="S34" s="31"/>
      <c r="T34" s="31"/>
      <c r="U34" s="31"/>
      <c r="V34" s="31"/>
      <c r="W34" s="31"/>
      <c r="X34" s="31"/>
      <c r="Y34" s="31"/>
      <c r="Z34" s="31"/>
    </row>
    <row r="35" spans="2:26" x14ac:dyDescent="0.2">
      <c r="B35" s="3"/>
      <c r="C35" s="3"/>
      <c r="D35" s="3"/>
      <c r="E35" s="8"/>
      <c r="F35" s="84">
        <v>3662712</v>
      </c>
      <c r="G35" s="46">
        <v>3263488</v>
      </c>
      <c r="H35" s="8"/>
      <c r="I35" s="8"/>
      <c r="J35" s="84">
        <v>6997594</v>
      </c>
      <c r="K35" s="85">
        <v>3873898</v>
      </c>
      <c r="L35" s="8"/>
      <c r="M35" s="25"/>
      <c r="N35" s="84">
        <v>9225283</v>
      </c>
      <c r="O35" s="85">
        <v>2947728</v>
      </c>
      <c r="P35" s="25"/>
      <c r="Q35" s="25"/>
      <c r="R35" s="31"/>
      <c r="S35" s="31"/>
      <c r="T35" s="31"/>
      <c r="U35" s="31"/>
      <c r="V35" s="31"/>
      <c r="W35" s="31"/>
      <c r="X35" s="31"/>
      <c r="Y35" s="31"/>
      <c r="Z35" s="31"/>
    </row>
    <row r="36" spans="2:26" x14ac:dyDescent="0.2">
      <c r="B36" s="3"/>
      <c r="C36" s="3"/>
      <c r="D36" s="3"/>
      <c r="E36" s="8"/>
      <c r="F36" s="84">
        <v>4924516</v>
      </c>
      <c r="G36" s="46">
        <v>6053473</v>
      </c>
      <c r="H36" s="8"/>
      <c r="I36" s="8"/>
      <c r="J36" s="84">
        <v>6771779</v>
      </c>
      <c r="K36" s="85">
        <v>5975982</v>
      </c>
      <c r="L36" s="8"/>
      <c r="M36" s="25"/>
      <c r="N36" s="84">
        <v>5955561</v>
      </c>
      <c r="O36" s="85">
        <v>4352323</v>
      </c>
      <c r="P36" s="25"/>
      <c r="Q36" s="25"/>
      <c r="R36" s="31"/>
      <c r="S36" s="31"/>
      <c r="T36" s="31"/>
      <c r="U36" s="31"/>
      <c r="V36" s="31"/>
      <c r="W36" s="31"/>
      <c r="X36" s="31"/>
      <c r="Y36" s="31"/>
      <c r="Z36" s="31"/>
    </row>
    <row r="37" spans="2:26" x14ac:dyDescent="0.2">
      <c r="B37" s="3"/>
      <c r="C37" s="3"/>
      <c r="D37" s="3"/>
      <c r="E37" s="8"/>
      <c r="F37" s="84">
        <v>7523816</v>
      </c>
      <c r="G37" s="46">
        <v>2800584</v>
      </c>
      <c r="H37" s="8"/>
      <c r="I37" s="8"/>
      <c r="J37" s="84">
        <v>7521769</v>
      </c>
      <c r="K37" s="85">
        <v>3467067</v>
      </c>
      <c r="L37" s="8"/>
      <c r="M37" s="25"/>
      <c r="N37" s="84">
        <v>5489898</v>
      </c>
      <c r="O37" s="85">
        <v>3703143</v>
      </c>
      <c r="P37" s="25"/>
      <c r="Q37" s="25"/>
      <c r="R37" s="31"/>
      <c r="S37" s="31"/>
      <c r="T37" s="31"/>
      <c r="U37" s="31"/>
      <c r="V37" s="31"/>
      <c r="W37" s="31"/>
      <c r="X37" s="31"/>
      <c r="Y37" s="31"/>
      <c r="Z37" s="31"/>
    </row>
    <row r="38" spans="2:26" x14ac:dyDescent="0.2">
      <c r="B38" s="3"/>
      <c r="C38" s="3"/>
      <c r="D38" s="3"/>
      <c r="E38" s="8"/>
      <c r="F38" s="25"/>
      <c r="G38" s="46">
        <v>3803312</v>
      </c>
      <c r="H38" s="8"/>
      <c r="I38" s="8"/>
      <c r="J38" s="25"/>
      <c r="K38" s="85">
        <v>3614060</v>
      </c>
      <c r="L38" s="8"/>
      <c r="M38" s="25"/>
      <c r="N38" s="25"/>
      <c r="O38" s="85">
        <v>3569372</v>
      </c>
      <c r="P38" s="25"/>
      <c r="Q38" s="25"/>
      <c r="R38" s="31"/>
      <c r="S38" s="31"/>
      <c r="T38" s="31"/>
      <c r="U38" s="31"/>
      <c r="V38" s="31"/>
      <c r="W38" s="31"/>
      <c r="X38" s="31"/>
      <c r="Y38" s="31"/>
      <c r="Z38" s="31"/>
    </row>
    <row r="39" spans="2:26" x14ac:dyDescent="0.2">
      <c r="B39" s="3"/>
      <c r="C39" s="3"/>
      <c r="D39" s="3"/>
      <c r="E39" s="8"/>
      <c r="F39" s="25"/>
      <c r="G39" s="46">
        <v>4802702</v>
      </c>
      <c r="H39" s="8"/>
      <c r="I39" s="8"/>
      <c r="J39" s="25"/>
      <c r="K39" s="85">
        <v>4993890</v>
      </c>
      <c r="L39" s="8"/>
      <c r="M39" s="25"/>
      <c r="N39" s="25"/>
      <c r="O39" s="85">
        <v>5522216</v>
      </c>
      <c r="P39" s="8"/>
      <c r="Q39" s="8"/>
      <c r="R39" s="31"/>
      <c r="S39" s="31"/>
      <c r="T39" s="31"/>
      <c r="U39" s="31"/>
      <c r="V39" s="31"/>
      <c r="W39" s="31"/>
      <c r="X39" s="31"/>
      <c r="Y39" s="31"/>
      <c r="Z39" s="31"/>
    </row>
    <row r="40" spans="2:26" x14ac:dyDescent="0.2"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31"/>
      <c r="S40" s="31"/>
      <c r="T40" s="31"/>
      <c r="U40" s="31"/>
      <c r="V40" s="31"/>
      <c r="W40" s="31"/>
      <c r="X40" s="31"/>
      <c r="Y40" s="31"/>
      <c r="Z40" s="31"/>
    </row>
    <row r="41" spans="2:26" x14ac:dyDescent="0.2">
      <c r="B41" s="3"/>
      <c r="C41" s="3"/>
      <c r="D41" s="3"/>
      <c r="E41" s="8"/>
      <c r="F41" s="137" t="s">
        <v>20</v>
      </c>
      <c r="G41" s="137"/>
      <c r="H41" s="8"/>
      <c r="I41" s="8"/>
      <c r="J41" s="8"/>
      <c r="K41" s="8"/>
      <c r="L41" s="8"/>
      <c r="M41" s="8"/>
      <c r="N41" s="8"/>
      <c r="O41" s="8"/>
      <c r="P41" s="8"/>
      <c r="Q41" s="8"/>
      <c r="R41" s="31"/>
      <c r="S41" s="31"/>
      <c r="T41" s="31"/>
      <c r="U41" s="31"/>
      <c r="V41" s="31"/>
      <c r="W41" s="31"/>
      <c r="X41" s="31"/>
      <c r="Y41" s="31"/>
      <c r="Z41" s="31"/>
    </row>
    <row r="42" spans="2:26" x14ac:dyDescent="0.2"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31"/>
      <c r="S42" s="31"/>
      <c r="T42" s="31"/>
      <c r="U42" s="31"/>
      <c r="V42" s="31"/>
      <c r="W42" s="31"/>
      <c r="X42" s="31"/>
      <c r="Y42" s="31"/>
      <c r="Z42" s="31"/>
    </row>
    <row r="43" spans="2:26" x14ac:dyDescent="0.2"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31"/>
      <c r="S43" s="31"/>
      <c r="T43" s="31"/>
      <c r="U43" s="31"/>
      <c r="V43" s="31"/>
      <c r="W43" s="31"/>
      <c r="X43" s="31"/>
      <c r="Y43" s="31"/>
      <c r="Z43" s="31"/>
    </row>
    <row r="44" spans="2:26" x14ac:dyDescent="0.2"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31"/>
      <c r="S44" s="31"/>
      <c r="T44" s="31"/>
      <c r="U44" s="31"/>
      <c r="V44" s="31"/>
      <c r="W44" s="31"/>
      <c r="X44" s="31"/>
      <c r="Y44" s="31"/>
      <c r="Z44" s="31"/>
    </row>
    <row r="45" spans="2:26" x14ac:dyDescent="0.2"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2:26" x14ac:dyDescent="0.2"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2:26" x14ac:dyDescent="0.2"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2:26" x14ac:dyDescent="0.2"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5:26" x14ac:dyDescent="0.2"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5:26" x14ac:dyDescent="0.2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5:26" x14ac:dyDescent="0.2"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5:26" x14ac:dyDescent="0.2"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5:26" x14ac:dyDescent="0.2"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5:26" x14ac:dyDescent="0.2"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5:26" x14ac:dyDescent="0.2"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5:26" x14ac:dyDescent="0.2"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5:26" x14ac:dyDescent="0.2"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5:26" x14ac:dyDescent="0.2"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5:26" x14ac:dyDescent="0.2"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5:26" x14ac:dyDescent="0.2"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5:26" x14ac:dyDescent="0.2"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5:26" x14ac:dyDescent="0.2"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5:26" x14ac:dyDescent="0.2"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5:26" x14ac:dyDescent="0.2"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5:26" x14ac:dyDescent="0.2"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5:26" x14ac:dyDescent="0.2"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5:26" x14ac:dyDescent="0.2"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5:26" x14ac:dyDescent="0.2"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5:26" x14ac:dyDescent="0.2"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5:26" x14ac:dyDescent="0.2"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5:26" x14ac:dyDescent="0.2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5:26" x14ac:dyDescent="0.2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5:26" x14ac:dyDescent="0.2"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5:26" x14ac:dyDescent="0.2"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5:26" x14ac:dyDescent="0.2"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5:26" x14ac:dyDescent="0.2"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5:26" x14ac:dyDescent="0.2"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5:26" x14ac:dyDescent="0.2"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5:26" x14ac:dyDescent="0.2"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5:26" x14ac:dyDescent="0.2"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5:26" x14ac:dyDescent="0.2"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5:26" x14ac:dyDescent="0.2"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5:26" x14ac:dyDescent="0.2"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5:26" x14ac:dyDescent="0.2"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5:26" x14ac:dyDescent="0.2"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5:26" x14ac:dyDescent="0.2"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5:26" x14ac:dyDescent="0.2"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5:26" x14ac:dyDescent="0.2"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5:26" x14ac:dyDescent="0.2"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5:26" x14ac:dyDescent="0.2"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5:26" x14ac:dyDescent="0.2"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5:26" x14ac:dyDescent="0.2"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5:26" x14ac:dyDescent="0.2"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5:26" x14ac:dyDescent="0.2"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5:26" x14ac:dyDescent="0.2"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5:26" x14ac:dyDescent="0.2"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5:26" x14ac:dyDescent="0.2"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5:26" x14ac:dyDescent="0.2"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5:26" x14ac:dyDescent="0.2"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5:26" x14ac:dyDescent="0.2"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5:26" x14ac:dyDescent="0.2"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5:26" x14ac:dyDescent="0.2"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5:26" x14ac:dyDescent="0.2"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5:26" x14ac:dyDescent="0.2"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5:26" x14ac:dyDescent="0.2"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5:26" x14ac:dyDescent="0.2"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5:26" x14ac:dyDescent="0.2"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5:26" x14ac:dyDescent="0.2"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5:26" x14ac:dyDescent="0.2"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5:26" x14ac:dyDescent="0.2"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5:26" x14ac:dyDescent="0.2"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</sheetData>
  <mergeCells count="1">
    <mergeCell ref="F41:G4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94F9-4D80-2A43-A685-1DF8EE898D95}">
  <dimension ref="D7:P45"/>
  <sheetViews>
    <sheetView workbookViewId="0">
      <selection activeCell="P6" sqref="P6"/>
    </sheetView>
  </sheetViews>
  <sheetFormatPr baseColWidth="10" defaultRowHeight="16" x14ac:dyDescent="0.2"/>
  <cols>
    <col min="4" max="4" width="28" customWidth="1"/>
  </cols>
  <sheetData>
    <row r="7" spans="4:16" x14ac:dyDescent="0.2">
      <c r="D7" s="4" t="s">
        <v>455</v>
      </c>
    </row>
    <row r="9" spans="4:16" x14ac:dyDescent="0.2">
      <c r="G9" s="111"/>
      <c r="H9" s="111"/>
      <c r="I9" s="111"/>
      <c r="J9" s="111"/>
      <c r="K9" s="111"/>
      <c r="L9" s="111"/>
      <c r="M9" s="111"/>
      <c r="N9" s="111"/>
      <c r="O9" s="111"/>
      <c r="P9" s="111"/>
    </row>
    <row r="10" spans="4:16" x14ac:dyDescent="0.2">
      <c r="G10" s="111"/>
      <c r="H10" s="111"/>
      <c r="I10" s="111"/>
      <c r="J10" s="111"/>
      <c r="K10" s="111"/>
      <c r="L10" s="111"/>
      <c r="M10" s="111"/>
      <c r="N10" s="111"/>
      <c r="O10" s="111"/>
      <c r="P10" s="111"/>
    </row>
    <row r="11" spans="4:16" x14ac:dyDescent="0.2">
      <c r="G11" s="111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4:16" x14ac:dyDescent="0.2">
      <c r="G12" s="111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4:16" x14ac:dyDescent="0.2">
      <c r="G13" s="111"/>
      <c r="H13" s="111"/>
      <c r="I13" s="111"/>
      <c r="J13" s="111"/>
      <c r="K13" s="111"/>
      <c r="L13" s="111"/>
      <c r="M13" s="111"/>
      <c r="N13" s="111"/>
      <c r="O13" s="111"/>
      <c r="P13" s="111"/>
    </row>
    <row r="14" spans="4:16" x14ac:dyDescent="0.2">
      <c r="G14" s="111"/>
      <c r="H14" s="111"/>
      <c r="I14" s="111"/>
      <c r="J14" s="111"/>
      <c r="K14" s="111"/>
      <c r="L14" s="111"/>
      <c r="M14" s="111"/>
      <c r="N14" s="111"/>
      <c r="O14" s="111"/>
      <c r="P14" s="111"/>
    </row>
    <row r="15" spans="4:16" x14ac:dyDescent="0.2">
      <c r="G15" s="111"/>
      <c r="H15" s="111"/>
      <c r="I15" s="111"/>
      <c r="J15" s="111"/>
      <c r="K15" s="111"/>
      <c r="L15" s="111"/>
      <c r="M15" s="111"/>
      <c r="N15" s="111"/>
      <c r="O15" s="111"/>
      <c r="P15" s="111"/>
    </row>
    <row r="16" spans="4:16" x14ac:dyDescent="0.2">
      <c r="G16" s="111"/>
      <c r="H16" s="111"/>
      <c r="I16" s="111"/>
      <c r="J16" s="111"/>
      <c r="K16" s="111"/>
      <c r="L16" s="111"/>
      <c r="M16" s="111"/>
      <c r="N16" s="111"/>
      <c r="O16" s="111"/>
      <c r="P16" s="111"/>
    </row>
    <row r="17" spans="7:16" x14ac:dyDescent="0.2">
      <c r="G17" s="111"/>
      <c r="H17" s="111"/>
      <c r="I17" s="111"/>
      <c r="J17" s="111"/>
      <c r="K17" s="111"/>
      <c r="L17" s="111"/>
      <c r="M17" s="111"/>
      <c r="N17" s="111"/>
      <c r="O17" s="111"/>
      <c r="P17" s="111"/>
    </row>
    <row r="18" spans="7:16" x14ac:dyDescent="0.2">
      <c r="G18" s="111"/>
      <c r="H18" s="111"/>
      <c r="I18" s="111"/>
      <c r="J18" s="111"/>
      <c r="K18" s="111"/>
      <c r="L18" s="111"/>
      <c r="M18" s="111"/>
      <c r="N18" s="111"/>
      <c r="O18" s="111"/>
      <c r="P18" s="111"/>
    </row>
    <row r="19" spans="7:16" x14ac:dyDescent="0.2">
      <c r="G19" s="111"/>
      <c r="H19" s="111"/>
      <c r="I19" s="111"/>
      <c r="J19" s="111"/>
      <c r="K19" s="111"/>
      <c r="L19" s="111"/>
      <c r="M19" s="111"/>
      <c r="N19" s="111"/>
      <c r="O19" s="111"/>
      <c r="P19" s="111"/>
    </row>
    <row r="20" spans="7:16" x14ac:dyDescent="0.2">
      <c r="G20" s="111"/>
      <c r="H20" s="111"/>
      <c r="I20" s="111"/>
      <c r="J20" s="111"/>
      <c r="K20" s="111"/>
      <c r="L20" s="111"/>
      <c r="M20" s="111"/>
      <c r="N20" s="111"/>
      <c r="O20" s="111"/>
      <c r="P20" s="111"/>
    </row>
    <row r="21" spans="7:16" x14ac:dyDescent="0.2">
      <c r="G21" s="111"/>
      <c r="H21" s="111"/>
      <c r="I21" s="111"/>
      <c r="J21" s="111"/>
      <c r="K21" s="111"/>
      <c r="L21" s="111"/>
      <c r="M21" s="111"/>
      <c r="N21" s="111"/>
      <c r="O21" s="111"/>
      <c r="P21" s="111"/>
    </row>
    <row r="22" spans="7:16" x14ac:dyDescent="0.2">
      <c r="G22" s="111"/>
      <c r="H22" s="111"/>
      <c r="I22" s="111"/>
      <c r="J22" s="111"/>
      <c r="K22" s="111"/>
      <c r="L22" s="111"/>
      <c r="M22" s="111"/>
      <c r="N22" s="111"/>
      <c r="O22" s="111"/>
      <c r="P22" s="111"/>
    </row>
    <row r="23" spans="7:16" x14ac:dyDescent="0.2">
      <c r="G23" s="111"/>
      <c r="H23" s="111"/>
      <c r="I23" s="111"/>
      <c r="J23" s="111"/>
      <c r="K23" s="111"/>
      <c r="L23" s="111"/>
      <c r="M23" s="111"/>
      <c r="N23" s="111"/>
      <c r="O23" s="111"/>
      <c r="P23" s="111"/>
    </row>
    <row r="24" spans="7:16" x14ac:dyDescent="0.2">
      <c r="G24" s="111"/>
      <c r="H24" s="111"/>
      <c r="I24" s="111"/>
      <c r="J24" s="111"/>
      <c r="K24" s="111"/>
      <c r="L24" s="111"/>
      <c r="M24" s="111"/>
      <c r="N24" s="111"/>
      <c r="O24" s="111"/>
      <c r="P24" s="111"/>
    </row>
    <row r="25" spans="7:16" x14ac:dyDescent="0.2">
      <c r="G25" s="111"/>
      <c r="H25" s="111"/>
      <c r="I25" s="111"/>
      <c r="J25" s="111"/>
      <c r="K25" s="111"/>
      <c r="L25" s="111"/>
      <c r="M25" s="111"/>
      <c r="N25" s="111"/>
      <c r="O25" s="111"/>
      <c r="P25" s="111"/>
    </row>
    <row r="26" spans="7:16" x14ac:dyDescent="0.2">
      <c r="G26" s="111"/>
      <c r="H26" s="111"/>
      <c r="I26" s="111"/>
      <c r="J26" s="111"/>
      <c r="K26" s="111"/>
      <c r="L26" s="111"/>
      <c r="M26" s="111"/>
      <c r="N26" s="111"/>
      <c r="O26" s="111"/>
      <c r="P26" s="111"/>
    </row>
    <row r="27" spans="7:16" x14ac:dyDescent="0.2">
      <c r="G27" s="111"/>
      <c r="H27" s="111"/>
      <c r="I27" s="111"/>
      <c r="J27" s="111"/>
      <c r="K27" s="111"/>
      <c r="L27" s="111"/>
      <c r="M27" s="111"/>
      <c r="N27" s="111"/>
      <c r="O27" s="111"/>
      <c r="P27" s="111"/>
    </row>
    <row r="28" spans="7:16" x14ac:dyDescent="0.2">
      <c r="G28" s="111"/>
      <c r="H28" s="111"/>
      <c r="I28" s="111"/>
      <c r="J28" s="111"/>
      <c r="K28" s="111"/>
      <c r="L28" s="111"/>
      <c r="M28" s="111"/>
      <c r="N28" s="111"/>
      <c r="O28" s="111"/>
      <c r="P28" s="111"/>
    </row>
    <row r="29" spans="7:16" x14ac:dyDescent="0.2">
      <c r="G29" s="111"/>
      <c r="H29" s="111"/>
      <c r="I29" s="111"/>
      <c r="J29" s="111"/>
      <c r="K29" s="111"/>
      <c r="L29" s="111"/>
      <c r="M29" s="111"/>
      <c r="N29" s="111"/>
      <c r="O29" s="111"/>
      <c r="P29" s="111"/>
    </row>
    <row r="30" spans="7:16" x14ac:dyDescent="0.2">
      <c r="G30" s="111"/>
      <c r="H30" s="111"/>
      <c r="I30" s="111"/>
      <c r="J30" s="111"/>
      <c r="K30" s="111"/>
      <c r="L30" s="111"/>
      <c r="M30" s="111"/>
      <c r="N30" s="111"/>
      <c r="O30" s="111"/>
      <c r="P30" s="111"/>
    </row>
    <row r="31" spans="7:16" x14ac:dyDescent="0.2">
      <c r="G31" s="111"/>
      <c r="H31" s="111"/>
      <c r="I31" s="111"/>
      <c r="J31" s="111"/>
      <c r="K31" s="111"/>
      <c r="L31" s="111"/>
      <c r="M31" s="111"/>
      <c r="N31" s="111"/>
      <c r="O31" s="111"/>
      <c r="P31" s="111"/>
    </row>
    <row r="32" spans="7:16" x14ac:dyDescent="0.2">
      <c r="G32" s="111"/>
      <c r="H32" s="111"/>
      <c r="I32" s="111"/>
      <c r="J32" s="111"/>
      <c r="K32" s="111"/>
      <c r="L32" s="111"/>
      <c r="M32" s="111"/>
      <c r="N32" s="111"/>
      <c r="O32" s="111"/>
      <c r="P32" s="111"/>
    </row>
    <row r="33" spans="7:16" x14ac:dyDescent="0.2">
      <c r="G33" s="111"/>
      <c r="H33" s="111"/>
      <c r="I33" s="111"/>
      <c r="J33" s="111"/>
      <c r="K33" s="111"/>
      <c r="L33" s="111"/>
      <c r="M33" s="111"/>
      <c r="N33" s="111"/>
      <c r="O33" s="111"/>
      <c r="P33" s="111"/>
    </row>
    <row r="34" spans="7:16" x14ac:dyDescent="0.2">
      <c r="G34" s="111"/>
      <c r="H34" s="111"/>
      <c r="I34" s="111"/>
      <c r="J34" s="111"/>
      <c r="K34" s="111"/>
      <c r="L34" s="111"/>
      <c r="M34" s="111"/>
      <c r="N34" s="111"/>
      <c r="O34" s="111"/>
      <c r="P34" s="111"/>
    </row>
    <row r="35" spans="7:16" x14ac:dyDescent="0.2">
      <c r="G35" s="111"/>
      <c r="H35" s="111"/>
      <c r="I35" s="111"/>
      <c r="J35" s="111"/>
      <c r="K35" s="111"/>
      <c r="L35" s="111"/>
      <c r="M35" s="111"/>
      <c r="N35" s="111"/>
      <c r="O35" s="111"/>
      <c r="P35" s="111"/>
    </row>
    <row r="36" spans="7:16" x14ac:dyDescent="0.2">
      <c r="G36" s="111"/>
      <c r="H36" s="111"/>
      <c r="I36" s="111"/>
      <c r="J36" s="111"/>
      <c r="K36" s="111"/>
      <c r="L36" s="111"/>
      <c r="M36" s="111"/>
      <c r="N36" s="111"/>
      <c r="O36" s="111"/>
      <c r="P36" s="111"/>
    </row>
    <row r="37" spans="7:16" x14ac:dyDescent="0.2">
      <c r="G37" s="111"/>
      <c r="H37" s="111"/>
      <c r="I37" s="111"/>
      <c r="J37" s="111"/>
      <c r="K37" s="111"/>
      <c r="L37" s="111"/>
      <c r="M37" s="111"/>
      <c r="N37" s="111"/>
      <c r="O37" s="111"/>
      <c r="P37" s="111"/>
    </row>
    <row r="38" spans="7:16" x14ac:dyDescent="0.2">
      <c r="G38" s="111"/>
      <c r="H38" s="111"/>
      <c r="I38" s="111"/>
      <c r="J38" s="111"/>
      <c r="K38" s="111"/>
      <c r="L38" s="111"/>
      <c r="M38" s="111"/>
      <c r="N38" s="111"/>
      <c r="O38" s="111"/>
      <c r="P38" s="111"/>
    </row>
    <row r="39" spans="7:16" x14ac:dyDescent="0.2">
      <c r="G39" s="111"/>
      <c r="H39" s="111"/>
      <c r="I39" s="111"/>
      <c r="J39" s="111"/>
      <c r="K39" s="111"/>
      <c r="L39" s="111"/>
      <c r="M39" s="111"/>
      <c r="N39" s="111"/>
      <c r="O39" s="111"/>
      <c r="P39" s="111"/>
    </row>
    <row r="40" spans="7:16" x14ac:dyDescent="0.2">
      <c r="G40" s="111"/>
      <c r="H40" s="111"/>
      <c r="I40" s="111"/>
      <c r="J40" s="111"/>
      <c r="K40" s="111"/>
      <c r="L40" s="111"/>
      <c r="M40" s="111"/>
      <c r="N40" s="111"/>
      <c r="O40" s="111"/>
      <c r="P40" s="111"/>
    </row>
    <row r="41" spans="7:16" x14ac:dyDescent="0.2">
      <c r="G41" s="111"/>
      <c r="H41" s="111"/>
      <c r="I41" s="111"/>
      <c r="J41" s="111"/>
      <c r="K41" s="111"/>
      <c r="L41" s="111"/>
      <c r="M41" s="111"/>
      <c r="N41" s="111"/>
      <c r="O41" s="111"/>
      <c r="P41" s="111"/>
    </row>
    <row r="42" spans="7:16" x14ac:dyDescent="0.2">
      <c r="G42" s="111"/>
      <c r="H42" s="111"/>
      <c r="I42" s="111"/>
      <c r="J42" s="111"/>
      <c r="K42" s="111"/>
      <c r="L42" s="111"/>
      <c r="M42" s="111"/>
      <c r="N42" s="111"/>
      <c r="O42" s="111"/>
      <c r="P42" s="111"/>
    </row>
    <row r="43" spans="7:16" x14ac:dyDescent="0.2">
      <c r="G43" s="111"/>
      <c r="H43" s="111"/>
      <c r="I43" s="111"/>
      <c r="J43" s="111"/>
      <c r="K43" s="111"/>
      <c r="L43" s="111"/>
      <c r="M43" s="111"/>
      <c r="N43" s="111"/>
      <c r="O43" s="111"/>
      <c r="P43" s="111"/>
    </row>
    <row r="44" spans="7:16" x14ac:dyDescent="0.2">
      <c r="G44" s="111"/>
      <c r="H44" s="111"/>
      <c r="I44" s="111"/>
      <c r="J44" s="111"/>
      <c r="K44" s="111"/>
      <c r="L44" s="111"/>
      <c r="M44" s="111"/>
      <c r="N44" s="111"/>
      <c r="O44" s="111"/>
      <c r="P44" s="111"/>
    </row>
    <row r="45" spans="7:16" x14ac:dyDescent="0.2">
      <c r="G45" s="111"/>
      <c r="H45" s="111"/>
      <c r="I45" s="111"/>
      <c r="J45" s="111"/>
      <c r="K45" s="111"/>
      <c r="L45" s="111"/>
      <c r="M45" s="111"/>
      <c r="N45" s="111"/>
      <c r="O45" s="111"/>
      <c r="P45" s="111"/>
    </row>
  </sheetData>
  <mergeCells count="1">
    <mergeCell ref="G9:P45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4746-A478-E443-8808-E3FC2F999A0D}">
  <dimension ref="B1:P53"/>
  <sheetViews>
    <sheetView topLeftCell="B1" workbookViewId="0">
      <selection activeCell="D6" sqref="D6"/>
    </sheetView>
  </sheetViews>
  <sheetFormatPr baseColWidth="10" defaultRowHeight="16" x14ac:dyDescent="0.2"/>
  <cols>
    <col min="4" max="4" width="27.33203125" customWidth="1"/>
    <col min="6" max="6" width="34.6640625" customWidth="1"/>
    <col min="7" max="7" width="37.1640625" customWidth="1"/>
    <col min="10" max="10" width="30.83203125" customWidth="1"/>
    <col min="11" max="11" width="36" customWidth="1"/>
    <col min="14" max="14" width="28.33203125" customWidth="1"/>
    <col min="15" max="15" width="34.6640625" customWidth="1"/>
  </cols>
  <sheetData>
    <row r="1" spans="2:16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1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x14ac:dyDescent="0.2">
      <c r="B6" s="3"/>
      <c r="C6" s="3"/>
      <c r="D6" s="4" t="s">
        <v>456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x14ac:dyDescent="0.2">
      <c r="B7" s="3"/>
      <c r="C7" s="3"/>
      <c r="E7" s="32" t="s">
        <v>15</v>
      </c>
      <c r="F7" s="24" t="s">
        <v>76</v>
      </c>
      <c r="G7" s="24" t="s">
        <v>77</v>
      </c>
      <c r="H7" s="8"/>
      <c r="I7" s="32" t="s">
        <v>18</v>
      </c>
      <c r="J7" s="24" t="s">
        <v>76</v>
      </c>
      <c r="K7" s="24" t="s">
        <v>77</v>
      </c>
      <c r="L7" s="8"/>
      <c r="M7" s="32" t="s">
        <v>19</v>
      </c>
      <c r="N7" s="24" t="s">
        <v>76</v>
      </c>
      <c r="O7" s="24" t="s">
        <v>77</v>
      </c>
      <c r="P7" s="8"/>
    </row>
    <row r="8" spans="2:16" x14ac:dyDescent="0.2">
      <c r="B8" s="3"/>
      <c r="C8" s="3"/>
      <c r="D8" s="3"/>
      <c r="E8" s="8"/>
      <c r="F8" s="46">
        <v>0.71699999999999997</v>
      </c>
      <c r="G8" s="46">
        <v>0.13800000000000001</v>
      </c>
      <c r="H8" s="8"/>
      <c r="I8" s="8"/>
      <c r="J8" s="25">
        <v>0.58299999999999996</v>
      </c>
      <c r="K8" s="25">
        <v>0.11600000000000001</v>
      </c>
      <c r="L8" s="8"/>
      <c r="M8" s="8"/>
      <c r="N8" s="25">
        <v>0.59299999999999997</v>
      </c>
      <c r="O8" s="25">
        <v>0.157</v>
      </c>
      <c r="P8" s="8"/>
    </row>
    <row r="9" spans="2:16" x14ac:dyDescent="0.2">
      <c r="B9" s="3"/>
      <c r="C9" s="3"/>
      <c r="D9" s="3"/>
      <c r="E9" s="8"/>
      <c r="F9" s="46">
        <v>0.61499999999999999</v>
      </c>
      <c r="G9" s="46">
        <v>9.0999999999999998E-2</v>
      </c>
      <c r="H9" s="8"/>
      <c r="I9" s="8"/>
      <c r="J9" s="25">
        <v>0.57199999999999995</v>
      </c>
      <c r="K9" s="25">
        <v>0.107</v>
      </c>
      <c r="L9" s="8"/>
      <c r="M9" s="8"/>
      <c r="N9" s="25">
        <v>0.54800000000000004</v>
      </c>
      <c r="O9" s="25">
        <v>0.126</v>
      </c>
      <c r="P9" s="8"/>
    </row>
    <row r="10" spans="2:16" x14ac:dyDescent="0.2">
      <c r="B10" s="3"/>
      <c r="C10" s="3"/>
      <c r="D10" s="3"/>
      <c r="E10" s="8"/>
      <c r="F10" s="46">
        <v>0.58299999999999996</v>
      </c>
      <c r="G10" s="46">
        <v>9.9000000000000005E-2</v>
      </c>
      <c r="H10" s="8"/>
      <c r="I10" s="8"/>
      <c r="J10" s="25">
        <v>0.64100000000000001</v>
      </c>
      <c r="K10" s="25">
        <v>9.6000000000000002E-2</v>
      </c>
      <c r="L10" s="8"/>
      <c r="M10" s="8"/>
      <c r="N10" s="25">
        <v>0.58299999999999996</v>
      </c>
      <c r="O10" s="25">
        <v>0.11899999999999999</v>
      </c>
      <c r="P10" s="8"/>
    </row>
    <row r="11" spans="2:16" x14ac:dyDescent="0.2">
      <c r="B11" s="3"/>
      <c r="C11" s="3"/>
      <c r="D11" s="3"/>
      <c r="E11" s="8"/>
      <c r="F11" s="46">
        <v>0.55800000000000005</v>
      </c>
      <c r="G11" s="46">
        <v>7.6999999999999999E-2</v>
      </c>
      <c r="H11" s="8"/>
      <c r="I11" s="8"/>
      <c r="J11" s="25">
        <v>0.48199999999999998</v>
      </c>
      <c r="K11" s="25">
        <v>0.126</v>
      </c>
      <c r="L11" s="8"/>
      <c r="M11" s="8"/>
      <c r="N11" s="25">
        <v>0.49099999999999999</v>
      </c>
      <c r="O11" s="25">
        <v>9.8000000000000004E-2</v>
      </c>
      <c r="P11" s="8"/>
    </row>
    <row r="12" spans="2:16" x14ac:dyDescent="0.2">
      <c r="B12" s="3"/>
      <c r="C12" s="3"/>
      <c r="D12" s="3"/>
      <c r="E12" s="8"/>
      <c r="F12" s="46">
        <v>0.45600000000000002</v>
      </c>
      <c r="G12" s="46">
        <v>0.152</v>
      </c>
      <c r="H12" s="8"/>
      <c r="I12" s="8"/>
      <c r="J12" s="25">
        <v>0.59299999999999997</v>
      </c>
      <c r="K12" s="25">
        <v>0.122</v>
      </c>
      <c r="L12" s="8"/>
      <c r="M12" s="8"/>
      <c r="N12" s="25">
        <v>0.45500000000000002</v>
      </c>
      <c r="O12" s="25">
        <v>0.125</v>
      </c>
      <c r="P12" s="8"/>
    </row>
    <row r="13" spans="2:16" x14ac:dyDescent="0.2">
      <c r="B13" s="3"/>
      <c r="C13" s="3"/>
      <c r="D13" s="3"/>
      <c r="E13" s="8"/>
      <c r="F13" s="46">
        <v>0.35</v>
      </c>
      <c r="G13" s="46">
        <v>8.4000000000000005E-2</v>
      </c>
      <c r="H13" s="8"/>
      <c r="I13" s="8"/>
      <c r="J13" s="25">
        <v>0.61099999999999999</v>
      </c>
      <c r="K13" s="25">
        <v>0.10100000000000001</v>
      </c>
      <c r="L13" s="8"/>
      <c r="M13" s="8"/>
      <c r="N13" s="25">
        <v>0.623</v>
      </c>
      <c r="O13" s="25">
        <v>0.16400000000000001</v>
      </c>
      <c r="P13" s="8"/>
    </row>
    <row r="14" spans="2:16" x14ac:dyDescent="0.2">
      <c r="B14" s="3"/>
      <c r="C14" s="3"/>
      <c r="D14" s="3"/>
      <c r="E14" s="8"/>
      <c r="F14" s="46">
        <v>0.53</v>
      </c>
      <c r="G14" s="46">
        <v>0.108</v>
      </c>
      <c r="H14" s="8"/>
      <c r="I14" s="8"/>
      <c r="J14" s="25">
        <v>0.64800000000000002</v>
      </c>
      <c r="K14" s="25">
        <v>8.5000000000000006E-2</v>
      </c>
      <c r="L14" s="8"/>
      <c r="M14" s="8"/>
      <c r="N14" s="25">
        <v>0.61799999999999999</v>
      </c>
      <c r="O14" s="25">
        <v>0.151</v>
      </c>
      <c r="P14" s="8"/>
    </row>
    <row r="15" spans="2:16" x14ac:dyDescent="0.2">
      <c r="B15" s="3"/>
      <c r="C15" s="3"/>
      <c r="D15" s="3"/>
      <c r="E15" s="8"/>
      <c r="F15" s="46">
        <v>0.61899999999999999</v>
      </c>
      <c r="G15" s="46">
        <v>0.17899999999999999</v>
      </c>
      <c r="H15" s="8"/>
      <c r="I15" s="8"/>
      <c r="J15" s="25">
        <v>0.61899999999999999</v>
      </c>
      <c r="K15" s="25">
        <v>0.13800000000000001</v>
      </c>
      <c r="L15" s="8"/>
      <c r="M15" s="8"/>
      <c r="N15" s="25">
        <v>0.58199999999999996</v>
      </c>
      <c r="O15" s="25">
        <v>0.124</v>
      </c>
      <c r="P15" s="8"/>
    </row>
    <row r="16" spans="2:16" x14ac:dyDescent="0.2">
      <c r="B16" s="3"/>
      <c r="C16" s="3"/>
      <c r="D16" s="3"/>
      <c r="E16" s="8"/>
      <c r="F16" s="46">
        <v>0.54700000000000004</v>
      </c>
      <c r="G16" s="46">
        <v>8.6999999999999994E-2</v>
      </c>
      <c r="H16" s="8"/>
      <c r="I16" s="8"/>
      <c r="J16" s="25">
        <v>0.57799999999999996</v>
      </c>
      <c r="K16" s="25">
        <v>0.14799999999999999</v>
      </c>
      <c r="L16" s="8"/>
      <c r="M16" s="8"/>
      <c r="N16" s="25">
        <v>0.59899999999999998</v>
      </c>
      <c r="O16" s="25">
        <v>0.14699999999999999</v>
      </c>
      <c r="P16" s="8"/>
    </row>
    <row r="17" spans="2:16" x14ac:dyDescent="0.2">
      <c r="B17" s="3"/>
      <c r="C17" s="3"/>
      <c r="D17" s="3"/>
      <c r="E17" s="8"/>
      <c r="F17" s="46">
        <v>0.57999999999999996</v>
      </c>
      <c r="G17" s="46">
        <v>5.5E-2</v>
      </c>
      <c r="H17" s="8"/>
      <c r="I17" s="8"/>
      <c r="J17" s="25">
        <v>0.56399999999999995</v>
      </c>
      <c r="K17" s="25">
        <v>0.129</v>
      </c>
      <c r="L17" s="8"/>
      <c r="M17" s="8"/>
      <c r="N17" s="25">
        <v>0.61199999999999999</v>
      </c>
      <c r="O17" s="25">
        <v>0.159</v>
      </c>
      <c r="P17" s="8"/>
    </row>
    <row r="18" spans="2:16" x14ac:dyDescent="0.2">
      <c r="B18" s="3"/>
      <c r="C18" s="3"/>
      <c r="D18" s="3"/>
      <c r="E18" s="8"/>
      <c r="F18" s="46">
        <v>0.40600000000000003</v>
      </c>
      <c r="G18" s="46">
        <v>9.7000000000000003E-2</v>
      </c>
      <c r="H18" s="8"/>
      <c r="I18" s="8"/>
      <c r="J18" s="25">
        <v>0.74399999999999999</v>
      </c>
      <c r="K18" s="25">
        <v>0.113</v>
      </c>
      <c r="L18" s="8"/>
      <c r="M18" s="8"/>
      <c r="N18" s="25">
        <v>0.57299999999999995</v>
      </c>
      <c r="O18" s="25">
        <v>0.105</v>
      </c>
      <c r="P18" s="8"/>
    </row>
    <row r="19" spans="2:16" x14ac:dyDescent="0.2">
      <c r="B19" s="3"/>
      <c r="C19" s="3"/>
      <c r="D19" s="3"/>
      <c r="E19" s="8"/>
      <c r="F19" s="46">
        <v>0.44900000000000001</v>
      </c>
      <c r="G19" s="46">
        <v>0.19900000000000001</v>
      </c>
      <c r="H19" s="8"/>
      <c r="I19" s="8"/>
      <c r="J19" s="25">
        <v>0.66300000000000003</v>
      </c>
      <c r="K19" s="25">
        <v>0.127</v>
      </c>
      <c r="L19" s="8"/>
      <c r="M19" s="8"/>
      <c r="N19" s="25">
        <v>0.63900000000000001</v>
      </c>
      <c r="O19" s="25">
        <v>0.112</v>
      </c>
      <c r="P19" s="8"/>
    </row>
    <row r="20" spans="2:16" x14ac:dyDescent="0.2">
      <c r="B20" s="3"/>
      <c r="C20" s="3"/>
      <c r="D20" s="3"/>
      <c r="E20" s="8"/>
      <c r="F20" s="46">
        <v>0.35399999999999998</v>
      </c>
      <c r="G20" s="46">
        <v>0.16200000000000001</v>
      </c>
      <c r="H20" s="8"/>
      <c r="I20" s="8"/>
      <c r="J20" s="25">
        <v>0.57199999999999995</v>
      </c>
      <c r="K20" s="25">
        <v>0.13900000000000001</v>
      </c>
      <c r="L20" s="8"/>
      <c r="M20" s="8"/>
      <c r="N20" s="25">
        <v>0.53800000000000003</v>
      </c>
      <c r="O20" s="25">
        <v>0.189</v>
      </c>
      <c r="P20" s="8"/>
    </row>
    <row r="21" spans="2:16" x14ac:dyDescent="0.2">
      <c r="B21" s="3"/>
      <c r="C21" s="3"/>
      <c r="D21" s="3"/>
      <c r="E21" s="8"/>
      <c r="F21" s="46">
        <v>0.51600000000000001</v>
      </c>
      <c r="G21" s="46">
        <v>0.21</v>
      </c>
      <c r="H21" s="8"/>
      <c r="I21" s="8"/>
      <c r="J21" s="25">
        <v>0.57699999999999996</v>
      </c>
      <c r="K21" s="25">
        <v>0.189</v>
      </c>
      <c r="L21" s="8"/>
      <c r="M21" s="8"/>
      <c r="N21" s="25">
        <v>0.55000000000000004</v>
      </c>
      <c r="O21" s="25">
        <v>0.20499999999999999</v>
      </c>
      <c r="P21" s="8"/>
    </row>
    <row r="22" spans="2:16" x14ac:dyDescent="0.2">
      <c r="B22" s="3"/>
      <c r="C22" s="3"/>
      <c r="D22" s="3"/>
      <c r="E22" s="8"/>
      <c r="F22" s="46">
        <v>0.47599999999999998</v>
      </c>
      <c r="G22" s="46">
        <v>0.124</v>
      </c>
      <c r="H22" s="8"/>
      <c r="I22" s="8"/>
      <c r="J22" s="25">
        <v>0.59399999999999997</v>
      </c>
      <c r="K22" s="25">
        <v>0.16300000000000001</v>
      </c>
      <c r="L22" s="8"/>
      <c r="M22" s="8"/>
      <c r="N22" s="25">
        <v>0.64500000000000002</v>
      </c>
      <c r="O22" s="25">
        <v>0.16600000000000001</v>
      </c>
      <c r="P22" s="8"/>
    </row>
    <row r="23" spans="2:16" x14ac:dyDescent="0.2">
      <c r="B23" s="3"/>
      <c r="C23" s="3"/>
      <c r="D23" s="3"/>
      <c r="E23" s="8"/>
      <c r="F23" s="46">
        <v>0.52400000000000002</v>
      </c>
      <c r="G23" s="46">
        <v>0.10299999999999999</v>
      </c>
      <c r="H23" s="8"/>
      <c r="I23" s="8"/>
      <c r="J23" s="25">
        <v>0.60099999999999998</v>
      </c>
      <c r="K23" s="25">
        <v>0.17199999999999999</v>
      </c>
      <c r="L23" s="8"/>
      <c r="M23" s="8"/>
      <c r="N23" s="25">
        <v>0.57299999999999995</v>
      </c>
      <c r="O23" s="25">
        <v>0.123</v>
      </c>
      <c r="P23" s="8"/>
    </row>
    <row r="24" spans="2:16" x14ac:dyDescent="0.2">
      <c r="B24" s="3"/>
      <c r="C24" s="3"/>
      <c r="D24" s="3"/>
      <c r="E24" s="8"/>
      <c r="F24" s="46">
        <v>0.64400000000000002</v>
      </c>
      <c r="G24" s="46">
        <v>8.6999999999999994E-2</v>
      </c>
      <c r="H24" s="8"/>
      <c r="I24" s="8"/>
      <c r="J24" s="25">
        <v>0.52</v>
      </c>
      <c r="K24" s="25">
        <v>0.14199999999999999</v>
      </c>
      <c r="L24" s="8"/>
      <c r="M24" s="8"/>
      <c r="N24" s="25">
        <v>0.499</v>
      </c>
      <c r="O24" s="25">
        <v>0.14199999999999999</v>
      </c>
      <c r="P24" s="8"/>
    </row>
    <row r="25" spans="2:16" x14ac:dyDescent="0.2">
      <c r="B25" s="3"/>
      <c r="C25" s="3"/>
      <c r="D25" s="3"/>
      <c r="E25" s="8"/>
      <c r="F25" s="46">
        <v>0.61199999999999999</v>
      </c>
      <c r="G25" s="46">
        <v>0.14899999999999999</v>
      </c>
      <c r="H25" s="8"/>
      <c r="I25" s="8"/>
      <c r="J25" s="25">
        <v>0.58799999999999997</v>
      </c>
      <c r="K25" s="25">
        <v>0.15</v>
      </c>
      <c r="L25" s="8"/>
      <c r="M25" s="8"/>
      <c r="N25" s="25">
        <v>0.56499999999999995</v>
      </c>
      <c r="O25" s="25">
        <v>0.159</v>
      </c>
      <c r="P25" s="8"/>
    </row>
    <row r="26" spans="2:16" x14ac:dyDescent="0.2">
      <c r="B26" s="3"/>
      <c r="C26" s="3"/>
      <c r="D26" s="3"/>
      <c r="E26" s="8"/>
      <c r="F26" s="46">
        <v>0.65200000000000002</v>
      </c>
      <c r="G26" s="46">
        <v>0.122</v>
      </c>
      <c r="H26" s="8"/>
      <c r="I26" s="8"/>
      <c r="J26" s="25">
        <v>0.61099999999999999</v>
      </c>
      <c r="K26" s="25">
        <v>8.2000000000000003E-2</v>
      </c>
      <c r="L26" s="8"/>
      <c r="M26" s="8"/>
      <c r="N26" s="25">
        <v>0.63200000000000001</v>
      </c>
      <c r="O26" s="25">
        <v>0.185</v>
      </c>
      <c r="P26" s="8"/>
    </row>
    <row r="27" spans="2:16" x14ac:dyDescent="0.2">
      <c r="B27" s="3"/>
      <c r="C27" s="3"/>
      <c r="D27" s="3"/>
      <c r="E27" s="8"/>
      <c r="F27" s="46">
        <v>0.57299999999999995</v>
      </c>
      <c r="G27" s="46">
        <v>0.11799999999999999</v>
      </c>
      <c r="H27" s="8"/>
      <c r="I27" s="8"/>
      <c r="J27" s="25">
        <v>0.499</v>
      </c>
      <c r="K27" s="25">
        <v>0.104</v>
      </c>
      <c r="L27" s="8"/>
      <c r="M27" s="8"/>
      <c r="N27" s="25">
        <v>0.59499999999999997</v>
      </c>
      <c r="O27" s="25">
        <v>0.108</v>
      </c>
      <c r="P27" s="8"/>
    </row>
    <row r="28" spans="2:16" x14ac:dyDescent="0.2">
      <c r="B28" s="3"/>
      <c r="C28" s="3"/>
      <c r="D28" s="3"/>
      <c r="E28" s="8"/>
      <c r="F28" s="46">
        <v>0.67500000000000004</v>
      </c>
      <c r="G28" s="46">
        <v>0.128</v>
      </c>
      <c r="H28" s="8"/>
      <c r="I28" s="8"/>
      <c r="J28" s="25">
        <v>0.58099999999999996</v>
      </c>
      <c r="K28" s="25">
        <v>0.128</v>
      </c>
      <c r="L28" s="8"/>
      <c r="M28" s="8"/>
      <c r="N28" s="25">
        <v>0.63800000000000001</v>
      </c>
      <c r="O28" s="25">
        <v>9.2999999999999999E-2</v>
      </c>
      <c r="P28" s="8"/>
    </row>
    <row r="29" spans="2:16" x14ac:dyDescent="0.2">
      <c r="B29" s="3"/>
      <c r="C29" s="3"/>
      <c r="D29" s="3"/>
      <c r="E29" s="8"/>
      <c r="F29" s="46">
        <v>0.71499999999999997</v>
      </c>
      <c r="G29" s="46">
        <v>0.11</v>
      </c>
      <c r="H29" s="8"/>
      <c r="I29" s="8"/>
      <c r="J29" s="25">
        <v>0.60499999999999998</v>
      </c>
      <c r="K29" s="25">
        <v>0.11700000000000001</v>
      </c>
      <c r="L29" s="8"/>
      <c r="M29" s="8"/>
      <c r="N29" s="25">
        <v>0.61</v>
      </c>
      <c r="O29" s="25">
        <v>0.128</v>
      </c>
      <c r="P29" s="8"/>
    </row>
    <row r="30" spans="2:16" x14ac:dyDescent="0.2">
      <c r="B30" s="3"/>
      <c r="C30" s="3"/>
      <c r="D30" s="3"/>
      <c r="E30" s="8"/>
      <c r="F30" s="46">
        <v>0.63100000000000001</v>
      </c>
      <c r="G30" s="46">
        <v>8.5000000000000006E-2</v>
      </c>
      <c r="H30" s="8"/>
      <c r="I30" s="8"/>
      <c r="J30" s="25">
        <v>0.55000000000000004</v>
      </c>
      <c r="K30" s="25">
        <v>9.5000000000000001E-2</v>
      </c>
      <c r="L30" s="8"/>
      <c r="M30" s="8"/>
      <c r="N30" s="25">
        <v>0.58799999999999997</v>
      </c>
      <c r="O30" s="25">
        <v>0.19500000000000001</v>
      </c>
      <c r="P30" s="8"/>
    </row>
    <row r="31" spans="2:16" x14ac:dyDescent="0.2">
      <c r="B31" s="3"/>
      <c r="C31" s="3"/>
      <c r="D31" s="3"/>
      <c r="E31" s="8"/>
      <c r="F31" s="46">
        <v>0.59799999999999998</v>
      </c>
      <c r="G31" s="46">
        <v>9.0999999999999998E-2</v>
      </c>
      <c r="H31" s="8"/>
      <c r="I31" s="8"/>
      <c r="J31" s="25">
        <v>0.65200000000000002</v>
      </c>
      <c r="K31" s="25">
        <v>0.13800000000000001</v>
      </c>
      <c r="L31" s="8"/>
      <c r="M31" s="8"/>
      <c r="N31" s="25">
        <v>0.52700000000000002</v>
      </c>
      <c r="O31" s="25">
        <v>0.17299999999999999</v>
      </c>
      <c r="P31" s="8"/>
    </row>
    <row r="32" spans="2:16" x14ac:dyDescent="0.2">
      <c r="B32" s="3"/>
      <c r="C32" s="3"/>
      <c r="D32" s="3"/>
      <c r="E32" s="8"/>
      <c r="F32" s="46">
        <v>0.51</v>
      </c>
      <c r="G32" s="46">
        <v>0.14199999999999999</v>
      </c>
      <c r="H32" s="8"/>
      <c r="I32" s="8"/>
      <c r="J32" s="25">
        <v>0.47399999999999998</v>
      </c>
      <c r="K32" s="25">
        <v>0.16200000000000001</v>
      </c>
      <c r="L32" s="8"/>
      <c r="M32" s="8"/>
      <c r="N32" s="25">
        <v>0.49199999999999999</v>
      </c>
      <c r="O32" s="25">
        <v>0.155</v>
      </c>
      <c r="P32" s="8"/>
    </row>
    <row r="33" spans="2:16" x14ac:dyDescent="0.2">
      <c r="B33" s="3"/>
      <c r="C33" s="3"/>
      <c r="D33" s="3"/>
      <c r="E33" s="8"/>
      <c r="F33" s="46">
        <v>0.42199999999999999</v>
      </c>
      <c r="G33" s="46">
        <v>7.9000000000000001E-2</v>
      </c>
      <c r="H33" s="8"/>
      <c r="I33" s="8"/>
      <c r="J33" s="25">
        <v>0.55900000000000005</v>
      </c>
      <c r="K33" s="25">
        <v>0.21099999999999999</v>
      </c>
      <c r="L33" s="8"/>
      <c r="M33" s="8"/>
      <c r="N33" s="25">
        <v>0.63300000000000001</v>
      </c>
      <c r="O33" s="25">
        <v>0.16800000000000001</v>
      </c>
      <c r="P33" s="8"/>
    </row>
    <row r="34" spans="2:16" x14ac:dyDescent="0.2">
      <c r="B34" s="3"/>
      <c r="C34" s="3"/>
      <c r="D34" s="3"/>
      <c r="E34" s="8"/>
      <c r="F34" s="46">
        <v>0.51200000000000001</v>
      </c>
      <c r="G34" s="46">
        <v>0.11700000000000001</v>
      </c>
      <c r="H34" s="8"/>
      <c r="I34" s="8"/>
      <c r="J34" s="25">
        <v>0.53300000000000003</v>
      </c>
      <c r="K34" s="25">
        <v>0.17899999999999999</v>
      </c>
      <c r="L34" s="8"/>
      <c r="M34" s="8"/>
      <c r="N34" s="25">
        <v>0.60699999999999998</v>
      </c>
      <c r="O34" s="25">
        <v>0.113</v>
      </c>
      <c r="P34" s="8"/>
    </row>
    <row r="35" spans="2:16" x14ac:dyDescent="0.2">
      <c r="B35" s="3"/>
      <c r="C35" s="3"/>
      <c r="D35" s="3"/>
      <c r="E35" s="8"/>
      <c r="F35" s="46">
        <v>0.59699999999999998</v>
      </c>
      <c r="G35" s="46">
        <v>0.16400000000000001</v>
      </c>
      <c r="H35" s="8"/>
      <c r="I35" s="8"/>
      <c r="J35" s="25">
        <v>0.60499999999999998</v>
      </c>
      <c r="K35" s="25">
        <v>0.125</v>
      </c>
      <c r="L35" s="8"/>
      <c r="M35" s="8"/>
      <c r="N35" s="25">
        <v>0.56299999999999994</v>
      </c>
      <c r="O35" s="25">
        <v>9.6000000000000002E-2</v>
      </c>
      <c r="P35" s="8"/>
    </row>
    <row r="36" spans="2:16" x14ac:dyDescent="0.2">
      <c r="B36" s="3"/>
      <c r="C36" s="3"/>
      <c r="D36" s="3"/>
      <c r="E36" s="8"/>
      <c r="F36" s="46">
        <v>0.49</v>
      </c>
      <c r="G36" s="46">
        <v>7.2999999999999995E-2</v>
      </c>
      <c r="H36" s="8"/>
      <c r="I36" s="8"/>
      <c r="J36" s="25">
        <v>0.54800000000000004</v>
      </c>
      <c r="K36" s="25">
        <v>9.0999999999999998E-2</v>
      </c>
      <c r="L36" s="8"/>
      <c r="M36" s="8"/>
      <c r="N36" s="25">
        <v>0.57099999999999995</v>
      </c>
      <c r="O36" s="25">
        <v>0.13500000000000001</v>
      </c>
      <c r="P36" s="8"/>
    </row>
    <row r="37" spans="2:16" x14ac:dyDescent="0.2">
      <c r="B37" s="3"/>
      <c r="C37" s="3"/>
      <c r="D37" s="3"/>
      <c r="E37" s="8"/>
      <c r="F37" s="46">
        <v>0.61099999999999999</v>
      </c>
      <c r="G37" s="46">
        <v>8.3000000000000004E-2</v>
      </c>
      <c r="H37" s="8"/>
      <c r="I37" s="8"/>
      <c r="J37" s="25">
        <v>0.55700000000000005</v>
      </c>
      <c r="K37" s="25">
        <v>0.13500000000000001</v>
      </c>
      <c r="L37" s="8"/>
      <c r="M37" s="8"/>
      <c r="N37" s="25">
        <v>0.58399999999999996</v>
      </c>
      <c r="O37" s="25">
        <v>0.16800000000000001</v>
      </c>
      <c r="P37" s="8"/>
    </row>
    <row r="38" spans="2:16" x14ac:dyDescent="0.2">
      <c r="B38" s="3"/>
      <c r="C38" s="3"/>
      <c r="D38" s="3"/>
      <c r="E38" s="8"/>
      <c r="F38" s="46">
        <v>0.45600000000000002</v>
      </c>
      <c r="G38" s="46">
        <v>0.13800000000000001</v>
      </c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2">
      <c r="B39" s="3"/>
      <c r="C39" s="3"/>
      <c r="D39" s="3"/>
      <c r="E39" s="8"/>
      <c r="F39" s="46">
        <v>0.48399999999999999</v>
      </c>
      <c r="G39" s="46">
        <v>0.20599999999999999</v>
      </c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2">
      <c r="B40" s="3"/>
      <c r="C40" s="3"/>
      <c r="D40" s="3"/>
      <c r="E40" s="8"/>
      <c r="F40" s="46">
        <v>0.38700000000000001</v>
      </c>
      <c r="G40" s="46">
        <v>0.14499999999999999</v>
      </c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2">
      <c r="B41" s="3"/>
      <c r="C41" s="3"/>
      <c r="D41" s="3"/>
      <c r="E41" s="8"/>
      <c r="F41" s="46">
        <v>0.54800000000000004</v>
      </c>
      <c r="G41" s="46">
        <v>0.19400000000000001</v>
      </c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2">
      <c r="B42" s="3"/>
      <c r="C42" s="3"/>
      <c r="D42" s="3"/>
      <c r="E42" s="8"/>
      <c r="F42" s="46">
        <v>0.43099999999999999</v>
      </c>
      <c r="G42" s="46">
        <v>0.13700000000000001</v>
      </c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2">
      <c r="B43" s="3"/>
      <c r="C43" s="3"/>
      <c r="D43" s="3"/>
      <c r="E43" s="8"/>
      <c r="F43" s="46">
        <v>0.57699999999999996</v>
      </c>
      <c r="G43" s="46">
        <v>0.115</v>
      </c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2">
      <c r="B44" s="3"/>
      <c r="C44" s="3"/>
      <c r="D44" s="3"/>
      <c r="E44" s="8"/>
      <c r="F44" s="46">
        <v>0.61799999999999999</v>
      </c>
      <c r="G44" s="46">
        <v>0.17299999999999999</v>
      </c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2">
      <c r="B45" s="3"/>
      <c r="C45" s="3"/>
      <c r="D45" s="3"/>
      <c r="E45" s="8"/>
      <c r="F45" s="46">
        <v>0.60199999999999998</v>
      </c>
      <c r="G45" s="46">
        <v>0.13900000000000001</v>
      </c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2">
      <c r="B46" s="3"/>
      <c r="C46" s="3"/>
      <c r="D46" s="3"/>
      <c r="E46" s="8"/>
      <c r="F46" s="46">
        <v>0.746</v>
      </c>
      <c r="G46" s="46">
        <v>0.14099999999999999</v>
      </c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2">
      <c r="B47" s="3"/>
      <c r="C47" s="3"/>
      <c r="D47" s="3"/>
      <c r="E47" s="8"/>
      <c r="F47" s="46">
        <v>0.55000000000000004</v>
      </c>
      <c r="G47" s="46">
        <v>0.11899999999999999</v>
      </c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2"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2">
      <c r="B49" s="3"/>
      <c r="C49" s="3"/>
      <c r="D49" s="3"/>
      <c r="E49" s="8"/>
      <c r="F49" s="119" t="s">
        <v>20</v>
      </c>
      <c r="G49" s="119"/>
      <c r="H49" s="8"/>
      <c r="I49" s="8"/>
      <c r="J49" s="8"/>
      <c r="K49" s="8"/>
      <c r="L49" s="8"/>
      <c r="M49" s="8"/>
      <c r="N49" s="8"/>
      <c r="O49" s="8"/>
      <c r="P49" s="8"/>
    </row>
    <row r="50" spans="2:16" x14ac:dyDescent="0.2"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2:16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2:16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2:16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</sheetData>
  <mergeCells count="1">
    <mergeCell ref="F49:G49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9996-3D82-A34B-9AE9-8037C8516061}">
  <dimension ref="A1:R61"/>
  <sheetViews>
    <sheetView topLeftCell="A2" zoomScale="75" workbookViewId="0">
      <selection activeCell="C22" sqref="C22"/>
    </sheetView>
  </sheetViews>
  <sheetFormatPr baseColWidth="10" defaultRowHeight="16" x14ac:dyDescent="0.2"/>
  <cols>
    <col min="4" max="4" width="27" customWidth="1"/>
    <col min="6" max="6" width="46" customWidth="1"/>
    <col min="7" max="7" width="53.33203125" customWidth="1"/>
    <col min="10" max="10" width="45" customWidth="1"/>
    <col min="11" max="11" width="49.83203125" customWidth="1"/>
    <col min="14" max="14" width="43.83203125" customWidth="1"/>
    <col min="15" max="15" width="45.1640625" customWidth="1"/>
  </cols>
  <sheetData>
    <row r="1" spans="1:1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4" t="s">
        <v>457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E7" s="32" t="s">
        <v>15</v>
      </c>
      <c r="F7" s="24" t="s">
        <v>70</v>
      </c>
      <c r="G7" s="24" t="s">
        <v>277</v>
      </c>
      <c r="H7" s="8"/>
      <c r="I7" s="32" t="s">
        <v>18</v>
      </c>
      <c r="J7" s="24" t="s">
        <v>70</v>
      </c>
      <c r="K7" s="24" t="s">
        <v>277</v>
      </c>
      <c r="L7" s="8"/>
      <c r="M7" s="32" t="s">
        <v>19</v>
      </c>
      <c r="N7" s="24" t="s">
        <v>70</v>
      </c>
      <c r="O7" s="24" t="s">
        <v>277</v>
      </c>
      <c r="P7" s="8"/>
      <c r="Q7" s="8"/>
      <c r="R7" s="3"/>
    </row>
    <row r="8" spans="1:18" x14ac:dyDescent="0.2">
      <c r="A8" s="3"/>
      <c r="B8" s="3"/>
      <c r="C8" s="3"/>
      <c r="D8" s="3"/>
      <c r="E8" s="8"/>
      <c r="F8" s="46">
        <v>0.66</v>
      </c>
      <c r="G8" s="46">
        <v>0.40500000000000003</v>
      </c>
      <c r="H8" s="8"/>
      <c r="I8" s="8"/>
      <c r="J8" s="25">
        <v>0.63400000000000001</v>
      </c>
      <c r="K8" s="25">
        <v>0.38500000000000001</v>
      </c>
      <c r="L8" s="8"/>
      <c r="M8" s="8"/>
      <c r="N8" s="25">
        <v>0.65800000000000003</v>
      </c>
      <c r="O8" s="25">
        <v>0.38700000000000001</v>
      </c>
      <c r="P8" s="8"/>
      <c r="Q8" s="8"/>
      <c r="R8" s="3"/>
    </row>
    <row r="9" spans="1:18" x14ac:dyDescent="0.2">
      <c r="A9" s="3"/>
      <c r="B9" s="3"/>
      <c r="C9" s="3"/>
      <c r="D9" s="3"/>
      <c r="E9" s="8"/>
      <c r="F9" s="46">
        <v>0.72299999999999998</v>
      </c>
      <c r="G9" s="46">
        <v>0.34300000000000003</v>
      </c>
      <c r="H9" s="8"/>
      <c r="I9" s="8"/>
      <c r="J9" s="25">
        <v>0.68899999999999995</v>
      </c>
      <c r="K9" s="25">
        <v>0.41699999999999998</v>
      </c>
      <c r="L9" s="8"/>
      <c r="M9" s="8"/>
      <c r="N9" s="25">
        <v>0.78500000000000003</v>
      </c>
      <c r="O9" s="25">
        <v>0.41099999999999998</v>
      </c>
      <c r="P9" s="8"/>
      <c r="Q9" s="8"/>
      <c r="R9" s="3"/>
    </row>
    <row r="10" spans="1:18" x14ac:dyDescent="0.2">
      <c r="A10" s="3"/>
      <c r="B10" s="3"/>
      <c r="C10" s="3"/>
      <c r="D10" s="3"/>
      <c r="E10" s="8"/>
      <c r="F10" s="46">
        <v>0.55300000000000005</v>
      </c>
      <c r="G10" s="46">
        <v>0.27800000000000002</v>
      </c>
      <c r="H10" s="8"/>
      <c r="I10" s="8"/>
      <c r="J10" s="25">
        <v>0.72299999999999998</v>
      </c>
      <c r="K10" s="25">
        <v>0.28499999999999998</v>
      </c>
      <c r="L10" s="8"/>
      <c r="M10" s="8"/>
      <c r="N10" s="25">
        <v>0.65900000000000003</v>
      </c>
      <c r="O10" s="25">
        <v>0.376</v>
      </c>
      <c r="P10" s="8"/>
      <c r="Q10" s="8"/>
      <c r="R10" s="3"/>
    </row>
    <row r="11" spans="1:18" x14ac:dyDescent="0.2">
      <c r="A11" s="3"/>
      <c r="B11" s="3"/>
      <c r="C11" s="3"/>
      <c r="D11" s="3"/>
      <c r="E11" s="8"/>
      <c r="F11" s="46">
        <v>0.56599999999999995</v>
      </c>
      <c r="G11" s="46">
        <v>0.3</v>
      </c>
      <c r="H11" s="8"/>
      <c r="I11" s="8"/>
      <c r="J11" s="25">
        <v>0.54100000000000004</v>
      </c>
      <c r="K11" s="25">
        <v>0.371</v>
      </c>
      <c r="L11" s="8"/>
      <c r="M11" s="8"/>
      <c r="N11" s="25">
        <v>0.63200000000000001</v>
      </c>
      <c r="O11" s="25">
        <v>0.29499999999999998</v>
      </c>
      <c r="P11" s="8"/>
      <c r="Q11" s="8"/>
      <c r="R11" s="3"/>
    </row>
    <row r="12" spans="1:18" x14ac:dyDescent="0.2">
      <c r="A12" s="3"/>
      <c r="B12" s="3"/>
      <c r="C12" s="3"/>
      <c r="D12" s="3"/>
      <c r="E12" s="8"/>
      <c r="F12" s="46">
        <v>0.52700000000000002</v>
      </c>
      <c r="G12" s="46">
        <v>0.36599999999999999</v>
      </c>
      <c r="H12" s="8"/>
      <c r="I12" s="8"/>
      <c r="J12" s="25">
        <v>0.63700000000000001</v>
      </c>
      <c r="K12" s="25">
        <v>0.40200000000000002</v>
      </c>
      <c r="L12" s="8"/>
      <c r="M12" s="8"/>
      <c r="N12" s="25">
        <v>0.621</v>
      </c>
      <c r="O12" s="25">
        <v>0.38600000000000001</v>
      </c>
      <c r="P12" s="8"/>
      <c r="Q12" s="8"/>
      <c r="R12" s="3"/>
    </row>
    <row r="13" spans="1:18" x14ac:dyDescent="0.2">
      <c r="A13" s="3"/>
      <c r="B13" s="3"/>
      <c r="C13" s="3"/>
      <c r="D13" s="3"/>
      <c r="E13" s="8"/>
      <c r="F13" s="46">
        <v>0.58699999999999997</v>
      </c>
      <c r="G13" s="46">
        <v>0.27500000000000002</v>
      </c>
      <c r="H13" s="8"/>
      <c r="I13" s="8"/>
      <c r="J13" s="25">
        <v>0.59899999999999998</v>
      </c>
      <c r="K13" s="25">
        <v>0.376</v>
      </c>
      <c r="L13" s="8"/>
      <c r="M13" s="8"/>
      <c r="N13" s="25">
        <v>0.59299999999999997</v>
      </c>
      <c r="O13" s="25">
        <v>0.42199999999999999</v>
      </c>
      <c r="P13" s="8"/>
      <c r="Q13" s="8"/>
      <c r="R13" s="3"/>
    </row>
    <row r="14" spans="1:18" x14ac:dyDescent="0.2">
      <c r="A14" s="3"/>
      <c r="B14" s="3"/>
      <c r="C14" s="3"/>
      <c r="D14" s="3"/>
      <c r="E14" s="8"/>
      <c r="F14" s="46">
        <v>0.55800000000000005</v>
      </c>
      <c r="G14" s="46">
        <v>0.25600000000000001</v>
      </c>
      <c r="H14" s="8"/>
      <c r="I14" s="8"/>
      <c r="J14" s="25">
        <v>0.624</v>
      </c>
      <c r="K14" s="25">
        <v>0.29899999999999999</v>
      </c>
      <c r="L14" s="8"/>
      <c r="M14" s="8"/>
      <c r="N14" s="25">
        <v>0.58499999999999996</v>
      </c>
      <c r="O14" s="25">
        <v>0.34200000000000003</v>
      </c>
      <c r="P14" s="8"/>
      <c r="Q14" s="8"/>
      <c r="R14" s="3"/>
    </row>
    <row r="15" spans="1:18" x14ac:dyDescent="0.2">
      <c r="A15" s="3"/>
      <c r="B15" s="3"/>
      <c r="C15" s="3"/>
      <c r="D15" s="3"/>
      <c r="E15" s="8"/>
      <c r="F15" s="46">
        <v>0.59399999999999997</v>
      </c>
      <c r="G15" s="46">
        <v>0.433</v>
      </c>
      <c r="H15" s="8"/>
      <c r="I15" s="8"/>
      <c r="J15" s="25">
        <v>0.55900000000000005</v>
      </c>
      <c r="K15" s="25">
        <v>0.34599999999999997</v>
      </c>
      <c r="L15" s="8"/>
      <c r="M15" s="8"/>
      <c r="N15" s="25">
        <v>0.61099999999999999</v>
      </c>
      <c r="O15" s="25">
        <v>0.32500000000000001</v>
      </c>
      <c r="P15" s="8"/>
      <c r="Q15" s="8"/>
      <c r="R15" s="3"/>
    </row>
    <row r="16" spans="1:18" x14ac:dyDescent="0.2">
      <c r="A16" s="3"/>
      <c r="B16" s="3"/>
      <c r="C16" s="3"/>
      <c r="D16" s="3"/>
      <c r="E16" s="8"/>
      <c r="F16" s="46">
        <v>0.55000000000000004</v>
      </c>
      <c r="G16" s="46">
        <v>0.29599999999999999</v>
      </c>
      <c r="H16" s="8"/>
      <c r="I16" s="8"/>
      <c r="J16" s="25">
        <v>0.67200000000000004</v>
      </c>
      <c r="K16" s="25">
        <v>0.311</v>
      </c>
      <c r="L16" s="8"/>
      <c r="M16" s="8"/>
      <c r="N16" s="25">
        <v>0.62</v>
      </c>
      <c r="O16" s="25">
        <v>0.246</v>
      </c>
      <c r="P16" s="8"/>
      <c r="Q16" s="8"/>
      <c r="R16" s="3"/>
    </row>
    <row r="17" spans="1:18" x14ac:dyDescent="0.2">
      <c r="A17" s="3"/>
      <c r="B17" s="3"/>
      <c r="C17" s="3"/>
      <c r="D17" s="3"/>
      <c r="E17" s="8"/>
      <c r="F17" s="46">
        <v>0.53</v>
      </c>
      <c r="G17" s="46">
        <v>0.32100000000000001</v>
      </c>
      <c r="H17" s="8"/>
      <c r="I17" s="8"/>
      <c r="J17" s="25">
        <v>0.63100000000000001</v>
      </c>
      <c r="K17" s="25">
        <v>0.32800000000000001</v>
      </c>
      <c r="L17" s="8"/>
      <c r="M17" s="8"/>
      <c r="N17" s="25">
        <v>0.59599999999999997</v>
      </c>
      <c r="O17" s="25">
        <v>0.30099999999999999</v>
      </c>
      <c r="P17" s="8"/>
      <c r="Q17" s="8"/>
      <c r="R17" s="3"/>
    </row>
    <row r="18" spans="1:18" x14ac:dyDescent="0.2">
      <c r="A18" s="3"/>
      <c r="B18" s="3"/>
      <c r="C18" s="3"/>
      <c r="D18" s="3"/>
      <c r="E18" s="8"/>
      <c r="F18" s="46">
        <v>0.61199999999999999</v>
      </c>
      <c r="G18" s="46">
        <v>0.36499999999999999</v>
      </c>
      <c r="H18" s="8"/>
      <c r="I18" s="8"/>
      <c r="J18" s="25">
        <v>0.72599999999999998</v>
      </c>
      <c r="K18" s="25">
        <v>0.34799999999999998</v>
      </c>
      <c r="L18" s="8"/>
      <c r="M18" s="8"/>
      <c r="N18" s="25">
        <v>0.64200000000000002</v>
      </c>
      <c r="O18" s="25">
        <v>0.35199999999999998</v>
      </c>
      <c r="P18" s="8"/>
      <c r="Q18" s="8"/>
      <c r="R18" s="3"/>
    </row>
    <row r="19" spans="1:18" x14ac:dyDescent="0.2">
      <c r="A19" s="3"/>
      <c r="B19" s="3"/>
      <c r="C19" s="3"/>
      <c r="D19" s="3"/>
      <c r="E19" s="8"/>
      <c r="F19" s="46">
        <v>0.52800000000000002</v>
      </c>
      <c r="G19" s="46">
        <v>0.35399999999999998</v>
      </c>
      <c r="H19" s="8"/>
      <c r="I19" s="8"/>
      <c r="J19" s="25">
        <v>0.61699999999999999</v>
      </c>
      <c r="K19" s="25">
        <v>0.39500000000000002</v>
      </c>
      <c r="L19" s="8"/>
      <c r="M19" s="8"/>
      <c r="N19" s="25">
        <v>0.65800000000000003</v>
      </c>
      <c r="O19" s="25">
        <v>0.32600000000000001</v>
      </c>
      <c r="P19" s="8"/>
      <c r="Q19" s="8"/>
      <c r="R19" s="3"/>
    </row>
    <row r="20" spans="1:18" x14ac:dyDescent="0.2">
      <c r="A20" s="3"/>
      <c r="B20" s="3"/>
      <c r="C20" s="3"/>
      <c r="D20" s="3"/>
      <c r="E20" s="8"/>
      <c r="F20" s="46">
        <v>0.59799999999999998</v>
      </c>
      <c r="G20" s="46">
        <v>0.36399999999999999</v>
      </c>
      <c r="H20" s="8"/>
      <c r="I20" s="8"/>
      <c r="J20" s="25">
        <v>0.64500000000000002</v>
      </c>
      <c r="K20" s="25">
        <v>0.39600000000000002</v>
      </c>
      <c r="L20" s="8"/>
      <c r="M20" s="8"/>
      <c r="N20" s="25">
        <v>0.69099999999999995</v>
      </c>
      <c r="O20" s="25">
        <v>0.29699999999999999</v>
      </c>
      <c r="P20" s="8"/>
      <c r="Q20" s="8"/>
      <c r="R20" s="3"/>
    </row>
    <row r="21" spans="1:18" x14ac:dyDescent="0.2">
      <c r="A21" s="3"/>
      <c r="B21" s="3"/>
      <c r="C21" s="3"/>
      <c r="D21" s="3"/>
      <c r="E21" s="8"/>
      <c r="F21" s="46">
        <v>0.63500000000000001</v>
      </c>
      <c r="G21" s="46">
        <v>0.42</v>
      </c>
      <c r="H21" s="8"/>
      <c r="I21" s="8"/>
      <c r="J21" s="25">
        <v>0.74199999999999999</v>
      </c>
      <c r="K21" s="25">
        <v>0.42199999999999999</v>
      </c>
      <c r="L21" s="8"/>
      <c r="M21" s="8"/>
      <c r="N21" s="25">
        <v>0.70199999999999996</v>
      </c>
      <c r="O21" s="25">
        <v>0.32900000000000001</v>
      </c>
      <c r="P21" s="8"/>
      <c r="Q21" s="8"/>
      <c r="R21" s="3"/>
    </row>
    <row r="22" spans="1:18" x14ac:dyDescent="0.2">
      <c r="A22" s="3"/>
      <c r="B22" s="3"/>
      <c r="C22" s="3"/>
      <c r="D22" s="3"/>
      <c r="E22" s="8"/>
      <c r="F22" s="46">
        <v>0.52</v>
      </c>
      <c r="G22" s="46">
        <v>0.38400000000000001</v>
      </c>
      <c r="H22" s="8"/>
      <c r="I22" s="8"/>
      <c r="J22" s="25">
        <v>0.58799999999999997</v>
      </c>
      <c r="K22" s="25">
        <v>0.34599999999999997</v>
      </c>
      <c r="L22" s="8"/>
      <c r="M22" s="8"/>
      <c r="N22" s="25">
        <v>0.59399999999999997</v>
      </c>
      <c r="O22" s="25">
        <v>0.374</v>
      </c>
      <c r="P22" s="8"/>
      <c r="Q22" s="8"/>
      <c r="R22" s="3"/>
    </row>
    <row r="23" spans="1:18" x14ac:dyDescent="0.2">
      <c r="A23" s="3"/>
      <c r="B23" s="3"/>
      <c r="C23" s="3"/>
      <c r="D23" s="3"/>
      <c r="E23" s="8"/>
      <c r="F23" s="46">
        <v>0.56000000000000005</v>
      </c>
      <c r="G23" s="46">
        <v>0.39700000000000002</v>
      </c>
      <c r="H23" s="8"/>
      <c r="I23" s="8"/>
      <c r="J23" s="25">
        <v>0.63700000000000001</v>
      </c>
      <c r="K23" s="25">
        <v>0.40799999999999997</v>
      </c>
      <c r="L23" s="8"/>
      <c r="M23" s="8"/>
      <c r="N23" s="25">
        <v>0.57299999999999995</v>
      </c>
      <c r="O23" s="25">
        <v>0.29899999999999999</v>
      </c>
      <c r="P23" s="8"/>
      <c r="Q23" s="8"/>
      <c r="R23" s="3"/>
    </row>
    <row r="24" spans="1:18" x14ac:dyDescent="0.2">
      <c r="A24" s="3"/>
      <c r="B24" s="3"/>
      <c r="C24" s="3"/>
      <c r="D24" s="3"/>
      <c r="E24" s="8"/>
      <c r="F24" s="46">
        <v>0.68300000000000005</v>
      </c>
      <c r="G24" s="46">
        <v>0.35399999999999998</v>
      </c>
      <c r="H24" s="8"/>
      <c r="I24" s="8"/>
      <c r="J24" s="25">
        <v>0.59799999999999998</v>
      </c>
      <c r="K24" s="25">
        <v>0.35099999999999998</v>
      </c>
      <c r="L24" s="8"/>
      <c r="M24" s="8"/>
      <c r="N24" s="25">
        <v>0.626</v>
      </c>
      <c r="O24" s="25">
        <v>0.26100000000000001</v>
      </c>
      <c r="P24" s="8"/>
      <c r="Q24" s="8"/>
      <c r="R24" s="3"/>
    </row>
    <row r="25" spans="1:18" x14ac:dyDescent="0.2">
      <c r="A25" s="3"/>
      <c r="B25" s="3"/>
      <c r="C25" s="3"/>
      <c r="D25" s="3"/>
      <c r="E25" s="8"/>
      <c r="F25" s="46">
        <v>0.66100000000000003</v>
      </c>
      <c r="G25" s="46">
        <v>0.221</v>
      </c>
      <c r="H25" s="8"/>
      <c r="I25" s="8"/>
      <c r="J25" s="25">
        <v>0.78200000000000003</v>
      </c>
      <c r="K25" s="25">
        <v>0.313</v>
      </c>
      <c r="L25" s="8"/>
      <c r="M25" s="8"/>
      <c r="N25" s="25">
        <v>0.69799999999999995</v>
      </c>
      <c r="O25" s="25">
        <v>0.316</v>
      </c>
      <c r="P25" s="8"/>
      <c r="Q25" s="8"/>
      <c r="R25" s="3"/>
    </row>
    <row r="26" spans="1:18" x14ac:dyDescent="0.2">
      <c r="A26" s="3"/>
      <c r="B26" s="3"/>
      <c r="C26" s="3"/>
      <c r="D26" s="3"/>
      <c r="E26" s="8"/>
      <c r="F26" s="46">
        <v>0.66200000000000003</v>
      </c>
      <c r="G26" s="46">
        <v>0.29799999999999999</v>
      </c>
      <c r="H26" s="8"/>
      <c r="I26" s="8"/>
      <c r="J26" s="25">
        <v>0.621</v>
      </c>
      <c r="K26" s="25">
        <v>0.35899999999999999</v>
      </c>
      <c r="L26" s="8"/>
      <c r="M26" s="8"/>
      <c r="N26" s="25">
        <v>0.59</v>
      </c>
      <c r="O26" s="25">
        <v>0.35199999999999998</v>
      </c>
      <c r="P26" s="8"/>
      <c r="Q26" s="8"/>
      <c r="R26" s="3"/>
    </row>
    <row r="27" spans="1:18" x14ac:dyDescent="0.2">
      <c r="A27" s="3"/>
      <c r="B27" s="3"/>
      <c r="C27" s="3"/>
      <c r="D27" s="3"/>
      <c r="E27" s="8"/>
      <c r="F27" s="46">
        <v>0.53400000000000003</v>
      </c>
      <c r="G27" s="46">
        <v>0.35</v>
      </c>
      <c r="H27" s="8"/>
      <c r="I27" s="8"/>
      <c r="J27" s="25">
        <v>0.57599999999999996</v>
      </c>
      <c r="K27" s="25">
        <v>0.42499999999999999</v>
      </c>
      <c r="L27" s="8"/>
      <c r="M27" s="8"/>
      <c r="N27" s="25">
        <v>0.72399999999999998</v>
      </c>
      <c r="O27" s="25">
        <v>0.309</v>
      </c>
      <c r="P27" s="8"/>
      <c r="Q27" s="8"/>
      <c r="R27" s="3"/>
    </row>
    <row r="28" spans="1:18" x14ac:dyDescent="0.2">
      <c r="A28" s="3"/>
      <c r="B28" s="3"/>
      <c r="C28" s="3"/>
      <c r="D28" s="3"/>
      <c r="E28" s="8"/>
      <c r="F28" s="46">
        <v>0.61199999999999999</v>
      </c>
      <c r="G28" s="46">
        <v>0.23</v>
      </c>
      <c r="H28" s="8"/>
      <c r="I28" s="8"/>
      <c r="J28" s="25">
        <v>0.625</v>
      </c>
      <c r="K28" s="25">
        <v>0.39600000000000002</v>
      </c>
      <c r="L28" s="8"/>
      <c r="M28" s="8"/>
      <c r="N28" s="25">
        <v>0.71799999999999997</v>
      </c>
      <c r="O28" s="25">
        <v>0.32700000000000001</v>
      </c>
      <c r="P28" s="8"/>
      <c r="Q28" s="8"/>
      <c r="R28" s="3"/>
    </row>
    <row r="29" spans="1:18" x14ac:dyDescent="0.2">
      <c r="A29" s="3"/>
      <c r="B29" s="3"/>
      <c r="C29" s="3"/>
      <c r="D29" s="3"/>
      <c r="E29" s="8"/>
      <c r="F29" s="46">
        <v>0.58899999999999997</v>
      </c>
      <c r="G29" s="46">
        <v>0.245</v>
      </c>
      <c r="H29" s="8"/>
      <c r="I29" s="8"/>
      <c r="J29" s="25">
        <v>0.59299999999999997</v>
      </c>
      <c r="K29" s="25">
        <v>0.438</v>
      </c>
      <c r="L29" s="8"/>
      <c r="M29" s="8"/>
      <c r="N29" s="25">
        <v>0.67800000000000005</v>
      </c>
      <c r="O29" s="25">
        <v>0.36699999999999999</v>
      </c>
      <c r="P29" s="8"/>
      <c r="Q29" s="8"/>
      <c r="R29" s="3"/>
    </row>
    <row r="30" spans="1:18" x14ac:dyDescent="0.2">
      <c r="A30" s="3"/>
      <c r="B30" s="3"/>
      <c r="C30" s="3"/>
      <c r="D30" s="3"/>
      <c r="E30" s="8"/>
      <c r="F30" s="46">
        <v>0.79800000000000004</v>
      </c>
      <c r="G30" s="46">
        <v>0.4</v>
      </c>
      <c r="H30" s="8"/>
      <c r="I30" s="8"/>
      <c r="J30" s="25">
        <v>0.61</v>
      </c>
      <c r="K30" s="25">
        <v>0.34200000000000003</v>
      </c>
      <c r="L30" s="8"/>
      <c r="M30" s="8"/>
      <c r="N30" s="25">
        <v>0.71199999999999997</v>
      </c>
      <c r="O30" s="25">
        <v>0.28399999999999997</v>
      </c>
      <c r="P30" s="8"/>
      <c r="Q30" s="8"/>
      <c r="R30" s="3"/>
    </row>
    <row r="31" spans="1:18" x14ac:dyDescent="0.2">
      <c r="A31" s="3"/>
      <c r="B31" s="3"/>
      <c r="C31" s="3"/>
      <c r="D31" s="3"/>
      <c r="E31" s="8"/>
      <c r="F31" s="46">
        <v>0.53400000000000003</v>
      </c>
      <c r="G31" s="46">
        <v>0.308</v>
      </c>
      <c r="H31" s="8"/>
      <c r="I31" s="8"/>
      <c r="J31" s="25">
        <v>0.65200000000000002</v>
      </c>
      <c r="K31" s="25">
        <v>0.31900000000000001</v>
      </c>
      <c r="L31" s="8"/>
      <c r="M31" s="8"/>
      <c r="N31" s="25">
        <v>0.69399999999999995</v>
      </c>
      <c r="O31" s="25">
        <v>0.29099999999999998</v>
      </c>
      <c r="P31" s="8"/>
      <c r="Q31" s="8"/>
      <c r="R31" s="3"/>
    </row>
    <row r="32" spans="1:18" x14ac:dyDescent="0.2">
      <c r="A32" s="3"/>
      <c r="B32" s="3"/>
      <c r="C32" s="3"/>
      <c r="D32" s="3"/>
      <c r="E32" s="8"/>
      <c r="F32" s="46">
        <v>0.51200000000000001</v>
      </c>
      <c r="G32" s="46">
        <v>0.32900000000000001</v>
      </c>
      <c r="H32" s="8"/>
      <c r="I32" s="8"/>
      <c r="J32" s="25">
        <v>0.59199999999999997</v>
      </c>
      <c r="K32" s="25">
        <v>0.375</v>
      </c>
      <c r="L32" s="8"/>
      <c r="M32" s="8"/>
      <c r="N32" s="25">
        <v>0.64500000000000002</v>
      </c>
      <c r="O32" s="25">
        <v>0.253</v>
      </c>
      <c r="P32" s="8"/>
      <c r="Q32" s="8"/>
      <c r="R32" s="3"/>
    </row>
    <row r="33" spans="1:18" x14ac:dyDescent="0.2">
      <c r="A33" s="3"/>
      <c r="B33" s="3"/>
      <c r="C33" s="3"/>
      <c r="D33" s="3"/>
      <c r="E33" s="8"/>
      <c r="F33" s="46">
        <v>0.59899999999999998</v>
      </c>
      <c r="G33" s="46">
        <v>0.372</v>
      </c>
      <c r="H33" s="8"/>
      <c r="I33" s="8"/>
      <c r="J33" s="25">
        <v>0.57399999999999995</v>
      </c>
      <c r="K33" s="25">
        <v>0.34799999999999998</v>
      </c>
      <c r="L33" s="8"/>
      <c r="M33" s="8"/>
      <c r="N33" s="25">
        <v>0.63100000000000001</v>
      </c>
      <c r="O33" s="25">
        <v>0.30499999999999999</v>
      </c>
      <c r="P33" s="8"/>
      <c r="Q33" s="8"/>
      <c r="R33" s="3"/>
    </row>
    <row r="34" spans="1:18" x14ac:dyDescent="0.2">
      <c r="A34" s="3"/>
      <c r="B34" s="3"/>
      <c r="C34" s="3"/>
      <c r="D34" s="3"/>
      <c r="E34" s="8"/>
      <c r="F34" s="46">
        <v>0.58099999999999996</v>
      </c>
      <c r="G34" s="46">
        <v>0.29899999999999999</v>
      </c>
      <c r="H34" s="8"/>
      <c r="I34" s="8"/>
      <c r="J34" s="25">
        <v>0.65800000000000003</v>
      </c>
      <c r="K34" s="25">
        <v>0.42199999999999999</v>
      </c>
      <c r="L34" s="8"/>
      <c r="M34" s="8"/>
      <c r="N34" s="25">
        <v>0.58299999999999996</v>
      </c>
      <c r="O34" s="25">
        <v>0.31</v>
      </c>
      <c r="P34" s="8"/>
      <c r="Q34" s="8"/>
      <c r="R34" s="3"/>
    </row>
    <row r="35" spans="1:18" x14ac:dyDescent="0.2">
      <c r="A35" s="3"/>
      <c r="B35" s="3"/>
      <c r="C35" s="3"/>
      <c r="D35" s="3"/>
      <c r="E35" s="8"/>
      <c r="F35" s="46">
        <v>0.60299999999999998</v>
      </c>
      <c r="G35" s="46">
        <v>0.372</v>
      </c>
      <c r="H35" s="8"/>
      <c r="I35" s="8"/>
      <c r="J35" s="25">
        <v>0.72399999999999998</v>
      </c>
      <c r="K35" s="25">
        <v>0.25600000000000001</v>
      </c>
      <c r="L35" s="8"/>
      <c r="M35" s="8"/>
      <c r="N35" s="25">
        <v>0.61899999999999999</v>
      </c>
      <c r="O35" s="25">
        <v>0.32800000000000001</v>
      </c>
      <c r="P35" s="8"/>
      <c r="Q35" s="8"/>
      <c r="R35" s="3"/>
    </row>
    <row r="36" spans="1:18" x14ac:dyDescent="0.2">
      <c r="A36" s="3"/>
      <c r="B36" s="3"/>
      <c r="C36" s="3"/>
      <c r="D36" s="3"/>
      <c r="E36" s="8"/>
      <c r="F36" s="46">
        <v>0.61199999999999999</v>
      </c>
      <c r="G36" s="46">
        <v>0.39600000000000002</v>
      </c>
      <c r="H36" s="8"/>
      <c r="I36" s="8"/>
      <c r="J36" s="25">
        <v>0.63900000000000001</v>
      </c>
      <c r="K36" s="25">
        <v>0.35799999999999998</v>
      </c>
      <c r="L36" s="8"/>
      <c r="M36" s="8"/>
      <c r="N36" s="25">
        <v>0.53400000000000003</v>
      </c>
      <c r="O36" s="25">
        <v>0.29499999999999998</v>
      </c>
      <c r="P36" s="8"/>
      <c r="Q36" s="8"/>
      <c r="R36" s="3"/>
    </row>
    <row r="37" spans="1:18" x14ac:dyDescent="0.2">
      <c r="A37" s="3"/>
      <c r="B37" s="3"/>
      <c r="C37" s="3"/>
      <c r="D37" s="3"/>
      <c r="E37" s="8"/>
      <c r="F37" s="46">
        <v>0.54</v>
      </c>
      <c r="G37" s="46">
        <v>0.39800000000000002</v>
      </c>
      <c r="H37" s="8"/>
      <c r="I37" s="8"/>
      <c r="J37" s="25">
        <v>0.61499999999999999</v>
      </c>
      <c r="K37" s="25">
        <v>0.36599999999999999</v>
      </c>
      <c r="L37" s="8"/>
      <c r="M37" s="8"/>
      <c r="N37" s="25">
        <v>0.66</v>
      </c>
      <c r="O37" s="25">
        <v>0.315</v>
      </c>
      <c r="P37" s="8"/>
      <c r="Q37" s="8"/>
      <c r="R37" s="3"/>
    </row>
    <row r="38" spans="1:18" x14ac:dyDescent="0.2">
      <c r="A38" s="3"/>
      <c r="B38" s="3"/>
      <c r="C38" s="3"/>
      <c r="D38" s="3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3"/>
    </row>
    <row r="39" spans="1:18" x14ac:dyDescent="0.2">
      <c r="A39" s="3"/>
      <c r="B39" s="3"/>
      <c r="C39" s="3"/>
      <c r="D39" s="3"/>
      <c r="E39" s="8"/>
      <c r="F39" s="119" t="s">
        <v>20</v>
      </c>
      <c r="G39" s="119"/>
      <c r="H39" s="8"/>
      <c r="I39" s="8"/>
      <c r="J39" s="8"/>
      <c r="K39" s="8"/>
      <c r="L39" s="8"/>
      <c r="M39" s="8"/>
      <c r="N39" s="8"/>
      <c r="O39" s="8"/>
      <c r="P39" s="8"/>
      <c r="Q39" s="8"/>
      <c r="R39" s="3"/>
    </row>
    <row r="40" spans="1:18" x14ac:dyDescent="0.2">
      <c r="A40" s="3"/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3"/>
    </row>
    <row r="41" spans="1:18" x14ac:dyDescent="0.2">
      <c r="A41" s="3"/>
      <c r="B41" s="3"/>
      <c r="C41" s="3"/>
      <c r="D41" s="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3"/>
    </row>
    <row r="42" spans="1:18" x14ac:dyDescent="0.2">
      <c r="A42" s="3"/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3"/>
    </row>
    <row r="43" spans="1:18" x14ac:dyDescent="0.2">
      <c r="A43" s="3"/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3"/>
    </row>
    <row r="44" spans="1:18" x14ac:dyDescent="0.2">
      <c r="A44" s="3"/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3"/>
    </row>
    <row r="45" spans="1:18" x14ac:dyDescent="0.2">
      <c r="A45" s="3"/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3"/>
    </row>
    <row r="46" spans="1:18" x14ac:dyDescent="0.2">
      <c r="A46" s="3"/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</sheetData>
  <mergeCells count="1">
    <mergeCell ref="F39:G39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2E697-4A01-874B-ABBE-1D7E6FA4B273}">
  <dimension ref="A1:R52"/>
  <sheetViews>
    <sheetView topLeftCell="D11" zoomScale="125" workbookViewId="0">
      <selection activeCell="D10" sqref="D10"/>
    </sheetView>
  </sheetViews>
  <sheetFormatPr baseColWidth="10" defaultRowHeight="16" x14ac:dyDescent="0.2"/>
  <cols>
    <col min="4" max="4" width="25.83203125" customWidth="1"/>
    <col min="6" max="6" width="45.1640625" customWidth="1"/>
    <col min="7" max="7" width="49.83203125" customWidth="1"/>
    <col min="10" max="10" width="40.6640625" customWidth="1"/>
    <col min="11" max="11" width="49" customWidth="1"/>
    <col min="14" max="14" width="42.1640625" customWidth="1"/>
    <col min="15" max="15" width="48.33203125" customWidth="1"/>
  </cols>
  <sheetData>
    <row r="1" spans="1:1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4" t="s">
        <v>458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E7" s="33" t="s">
        <v>15</v>
      </c>
      <c r="F7" s="24" t="s">
        <v>70</v>
      </c>
      <c r="G7" s="24" t="s">
        <v>278</v>
      </c>
      <c r="H7" s="3"/>
      <c r="I7" s="33" t="s">
        <v>18</v>
      </c>
      <c r="J7" s="24" t="s">
        <v>70</v>
      </c>
      <c r="K7" s="24" t="s">
        <v>278</v>
      </c>
      <c r="L7" s="3"/>
      <c r="M7" s="33" t="s">
        <v>19</v>
      </c>
      <c r="N7" s="24" t="s">
        <v>70</v>
      </c>
      <c r="O7" s="24" t="s">
        <v>278</v>
      </c>
      <c r="P7" s="3"/>
      <c r="Q7" s="3"/>
      <c r="R7" s="3"/>
    </row>
    <row r="8" spans="1:18" x14ac:dyDescent="0.2">
      <c r="A8" s="3"/>
      <c r="B8" s="3"/>
      <c r="C8" s="3"/>
      <c r="D8" s="3"/>
      <c r="E8" s="3"/>
      <c r="F8" s="26">
        <v>0.41399999999999998</v>
      </c>
      <c r="G8" s="26">
        <v>0.09</v>
      </c>
      <c r="H8" s="3"/>
      <c r="I8" s="3"/>
      <c r="J8" s="25">
        <v>0.63900000000000001</v>
      </c>
      <c r="K8" s="25">
        <v>0.113</v>
      </c>
      <c r="L8" s="3"/>
      <c r="M8" s="3"/>
      <c r="N8" s="25">
        <v>0.59399999999999997</v>
      </c>
      <c r="O8" s="25">
        <v>0.122</v>
      </c>
      <c r="P8" s="3"/>
      <c r="Q8" s="3"/>
      <c r="R8" s="3"/>
    </row>
    <row r="9" spans="1:18" x14ac:dyDescent="0.2">
      <c r="A9" s="3"/>
      <c r="B9" s="3"/>
      <c r="C9" s="3"/>
      <c r="D9" s="3"/>
      <c r="E9" s="3"/>
      <c r="F9" s="26">
        <v>0.53900000000000003</v>
      </c>
      <c r="G9" s="26">
        <v>0.214</v>
      </c>
      <c r="H9" s="3"/>
      <c r="I9" s="3"/>
      <c r="J9" s="25">
        <v>0.68</v>
      </c>
      <c r="K9" s="25">
        <v>9.9000000000000005E-2</v>
      </c>
      <c r="L9" s="3"/>
      <c r="M9" s="3"/>
      <c r="N9" s="25">
        <v>0.68799999999999994</v>
      </c>
      <c r="O9" s="25">
        <v>0.11600000000000001</v>
      </c>
      <c r="P9" s="3"/>
      <c r="Q9" s="3"/>
      <c r="R9" s="3"/>
    </row>
    <row r="10" spans="1:18" x14ac:dyDescent="0.2">
      <c r="A10" s="3"/>
      <c r="B10" s="3"/>
      <c r="C10" s="3"/>
      <c r="D10" s="3"/>
      <c r="E10" s="3"/>
      <c r="F10" s="26">
        <v>0.60899999999999999</v>
      </c>
      <c r="G10" s="26">
        <v>9.0999999999999998E-2</v>
      </c>
      <c r="H10" s="3"/>
      <c r="I10" s="3"/>
      <c r="J10" s="25">
        <v>0.77400000000000002</v>
      </c>
      <c r="K10" s="25">
        <v>0.105</v>
      </c>
      <c r="L10" s="3"/>
      <c r="M10" s="3"/>
      <c r="N10" s="25">
        <v>0.69799999999999995</v>
      </c>
      <c r="O10" s="25">
        <v>0.128</v>
      </c>
      <c r="P10" s="3"/>
      <c r="Q10" s="3"/>
      <c r="R10" s="3"/>
    </row>
    <row r="11" spans="1:18" x14ac:dyDescent="0.2">
      <c r="A11" s="3"/>
      <c r="B11" s="3"/>
      <c r="C11" s="3"/>
      <c r="D11" s="3"/>
      <c r="E11" s="3"/>
      <c r="F11" s="26">
        <v>0.58599999999999997</v>
      </c>
      <c r="G11" s="26">
        <v>7.0000000000000007E-2</v>
      </c>
      <c r="H11" s="3"/>
      <c r="I11" s="3"/>
      <c r="J11" s="25">
        <v>0.79800000000000004</v>
      </c>
      <c r="K11" s="25">
        <v>6.6000000000000003E-2</v>
      </c>
      <c r="L11" s="3"/>
      <c r="M11" s="3"/>
      <c r="N11" s="25">
        <v>0.59299999999999997</v>
      </c>
      <c r="O11" s="25">
        <v>0.157</v>
      </c>
      <c r="P11" s="3"/>
      <c r="Q11" s="3"/>
      <c r="R11" s="3"/>
    </row>
    <row r="12" spans="1:18" x14ac:dyDescent="0.2">
      <c r="A12" s="3"/>
      <c r="B12" s="3"/>
      <c r="C12" s="3"/>
      <c r="D12" s="3"/>
      <c r="E12" s="3"/>
      <c r="F12" s="26">
        <v>0.45600000000000002</v>
      </c>
      <c r="G12" s="26">
        <v>0.2</v>
      </c>
      <c r="H12" s="3"/>
      <c r="I12" s="3"/>
      <c r="J12" s="25">
        <v>0.77</v>
      </c>
      <c r="K12" s="25">
        <v>7.0999999999999994E-2</v>
      </c>
      <c r="L12" s="3"/>
      <c r="M12" s="3"/>
      <c r="N12" s="25">
        <v>0.67100000000000004</v>
      </c>
      <c r="O12" s="25">
        <v>0.14599999999999999</v>
      </c>
      <c r="P12" s="3"/>
      <c r="Q12" s="3"/>
      <c r="R12" s="3"/>
    </row>
    <row r="13" spans="1:18" x14ac:dyDescent="0.2">
      <c r="A13" s="3"/>
      <c r="B13" s="3"/>
      <c r="C13" s="3"/>
      <c r="D13" s="3"/>
      <c r="E13" s="3"/>
      <c r="F13" s="26">
        <v>0.57899999999999996</v>
      </c>
      <c r="G13" s="26">
        <v>9.2999999999999999E-2</v>
      </c>
      <c r="H13" s="3"/>
      <c r="I13" s="3"/>
      <c r="J13" s="25">
        <v>0.54300000000000004</v>
      </c>
      <c r="K13" s="25">
        <v>0.08</v>
      </c>
      <c r="L13" s="3"/>
      <c r="M13" s="3"/>
      <c r="N13" s="25">
        <v>0.72299999999999998</v>
      </c>
      <c r="O13" s="25">
        <v>9.6000000000000002E-2</v>
      </c>
      <c r="P13" s="3"/>
      <c r="Q13" s="3"/>
      <c r="R13" s="3"/>
    </row>
    <row r="14" spans="1:18" x14ac:dyDescent="0.2">
      <c r="A14" s="3"/>
      <c r="B14" s="3"/>
      <c r="C14" s="3"/>
      <c r="D14" s="3"/>
      <c r="E14" s="3"/>
      <c r="F14" s="26">
        <v>0.71199999999999997</v>
      </c>
      <c r="G14" s="26">
        <v>0.15</v>
      </c>
      <c r="H14" s="3"/>
      <c r="I14" s="3"/>
      <c r="J14" s="25">
        <v>0.71199999999999997</v>
      </c>
      <c r="K14" s="25">
        <v>0.1</v>
      </c>
      <c r="L14" s="3"/>
      <c r="M14" s="3"/>
      <c r="N14" s="25">
        <v>0.70099999999999996</v>
      </c>
      <c r="O14" s="25">
        <v>0.13600000000000001</v>
      </c>
      <c r="P14" s="3"/>
      <c r="Q14" s="3"/>
      <c r="R14" s="3"/>
    </row>
    <row r="15" spans="1:18" x14ac:dyDescent="0.2">
      <c r="A15" s="3"/>
      <c r="B15" s="3"/>
      <c r="C15" s="3"/>
      <c r="D15" s="3"/>
      <c r="E15" s="3"/>
      <c r="F15" s="26">
        <v>0.65600000000000003</v>
      </c>
      <c r="G15" s="26">
        <v>0.125</v>
      </c>
      <c r="H15" s="3"/>
      <c r="I15" s="3"/>
      <c r="J15" s="25">
        <v>0.501</v>
      </c>
      <c r="K15" s="25">
        <v>0.222</v>
      </c>
      <c r="L15" s="3"/>
      <c r="M15" s="3"/>
      <c r="N15" s="25">
        <v>0.64800000000000002</v>
      </c>
      <c r="O15" s="25">
        <v>9.5000000000000001E-2</v>
      </c>
      <c r="P15" s="3"/>
      <c r="Q15" s="3"/>
      <c r="R15" s="3"/>
    </row>
    <row r="16" spans="1:18" x14ac:dyDescent="0.2">
      <c r="A16" s="3"/>
      <c r="B16" s="3"/>
      <c r="C16" s="3"/>
      <c r="D16" s="3"/>
      <c r="E16" s="3"/>
      <c r="F16" s="26">
        <v>0.84699999999999998</v>
      </c>
      <c r="G16" s="26">
        <v>0.16200000000000001</v>
      </c>
      <c r="H16" s="3"/>
      <c r="I16" s="3"/>
      <c r="J16" s="25">
        <v>0.58399999999999996</v>
      </c>
      <c r="K16" s="25">
        <v>0.214</v>
      </c>
      <c r="L16" s="3"/>
      <c r="M16" s="3"/>
      <c r="N16" s="25">
        <v>0.72499999999999998</v>
      </c>
      <c r="O16" s="25">
        <v>0.11</v>
      </c>
      <c r="P16" s="3"/>
      <c r="Q16" s="3"/>
      <c r="R16" s="3"/>
    </row>
    <row r="17" spans="1:18" x14ac:dyDescent="0.2">
      <c r="A17" s="3"/>
      <c r="B17" s="3"/>
      <c r="C17" s="3"/>
      <c r="D17" s="3"/>
      <c r="E17" s="3"/>
      <c r="F17" s="26">
        <v>0.61499999999999999</v>
      </c>
      <c r="G17" s="26">
        <v>7.6999999999999999E-2</v>
      </c>
      <c r="H17" s="3"/>
      <c r="I17" s="3"/>
      <c r="J17" s="25">
        <v>0.63</v>
      </c>
      <c r="K17" s="25">
        <v>0.16600000000000001</v>
      </c>
      <c r="L17" s="3"/>
      <c r="M17" s="3"/>
      <c r="N17" s="25">
        <v>0.63900000000000001</v>
      </c>
      <c r="O17" s="25">
        <v>0.14699999999999999</v>
      </c>
      <c r="P17" s="3"/>
      <c r="Q17" s="3"/>
      <c r="R17" s="3"/>
    </row>
    <row r="18" spans="1:18" x14ac:dyDescent="0.2">
      <c r="A18" s="3"/>
      <c r="B18" s="3"/>
      <c r="C18" s="3"/>
      <c r="D18" s="3"/>
      <c r="E18" s="3"/>
      <c r="F18" s="26">
        <v>0.64800000000000002</v>
      </c>
      <c r="G18" s="26">
        <v>0.11</v>
      </c>
      <c r="H18" s="3"/>
      <c r="I18" s="3"/>
      <c r="J18" s="25">
        <v>0.67400000000000004</v>
      </c>
      <c r="K18" s="25">
        <v>0.21099999999999999</v>
      </c>
      <c r="L18" s="3"/>
      <c r="M18" s="3"/>
      <c r="N18" s="25">
        <v>0.59399999999999997</v>
      </c>
      <c r="O18" s="25">
        <v>8.6999999999999994E-2</v>
      </c>
      <c r="P18" s="3"/>
      <c r="Q18" s="3"/>
      <c r="R18" s="3"/>
    </row>
    <row r="19" spans="1:18" x14ac:dyDescent="0.2">
      <c r="A19" s="3"/>
      <c r="B19" s="3"/>
      <c r="C19" s="3"/>
      <c r="D19" s="3"/>
      <c r="E19" s="3"/>
      <c r="F19" s="26">
        <v>0.67100000000000004</v>
      </c>
      <c r="G19" s="26">
        <v>0.14000000000000001</v>
      </c>
      <c r="H19" s="3"/>
      <c r="I19" s="3"/>
      <c r="J19" s="25">
        <v>0.74299999999999999</v>
      </c>
      <c r="K19" s="25">
        <v>0.152</v>
      </c>
      <c r="L19" s="3"/>
      <c r="M19" s="3"/>
      <c r="N19" s="25">
        <v>0.65200000000000002</v>
      </c>
      <c r="O19" s="25">
        <v>9.5000000000000001E-2</v>
      </c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26">
        <v>0.76100000000000001</v>
      </c>
      <c r="G20" s="26">
        <v>0.08</v>
      </c>
      <c r="H20" s="3"/>
      <c r="I20" s="3"/>
      <c r="J20" s="25">
        <v>0.73099999999999998</v>
      </c>
      <c r="K20" s="25">
        <v>0.11700000000000001</v>
      </c>
      <c r="L20" s="3"/>
      <c r="M20" s="3"/>
      <c r="N20" s="25">
        <v>0.63300000000000001</v>
      </c>
      <c r="O20" s="25">
        <v>0.13900000000000001</v>
      </c>
      <c r="P20" s="3"/>
      <c r="Q20" s="3"/>
      <c r="R20" s="3"/>
    </row>
    <row r="21" spans="1:18" x14ac:dyDescent="0.2">
      <c r="A21" s="3"/>
      <c r="B21" s="3"/>
      <c r="C21" s="3"/>
      <c r="D21" s="3"/>
      <c r="E21" s="3"/>
      <c r="F21" s="26">
        <v>0.83199999999999996</v>
      </c>
      <c r="G21" s="26">
        <v>6.4000000000000001E-2</v>
      </c>
      <c r="H21" s="3"/>
      <c r="I21" s="3"/>
      <c r="J21" s="25">
        <v>0.69399999999999995</v>
      </c>
      <c r="K21" s="25">
        <v>0.127</v>
      </c>
      <c r="L21" s="3"/>
      <c r="M21" s="3"/>
      <c r="N21" s="25">
        <v>0.72399999999999998</v>
      </c>
      <c r="O21" s="25">
        <v>0.17299999999999999</v>
      </c>
      <c r="P21" s="3"/>
      <c r="Q21" s="3"/>
      <c r="R21" s="3"/>
    </row>
    <row r="22" spans="1:18" x14ac:dyDescent="0.2">
      <c r="A22" s="3"/>
      <c r="B22" s="3"/>
      <c r="C22" s="3"/>
      <c r="D22" s="3"/>
      <c r="E22" s="3"/>
      <c r="F22" s="26">
        <v>0.76400000000000001</v>
      </c>
      <c r="G22" s="26">
        <v>7.1999999999999995E-2</v>
      </c>
      <c r="H22" s="3"/>
      <c r="I22" s="3"/>
      <c r="J22" s="25">
        <v>0.59899999999999998</v>
      </c>
      <c r="K22" s="25">
        <v>9.1999999999999998E-2</v>
      </c>
      <c r="L22" s="3"/>
      <c r="M22" s="3"/>
      <c r="N22" s="25">
        <v>0.60699999999999998</v>
      </c>
      <c r="O22" s="25">
        <v>0.16600000000000001</v>
      </c>
      <c r="P22" s="3"/>
      <c r="Q22" s="3"/>
      <c r="R22" s="3"/>
    </row>
    <row r="23" spans="1:18" x14ac:dyDescent="0.2">
      <c r="A23" s="3"/>
      <c r="B23" s="3"/>
      <c r="C23" s="3"/>
      <c r="D23" s="3"/>
      <c r="E23" s="3"/>
      <c r="F23" s="26">
        <v>0.52600000000000002</v>
      </c>
      <c r="G23" s="26">
        <v>7.9000000000000001E-2</v>
      </c>
      <c r="H23" s="3"/>
      <c r="I23" s="3"/>
      <c r="J23" s="25">
        <v>0.65900000000000003</v>
      </c>
      <c r="K23" s="25">
        <v>0.121</v>
      </c>
      <c r="L23" s="3"/>
      <c r="M23" s="3"/>
      <c r="N23" s="25">
        <v>0.63800000000000001</v>
      </c>
      <c r="O23" s="25">
        <v>0.14099999999999999</v>
      </c>
      <c r="P23" s="3"/>
      <c r="Q23" s="3"/>
      <c r="R23" s="3"/>
    </row>
    <row r="24" spans="1:18" x14ac:dyDescent="0.2">
      <c r="A24" s="3"/>
      <c r="B24" s="3"/>
      <c r="C24" s="3"/>
      <c r="D24" s="3"/>
      <c r="E24" s="3"/>
      <c r="F24" s="26">
        <v>0.73699999999999999</v>
      </c>
      <c r="G24" s="26">
        <v>9.1999999999999998E-2</v>
      </c>
      <c r="H24" s="3"/>
      <c r="I24" s="3"/>
      <c r="J24" s="25">
        <v>0.71099999999999997</v>
      </c>
      <c r="K24" s="25">
        <v>0.17599999999999999</v>
      </c>
      <c r="L24" s="3"/>
      <c r="M24" s="3"/>
      <c r="N24" s="25">
        <v>0.751</v>
      </c>
      <c r="O24" s="25">
        <v>7.1999999999999995E-2</v>
      </c>
      <c r="P24" s="3"/>
      <c r="Q24" s="3"/>
      <c r="R24" s="3"/>
    </row>
    <row r="25" spans="1:18" x14ac:dyDescent="0.2">
      <c r="A25" s="3"/>
      <c r="B25" s="3"/>
      <c r="C25" s="3"/>
      <c r="D25" s="3"/>
      <c r="E25" s="3"/>
      <c r="F25" s="26">
        <v>0.50600000000000001</v>
      </c>
      <c r="G25" s="26">
        <v>0.115</v>
      </c>
      <c r="H25" s="3"/>
      <c r="I25" s="3"/>
      <c r="J25" s="25">
        <v>0.63800000000000001</v>
      </c>
      <c r="K25" s="25">
        <v>0.129</v>
      </c>
      <c r="L25" s="3"/>
      <c r="M25" s="3"/>
      <c r="N25" s="25">
        <v>0.69</v>
      </c>
      <c r="O25" s="25">
        <v>0.157</v>
      </c>
      <c r="P25" s="3"/>
      <c r="Q25" s="3"/>
      <c r="R25" s="3"/>
    </row>
    <row r="26" spans="1:18" x14ac:dyDescent="0.2">
      <c r="A26" s="3"/>
      <c r="B26" s="3"/>
      <c r="C26" s="3"/>
      <c r="D26" s="3"/>
      <c r="E26" s="3"/>
      <c r="F26" s="26">
        <v>0.57799999999999996</v>
      </c>
      <c r="G26" s="26">
        <v>0.2</v>
      </c>
      <c r="H26" s="3"/>
      <c r="I26" s="3"/>
      <c r="J26" s="25">
        <v>0.70899999999999996</v>
      </c>
      <c r="K26" s="25">
        <v>0.217</v>
      </c>
      <c r="L26" s="3"/>
      <c r="M26" s="3"/>
      <c r="N26" s="25">
        <v>0.71399999999999997</v>
      </c>
      <c r="O26" s="25">
        <v>9.0999999999999998E-2</v>
      </c>
      <c r="P26" s="3"/>
      <c r="Q26" s="3"/>
      <c r="R26" s="3"/>
    </row>
    <row r="27" spans="1:18" x14ac:dyDescent="0.2">
      <c r="A27" s="3"/>
      <c r="B27" s="3"/>
      <c r="C27" s="3"/>
      <c r="D27" s="3"/>
      <c r="E27" s="3"/>
      <c r="F27" s="26">
        <v>0.623</v>
      </c>
      <c r="G27" s="26">
        <v>0.156</v>
      </c>
      <c r="H27" s="3"/>
      <c r="I27" s="3"/>
      <c r="J27" s="25">
        <v>0.59299999999999997</v>
      </c>
      <c r="K27" s="25">
        <v>0.13300000000000001</v>
      </c>
      <c r="L27" s="3"/>
      <c r="M27" s="3"/>
      <c r="N27" s="25">
        <v>0.59199999999999997</v>
      </c>
      <c r="O27" s="25">
        <v>0.21099999999999999</v>
      </c>
      <c r="P27" s="3"/>
      <c r="Q27" s="3"/>
      <c r="R27" s="3"/>
    </row>
    <row r="28" spans="1:18" x14ac:dyDescent="0.2">
      <c r="A28" s="3"/>
      <c r="B28" s="3"/>
      <c r="C28" s="3"/>
      <c r="D28" s="3"/>
      <c r="E28" s="3"/>
      <c r="F28" s="26">
        <v>0.52200000000000002</v>
      </c>
      <c r="G28" s="26">
        <v>0.12</v>
      </c>
      <c r="H28" s="3"/>
      <c r="I28" s="3"/>
      <c r="J28" s="25">
        <v>0.71099999999999997</v>
      </c>
      <c r="K28" s="25">
        <v>0.1</v>
      </c>
      <c r="L28" s="3"/>
      <c r="M28" s="3"/>
      <c r="N28" s="25">
        <v>0.61799999999999999</v>
      </c>
      <c r="O28" s="25">
        <v>0.183</v>
      </c>
      <c r="P28" s="3"/>
      <c r="Q28" s="3"/>
      <c r="R28" s="3"/>
    </row>
    <row r="29" spans="1:18" x14ac:dyDescent="0.2">
      <c r="A29" s="3"/>
      <c r="B29" s="3"/>
      <c r="C29" s="3"/>
      <c r="D29" s="3"/>
      <c r="E29" s="3"/>
      <c r="F29" s="26">
        <v>0.55300000000000005</v>
      </c>
      <c r="G29" s="26">
        <v>0.22</v>
      </c>
      <c r="H29" s="3"/>
      <c r="I29" s="3"/>
      <c r="J29" s="25">
        <v>0.66700000000000004</v>
      </c>
      <c r="K29" s="25">
        <v>8.5000000000000006E-2</v>
      </c>
      <c r="L29" s="3"/>
      <c r="M29" s="3"/>
      <c r="N29" s="25">
        <v>0.70199999999999996</v>
      </c>
      <c r="O29" s="25">
        <v>0.126</v>
      </c>
      <c r="P29" s="3"/>
      <c r="Q29" s="3"/>
      <c r="R29" s="3"/>
    </row>
    <row r="30" spans="1:18" x14ac:dyDescent="0.2">
      <c r="A30" s="3"/>
      <c r="B30" s="3"/>
      <c r="C30" s="3"/>
      <c r="D30" s="3"/>
      <c r="E30" s="3"/>
      <c r="F30" s="26">
        <v>0.621</v>
      </c>
      <c r="G30" s="26">
        <v>0.11</v>
      </c>
      <c r="H30" s="3"/>
      <c r="I30" s="3"/>
      <c r="J30" s="25">
        <v>0.67400000000000004</v>
      </c>
      <c r="K30" s="25">
        <v>0.10100000000000001</v>
      </c>
      <c r="L30" s="3"/>
      <c r="M30" s="3"/>
      <c r="N30" s="25">
        <v>0.69499999999999995</v>
      </c>
      <c r="O30" s="25">
        <v>0.14899999999999999</v>
      </c>
      <c r="P30" s="3"/>
      <c r="Q30" s="3"/>
      <c r="R30" s="3"/>
    </row>
    <row r="31" spans="1:18" x14ac:dyDescent="0.2">
      <c r="A31" s="3"/>
      <c r="B31" s="3"/>
      <c r="C31" s="3"/>
      <c r="D31" s="3"/>
      <c r="E31" s="3"/>
      <c r="F31" s="26">
        <v>0.626</v>
      </c>
      <c r="G31" s="26">
        <v>6.9000000000000006E-2</v>
      </c>
      <c r="H31" s="3"/>
      <c r="I31" s="3"/>
      <c r="J31" s="25">
        <v>0.68200000000000005</v>
      </c>
      <c r="K31" s="25">
        <v>0.09</v>
      </c>
      <c r="L31" s="3"/>
      <c r="M31" s="3"/>
      <c r="N31" s="25">
        <v>0.68100000000000005</v>
      </c>
      <c r="O31" s="25">
        <v>0.218</v>
      </c>
      <c r="P31" s="3"/>
      <c r="Q31" s="3"/>
      <c r="R31" s="3"/>
    </row>
    <row r="32" spans="1:18" x14ac:dyDescent="0.2">
      <c r="A32" s="3"/>
      <c r="B32" s="3"/>
      <c r="C32" s="3"/>
      <c r="D32" s="3"/>
      <c r="E32" s="3"/>
      <c r="F32" s="26">
        <v>0.48699999999999999</v>
      </c>
      <c r="G32" s="26">
        <v>0.19400000000000001</v>
      </c>
      <c r="H32" s="3"/>
      <c r="I32" s="3"/>
      <c r="J32" s="25">
        <v>0.68700000000000006</v>
      </c>
      <c r="K32" s="25">
        <v>0.14799999999999999</v>
      </c>
      <c r="L32" s="3"/>
      <c r="M32" s="3"/>
      <c r="N32" s="25">
        <v>0.55900000000000005</v>
      </c>
      <c r="O32" s="25">
        <v>0.187</v>
      </c>
      <c r="P32" s="3"/>
      <c r="Q32" s="3"/>
      <c r="R32" s="3"/>
    </row>
    <row r="33" spans="1:18" x14ac:dyDescent="0.2">
      <c r="A33" s="3"/>
      <c r="B33" s="3"/>
      <c r="C33" s="3"/>
      <c r="D33" s="3"/>
      <c r="E33" s="3"/>
      <c r="F33" s="26">
        <v>0.56799999999999995</v>
      </c>
      <c r="G33" s="26">
        <v>8.7999999999999995E-2</v>
      </c>
      <c r="H33" s="3"/>
      <c r="I33" s="3"/>
      <c r="J33" s="25">
        <v>0.57299999999999995</v>
      </c>
      <c r="K33" s="25">
        <v>6.9000000000000006E-2</v>
      </c>
      <c r="L33" s="3"/>
      <c r="M33" s="3"/>
      <c r="N33" s="25">
        <v>0.58699999999999997</v>
      </c>
      <c r="O33" s="25">
        <v>0.20100000000000001</v>
      </c>
      <c r="P33" s="3"/>
      <c r="Q33" s="3"/>
      <c r="R33" s="3"/>
    </row>
    <row r="34" spans="1:18" x14ac:dyDescent="0.2">
      <c r="A34" s="3"/>
      <c r="B34" s="3"/>
      <c r="C34" s="3"/>
      <c r="D34" s="3"/>
      <c r="E34" s="3"/>
      <c r="F34" s="26">
        <v>0.70499999999999996</v>
      </c>
      <c r="G34" s="26">
        <v>0.16200000000000001</v>
      </c>
      <c r="H34" s="3"/>
      <c r="I34" s="3"/>
      <c r="J34" s="25">
        <v>0.63700000000000001</v>
      </c>
      <c r="K34" s="25">
        <v>0.17499999999999999</v>
      </c>
      <c r="L34" s="3"/>
      <c r="M34" s="3"/>
      <c r="N34" s="25">
        <v>0.61299999999999999</v>
      </c>
      <c r="O34" s="25">
        <v>0.16</v>
      </c>
      <c r="P34" s="3"/>
      <c r="Q34" s="3"/>
      <c r="R34" s="3"/>
    </row>
    <row r="35" spans="1:18" x14ac:dyDescent="0.2">
      <c r="A35" s="3"/>
      <c r="B35" s="3"/>
      <c r="C35" s="3"/>
      <c r="D35" s="3"/>
      <c r="E35" s="3"/>
      <c r="F35" s="26">
        <v>0.63300000000000001</v>
      </c>
      <c r="G35" s="26">
        <v>0.129</v>
      </c>
      <c r="H35" s="3"/>
      <c r="I35" s="3"/>
      <c r="J35" s="25">
        <v>0.76200000000000001</v>
      </c>
      <c r="K35" s="25">
        <v>0.108</v>
      </c>
      <c r="L35" s="3"/>
      <c r="M35" s="3"/>
      <c r="N35" s="25">
        <v>0.55800000000000005</v>
      </c>
      <c r="O35" s="25">
        <v>0.14599999999999999</v>
      </c>
      <c r="P35" s="3"/>
      <c r="Q35" s="3"/>
      <c r="R35" s="3"/>
    </row>
    <row r="36" spans="1:18" x14ac:dyDescent="0.2">
      <c r="A36" s="3"/>
      <c r="B36" s="3"/>
      <c r="C36" s="3"/>
      <c r="D36" s="3"/>
      <c r="E36" s="3"/>
      <c r="F36" s="26">
        <v>0.78600000000000003</v>
      </c>
      <c r="G36" s="26">
        <v>0.17199999999999999</v>
      </c>
      <c r="H36" s="3"/>
      <c r="I36" s="3"/>
      <c r="J36" s="25">
        <v>0.65900000000000003</v>
      </c>
      <c r="K36" s="25">
        <v>0.21299999999999999</v>
      </c>
      <c r="L36" s="3"/>
      <c r="M36" s="3"/>
      <c r="N36" s="25">
        <v>0.67600000000000005</v>
      </c>
      <c r="O36" s="25">
        <v>0.125</v>
      </c>
      <c r="P36" s="3"/>
      <c r="Q36" s="3"/>
      <c r="R36" s="3"/>
    </row>
    <row r="37" spans="1:18" x14ac:dyDescent="0.2">
      <c r="A37" s="3"/>
      <c r="B37" s="3"/>
      <c r="C37" s="3"/>
      <c r="D37" s="3"/>
      <c r="E37" s="3"/>
      <c r="F37" s="26">
        <v>0.65400000000000003</v>
      </c>
      <c r="G37" s="26">
        <v>8.7999999999999995E-2</v>
      </c>
      <c r="H37" s="3"/>
      <c r="I37" s="3"/>
      <c r="J37" s="25">
        <v>0.7</v>
      </c>
      <c r="K37" s="25">
        <v>0.22700000000000001</v>
      </c>
      <c r="L37" s="3"/>
      <c r="M37" s="3"/>
      <c r="N37" s="25">
        <v>0.54200000000000004</v>
      </c>
      <c r="O37" s="25">
        <v>0.14199999999999999</v>
      </c>
      <c r="P37" s="3"/>
      <c r="Q37" s="3"/>
      <c r="R37" s="3"/>
    </row>
    <row r="38" spans="1:1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">
      <c r="A39" s="3"/>
      <c r="B39" s="3"/>
      <c r="C39" s="3"/>
      <c r="D39" s="3"/>
      <c r="E39" s="3"/>
      <c r="F39" s="103" t="s">
        <v>20</v>
      </c>
      <c r="G39" s="10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</sheetData>
  <mergeCells count="1">
    <mergeCell ref="F39:G3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0F87-9B80-9143-BFBD-7383FD245DB6}">
  <dimension ref="B3:P46"/>
  <sheetViews>
    <sheetView zoomScale="106" workbookViewId="0">
      <selection activeCell="D6" sqref="D6"/>
    </sheetView>
  </sheetViews>
  <sheetFormatPr baseColWidth="10" defaultRowHeight="16" x14ac:dyDescent="0.2"/>
  <cols>
    <col min="4" max="4" width="26.83203125" customWidth="1"/>
    <col min="6" max="6" width="29.5" customWidth="1"/>
    <col min="7" max="7" width="32" customWidth="1"/>
    <col min="10" max="10" width="31" customWidth="1"/>
    <col min="11" max="11" width="32.6640625" customWidth="1"/>
    <col min="14" max="14" width="32.33203125" customWidth="1"/>
    <col min="15" max="15" width="32.6640625" customWidth="1"/>
  </cols>
  <sheetData>
    <row r="3" spans="2:1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x14ac:dyDescent="0.2">
      <c r="B6" s="3"/>
      <c r="C6" s="3"/>
      <c r="D6" s="4" t="s">
        <v>459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x14ac:dyDescent="0.2">
      <c r="B7" s="3"/>
      <c r="C7" s="3"/>
      <c r="E7" s="33" t="s">
        <v>15</v>
      </c>
      <c r="F7" s="24" t="s">
        <v>279</v>
      </c>
      <c r="G7" s="24" t="s">
        <v>280</v>
      </c>
      <c r="H7" s="3"/>
      <c r="I7" s="33" t="s">
        <v>18</v>
      </c>
      <c r="J7" s="24" t="s">
        <v>279</v>
      </c>
      <c r="K7" s="24" t="s">
        <v>280</v>
      </c>
      <c r="L7" s="3"/>
      <c r="M7" s="33" t="s">
        <v>19</v>
      </c>
      <c r="N7" s="24" t="s">
        <v>279</v>
      </c>
      <c r="O7" s="24" t="s">
        <v>280</v>
      </c>
      <c r="P7" s="3"/>
    </row>
    <row r="8" spans="2:16" x14ac:dyDescent="0.2">
      <c r="B8" s="3"/>
      <c r="C8" s="3"/>
      <c r="D8" s="3"/>
      <c r="E8" s="3"/>
      <c r="F8" s="26">
        <v>0.45700000000000002</v>
      </c>
      <c r="G8" s="26">
        <v>2.7E-2</v>
      </c>
      <c r="H8" s="3"/>
      <c r="I8" s="3"/>
      <c r="J8" s="25">
        <v>0.42099999999999999</v>
      </c>
      <c r="K8" s="25">
        <v>4.4999999999999998E-2</v>
      </c>
      <c r="L8" s="3"/>
      <c r="M8" s="3"/>
      <c r="N8" s="25">
        <v>0.439</v>
      </c>
      <c r="O8" s="25">
        <v>3.7999999999999999E-2</v>
      </c>
      <c r="P8" s="3"/>
    </row>
    <row r="9" spans="2:16" x14ac:dyDescent="0.2">
      <c r="B9" s="3"/>
      <c r="C9" s="3"/>
      <c r="D9" s="3"/>
      <c r="E9" s="3"/>
      <c r="F9" s="26">
        <v>0.374</v>
      </c>
      <c r="G9" s="26">
        <v>0.01</v>
      </c>
      <c r="H9" s="3"/>
      <c r="I9" s="3"/>
      <c r="J9" s="25">
        <v>0.32800000000000001</v>
      </c>
      <c r="K9" s="25">
        <v>3.5999999999999997E-2</v>
      </c>
      <c r="L9" s="3"/>
      <c r="M9" s="3"/>
      <c r="N9" s="25">
        <v>0.39700000000000002</v>
      </c>
      <c r="O9" s="25">
        <v>1.6E-2</v>
      </c>
      <c r="P9" s="3"/>
    </row>
    <row r="10" spans="2:16" x14ac:dyDescent="0.2">
      <c r="B10" s="3"/>
      <c r="C10" s="3"/>
      <c r="D10" s="3"/>
      <c r="E10" s="3"/>
      <c r="F10" s="26">
        <v>0.47699999999999998</v>
      </c>
      <c r="G10" s="26">
        <v>1.6E-2</v>
      </c>
      <c r="H10" s="3"/>
      <c r="I10" s="3"/>
      <c r="J10" s="25">
        <v>0.46200000000000002</v>
      </c>
      <c r="K10" s="25">
        <v>5.8999999999999997E-2</v>
      </c>
      <c r="L10" s="3"/>
      <c r="M10" s="3"/>
      <c r="N10" s="25">
        <v>0.48799999999999999</v>
      </c>
      <c r="O10" s="25">
        <v>2.1999999999999999E-2</v>
      </c>
      <c r="P10" s="3"/>
    </row>
    <row r="11" spans="2:16" x14ac:dyDescent="0.2">
      <c r="B11" s="3"/>
      <c r="C11" s="3"/>
      <c r="D11" s="3"/>
      <c r="E11" s="3"/>
      <c r="F11" s="26">
        <v>0.34200000000000003</v>
      </c>
      <c r="G11" s="26">
        <v>1.2E-2</v>
      </c>
      <c r="H11" s="3"/>
      <c r="I11" s="3"/>
      <c r="J11" s="25">
        <v>0.47</v>
      </c>
      <c r="K11" s="25">
        <v>1.7999999999999999E-2</v>
      </c>
      <c r="L11" s="3"/>
      <c r="M11" s="3"/>
      <c r="N11" s="25">
        <v>0.47099999999999997</v>
      </c>
      <c r="O11" s="25">
        <v>1.2E-2</v>
      </c>
      <c r="P11" s="3"/>
    </row>
    <row r="12" spans="2:16" x14ac:dyDescent="0.2">
      <c r="B12" s="3"/>
      <c r="C12" s="3"/>
      <c r="D12" s="3"/>
      <c r="E12" s="3"/>
      <c r="F12" s="26">
        <v>0.47299999999999998</v>
      </c>
      <c r="G12" s="26">
        <v>3.2000000000000001E-2</v>
      </c>
      <c r="H12" s="3"/>
      <c r="I12" s="3"/>
      <c r="J12" s="25">
        <v>0.46800000000000003</v>
      </c>
      <c r="K12" s="25">
        <v>2.7E-2</v>
      </c>
      <c r="L12" s="3"/>
      <c r="M12" s="3"/>
      <c r="N12" s="25">
        <v>0.39500000000000002</v>
      </c>
      <c r="O12" s="25">
        <v>7.1999999999999995E-2</v>
      </c>
      <c r="P12" s="3"/>
    </row>
    <row r="13" spans="2:16" x14ac:dyDescent="0.2">
      <c r="B13" s="3"/>
      <c r="C13" s="3"/>
      <c r="D13" s="3"/>
      <c r="E13" s="3"/>
      <c r="F13" s="26">
        <v>0.42499999999999999</v>
      </c>
      <c r="G13" s="26">
        <v>1.7999999999999999E-2</v>
      </c>
      <c r="H13" s="3"/>
      <c r="I13" s="3"/>
      <c r="J13" s="25">
        <v>0.48299999999999998</v>
      </c>
      <c r="K13" s="25">
        <v>8.1000000000000003E-2</v>
      </c>
      <c r="L13" s="3"/>
      <c r="M13" s="3"/>
      <c r="N13" s="25">
        <v>0.495</v>
      </c>
      <c r="O13" s="25">
        <v>2.8000000000000001E-2</v>
      </c>
      <c r="P13" s="3"/>
    </row>
    <row r="14" spans="2:16" x14ac:dyDescent="0.2">
      <c r="B14" s="3"/>
      <c r="C14" s="3"/>
      <c r="D14" s="3"/>
      <c r="E14" s="3"/>
      <c r="F14" s="26">
        <v>0.38400000000000001</v>
      </c>
      <c r="G14" s="26">
        <v>1.4999999999999999E-2</v>
      </c>
      <c r="H14" s="3"/>
      <c r="I14" s="3"/>
      <c r="J14" s="25">
        <v>0.377</v>
      </c>
      <c r="K14" s="25">
        <v>1.4999999999999999E-2</v>
      </c>
      <c r="L14" s="3"/>
      <c r="M14" s="3"/>
      <c r="N14" s="25">
        <v>0.36599999999999999</v>
      </c>
      <c r="O14" s="25">
        <v>4.1000000000000002E-2</v>
      </c>
      <c r="P14" s="3"/>
    </row>
    <row r="15" spans="2:16" x14ac:dyDescent="0.2">
      <c r="B15" s="3"/>
      <c r="C15" s="3"/>
      <c r="D15" s="3"/>
      <c r="E15" s="3"/>
      <c r="F15" s="26">
        <v>0.46600000000000003</v>
      </c>
      <c r="G15" s="26">
        <v>3.1E-2</v>
      </c>
      <c r="H15" s="3"/>
      <c r="I15" s="3"/>
      <c r="J15" s="25">
        <v>0.39300000000000002</v>
      </c>
      <c r="K15" s="25">
        <v>1.2E-2</v>
      </c>
      <c r="L15" s="3"/>
      <c r="M15" s="3"/>
      <c r="N15" s="25">
        <v>0.49</v>
      </c>
      <c r="O15" s="25">
        <v>5.8000000000000003E-2</v>
      </c>
      <c r="P15" s="3"/>
    </row>
    <row r="16" spans="2:16" x14ac:dyDescent="0.2">
      <c r="B16" s="3"/>
      <c r="C16" s="3"/>
      <c r="D16" s="3"/>
      <c r="E16" s="3"/>
      <c r="F16" s="26">
        <v>0.42299999999999999</v>
      </c>
      <c r="G16" s="26">
        <v>1.6E-2</v>
      </c>
      <c r="H16" s="3"/>
      <c r="I16" s="3"/>
      <c r="J16" s="25">
        <v>0.46600000000000003</v>
      </c>
      <c r="K16" s="25">
        <v>3.9E-2</v>
      </c>
      <c r="L16" s="3"/>
      <c r="M16" s="3"/>
      <c r="N16" s="25">
        <v>0.51700000000000002</v>
      </c>
      <c r="O16" s="25">
        <v>7.1999999999999995E-2</v>
      </c>
      <c r="P16" s="3"/>
    </row>
    <row r="17" spans="2:16" x14ac:dyDescent="0.2">
      <c r="B17" s="3"/>
      <c r="C17" s="3"/>
      <c r="D17" s="3"/>
      <c r="E17" s="3"/>
      <c r="F17" s="26">
        <v>0.38800000000000001</v>
      </c>
      <c r="G17" s="26">
        <v>2.3E-2</v>
      </c>
      <c r="H17" s="3"/>
      <c r="I17" s="3"/>
      <c r="J17" s="25">
        <v>0.41</v>
      </c>
      <c r="K17" s="25">
        <v>4.1000000000000002E-2</v>
      </c>
      <c r="L17" s="3"/>
      <c r="M17" s="3"/>
      <c r="N17" s="25">
        <v>0.53800000000000003</v>
      </c>
      <c r="O17" s="25">
        <v>4.1000000000000002E-2</v>
      </c>
      <c r="P17" s="3"/>
    </row>
    <row r="18" spans="2:16" x14ac:dyDescent="0.2">
      <c r="B18" s="3"/>
      <c r="C18" s="3"/>
      <c r="D18" s="3"/>
      <c r="E18" s="3"/>
      <c r="F18" s="26">
        <v>0.432</v>
      </c>
      <c r="G18" s="26">
        <v>1.9E-2</v>
      </c>
      <c r="H18" s="3"/>
      <c r="I18" s="3"/>
      <c r="J18" s="25">
        <v>0.45500000000000002</v>
      </c>
      <c r="K18" s="25">
        <v>5.1999999999999998E-2</v>
      </c>
      <c r="L18" s="3"/>
      <c r="M18" s="3"/>
      <c r="N18" s="25">
        <v>0.38200000000000001</v>
      </c>
      <c r="O18" s="25">
        <v>3.9E-2</v>
      </c>
      <c r="P18" s="3"/>
    </row>
    <row r="19" spans="2:16" x14ac:dyDescent="0.2">
      <c r="B19" s="3"/>
      <c r="C19" s="3"/>
      <c r="D19" s="3"/>
      <c r="E19" s="3"/>
      <c r="F19" s="26">
        <v>0.39800000000000002</v>
      </c>
      <c r="G19" s="26">
        <v>1.2E-2</v>
      </c>
      <c r="H19" s="3"/>
      <c r="I19" s="3"/>
      <c r="J19" s="25">
        <v>0.36899999999999999</v>
      </c>
      <c r="K19" s="25">
        <v>4.3999999999999997E-2</v>
      </c>
      <c r="L19" s="3"/>
      <c r="M19" s="3"/>
      <c r="N19" s="25">
        <v>0.39100000000000001</v>
      </c>
      <c r="O19" s="25">
        <v>2.3E-2</v>
      </c>
      <c r="P19" s="3"/>
    </row>
    <row r="20" spans="2:16" x14ac:dyDescent="0.2">
      <c r="B20" s="3"/>
      <c r="C20" s="3"/>
      <c r="D20" s="3"/>
      <c r="E20" s="3"/>
      <c r="F20" s="26">
        <v>0.4</v>
      </c>
      <c r="G20" s="26">
        <v>2.1999999999999999E-2</v>
      </c>
      <c r="H20" s="3"/>
      <c r="I20" s="3"/>
      <c r="J20" s="25">
        <v>0.42399999999999999</v>
      </c>
      <c r="K20" s="25">
        <v>6.3E-2</v>
      </c>
      <c r="L20" s="3"/>
      <c r="M20" s="3"/>
      <c r="N20" s="25">
        <v>0.42299999999999999</v>
      </c>
      <c r="O20" s="25">
        <v>3.7999999999999999E-2</v>
      </c>
      <c r="P20" s="3"/>
    </row>
    <row r="21" spans="2:16" x14ac:dyDescent="0.2">
      <c r="B21" s="3"/>
      <c r="C21" s="3"/>
      <c r="D21" s="3"/>
      <c r="E21" s="3"/>
      <c r="F21" s="26">
        <v>0.39</v>
      </c>
      <c r="G21" s="26">
        <v>1.6E-2</v>
      </c>
      <c r="H21" s="3"/>
      <c r="I21" s="3"/>
      <c r="J21" s="25">
        <v>0.49299999999999999</v>
      </c>
      <c r="K21" s="25">
        <v>5.1999999999999998E-2</v>
      </c>
      <c r="L21" s="3"/>
      <c r="M21" s="3"/>
      <c r="N21" s="25">
        <v>0.48099999999999998</v>
      </c>
      <c r="O21" s="25">
        <v>5.5E-2</v>
      </c>
      <c r="P21" s="3"/>
    </row>
    <row r="22" spans="2:16" x14ac:dyDescent="0.2">
      <c r="B22" s="3"/>
      <c r="C22" s="3"/>
      <c r="D22" s="3"/>
      <c r="E22" s="3"/>
      <c r="F22" s="26">
        <v>0.434</v>
      </c>
      <c r="G22" s="26">
        <v>1.7000000000000001E-2</v>
      </c>
      <c r="H22" s="3"/>
      <c r="I22" s="3"/>
      <c r="J22" s="25">
        <v>0.38800000000000001</v>
      </c>
      <c r="K22" s="25">
        <v>6.7000000000000004E-2</v>
      </c>
      <c r="L22" s="3"/>
      <c r="M22" s="3"/>
      <c r="N22" s="25">
        <v>0.503</v>
      </c>
      <c r="O22" s="25">
        <v>1.7999999999999999E-2</v>
      </c>
      <c r="P22" s="3"/>
    </row>
    <row r="23" spans="2:16" x14ac:dyDescent="0.2">
      <c r="B23" s="3"/>
      <c r="C23" s="3"/>
      <c r="D23" s="3"/>
      <c r="E23" s="3"/>
      <c r="F23" s="26">
        <v>0.47599999999999998</v>
      </c>
      <c r="G23" s="26">
        <v>2.9000000000000001E-2</v>
      </c>
      <c r="H23" s="3"/>
      <c r="I23" s="3"/>
      <c r="J23" s="25">
        <v>0.495</v>
      </c>
      <c r="K23" s="25">
        <v>4.5999999999999999E-2</v>
      </c>
      <c r="L23" s="3"/>
      <c r="M23" s="3"/>
      <c r="N23" s="25">
        <v>0.39900000000000002</v>
      </c>
      <c r="O23" s="25">
        <v>8.9999999999999993E-3</v>
      </c>
      <c r="P23" s="3"/>
    </row>
    <row r="24" spans="2:16" x14ac:dyDescent="0.2">
      <c r="B24" s="3"/>
      <c r="C24" s="3"/>
      <c r="D24" s="3"/>
      <c r="E24" s="3"/>
      <c r="F24" s="26">
        <v>0.378</v>
      </c>
      <c r="G24" s="26">
        <v>2.1000000000000001E-2</v>
      </c>
      <c r="H24" s="3"/>
      <c r="I24" s="3"/>
      <c r="J24" s="25">
        <v>0.40200000000000002</v>
      </c>
      <c r="K24" s="25">
        <v>2.9000000000000001E-2</v>
      </c>
      <c r="L24" s="3"/>
      <c r="M24" s="3"/>
      <c r="N24" s="25">
        <v>0.39800000000000002</v>
      </c>
      <c r="O24" s="25">
        <v>1.7000000000000001E-2</v>
      </c>
      <c r="P24" s="3"/>
    </row>
    <row r="25" spans="2:16" x14ac:dyDescent="0.2">
      <c r="B25" s="3"/>
      <c r="C25" s="3"/>
      <c r="D25" s="3"/>
      <c r="E25" s="3"/>
      <c r="F25" s="26">
        <v>0.46500000000000002</v>
      </c>
      <c r="G25" s="26">
        <v>1.6E-2</v>
      </c>
      <c r="H25" s="3"/>
      <c r="I25" s="3"/>
      <c r="J25" s="25">
        <v>0.47199999999999998</v>
      </c>
      <c r="K25" s="25">
        <v>1.2999999999999999E-2</v>
      </c>
      <c r="L25" s="3"/>
      <c r="M25" s="3"/>
      <c r="N25" s="25">
        <v>0.45900000000000002</v>
      </c>
      <c r="O25" s="25">
        <v>5.5E-2</v>
      </c>
      <c r="P25" s="3"/>
    </row>
    <row r="26" spans="2:16" x14ac:dyDescent="0.2">
      <c r="B26" s="3"/>
      <c r="C26" s="3"/>
      <c r="D26" s="3"/>
      <c r="E26" s="3"/>
      <c r="F26" s="26">
        <v>0.37</v>
      </c>
      <c r="G26" s="26">
        <v>1.7999999999999999E-2</v>
      </c>
      <c r="H26" s="3"/>
      <c r="I26" s="3"/>
      <c r="J26" s="25">
        <v>0.39600000000000002</v>
      </c>
      <c r="K26" s="25">
        <v>2.5000000000000001E-2</v>
      </c>
      <c r="L26" s="3"/>
      <c r="M26" s="3"/>
      <c r="N26" s="25">
        <v>0.437</v>
      </c>
      <c r="O26" s="25">
        <v>6.3E-2</v>
      </c>
      <c r="P26" s="3"/>
    </row>
    <row r="27" spans="2:16" x14ac:dyDescent="0.2">
      <c r="B27" s="3"/>
      <c r="C27" s="3"/>
      <c r="D27" s="3"/>
      <c r="E27" s="3"/>
      <c r="F27" s="26">
        <v>0.39700000000000002</v>
      </c>
      <c r="G27" s="26">
        <v>2.3E-2</v>
      </c>
      <c r="H27" s="3"/>
      <c r="I27" s="3"/>
      <c r="J27" s="25">
        <v>0.41599999999999998</v>
      </c>
      <c r="K27" s="25">
        <v>6.0999999999999999E-2</v>
      </c>
      <c r="L27" s="3"/>
      <c r="M27" s="3"/>
      <c r="N27" s="25">
        <v>0.49199999999999999</v>
      </c>
      <c r="O27" s="25">
        <v>1.9E-2</v>
      </c>
      <c r="P27" s="3"/>
    </row>
    <row r="28" spans="2:16" x14ac:dyDescent="0.2">
      <c r="B28" s="3"/>
      <c r="C28" s="3"/>
      <c r="D28" s="3"/>
      <c r="E28" s="3"/>
      <c r="F28" s="26">
        <v>0.42599999999999999</v>
      </c>
      <c r="G28" s="26">
        <v>3.5999999999999997E-2</v>
      </c>
      <c r="H28" s="3"/>
      <c r="I28" s="3"/>
      <c r="J28" s="25">
        <v>0.45800000000000002</v>
      </c>
      <c r="K28" s="25">
        <v>4.4999999999999998E-2</v>
      </c>
      <c r="L28" s="3"/>
      <c r="M28" s="3"/>
      <c r="N28" s="25">
        <v>0.503</v>
      </c>
      <c r="O28" s="25">
        <v>2.7E-2</v>
      </c>
      <c r="P28" s="3"/>
    </row>
    <row r="29" spans="2:16" x14ac:dyDescent="0.2">
      <c r="B29" s="3"/>
      <c r="C29" s="3"/>
      <c r="D29" s="3"/>
      <c r="E29" s="3"/>
      <c r="F29" s="26">
        <v>0.46300000000000002</v>
      </c>
      <c r="G29" s="26">
        <v>1.0999999999999999E-2</v>
      </c>
      <c r="H29" s="3"/>
      <c r="I29" s="3"/>
      <c r="J29" s="25">
        <v>0.49</v>
      </c>
      <c r="K29" s="25">
        <v>2.8000000000000001E-2</v>
      </c>
      <c r="L29" s="3"/>
      <c r="M29" s="3"/>
      <c r="N29" s="25">
        <v>0.36499999999999999</v>
      </c>
      <c r="O29" s="25">
        <v>8.4000000000000005E-2</v>
      </c>
      <c r="P29" s="3"/>
    </row>
    <row r="30" spans="2:16" x14ac:dyDescent="0.2">
      <c r="B30" s="3"/>
      <c r="C30" s="3"/>
      <c r="D30" s="3"/>
      <c r="E30" s="3"/>
      <c r="F30" s="26">
        <v>0.42899999999999999</v>
      </c>
      <c r="G30" s="26">
        <v>2.1000000000000001E-2</v>
      </c>
      <c r="H30" s="3"/>
      <c r="I30" s="3"/>
      <c r="J30" s="25">
        <v>0.39600000000000002</v>
      </c>
      <c r="K30" s="25">
        <v>6.0999999999999999E-2</v>
      </c>
      <c r="L30" s="3"/>
      <c r="M30" s="3"/>
      <c r="N30" s="25">
        <v>0.49299999999999999</v>
      </c>
      <c r="O30" s="25">
        <v>5.2999999999999999E-2</v>
      </c>
      <c r="P30" s="3"/>
    </row>
    <row r="31" spans="2:16" x14ac:dyDescent="0.2">
      <c r="B31" s="3"/>
      <c r="C31" s="3"/>
      <c r="D31" s="3"/>
      <c r="E31" s="3"/>
      <c r="F31" s="26">
        <v>0.39900000000000002</v>
      </c>
      <c r="G31" s="26">
        <v>1.2999999999999999E-2</v>
      </c>
      <c r="H31" s="3"/>
      <c r="I31" s="3"/>
      <c r="J31" s="25">
        <v>0.42799999999999999</v>
      </c>
      <c r="K31" s="25">
        <v>4.9000000000000002E-2</v>
      </c>
      <c r="L31" s="3"/>
      <c r="M31" s="3"/>
      <c r="N31" s="25">
        <v>0.48499999999999999</v>
      </c>
      <c r="O31" s="25">
        <v>6.8000000000000005E-2</v>
      </c>
      <c r="P31" s="3"/>
    </row>
    <row r="32" spans="2:16" x14ac:dyDescent="0.2">
      <c r="B32" s="3"/>
      <c r="C32" s="3"/>
      <c r="D32" s="3"/>
      <c r="E32" s="3"/>
      <c r="F32" s="26">
        <v>0.437</v>
      </c>
      <c r="G32" s="26">
        <v>1.9E-2</v>
      </c>
      <c r="H32" s="3"/>
      <c r="I32" s="3"/>
      <c r="J32" s="25">
        <v>0.47899999999999998</v>
      </c>
      <c r="K32" s="25">
        <v>0.05</v>
      </c>
      <c r="L32" s="3"/>
      <c r="M32" s="3"/>
      <c r="N32" s="25">
        <v>0.49199999999999999</v>
      </c>
      <c r="O32" s="25">
        <v>1.2999999999999999E-2</v>
      </c>
      <c r="P32" s="3"/>
    </row>
    <row r="33" spans="2:16" x14ac:dyDescent="0.2">
      <c r="B33" s="3"/>
      <c r="C33" s="3"/>
      <c r="D33" s="3"/>
      <c r="E33" s="3"/>
      <c r="F33" s="26">
        <v>0.48099999999999998</v>
      </c>
      <c r="G33" s="26">
        <v>2.4E-2</v>
      </c>
      <c r="H33" s="3"/>
      <c r="I33" s="3"/>
      <c r="J33" s="25">
        <v>0.46800000000000003</v>
      </c>
      <c r="K33" s="25">
        <v>1.4E-2</v>
      </c>
      <c r="L33" s="3"/>
      <c r="M33" s="3"/>
      <c r="N33" s="25">
        <v>0.35499999999999998</v>
      </c>
      <c r="O33" s="25">
        <v>3.5000000000000003E-2</v>
      </c>
      <c r="P33" s="3"/>
    </row>
    <row r="34" spans="2:16" x14ac:dyDescent="0.2">
      <c r="B34" s="3"/>
      <c r="C34" s="3"/>
      <c r="D34" s="3"/>
      <c r="E34" s="3"/>
      <c r="F34" s="26">
        <v>0.47699999999999998</v>
      </c>
      <c r="G34" s="26">
        <v>0.02</v>
      </c>
      <c r="H34" s="3"/>
      <c r="I34" s="3"/>
      <c r="J34" s="25">
        <v>0.49199999999999999</v>
      </c>
      <c r="K34" s="25">
        <v>7.4999999999999997E-2</v>
      </c>
      <c r="L34" s="3"/>
      <c r="M34" s="3"/>
      <c r="N34" s="25">
        <v>0.51500000000000001</v>
      </c>
      <c r="O34" s="25">
        <v>4.3999999999999997E-2</v>
      </c>
      <c r="P34" s="3"/>
    </row>
    <row r="35" spans="2:16" x14ac:dyDescent="0.2">
      <c r="B35" s="3"/>
      <c r="C35" s="3"/>
      <c r="D35" s="3"/>
      <c r="E35" s="3"/>
      <c r="F35" s="26">
        <v>0.39800000000000002</v>
      </c>
      <c r="G35" s="26">
        <v>1.4999999999999999E-2</v>
      </c>
      <c r="H35" s="3"/>
      <c r="I35" s="3"/>
      <c r="J35" s="25">
        <v>0.38800000000000001</v>
      </c>
      <c r="K35" s="25">
        <v>4.8000000000000001E-2</v>
      </c>
      <c r="L35" s="3"/>
      <c r="M35" s="3"/>
      <c r="N35" s="25">
        <v>0.48</v>
      </c>
      <c r="O35" s="25">
        <v>3.5000000000000003E-2</v>
      </c>
      <c r="P35" s="3"/>
    </row>
    <row r="36" spans="2:16" x14ac:dyDescent="0.2">
      <c r="B36" s="3"/>
      <c r="C36" s="3"/>
      <c r="D36" s="3"/>
      <c r="E36" s="3"/>
      <c r="F36" s="26">
        <v>0.44900000000000001</v>
      </c>
      <c r="G36" s="26">
        <v>2.8000000000000001E-2</v>
      </c>
      <c r="H36" s="3"/>
      <c r="I36" s="3"/>
      <c r="J36" s="25">
        <v>0.47199999999999998</v>
      </c>
      <c r="K36" s="25">
        <v>1.7999999999999999E-2</v>
      </c>
      <c r="L36" s="3"/>
      <c r="M36" s="3"/>
      <c r="N36" s="25">
        <v>0.48399999999999999</v>
      </c>
      <c r="O36" s="25">
        <v>5.1999999999999998E-2</v>
      </c>
      <c r="P36" s="3"/>
    </row>
    <row r="37" spans="2:16" x14ac:dyDescent="0.2">
      <c r="B37" s="3"/>
      <c r="C37" s="3"/>
      <c r="D37" s="3"/>
      <c r="E37" s="3"/>
      <c r="F37" s="26">
        <v>0.442</v>
      </c>
      <c r="G37" s="26">
        <v>2.9000000000000001E-2</v>
      </c>
      <c r="H37" s="3"/>
      <c r="I37" s="3"/>
      <c r="J37" s="25">
        <v>0.45700000000000002</v>
      </c>
      <c r="K37" s="25">
        <v>1.0999999999999999E-2</v>
      </c>
      <c r="L37" s="3"/>
      <c r="M37" s="3"/>
      <c r="N37" s="25">
        <v>0.502</v>
      </c>
      <c r="O37" s="25">
        <v>0.02</v>
      </c>
      <c r="P37" s="3"/>
    </row>
    <row r="38" spans="2:16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 x14ac:dyDescent="0.2">
      <c r="B39" s="3"/>
      <c r="C39" s="3"/>
      <c r="D39" s="3"/>
      <c r="E39" s="3"/>
      <c r="F39" s="103" t="s">
        <v>20</v>
      </c>
      <c r="G39" s="103"/>
      <c r="H39" s="3"/>
      <c r="I39" s="3"/>
      <c r="J39" s="3"/>
      <c r="K39" s="3"/>
      <c r="L39" s="3"/>
      <c r="M39" s="3"/>
      <c r="N39" s="3"/>
      <c r="O39" s="3"/>
      <c r="P39" s="3"/>
    </row>
    <row r="40" spans="2:16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2:16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</sheetData>
  <mergeCells count="1">
    <mergeCell ref="F39:G3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9EEA-E84E-E748-82DD-1F6DF9B7E74E}">
  <dimension ref="D6:O39"/>
  <sheetViews>
    <sheetView topLeftCell="A3" workbookViewId="0">
      <selection activeCell="D9" sqref="D9"/>
    </sheetView>
  </sheetViews>
  <sheetFormatPr baseColWidth="10" defaultRowHeight="16" x14ac:dyDescent="0.2"/>
  <cols>
    <col min="4" max="4" width="26.6640625" customWidth="1"/>
    <col min="6" max="6" width="28.83203125" customWidth="1"/>
    <col min="7" max="7" width="29.83203125" customWidth="1"/>
    <col min="10" max="10" width="36.5" customWidth="1"/>
    <col min="11" max="11" width="28" customWidth="1"/>
    <col min="14" max="14" width="36.83203125" customWidth="1"/>
    <col min="15" max="15" width="35.33203125" customWidth="1"/>
  </cols>
  <sheetData>
    <row r="6" spans="4:15" x14ac:dyDescent="0.2">
      <c r="D6" s="4" t="s">
        <v>460</v>
      </c>
    </row>
    <row r="7" spans="4:15" x14ac:dyDescent="0.2">
      <c r="E7" s="33" t="s">
        <v>15</v>
      </c>
      <c r="F7" s="24" t="s">
        <v>279</v>
      </c>
      <c r="G7" s="24" t="s">
        <v>280</v>
      </c>
      <c r="H7" s="3"/>
      <c r="I7" s="33" t="s">
        <v>18</v>
      </c>
      <c r="J7" s="24" t="s">
        <v>279</v>
      </c>
      <c r="K7" s="24" t="s">
        <v>280</v>
      </c>
      <c r="L7" s="3"/>
      <c r="M7" s="33" t="s">
        <v>19</v>
      </c>
      <c r="N7" s="24" t="s">
        <v>279</v>
      </c>
      <c r="O7" s="24" t="s">
        <v>280</v>
      </c>
    </row>
    <row r="8" spans="4:15" x14ac:dyDescent="0.2">
      <c r="E8" s="3"/>
      <c r="F8" s="26">
        <v>0.74399999999999999</v>
      </c>
      <c r="G8" s="26">
        <v>0.13500000000000001</v>
      </c>
      <c r="H8" s="3"/>
      <c r="I8" s="3"/>
      <c r="J8" s="25">
        <v>0.59299999999999997</v>
      </c>
      <c r="K8" s="25">
        <v>0.11600000000000001</v>
      </c>
      <c r="L8" s="3"/>
      <c r="M8" s="3"/>
      <c r="N8" s="25">
        <v>0.623</v>
      </c>
      <c r="O8" s="25">
        <v>0.126</v>
      </c>
    </row>
    <row r="9" spans="4:15" x14ac:dyDescent="0.2">
      <c r="E9" s="3"/>
      <c r="F9" s="26">
        <v>0.60099999999999998</v>
      </c>
      <c r="G9" s="26">
        <v>2.7E-2</v>
      </c>
      <c r="H9" s="3"/>
      <c r="I9" s="3"/>
      <c r="J9" s="25">
        <v>0.627</v>
      </c>
      <c r="K9" s="25">
        <v>7.8E-2</v>
      </c>
      <c r="L9" s="3"/>
      <c r="M9" s="3"/>
      <c r="N9" s="25">
        <v>0.54900000000000004</v>
      </c>
      <c r="O9" s="25">
        <v>0.109</v>
      </c>
    </row>
    <row r="10" spans="4:15" x14ac:dyDescent="0.2">
      <c r="E10" s="3"/>
      <c r="F10" s="26">
        <v>0.50600000000000001</v>
      </c>
      <c r="G10" s="26">
        <v>9.8000000000000004E-2</v>
      </c>
      <c r="H10" s="3"/>
      <c r="I10" s="3"/>
      <c r="J10" s="25">
        <v>0.59799999999999998</v>
      </c>
      <c r="K10" s="25">
        <v>9.2999999999999999E-2</v>
      </c>
      <c r="L10" s="3"/>
      <c r="M10" s="3"/>
      <c r="N10" s="25">
        <v>0.73899999999999999</v>
      </c>
      <c r="O10" s="25">
        <v>7.8E-2</v>
      </c>
    </row>
    <row r="11" spans="4:15" x14ac:dyDescent="0.2">
      <c r="E11" s="3"/>
      <c r="F11" s="26">
        <v>0.78300000000000003</v>
      </c>
      <c r="G11" s="26">
        <v>7.0000000000000007E-2</v>
      </c>
      <c r="H11" s="3"/>
      <c r="I11" s="3"/>
      <c r="J11" s="25">
        <v>0.628</v>
      </c>
      <c r="K11" s="25">
        <v>4.2999999999999997E-2</v>
      </c>
      <c r="L11" s="3"/>
      <c r="M11" s="3"/>
      <c r="N11" s="25">
        <v>0.59599999999999997</v>
      </c>
      <c r="O11" s="25">
        <v>8.1000000000000003E-2</v>
      </c>
    </row>
    <row r="12" spans="4:15" x14ac:dyDescent="0.2">
      <c r="E12" s="3"/>
      <c r="F12" s="26">
        <v>0.61899999999999999</v>
      </c>
      <c r="G12" s="26">
        <v>5.0999999999999997E-2</v>
      </c>
      <c r="H12" s="3"/>
      <c r="I12" s="3"/>
      <c r="J12" s="25">
        <v>0.76600000000000001</v>
      </c>
      <c r="K12" s="25">
        <v>0.11899999999999999</v>
      </c>
      <c r="L12" s="3"/>
      <c r="M12" s="3"/>
      <c r="N12" s="25">
        <v>0.57599999999999996</v>
      </c>
      <c r="O12" s="25">
        <v>5.2999999999999999E-2</v>
      </c>
    </row>
    <row r="13" spans="4:15" x14ac:dyDescent="0.2">
      <c r="E13" s="3"/>
      <c r="F13" s="26">
        <v>0.53700000000000003</v>
      </c>
      <c r="G13" s="26">
        <v>0.115</v>
      </c>
      <c r="H13" s="3"/>
      <c r="I13" s="3"/>
      <c r="J13" s="25">
        <v>0.56399999999999995</v>
      </c>
      <c r="K13" s="25">
        <v>0.24299999999999999</v>
      </c>
      <c r="L13" s="3"/>
      <c r="M13" s="3"/>
      <c r="N13" s="25">
        <v>0.63200000000000001</v>
      </c>
      <c r="O13" s="25">
        <v>0.154</v>
      </c>
    </row>
    <row r="14" spans="4:15" x14ac:dyDescent="0.2">
      <c r="E14" s="3"/>
      <c r="F14" s="26">
        <v>0.629</v>
      </c>
      <c r="G14" s="26">
        <v>0.17399999999999999</v>
      </c>
      <c r="H14" s="3"/>
      <c r="I14" s="3"/>
      <c r="J14" s="25">
        <v>0.59799999999999998</v>
      </c>
      <c r="K14" s="25">
        <v>3.5000000000000003E-2</v>
      </c>
      <c r="L14" s="3"/>
      <c r="M14" s="3"/>
      <c r="N14" s="25">
        <v>0.45900000000000002</v>
      </c>
      <c r="O14" s="25">
        <v>0.123</v>
      </c>
    </row>
    <row r="15" spans="4:15" x14ac:dyDescent="0.2">
      <c r="E15" s="3"/>
      <c r="F15" s="26">
        <v>0.76700000000000002</v>
      </c>
      <c r="G15" s="26">
        <v>0.14199999999999999</v>
      </c>
      <c r="H15" s="3"/>
      <c r="I15" s="3"/>
      <c r="J15" s="25">
        <v>0.72099999999999997</v>
      </c>
      <c r="K15" s="25">
        <v>8.3000000000000004E-2</v>
      </c>
      <c r="L15" s="3"/>
      <c r="M15" s="3"/>
      <c r="N15" s="25">
        <v>0.71099999999999997</v>
      </c>
      <c r="O15" s="25">
        <v>0.104</v>
      </c>
    </row>
    <row r="16" spans="4:15" x14ac:dyDescent="0.2">
      <c r="E16" s="3"/>
      <c r="F16" s="26">
        <v>0.72299999999999998</v>
      </c>
      <c r="G16" s="26">
        <v>0.16200000000000001</v>
      </c>
      <c r="H16" s="3"/>
      <c r="I16" s="3"/>
      <c r="J16" s="25">
        <v>0.64300000000000002</v>
      </c>
      <c r="K16" s="25">
        <v>2.3E-2</v>
      </c>
      <c r="L16" s="3"/>
      <c r="M16" s="3"/>
      <c r="N16" s="25">
        <v>0.57899999999999996</v>
      </c>
      <c r="O16" s="25">
        <v>3.5000000000000003E-2</v>
      </c>
    </row>
    <row r="17" spans="5:15" x14ac:dyDescent="0.2">
      <c r="E17" s="3"/>
      <c r="F17" s="26">
        <v>0.6</v>
      </c>
      <c r="G17" s="26">
        <v>3.5000000000000003E-2</v>
      </c>
      <c r="H17" s="3"/>
      <c r="I17" s="3"/>
      <c r="J17" s="25">
        <v>0.61199999999999999</v>
      </c>
      <c r="K17" s="25">
        <v>4.1000000000000002E-2</v>
      </c>
      <c r="L17" s="3"/>
      <c r="M17" s="3"/>
      <c r="N17" s="25">
        <v>0.64400000000000002</v>
      </c>
      <c r="O17" s="25">
        <v>0.155</v>
      </c>
    </row>
    <row r="18" spans="5:15" x14ac:dyDescent="0.2">
      <c r="E18" s="3"/>
      <c r="F18" s="26">
        <v>0.83599999999999997</v>
      </c>
      <c r="G18" s="26">
        <v>6.8000000000000005E-2</v>
      </c>
      <c r="H18" s="3"/>
      <c r="I18" s="3"/>
      <c r="J18" s="25">
        <v>0.57599999999999996</v>
      </c>
      <c r="K18" s="25">
        <v>0.109</v>
      </c>
      <c r="L18" s="3"/>
      <c r="M18" s="3"/>
      <c r="N18" s="25">
        <v>0.625</v>
      </c>
      <c r="O18" s="25">
        <v>0.20100000000000001</v>
      </c>
    </row>
    <row r="19" spans="5:15" x14ac:dyDescent="0.2">
      <c r="E19" s="3"/>
      <c r="F19" s="26">
        <v>0.622</v>
      </c>
      <c r="G19" s="26">
        <v>5.6000000000000001E-2</v>
      </c>
      <c r="H19" s="3"/>
      <c r="I19" s="3"/>
      <c r="J19" s="25">
        <v>0.6</v>
      </c>
      <c r="K19" s="25">
        <v>9.5000000000000001E-2</v>
      </c>
      <c r="L19" s="3"/>
      <c r="M19" s="3"/>
      <c r="N19" s="25">
        <v>0.65800000000000003</v>
      </c>
      <c r="O19" s="25">
        <v>0.114</v>
      </c>
    </row>
    <row r="20" spans="5:15" x14ac:dyDescent="0.2">
      <c r="E20" s="3"/>
      <c r="F20" s="26">
        <v>0.73399999999999999</v>
      </c>
      <c r="G20" s="26">
        <v>7.5999999999999998E-2</v>
      </c>
      <c r="H20" s="3"/>
      <c r="I20" s="3"/>
      <c r="J20" s="25">
        <v>0.57599999999999996</v>
      </c>
      <c r="K20" s="25">
        <v>5.8000000000000003E-2</v>
      </c>
      <c r="L20" s="3"/>
      <c r="M20" s="3"/>
      <c r="N20" s="25">
        <v>0.55200000000000005</v>
      </c>
      <c r="O20" s="25">
        <v>9.1999999999999998E-2</v>
      </c>
    </row>
    <row r="21" spans="5:15" x14ac:dyDescent="0.2">
      <c r="E21" s="3"/>
      <c r="F21" s="26">
        <v>0.81</v>
      </c>
      <c r="G21" s="26">
        <v>0.1</v>
      </c>
      <c r="H21" s="3"/>
      <c r="I21" s="3"/>
      <c r="J21" s="25">
        <v>0.76400000000000001</v>
      </c>
      <c r="K21" s="25">
        <v>9.2999999999999999E-2</v>
      </c>
      <c r="L21" s="3"/>
      <c r="M21" s="3"/>
      <c r="N21" s="25">
        <v>0.72099999999999997</v>
      </c>
      <c r="O21" s="25">
        <v>6.3E-2</v>
      </c>
    </row>
    <row r="22" spans="5:15" x14ac:dyDescent="0.2">
      <c r="E22" s="3"/>
      <c r="F22" s="26">
        <v>0.75900000000000001</v>
      </c>
      <c r="G22" s="26">
        <v>9.4E-2</v>
      </c>
      <c r="H22" s="3"/>
      <c r="I22" s="3"/>
      <c r="J22" s="25">
        <v>0.60699999999999998</v>
      </c>
      <c r="K22" s="25">
        <v>0.115</v>
      </c>
      <c r="L22" s="3"/>
      <c r="M22" s="3"/>
      <c r="N22" s="25">
        <v>0.61599999999999999</v>
      </c>
      <c r="O22" s="25">
        <v>4.4999999999999998E-2</v>
      </c>
    </row>
    <row r="23" spans="5:15" x14ac:dyDescent="0.2">
      <c r="E23" s="3"/>
      <c r="F23" s="26">
        <v>0.67800000000000005</v>
      </c>
      <c r="G23" s="26">
        <v>0.12</v>
      </c>
      <c r="H23" s="3"/>
      <c r="I23" s="3"/>
      <c r="J23" s="25">
        <v>0.59199999999999997</v>
      </c>
      <c r="K23" s="25">
        <v>6.6000000000000003E-2</v>
      </c>
      <c r="L23" s="3"/>
      <c r="M23" s="3"/>
      <c r="N23" s="25">
        <v>0.60899999999999999</v>
      </c>
      <c r="O23" s="25">
        <v>0.105</v>
      </c>
    </row>
    <row r="24" spans="5:15" x14ac:dyDescent="0.2">
      <c r="E24" s="3"/>
      <c r="F24" s="26">
        <v>0.78</v>
      </c>
      <c r="G24" s="26">
        <v>7.1999999999999995E-2</v>
      </c>
      <c r="H24" s="3"/>
      <c r="I24" s="3"/>
      <c r="J24" s="25">
        <v>0.60399999999999998</v>
      </c>
      <c r="K24" s="25">
        <v>2.9000000000000001E-2</v>
      </c>
      <c r="L24" s="3"/>
      <c r="M24" s="3"/>
      <c r="N24" s="25">
        <v>0.67400000000000004</v>
      </c>
      <c r="O24" s="25">
        <v>0.11899999999999999</v>
      </c>
    </row>
    <row r="25" spans="5:15" x14ac:dyDescent="0.2">
      <c r="E25" s="3"/>
      <c r="F25" s="26">
        <v>0.76800000000000002</v>
      </c>
      <c r="G25" s="26">
        <v>0.11799999999999999</v>
      </c>
      <c r="H25" s="3"/>
      <c r="I25" s="3"/>
      <c r="J25" s="25">
        <v>0.58499999999999996</v>
      </c>
      <c r="K25" s="25">
        <v>6.5000000000000002E-2</v>
      </c>
      <c r="L25" s="3"/>
      <c r="M25" s="3"/>
      <c r="N25" s="25">
        <v>0.55000000000000004</v>
      </c>
      <c r="O25" s="25">
        <v>6.6000000000000003E-2</v>
      </c>
    </row>
    <row r="26" spans="5:15" x14ac:dyDescent="0.2">
      <c r="E26" s="3"/>
      <c r="F26" s="26">
        <v>0.65800000000000003</v>
      </c>
      <c r="G26" s="26">
        <v>8.6999999999999994E-2</v>
      </c>
      <c r="H26" s="3"/>
      <c r="I26" s="3"/>
      <c r="J26" s="25">
        <v>0.63600000000000001</v>
      </c>
      <c r="K26" s="25">
        <v>7.6999999999999999E-2</v>
      </c>
      <c r="L26" s="3"/>
      <c r="M26" s="3"/>
      <c r="N26" s="25">
        <v>0.622</v>
      </c>
      <c r="O26" s="25">
        <v>7.8E-2</v>
      </c>
    </row>
    <row r="27" spans="5:15" x14ac:dyDescent="0.2">
      <c r="E27" s="3"/>
      <c r="F27" s="26">
        <v>0.59499999999999997</v>
      </c>
      <c r="G27" s="26">
        <v>0.123</v>
      </c>
      <c r="H27" s="3"/>
      <c r="I27" s="3"/>
      <c r="J27" s="25">
        <v>0.71899999999999997</v>
      </c>
      <c r="K27" s="25">
        <v>0.129</v>
      </c>
      <c r="L27" s="3"/>
      <c r="M27" s="3"/>
      <c r="N27" s="25">
        <v>0.58399999999999996</v>
      </c>
      <c r="O27" s="25">
        <v>9.5000000000000001E-2</v>
      </c>
    </row>
    <row r="28" spans="5:15" x14ac:dyDescent="0.2">
      <c r="E28" s="3"/>
      <c r="F28" s="26">
        <v>0.65300000000000002</v>
      </c>
      <c r="G28" s="26">
        <v>6.5000000000000002E-2</v>
      </c>
      <c r="H28" s="3"/>
      <c r="I28" s="3"/>
      <c r="J28" s="25">
        <v>0.54600000000000004</v>
      </c>
      <c r="K28" s="25">
        <v>0.20599999999999999</v>
      </c>
      <c r="L28" s="3"/>
      <c r="M28" s="3"/>
      <c r="N28" s="25">
        <v>0.72299999999999998</v>
      </c>
      <c r="O28" s="25">
        <v>0.128</v>
      </c>
    </row>
    <row r="29" spans="5:15" x14ac:dyDescent="0.2">
      <c r="E29" s="3"/>
      <c r="F29" s="26">
        <v>0.629</v>
      </c>
      <c r="G29" s="26">
        <v>9.4E-2</v>
      </c>
      <c r="H29" s="3"/>
      <c r="I29" s="3"/>
      <c r="J29" s="25">
        <v>0.65300000000000002</v>
      </c>
      <c r="K29" s="25">
        <v>0.11899999999999999</v>
      </c>
      <c r="L29" s="3"/>
      <c r="M29" s="3"/>
      <c r="N29" s="25">
        <v>0.64100000000000001</v>
      </c>
      <c r="O29" s="25">
        <v>3.5999999999999997E-2</v>
      </c>
    </row>
    <row r="30" spans="5:15" x14ac:dyDescent="0.2">
      <c r="E30" s="3"/>
      <c r="F30" s="26">
        <v>0.627</v>
      </c>
      <c r="G30" s="26">
        <v>3.9E-2</v>
      </c>
      <c r="H30" s="3"/>
      <c r="I30" s="3"/>
      <c r="J30" s="25">
        <v>0.61799999999999999</v>
      </c>
      <c r="K30" s="25">
        <v>6.2E-2</v>
      </c>
      <c r="L30" s="3"/>
      <c r="M30" s="3"/>
      <c r="N30" s="25">
        <v>0.55600000000000005</v>
      </c>
      <c r="O30" s="25">
        <v>7.0999999999999994E-2</v>
      </c>
    </row>
    <row r="31" spans="5:15" x14ac:dyDescent="0.2">
      <c r="E31" s="3"/>
      <c r="F31" s="26">
        <v>0.68500000000000005</v>
      </c>
      <c r="G31" s="26">
        <v>0.122</v>
      </c>
      <c r="H31" s="3"/>
      <c r="I31" s="3"/>
      <c r="J31" s="25">
        <v>0.59199999999999997</v>
      </c>
      <c r="K31" s="25">
        <v>8.1000000000000003E-2</v>
      </c>
      <c r="L31" s="3"/>
      <c r="M31" s="3"/>
      <c r="N31" s="25">
        <v>0.499</v>
      </c>
      <c r="O31" s="25">
        <v>3.2000000000000001E-2</v>
      </c>
    </row>
    <row r="32" spans="5:15" x14ac:dyDescent="0.2">
      <c r="E32" s="3"/>
      <c r="F32" s="26">
        <v>0.64100000000000001</v>
      </c>
      <c r="G32" s="26">
        <v>5.2999999999999999E-2</v>
      </c>
      <c r="H32" s="3"/>
      <c r="I32" s="3"/>
      <c r="J32" s="25">
        <v>0.63100000000000001</v>
      </c>
      <c r="K32" s="25">
        <v>0.16500000000000001</v>
      </c>
      <c r="L32" s="3"/>
      <c r="M32" s="3"/>
      <c r="N32" s="25">
        <v>0.68</v>
      </c>
      <c r="O32" s="25">
        <v>0.09</v>
      </c>
    </row>
    <row r="33" spans="5:15" x14ac:dyDescent="0.2">
      <c r="E33" s="3"/>
      <c r="F33" s="26">
        <v>0.59199999999999997</v>
      </c>
      <c r="G33" s="26">
        <v>6.8000000000000005E-2</v>
      </c>
      <c r="H33" s="3"/>
      <c r="I33" s="3"/>
      <c r="J33" s="25">
        <v>0.57699999999999996</v>
      </c>
      <c r="K33" s="25">
        <v>9.1999999999999998E-2</v>
      </c>
      <c r="L33" s="3"/>
      <c r="M33" s="3"/>
      <c r="N33" s="25">
        <v>0.59499999999999997</v>
      </c>
      <c r="O33" s="25">
        <v>0.13500000000000001</v>
      </c>
    </row>
    <row r="34" spans="5:15" x14ac:dyDescent="0.2">
      <c r="E34" s="3"/>
      <c r="F34" s="26">
        <v>0.64900000000000002</v>
      </c>
      <c r="G34" s="26">
        <v>0.11700000000000001</v>
      </c>
      <c r="H34" s="3"/>
      <c r="I34" s="3"/>
      <c r="J34" s="25">
        <v>0.441</v>
      </c>
      <c r="K34" s="25">
        <v>3.5000000000000003E-2</v>
      </c>
      <c r="L34" s="3"/>
      <c r="M34" s="3"/>
      <c r="N34" s="25">
        <v>0.624</v>
      </c>
      <c r="O34" s="25">
        <v>0.13800000000000001</v>
      </c>
    </row>
    <row r="35" spans="5:15" x14ac:dyDescent="0.2">
      <c r="E35" s="3"/>
      <c r="F35" s="26">
        <v>0.65</v>
      </c>
      <c r="G35" s="26">
        <v>4.1000000000000002E-2</v>
      </c>
      <c r="H35" s="3"/>
      <c r="I35" s="3"/>
      <c r="J35" s="25">
        <v>0.74399999999999999</v>
      </c>
      <c r="K35" s="25">
        <v>5.8000000000000003E-2</v>
      </c>
      <c r="L35" s="3"/>
      <c r="M35" s="3"/>
      <c r="N35" s="25">
        <v>0.65100000000000002</v>
      </c>
      <c r="O35" s="25">
        <v>0.215</v>
      </c>
    </row>
    <row r="36" spans="5:15" x14ac:dyDescent="0.2">
      <c r="E36" s="3"/>
      <c r="F36" s="26">
        <v>0.59799999999999998</v>
      </c>
      <c r="G36" s="26">
        <v>3.1E-2</v>
      </c>
      <c r="H36" s="3"/>
      <c r="I36" s="3"/>
      <c r="J36" s="25">
        <v>0.59899999999999998</v>
      </c>
      <c r="K36" s="25">
        <v>0.105</v>
      </c>
      <c r="L36" s="3"/>
      <c r="M36" s="3"/>
      <c r="N36" s="25">
        <v>0.63800000000000001</v>
      </c>
      <c r="O36" s="25">
        <v>4.8000000000000001E-2</v>
      </c>
    </row>
    <row r="37" spans="5:15" x14ac:dyDescent="0.2">
      <c r="E37" s="3"/>
      <c r="F37" s="26">
        <v>0.63400000000000001</v>
      </c>
      <c r="G37" s="26">
        <v>0.152</v>
      </c>
      <c r="H37" s="3"/>
      <c r="I37" s="3"/>
      <c r="J37" s="25">
        <v>0.63300000000000001</v>
      </c>
      <c r="K37" s="25">
        <v>9.4E-2</v>
      </c>
      <c r="L37" s="3"/>
      <c r="M37" s="3"/>
      <c r="N37" s="25">
        <v>0.54500000000000004</v>
      </c>
      <c r="O37" s="25">
        <v>8.6999999999999994E-2</v>
      </c>
    </row>
    <row r="38" spans="5:15" x14ac:dyDescent="0.2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5:15" x14ac:dyDescent="0.2">
      <c r="E39" s="3"/>
      <c r="F39" s="103" t="s">
        <v>20</v>
      </c>
      <c r="G39" s="103"/>
      <c r="H39" s="3"/>
      <c r="I39" s="3"/>
      <c r="J39" s="3"/>
      <c r="K39" s="3"/>
      <c r="L39" s="3"/>
      <c r="M39" s="3"/>
      <c r="N39" s="3"/>
      <c r="O39" s="3"/>
    </row>
  </sheetData>
  <mergeCells count="1">
    <mergeCell ref="F39:G39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7982-06DD-3B4D-B66F-C1D23BA09DAA}">
  <dimension ref="D6:AB61"/>
  <sheetViews>
    <sheetView topLeftCell="C4" workbookViewId="0">
      <selection activeCell="D11" sqref="D11"/>
    </sheetView>
  </sheetViews>
  <sheetFormatPr baseColWidth="10" defaultRowHeight="16" x14ac:dyDescent="0.2"/>
  <cols>
    <col min="4" max="4" width="33.1640625" customWidth="1"/>
    <col min="5" max="5" width="14.33203125" customWidth="1"/>
    <col min="18" max="18" width="16.6640625" customWidth="1"/>
  </cols>
  <sheetData>
    <row r="6" spans="4:28" x14ac:dyDescent="0.2">
      <c r="D6" s="4" t="s">
        <v>461</v>
      </c>
    </row>
    <row r="7" spans="4:28" x14ac:dyDescent="0.2">
      <c r="E7" s="87" t="s">
        <v>281</v>
      </c>
      <c r="R7" s="87" t="s">
        <v>282</v>
      </c>
    </row>
    <row r="8" spans="4:28" x14ac:dyDescent="0.2">
      <c r="E8" s="20"/>
    </row>
    <row r="9" spans="4:28" x14ac:dyDescent="0.2">
      <c r="E9" s="37" t="s">
        <v>15</v>
      </c>
      <c r="F9" s="20" t="s">
        <v>1</v>
      </c>
      <c r="G9" s="20" t="s">
        <v>106</v>
      </c>
      <c r="I9" s="37" t="s">
        <v>18</v>
      </c>
      <c r="J9" s="20" t="s">
        <v>1</v>
      </c>
      <c r="K9" s="20" t="s">
        <v>106</v>
      </c>
      <c r="M9" s="37" t="s">
        <v>19</v>
      </c>
      <c r="N9" s="20" t="s">
        <v>1</v>
      </c>
      <c r="O9" s="20" t="s">
        <v>106</v>
      </c>
      <c r="R9" s="37" t="s">
        <v>15</v>
      </c>
      <c r="S9" s="20" t="s">
        <v>1</v>
      </c>
      <c r="T9" s="20" t="s">
        <v>106</v>
      </c>
      <c r="V9" s="37" t="s">
        <v>18</v>
      </c>
      <c r="W9" s="20" t="s">
        <v>1</v>
      </c>
      <c r="X9" s="20" t="s">
        <v>106</v>
      </c>
      <c r="Z9" s="37" t="s">
        <v>19</v>
      </c>
      <c r="AA9" s="20" t="s">
        <v>1</v>
      </c>
      <c r="AB9" s="20" t="s">
        <v>106</v>
      </c>
    </row>
    <row r="10" spans="4:28" x14ac:dyDescent="0.2">
      <c r="E10" s="20"/>
      <c r="F10" s="14">
        <v>373.32799999999997</v>
      </c>
      <c r="G10" s="14">
        <v>502.33800000000002</v>
      </c>
      <c r="I10" s="20"/>
      <c r="J10">
        <v>287.75299999999999</v>
      </c>
      <c r="K10">
        <v>355.06299999999999</v>
      </c>
      <c r="N10">
        <v>304.29000000000002</v>
      </c>
      <c r="O10">
        <v>436.291</v>
      </c>
      <c r="S10" s="14">
        <v>1215.704</v>
      </c>
      <c r="T10" s="14">
        <v>365.39100000000002</v>
      </c>
      <c r="W10">
        <v>1384.9459999999999</v>
      </c>
      <c r="X10">
        <v>349.68900000000002</v>
      </c>
      <c r="AA10">
        <v>1399.0050000000001</v>
      </c>
      <c r="AB10">
        <v>340.96600000000001</v>
      </c>
    </row>
    <row r="11" spans="4:28" x14ac:dyDescent="0.2">
      <c r="F11" s="14">
        <v>250.251</v>
      </c>
      <c r="G11" s="14">
        <v>431.178</v>
      </c>
      <c r="J11">
        <v>261.476</v>
      </c>
      <c r="K11">
        <v>409.24900000000002</v>
      </c>
      <c r="N11">
        <v>281.12799999999999</v>
      </c>
      <c r="O11">
        <v>432.62299999999999</v>
      </c>
      <c r="S11" s="14">
        <v>1063.681</v>
      </c>
      <c r="T11" s="14">
        <v>340.435</v>
      </c>
      <c r="W11">
        <v>1248.2719999999999</v>
      </c>
      <c r="X11">
        <v>294.72199999999998</v>
      </c>
      <c r="AA11">
        <v>1377.1089999999999</v>
      </c>
      <c r="AB11">
        <v>330.72199999999998</v>
      </c>
    </row>
    <row r="12" spans="4:28" x14ac:dyDescent="0.2">
      <c r="F12" s="14">
        <v>229.66399999999999</v>
      </c>
      <c r="G12" s="14">
        <v>397.48599999999999</v>
      </c>
      <c r="J12">
        <v>261.476</v>
      </c>
      <c r="K12">
        <v>338.78399999999999</v>
      </c>
      <c r="N12">
        <v>224.048</v>
      </c>
      <c r="O12">
        <v>371.51100000000002</v>
      </c>
      <c r="S12" s="14">
        <v>1094.306</v>
      </c>
      <c r="T12" s="14">
        <v>323.82100000000003</v>
      </c>
      <c r="W12">
        <v>927.93700000000001</v>
      </c>
      <c r="X12">
        <v>287.714</v>
      </c>
      <c r="AA12">
        <v>1217.6990000000001</v>
      </c>
      <c r="AB12">
        <v>333.23</v>
      </c>
    </row>
    <row r="13" spans="4:28" x14ac:dyDescent="0.2">
      <c r="F13" s="14">
        <v>229.94399999999999</v>
      </c>
      <c r="G13" s="14">
        <v>461.95400000000001</v>
      </c>
      <c r="J13">
        <v>236.39</v>
      </c>
      <c r="K13">
        <v>370.19400000000002</v>
      </c>
      <c r="N13">
        <v>247.55799999999999</v>
      </c>
      <c r="O13">
        <v>446.024</v>
      </c>
      <c r="S13" s="14">
        <v>1017.74</v>
      </c>
      <c r="T13" s="14">
        <v>315.26100000000002</v>
      </c>
      <c r="W13">
        <v>995.39800000000002</v>
      </c>
      <c r="X13">
        <v>368.96699999999998</v>
      </c>
      <c r="AA13">
        <v>1191.115</v>
      </c>
      <c r="AB13">
        <v>300.64600000000002</v>
      </c>
    </row>
    <row r="14" spans="4:28" x14ac:dyDescent="0.2">
      <c r="F14" s="14">
        <v>209.68299999999999</v>
      </c>
      <c r="G14" s="14">
        <v>435.803</v>
      </c>
      <c r="J14">
        <v>216.67099999999999</v>
      </c>
      <c r="K14">
        <v>339.08199999999999</v>
      </c>
      <c r="N14">
        <v>271.56200000000001</v>
      </c>
      <c r="O14">
        <v>481.55399999999997</v>
      </c>
      <c r="S14" s="14">
        <v>1042.6479999999999</v>
      </c>
      <c r="T14" s="14">
        <v>357.62099999999998</v>
      </c>
      <c r="W14">
        <v>1023.417</v>
      </c>
      <c r="X14">
        <v>310.48500000000001</v>
      </c>
      <c r="AA14">
        <v>1336.1659999999999</v>
      </c>
      <c r="AB14">
        <v>331.35399999999998</v>
      </c>
    </row>
    <row r="15" spans="4:28" x14ac:dyDescent="0.2">
      <c r="F15" s="14">
        <v>187.76599999999999</v>
      </c>
      <c r="G15" s="14">
        <v>347.36500000000001</v>
      </c>
      <c r="J15">
        <v>269.78800000000001</v>
      </c>
      <c r="K15">
        <v>413.25700000000001</v>
      </c>
      <c r="N15">
        <v>262.42599999999999</v>
      </c>
      <c r="O15">
        <v>458.548</v>
      </c>
      <c r="S15" s="14">
        <v>1067.213</v>
      </c>
      <c r="T15" s="14">
        <v>356.13099999999997</v>
      </c>
      <c r="W15">
        <v>1213.9469999999999</v>
      </c>
      <c r="X15">
        <v>380.30700000000002</v>
      </c>
      <c r="AA15">
        <v>1408.28</v>
      </c>
      <c r="AB15">
        <v>344.51499999999999</v>
      </c>
    </row>
    <row r="16" spans="4:28" x14ac:dyDescent="0.2">
      <c r="F16" s="14">
        <v>295.93</v>
      </c>
      <c r="G16" s="14">
        <v>505.53100000000001</v>
      </c>
      <c r="J16">
        <v>200.48699999999999</v>
      </c>
      <c r="K16">
        <v>384.87799999999999</v>
      </c>
      <c r="N16">
        <v>249.40199999999999</v>
      </c>
      <c r="O16">
        <v>374.37400000000002</v>
      </c>
      <c r="S16" s="14">
        <v>1174.211</v>
      </c>
      <c r="T16" s="14">
        <v>259.13299999999998</v>
      </c>
      <c r="W16">
        <v>1150.1379999999999</v>
      </c>
      <c r="X16">
        <v>302.26600000000002</v>
      </c>
      <c r="AA16">
        <v>1315.3520000000001</v>
      </c>
      <c r="AB16">
        <v>305.60899999999998</v>
      </c>
    </row>
    <row r="17" spans="6:28" x14ac:dyDescent="0.2">
      <c r="F17" s="14">
        <v>183.90700000000001</v>
      </c>
      <c r="G17" s="14">
        <v>517.822</v>
      </c>
      <c r="J17">
        <v>201.334</v>
      </c>
      <c r="K17">
        <v>320.334</v>
      </c>
      <c r="N17">
        <v>321.93200000000002</v>
      </c>
      <c r="O17">
        <v>416.31900000000002</v>
      </c>
      <c r="S17" s="14">
        <v>954.34900000000005</v>
      </c>
      <c r="T17" s="14">
        <v>279.92099999999999</v>
      </c>
      <c r="W17">
        <v>1115.8989999999999</v>
      </c>
      <c r="X17">
        <v>402.69900000000001</v>
      </c>
      <c r="AA17">
        <v>1294.5989999999999</v>
      </c>
      <c r="AB17">
        <v>295.505</v>
      </c>
    </row>
    <row r="18" spans="6:28" x14ac:dyDescent="0.2">
      <c r="F18" s="14">
        <v>182.995</v>
      </c>
      <c r="G18" s="14">
        <v>667.43</v>
      </c>
      <c r="J18">
        <v>345.56900000000002</v>
      </c>
      <c r="K18">
        <v>377.69299999999998</v>
      </c>
      <c r="N18">
        <v>230.244</v>
      </c>
      <c r="O18">
        <v>364.255</v>
      </c>
      <c r="S18" s="14">
        <v>1166.837</v>
      </c>
      <c r="T18" s="14">
        <v>318.95600000000002</v>
      </c>
      <c r="W18">
        <v>1146.75</v>
      </c>
      <c r="X18">
        <v>336.31799999999998</v>
      </c>
      <c r="AA18">
        <v>1190.0899999999999</v>
      </c>
      <c r="AB18">
        <v>296.58800000000002</v>
      </c>
    </row>
    <row r="19" spans="6:28" x14ac:dyDescent="0.2">
      <c r="F19" s="14">
        <v>255.41300000000001</v>
      </c>
      <c r="G19" s="14">
        <v>449.71499999999997</v>
      </c>
      <c r="J19">
        <v>311.69200000000001</v>
      </c>
      <c r="K19">
        <v>467.548</v>
      </c>
      <c r="N19">
        <v>284.34100000000001</v>
      </c>
      <c r="O19">
        <v>452.10300000000001</v>
      </c>
      <c r="S19" s="14">
        <v>986.12099999999998</v>
      </c>
      <c r="T19" s="14">
        <v>319.96600000000001</v>
      </c>
      <c r="W19">
        <v>1021.4450000000001</v>
      </c>
      <c r="X19">
        <v>407.45699999999999</v>
      </c>
      <c r="AA19">
        <v>1345.6559999999999</v>
      </c>
      <c r="AB19">
        <v>282.11799999999999</v>
      </c>
    </row>
    <row r="20" spans="6:28" x14ac:dyDescent="0.2">
      <c r="F20" s="14">
        <v>245.71700000000001</v>
      </c>
      <c r="G20" s="14">
        <v>384.202</v>
      </c>
      <c r="J20">
        <v>254.46600000000001</v>
      </c>
      <c r="K20">
        <v>439.721</v>
      </c>
      <c r="N20">
        <v>237.40700000000001</v>
      </c>
      <c r="O20">
        <v>395.99599999999998</v>
      </c>
      <c r="S20" s="14">
        <v>1133.873</v>
      </c>
      <c r="T20" s="14">
        <v>354.01900000000001</v>
      </c>
      <c r="W20">
        <v>959.08199999999999</v>
      </c>
      <c r="X20">
        <v>323.35700000000003</v>
      </c>
      <c r="AA20">
        <v>1349.3019999999999</v>
      </c>
      <c r="AB20">
        <v>312.23099999999999</v>
      </c>
    </row>
    <row r="21" spans="6:28" x14ac:dyDescent="0.2">
      <c r="F21" s="14">
        <v>243.90199999999999</v>
      </c>
      <c r="G21" s="14">
        <v>359.767</v>
      </c>
      <c r="J21">
        <v>235.197</v>
      </c>
      <c r="K21">
        <v>520.08799999999997</v>
      </c>
      <c r="N21">
        <v>238.14500000000001</v>
      </c>
      <c r="O21">
        <v>397.24700000000001</v>
      </c>
      <c r="S21" s="14">
        <v>1163.1369999999999</v>
      </c>
      <c r="T21" s="14">
        <v>354.29500000000002</v>
      </c>
      <c r="W21">
        <v>945.03200000000004</v>
      </c>
      <c r="X21">
        <v>297.959</v>
      </c>
      <c r="AA21">
        <v>1365.7819999999999</v>
      </c>
      <c r="AB21">
        <v>325.52699999999999</v>
      </c>
    </row>
    <row r="22" spans="6:28" x14ac:dyDescent="0.2">
      <c r="F22" s="14">
        <v>244.666</v>
      </c>
      <c r="G22" s="14">
        <v>305.63600000000002</v>
      </c>
      <c r="J22">
        <v>259.255</v>
      </c>
      <c r="K22">
        <v>414.60700000000003</v>
      </c>
      <c r="N22">
        <v>281.35199999999998</v>
      </c>
      <c r="O22">
        <v>356.81299999999999</v>
      </c>
      <c r="S22" s="14">
        <v>837.72199999999998</v>
      </c>
      <c r="T22" s="14">
        <v>275.30200000000002</v>
      </c>
      <c r="W22">
        <v>885.63</v>
      </c>
      <c r="X22">
        <v>373.52800000000002</v>
      </c>
      <c r="AA22">
        <v>1077.5139999999999</v>
      </c>
      <c r="AB22">
        <v>343.858</v>
      </c>
    </row>
    <row r="23" spans="6:28" x14ac:dyDescent="0.2">
      <c r="F23" s="14">
        <v>234.321</v>
      </c>
      <c r="G23" s="14">
        <v>407.33300000000003</v>
      </c>
      <c r="J23">
        <v>262.87</v>
      </c>
      <c r="K23">
        <v>417.43700000000001</v>
      </c>
      <c r="N23">
        <v>250.85900000000001</v>
      </c>
      <c r="O23">
        <v>384.52600000000001</v>
      </c>
      <c r="S23" s="14">
        <v>1069.18</v>
      </c>
      <c r="T23" s="14">
        <v>256.88</v>
      </c>
      <c r="W23">
        <v>973.86</v>
      </c>
      <c r="X23">
        <v>321.161</v>
      </c>
      <c r="AA23">
        <v>1185.943</v>
      </c>
      <c r="AB23">
        <v>326.73099999999999</v>
      </c>
    </row>
    <row r="24" spans="6:28" x14ac:dyDescent="0.2">
      <c r="F24" s="14">
        <v>193.34299999999999</v>
      </c>
      <c r="G24" s="14">
        <v>670.14400000000001</v>
      </c>
      <c r="J24">
        <v>204.18</v>
      </c>
      <c r="K24">
        <v>342.42500000000001</v>
      </c>
      <c r="N24">
        <v>304.96300000000002</v>
      </c>
      <c r="O24">
        <v>381.327</v>
      </c>
      <c r="S24" s="14">
        <v>1060.2470000000001</v>
      </c>
      <c r="T24" s="14">
        <v>284.142</v>
      </c>
      <c r="W24">
        <v>827.27599999999995</v>
      </c>
      <c r="X24">
        <v>306.77699999999999</v>
      </c>
      <c r="AA24">
        <v>1270.8979999999999</v>
      </c>
      <c r="AB24">
        <v>295.322</v>
      </c>
    </row>
    <row r="25" spans="6:28" x14ac:dyDescent="0.2">
      <c r="F25" s="14">
        <v>219.30600000000001</v>
      </c>
      <c r="G25" s="14">
        <v>536.42200000000003</v>
      </c>
      <c r="J25">
        <v>318.95800000000003</v>
      </c>
      <c r="K25">
        <v>346.18599999999998</v>
      </c>
      <c r="N25">
        <v>271.50599999999997</v>
      </c>
      <c r="O25">
        <v>379.12299999999999</v>
      </c>
      <c r="S25" s="14">
        <v>960.01700000000005</v>
      </c>
      <c r="T25" s="14">
        <v>312.92099999999999</v>
      </c>
      <c r="W25">
        <v>851.27200000000005</v>
      </c>
      <c r="X25">
        <v>299.94200000000001</v>
      </c>
      <c r="AA25">
        <v>1055.8320000000001</v>
      </c>
      <c r="AB25">
        <v>286.673</v>
      </c>
    </row>
    <row r="26" spans="6:28" x14ac:dyDescent="0.2">
      <c r="F26" s="14">
        <v>272.80799999999999</v>
      </c>
      <c r="G26" s="14">
        <v>567.65800000000002</v>
      </c>
      <c r="J26">
        <v>226.727</v>
      </c>
      <c r="K26">
        <v>392.71699999999998</v>
      </c>
      <c r="N26">
        <v>284.66199999999998</v>
      </c>
      <c r="O26">
        <v>328.21699999999998</v>
      </c>
      <c r="S26" s="14">
        <v>1186.174</v>
      </c>
      <c r="T26" s="14">
        <v>355.27699999999999</v>
      </c>
      <c r="W26">
        <v>976.39099999999996</v>
      </c>
      <c r="X26">
        <v>304.553</v>
      </c>
      <c r="AA26">
        <v>1325.1780000000001</v>
      </c>
      <c r="AB26">
        <v>329.33699999999999</v>
      </c>
    </row>
    <row r="27" spans="6:28" x14ac:dyDescent="0.2">
      <c r="F27" s="14">
        <v>210.17400000000001</v>
      </c>
      <c r="G27" s="14">
        <v>548.73599999999999</v>
      </c>
      <c r="J27">
        <v>199.22800000000001</v>
      </c>
      <c r="K27">
        <v>401.15899999999999</v>
      </c>
      <c r="N27">
        <v>254.33500000000001</v>
      </c>
      <c r="O27">
        <v>477.45100000000002</v>
      </c>
      <c r="S27" s="14">
        <v>1109.192</v>
      </c>
      <c r="T27" s="14">
        <v>336.74299999999999</v>
      </c>
      <c r="W27">
        <v>928.88699999999994</v>
      </c>
      <c r="X27">
        <v>281.57100000000003</v>
      </c>
      <c r="AA27">
        <v>1340.268</v>
      </c>
      <c r="AB27">
        <v>293.57</v>
      </c>
    </row>
    <row r="28" spans="6:28" x14ac:dyDescent="0.2">
      <c r="F28" s="14">
        <v>220.72300000000001</v>
      </c>
      <c r="G28" s="14">
        <v>496.81400000000002</v>
      </c>
      <c r="J28">
        <v>291.31200000000001</v>
      </c>
      <c r="K28">
        <v>462.65600000000001</v>
      </c>
      <c r="N28">
        <v>233.86799999999999</v>
      </c>
      <c r="O28">
        <v>534.86</v>
      </c>
      <c r="S28" s="14">
        <v>1044.579</v>
      </c>
      <c r="T28" s="14">
        <v>314.10000000000002</v>
      </c>
      <c r="W28">
        <v>906.59699999999998</v>
      </c>
      <c r="X28">
        <v>322.35000000000002</v>
      </c>
      <c r="AA28">
        <v>1355.127</v>
      </c>
      <c r="AB28">
        <v>338.363</v>
      </c>
    </row>
    <row r="29" spans="6:28" x14ac:dyDescent="0.2">
      <c r="F29" s="14">
        <v>248.511</v>
      </c>
      <c r="G29" s="14">
        <v>432.16399999999999</v>
      </c>
      <c r="J29">
        <v>330.84</v>
      </c>
      <c r="K29">
        <v>531.16600000000005</v>
      </c>
      <c r="N29">
        <v>285.50400000000002</v>
      </c>
      <c r="O29">
        <v>479.45600000000002</v>
      </c>
      <c r="S29" s="14">
        <v>1033.645</v>
      </c>
      <c r="T29" s="14">
        <v>263.60399999999998</v>
      </c>
      <c r="W29">
        <v>1147.3209999999999</v>
      </c>
      <c r="X29">
        <v>347.22500000000002</v>
      </c>
      <c r="AA29">
        <v>1160.145</v>
      </c>
      <c r="AB29">
        <v>330.47800000000001</v>
      </c>
    </row>
    <row r="30" spans="6:28" x14ac:dyDescent="0.2">
      <c r="F30" s="14">
        <v>228.023</v>
      </c>
      <c r="G30" s="14">
        <v>413.59199999999998</v>
      </c>
      <c r="J30">
        <v>297.52100000000002</v>
      </c>
      <c r="K30">
        <v>404.27300000000002</v>
      </c>
      <c r="N30">
        <v>238.863</v>
      </c>
      <c r="O30">
        <v>455.661</v>
      </c>
      <c r="S30" s="14">
        <v>954.88199999999995</v>
      </c>
      <c r="T30" s="14">
        <v>293.30200000000002</v>
      </c>
      <c r="W30">
        <v>1141.912</v>
      </c>
      <c r="X30">
        <v>309.63200000000001</v>
      </c>
      <c r="AA30">
        <v>1199.6690000000001</v>
      </c>
      <c r="AB30">
        <v>288.11900000000003</v>
      </c>
    </row>
    <row r="31" spans="6:28" x14ac:dyDescent="0.2">
      <c r="F31" s="14">
        <v>188.00700000000001</v>
      </c>
      <c r="G31" s="14">
        <v>464.96199999999999</v>
      </c>
      <c r="J31">
        <v>235.97399999999999</v>
      </c>
      <c r="K31">
        <v>366.34399999999999</v>
      </c>
      <c r="N31">
        <v>239.9</v>
      </c>
      <c r="O31">
        <v>440.38900000000001</v>
      </c>
      <c r="S31" s="14">
        <v>1084.5820000000001</v>
      </c>
      <c r="T31" s="14">
        <v>278.81400000000002</v>
      </c>
      <c r="W31">
        <v>1140.2159999999999</v>
      </c>
      <c r="X31">
        <v>327.86099999999999</v>
      </c>
      <c r="AA31">
        <v>1313.4839999999999</v>
      </c>
      <c r="AB31">
        <v>291.32499999999999</v>
      </c>
    </row>
    <row r="32" spans="6:28" x14ac:dyDescent="0.2">
      <c r="F32" s="14">
        <v>288.20100000000002</v>
      </c>
      <c r="G32" s="14">
        <v>474.93700000000001</v>
      </c>
      <c r="J32">
        <v>269.73099999999999</v>
      </c>
      <c r="K32">
        <v>372.75799999999998</v>
      </c>
      <c r="N32">
        <v>271.75400000000002</v>
      </c>
      <c r="O32">
        <v>610.822</v>
      </c>
      <c r="S32" s="14">
        <v>1012.87</v>
      </c>
      <c r="T32" s="14">
        <v>374.41</v>
      </c>
      <c r="W32">
        <v>884.22699999999998</v>
      </c>
      <c r="X32">
        <v>348.25099999999998</v>
      </c>
      <c r="AA32">
        <v>1269.4159999999999</v>
      </c>
      <c r="AB32">
        <v>327.09100000000001</v>
      </c>
    </row>
    <row r="33" spans="6:28" x14ac:dyDescent="0.2">
      <c r="F33" s="14">
        <v>207.16900000000001</v>
      </c>
      <c r="G33" s="14">
        <v>605.98099999999999</v>
      </c>
      <c r="J33">
        <v>271.84699999999998</v>
      </c>
      <c r="K33">
        <v>329.596</v>
      </c>
      <c r="N33">
        <v>253.21700000000001</v>
      </c>
      <c r="O33">
        <v>341.30399999999997</v>
      </c>
      <c r="S33" s="14">
        <v>986.74900000000002</v>
      </c>
      <c r="T33" s="14">
        <v>315.12099999999998</v>
      </c>
      <c r="W33">
        <v>1014.758</v>
      </c>
      <c r="X33">
        <v>395.77600000000001</v>
      </c>
      <c r="AA33">
        <v>1371.653</v>
      </c>
      <c r="AB33">
        <v>362.39100000000002</v>
      </c>
    </row>
    <row r="34" spans="6:28" x14ac:dyDescent="0.2">
      <c r="F34" s="14">
        <v>193.04</v>
      </c>
      <c r="G34" s="14">
        <v>436.63499999999999</v>
      </c>
      <c r="J34">
        <v>269.18900000000002</v>
      </c>
      <c r="K34">
        <v>396.209</v>
      </c>
      <c r="N34">
        <v>244.37899999999999</v>
      </c>
      <c r="O34">
        <v>414.04599999999999</v>
      </c>
      <c r="S34" s="14">
        <v>1223.546</v>
      </c>
      <c r="T34" s="14">
        <v>307.41500000000002</v>
      </c>
      <c r="W34">
        <v>968.25699999999995</v>
      </c>
      <c r="X34">
        <v>321.08800000000002</v>
      </c>
      <c r="AA34">
        <v>1321.7650000000001</v>
      </c>
      <c r="AB34">
        <v>348.495</v>
      </c>
    </row>
    <row r="35" spans="6:28" x14ac:dyDescent="0.2">
      <c r="F35" s="14">
        <v>246.02</v>
      </c>
      <c r="G35" s="14">
        <v>463.49200000000002</v>
      </c>
      <c r="J35">
        <v>368.72699999999998</v>
      </c>
      <c r="K35">
        <v>471.26900000000001</v>
      </c>
      <c r="N35">
        <v>293.00099999999998</v>
      </c>
      <c r="O35">
        <v>435.71100000000001</v>
      </c>
      <c r="S35" s="14">
        <v>995.59299999999996</v>
      </c>
      <c r="T35" s="14">
        <v>356.50599999999997</v>
      </c>
      <c r="W35">
        <v>982.60799999999995</v>
      </c>
      <c r="X35">
        <v>296.16000000000003</v>
      </c>
      <c r="AA35">
        <v>1297.7059999999999</v>
      </c>
      <c r="AB35">
        <v>270.58699999999999</v>
      </c>
    </row>
    <row r="36" spans="6:28" x14ac:dyDescent="0.2">
      <c r="F36" s="14">
        <v>255.702</v>
      </c>
      <c r="G36" s="14">
        <v>516.048</v>
      </c>
      <c r="J36">
        <v>302.16000000000003</v>
      </c>
      <c r="K36">
        <v>495.37200000000001</v>
      </c>
      <c r="N36">
        <v>275.77800000000002</v>
      </c>
      <c r="O36">
        <v>414.322</v>
      </c>
      <c r="S36" s="14">
        <v>1078.722</v>
      </c>
      <c r="T36" s="14">
        <v>261.58199999999999</v>
      </c>
      <c r="W36">
        <v>1003.452</v>
      </c>
      <c r="X36">
        <v>316.46800000000002</v>
      </c>
      <c r="AA36">
        <v>1336.58</v>
      </c>
      <c r="AB36">
        <v>293.69200000000001</v>
      </c>
    </row>
    <row r="37" spans="6:28" x14ac:dyDescent="0.2">
      <c r="F37" s="14">
        <v>253.03800000000001</v>
      </c>
      <c r="G37" s="14">
        <v>519.26800000000003</v>
      </c>
      <c r="J37">
        <v>315.447</v>
      </c>
      <c r="K37">
        <v>390.17899999999997</v>
      </c>
      <c r="N37">
        <v>343.89800000000002</v>
      </c>
      <c r="O37">
        <v>423.89</v>
      </c>
      <c r="S37" s="14">
        <v>960.25699999999995</v>
      </c>
      <c r="T37" s="14">
        <v>342.94299999999998</v>
      </c>
      <c r="W37">
        <v>1022.697</v>
      </c>
      <c r="X37">
        <v>290.11700000000002</v>
      </c>
      <c r="AA37">
        <v>1178.07</v>
      </c>
      <c r="AB37">
        <v>303.23200000000003</v>
      </c>
    </row>
    <row r="38" spans="6:28" x14ac:dyDescent="0.2">
      <c r="F38" s="14">
        <v>259.51100000000002</v>
      </c>
      <c r="G38" s="14">
        <v>454.76</v>
      </c>
      <c r="J38">
        <v>288.70999999999998</v>
      </c>
      <c r="K38">
        <v>327.91</v>
      </c>
      <c r="N38">
        <v>246.83199999999999</v>
      </c>
      <c r="O38">
        <v>398.346</v>
      </c>
      <c r="S38" s="14">
        <v>869.98299999999995</v>
      </c>
      <c r="T38" s="14">
        <v>354.65</v>
      </c>
      <c r="W38">
        <v>1045.693</v>
      </c>
      <c r="X38">
        <v>292.452</v>
      </c>
      <c r="AA38">
        <v>1171.6510000000001</v>
      </c>
      <c r="AB38">
        <v>322.40899999999999</v>
      </c>
    </row>
    <row r="39" spans="6:28" x14ac:dyDescent="0.2">
      <c r="F39" s="14">
        <v>241.64</v>
      </c>
      <c r="G39" s="14">
        <v>362.69099999999997</v>
      </c>
      <c r="J39">
        <v>270.505</v>
      </c>
      <c r="K39">
        <v>400.358</v>
      </c>
      <c r="N39">
        <v>282.63600000000002</v>
      </c>
      <c r="O39">
        <v>435.94900000000001</v>
      </c>
      <c r="S39" s="14">
        <v>923.34400000000005</v>
      </c>
      <c r="T39" s="14">
        <v>341.89699999999999</v>
      </c>
      <c r="W39">
        <v>1231.588</v>
      </c>
      <c r="X39">
        <v>293.32400000000001</v>
      </c>
      <c r="AA39">
        <v>1194.32</v>
      </c>
      <c r="AB39">
        <v>279.81299999999999</v>
      </c>
    </row>
    <row r="40" spans="6:28" x14ac:dyDescent="0.2">
      <c r="F40" s="14">
        <v>215.96899999999999</v>
      </c>
      <c r="G40" s="14">
        <v>408.44299999999998</v>
      </c>
      <c r="J40">
        <v>303.94</v>
      </c>
      <c r="K40">
        <v>407.44799999999998</v>
      </c>
      <c r="N40">
        <v>334.31799999999998</v>
      </c>
      <c r="O40">
        <v>440.613</v>
      </c>
      <c r="S40" s="14">
        <v>1158.787</v>
      </c>
      <c r="T40" s="14">
        <v>293.87799999999999</v>
      </c>
      <c r="W40">
        <v>1226.067</v>
      </c>
      <c r="X40">
        <v>297.495</v>
      </c>
      <c r="AA40">
        <v>1161.462</v>
      </c>
      <c r="AB40">
        <v>255.01300000000001</v>
      </c>
    </row>
    <row r="41" spans="6:28" x14ac:dyDescent="0.2">
      <c r="F41" s="14">
        <v>269.45800000000003</v>
      </c>
      <c r="G41" s="14">
        <v>421.88400000000001</v>
      </c>
      <c r="J41">
        <v>232.625</v>
      </c>
      <c r="K41">
        <v>376.71699999999998</v>
      </c>
      <c r="N41">
        <v>346.56299999999999</v>
      </c>
      <c r="O41">
        <v>397.851</v>
      </c>
      <c r="S41" s="14">
        <v>1033.7460000000001</v>
      </c>
      <c r="T41" s="14">
        <v>306.11099999999999</v>
      </c>
      <c r="W41">
        <v>1116.6310000000001</v>
      </c>
      <c r="X41">
        <v>308.32600000000002</v>
      </c>
      <c r="AA41">
        <v>1240.68</v>
      </c>
      <c r="AB41">
        <v>262.48200000000003</v>
      </c>
    </row>
    <row r="42" spans="6:28" x14ac:dyDescent="0.2">
      <c r="F42" s="14">
        <v>168.99700000000001</v>
      </c>
      <c r="G42" s="14">
        <v>416.45600000000002</v>
      </c>
      <c r="J42">
        <v>158.82300000000001</v>
      </c>
      <c r="K42">
        <v>352.74200000000002</v>
      </c>
      <c r="N42">
        <v>310.65499999999997</v>
      </c>
      <c r="O42">
        <v>296.28199999999998</v>
      </c>
      <c r="S42" s="14">
        <v>961.56200000000001</v>
      </c>
      <c r="T42" s="14">
        <v>358.20400000000001</v>
      </c>
      <c r="W42">
        <v>1117.9359999999999</v>
      </c>
      <c r="X42">
        <v>317.52100000000002</v>
      </c>
      <c r="AA42">
        <v>1207.057</v>
      </c>
      <c r="AB42">
        <v>271.81200000000001</v>
      </c>
    </row>
    <row r="43" spans="6:28" x14ac:dyDescent="0.2">
      <c r="F43" s="14">
        <v>192.51300000000001</v>
      </c>
      <c r="G43" s="14">
        <v>343.50700000000001</v>
      </c>
      <c r="J43">
        <v>320.637</v>
      </c>
      <c r="K43">
        <v>388.30799999999999</v>
      </c>
      <c r="N43">
        <v>269.28199999999998</v>
      </c>
      <c r="O43">
        <v>443.68799999999999</v>
      </c>
      <c r="S43" s="14">
        <v>1038.067</v>
      </c>
      <c r="T43" s="14">
        <v>361.66800000000001</v>
      </c>
      <c r="W43">
        <v>1190.452</v>
      </c>
      <c r="X43">
        <v>346.11</v>
      </c>
      <c r="AA43">
        <v>1121.9090000000001</v>
      </c>
      <c r="AB43">
        <v>241.09899999999999</v>
      </c>
    </row>
    <row r="44" spans="6:28" x14ac:dyDescent="0.2">
      <c r="F44" s="14">
        <v>228.06899999999999</v>
      </c>
      <c r="G44" s="14">
        <v>462.18200000000002</v>
      </c>
      <c r="J44">
        <v>248.654</v>
      </c>
      <c r="K44">
        <v>426.83800000000002</v>
      </c>
      <c r="N44">
        <v>290.44200000000001</v>
      </c>
      <c r="O44">
        <v>494.52699999999999</v>
      </c>
      <c r="S44" s="14">
        <v>1022.251</v>
      </c>
      <c r="T44" s="14">
        <v>311.14800000000002</v>
      </c>
      <c r="W44">
        <v>945.28499999999997</v>
      </c>
      <c r="X44">
        <v>293.25200000000001</v>
      </c>
      <c r="AA44">
        <v>1094.069</v>
      </c>
      <c r="AB44">
        <v>270.06599999999997</v>
      </c>
    </row>
    <row r="45" spans="6:28" x14ac:dyDescent="0.2">
      <c r="F45" s="14">
        <v>199.73400000000001</v>
      </c>
      <c r="G45" s="14">
        <v>444.12</v>
      </c>
      <c r="J45">
        <v>324.96300000000002</v>
      </c>
      <c r="K45">
        <v>420.25299999999999</v>
      </c>
      <c r="N45">
        <v>283.51799999999997</v>
      </c>
      <c r="O45">
        <v>402.24299999999999</v>
      </c>
      <c r="S45" s="14">
        <v>1332.3610000000001</v>
      </c>
      <c r="T45" s="14">
        <v>287.77600000000001</v>
      </c>
      <c r="W45">
        <v>1045.0719999999999</v>
      </c>
      <c r="X45">
        <v>317.74799999999999</v>
      </c>
      <c r="AA45">
        <v>1039.3510000000001</v>
      </c>
      <c r="AB45">
        <v>293.91899999999998</v>
      </c>
    </row>
    <row r="46" spans="6:28" x14ac:dyDescent="0.2">
      <c r="F46" s="14">
        <v>236.066</v>
      </c>
      <c r="G46" s="14">
        <v>414.23399999999998</v>
      </c>
      <c r="J46">
        <v>257.38200000000001</v>
      </c>
      <c r="K46">
        <v>391.66300000000001</v>
      </c>
      <c r="N46">
        <v>264.47899999999998</v>
      </c>
      <c r="O46">
        <v>508.77499999999998</v>
      </c>
      <c r="S46" s="14">
        <v>984.25900000000001</v>
      </c>
      <c r="T46" s="14">
        <v>315.108</v>
      </c>
      <c r="W46">
        <v>953.58</v>
      </c>
      <c r="X46">
        <v>330.40800000000002</v>
      </c>
      <c r="AA46">
        <v>985.02599999999995</v>
      </c>
      <c r="AB46">
        <v>311.65899999999999</v>
      </c>
    </row>
    <row r="47" spans="6:28" x14ac:dyDescent="0.2">
      <c r="F47" s="14">
        <v>333.553</v>
      </c>
      <c r="G47" s="14">
        <v>530.303</v>
      </c>
      <c r="J47">
        <v>326.92200000000003</v>
      </c>
      <c r="K47">
        <v>402.50799999999998</v>
      </c>
      <c r="N47">
        <v>252.345</v>
      </c>
      <c r="O47">
        <v>455.10500000000002</v>
      </c>
      <c r="S47" s="14">
        <v>812.34</v>
      </c>
      <c r="T47" s="14">
        <v>366.387</v>
      </c>
      <c r="W47">
        <v>1023.184</v>
      </c>
      <c r="X47">
        <v>293.08300000000003</v>
      </c>
      <c r="AA47">
        <v>1139.3900000000001</v>
      </c>
      <c r="AB47">
        <v>336.25200000000001</v>
      </c>
    </row>
    <row r="48" spans="6:28" x14ac:dyDescent="0.2">
      <c r="F48" s="14">
        <v>292.97300000000001</v>
      </c>
      <c r="G48" s="14">
        <v>351.66300000000001</v>
      </c>
      <c r="J48">
        <v>250.036</v>
      </c>
      <c r="K48">
        <v>333.06900000000002</v>
      </c>
      <c r="N48">
        <v>270.19799999999998</v>
      </c>
      <c r="O48">
        <v>483.34199999999998</v>
      </c>
      <c r="S48" s="14">
        <v>945.26700000000005</v>
      </c>
      <c r="T48" s="14">
        <v>389.52699999999999</v>
      </c>
      <c r="W48">
        <v>1116.8789999999999</v>
      </c>
      <c r="X48">
        <v>320.197</v>
      </c>
      <c r="AA48">
        <v>1098.665</v>
      </c>
      <c r="AB48">
        <v>264.25299999999999</v>
      </c>
    </row>
    <row r="49" spans="6:28" x14ac:dyDescent="0.2">
      <c r="F49" s="14">
        <v>216.70699999999999</v>
      </c>
      <c r="G49" s="14">
        <v>338.96699999999998</v>
      </c>
      <c r="J49">
        <v>290.56200000000001</v>
      </c>
      <c r="K49">
        <v>368.75900000000001</v>
      </c>
      <c r="N49">
        <v>302.09899999999999</v>
      </c>
      <c r="O49">
        <v>394.93299999999999</v>
      </c>
      <c r="S49" s="14">
        <v>792.80399999999997</v>
      </c>
      <c r="T49" s="14">
        <v>399.04500000000002</v>
      </c>
      <c r="W49">
        <v>1195.473</v>
      </c>
      <c r="X49">
        <v>290.399</v>
      </c>
      <c r="AA49">
        <v>1170.721</v>
      </c>
      <c r="AB49">
        <v>286.83</v>
      </c>
    </row>
    <row r="50" spans="6:28" x14ac:dyDescent="0.2">
      <c r="F50" s="14">
        <v>323.14100000000002</v>
      </c>
      <c r="G50" s="14">
        <v>420.25299999999999</v>
      </c>
      <c r="J50">
        <v>278.52199999999999</v>
      </c>
      <c r="K50">
        <v>421.28699999999998</v>
      </c>
      <c r="N50">
        <v>306.95</v>
      </c>
      <c r="O50">
        <v>395.27699999999999</v>
      </c>
      <c r="S50" s="14">
        <v>1238.3420000000001</v>
      </c>
      <c r="T50" s="14">
        <v>345.69799999999998</v>
      </c>
      <c r="W50">
        <v>1201.308</v>
      </c>
      <c r="X50">
        <v>275.88299999999998</v>
      </c>
      <c r="AA50">
        <v>1227.02</v>
      </c>
      <c r="AB50">
        <v>317.02199999999999</v>
      </c>
    </row>
    <row r="51" spans="6:28" x14ac:dyDescent="0.2">
      <c r="F51" s="14">
        <v>244.07499999999999</v>
      </c>
      <c r="G51" s="14">
        <v>378.46</v>
      </c>
      <c r="J51">
        <v>292.34800000000001</v>
      </c>
      <c r="K51">
        <v>360.19600000000003</v>
      </c>
      <c r="N51">
        <v>351.66899999999998</v>
      </c>
      <c r="O51">
        <v>364.334</v>
      </c>
      <c r="S51" s="14">
        <v>1027.2850000000001</v>
      </c>
      <c r="T51" s="14">
        <v>365.608</v>
      </c>
      <c r="W51">
        <v>1194.6559999999999</v>
      </c>
      <c r="X51">
        <v>298.20299999999997</v>
      </c>
      <c r="AA51">
        <v>1173.2059999999999</v>
      </c>
      <c r="AB51">
        <v>358.18799999999999</v>
      </c>
    </row>
    <row r="52" spans="6:28" x14ac:dyDescent="0.2">
      <c r="F52" s="14">
        <v>235.959</v>
      </c>
      <c r="G52" s="14">
        <v>365.25200000000001</v>
      </c>
      <c r="J52">
        <v>236.71</v>
      </c>
      <c r="K52">
        <v>434.41699999999997</v>
      </c>
      <c r="N52">
        <v>252.13</v>
      </c>
      <c r="O52">
        <v>453.06099999999998</v>
      </c>
      <c r="S52" s="14">
        <v>928.37599999999998</v>
      </c>
      <c r="T52" s="14">
        <v>371.81900000000002</v>
      </c>
      <c r="W52">
        <v>1021.309</v>
      </c>
      <c r="X52">
        <v>328.65600000000001</v>
      </c>
      <c r="AA52">
        <v>1337.63</v>
      </c>
      <c r="AB52">
        <v>338.87599999999998</v>
      </c>
    </row>
    <row r="53" spans="6:28" x14ac:dyDescent="0.2">
      <c r="F53" s="14">
        <v>246.60300000000001</v>
      </c>
      <c r="G53" s="14">
        <v>420.26100000000002</v>
      </c>
      <c r="J53">
        <v>265.93099999999998</v>
      </c>
      <c r="K53">
        <v>433.69499999999999</v>
      </c>
      <c r="N53">
        <v>262.77</v>
      </c>
      <c r="O53">
        <v>377.16300000000001</v>
      </c>
      <c r="S53" s="14">
        <v>1141.194</v>
      </c>
      <c r="T53" s="14">
        <v>402.65199999999999</v>
      </c>
      <c r="W53">
        <v>1127.7429999999999</v>
      </c>
      <c r="X53">
        <v>348.91</v>
      </c>
      <c r="AA53">
        <v>1002.24</v>
      </c>
      <c r="AB53">
        <v>371.721</v>
      </c>
    </row>
    <row r="54" spans="6:28" x14ac:dyDescent="0.2">
      <c r="F54" s="14">
        <v>201.22800000000001</v>
      </c>
      <c r="G54" s="14">
        <v>385.904</v>
      </c>
      <c r="J54">
        <v>254.06899999999999</v>
      </c>
      <c r="K54">
        <v>482.28300000000002</v>
      </c>
      <c r="N54">
        <v>314.60599999999999</v>
      </c>
      <c r="O54">
        <v>344.19099999999997</v>
      </c>
      <c r="S54" s="14">
        <v>1155.6369999999999</v>
      </c>
      <c r="T54" s="14">
        <v>341.935</v>
      </c>
      <c r="W54">
        <v>1151.3599999999999</v>
      </c>
      <c r="X54">
        <v>289.68400000000003</v>
      </c>
      <c r="AA54">
        <v>1109.5350000000001</v>
      </c>
      <c r="AB54">
        <v>364.26799999999997</v>
      </c>
    </row>
    <row r="55" spans="6:28" x14ac:dyDescent="0.2">
      <c r="F55" s="14">
        <v>261.42599999999999</v>
      </c>
      <c r="G55" s="14">
        <v>518.66099999999994</v>
      </c>
      <c r="J55">
        <v>292.16199999999998</v>
      </c>
      <c r="K55">
        <v>392.69200000000001</v>
      </c>
      <c r="N55">
        <v>288.51299999999998</v>
      </c>
      <c r="O55">
        <v>434.50700000000001</v>
      </c>
      <c r="S55" s="14">
        <v>980.923</v>
      </c>
      <c r="T55" s="14">
        <v>316.63900000000001</v>
      </c>
      <c r="W55">
        <v>1195.3309999999999</v>
      </c>
      <c r="X55">
        <v>306.65100000000001</v>
      </c>
      <c r="AA55">
        <v>1342.8720000000001</v>
      </c>
      <c r="AB55">
        <v>336.75400000000002</v>
      </c>
    </row>
    <row r="56" spans="6:28" x14ac:dyDescent="0.2">
      <c r="F56" s="14">
        <v>345.53100000000001</v>
      </c>
      <c r="G56" s="14">
        <v>466.04599999999999</v>
      </c>
      <c r="J56">
        <v>275.274</v>
      </c>
      <c r="K56">
        <v>388.35500000000002</v>
      </c>
      <c r="N56">
        <v>295.45699999999999</v>
      </c>
      <c r="O56">
        <v>404.173</v>
      </c>
      <c r="S56" s="14">
        <v>966.98900000000003</v>
      </c>
      <c r="T56" s="14">
        <v>340.22500000000002</v>
      </c>
      <c r="W56">
        <v>1012.6559999999999</v>
      </c>
      <c r="X56">
        <v>299.05599999999998</v>
      </c>
      <c r="AA56">
        <v>1032.1010000000001</v>
      </c>
      <c r="AB56">
        <v>268.59500000000003</v>
      </c>
    </row>
    <row r="57" spans="6:28" x14ac:dyDescent="0.2">
      <c r="F57" s="14">
        <v>256.74299999999999</v>
      </c>
      <c r="G57" s="14">
        <v>425.91</v>
      </c>
      <c r="J57">
        <v>235.92</v>
      </c>
      <c r="K57">
        <v>387.60700000000003</v>
      </c>
      <c r="N57">
        <v>292.68799999999999</v>
      </c>
      <c r="O57">
        <v>492.05599999999998</v>
      </c>
      <c r="S57" s="14">
        <v>818.851</v>
      </c>
      <c r="T57" s="14">
        <v>344.93599999999998</v>
      </c>
      <c r="W57">
        <v>1136.2429999999999</v>
      </c>
      <c r="X57">
        <v>312.54599999999999</v>
      </c>
      <c r="AA57">
        <v>1131.4690000000001</v>
      </c>
      <c r="AB57">
        <v>300.23700000000002</v>
      </c>
    </row>
    <row r="58" spans="6:28" x14ac:dyDescent="0.2">
      <c r="F58" s="14">
        <v>238.77199999999999</v>
      </c>
      <c r="G58" s="14">
        <v>393.47199999999998</v>
      </c>
      <c r="J58">
        <v>248.357</v>
      </c>
      <c r="K58">
        <v>484.61399999999998</v>
      </c>
      <c r="N58">
        <v>338.56900000000002</v>
      </c>
      <c r="O58">
        <v>527.90099999999995</v>
      </c>
      <c r="S58" s="14">
        <v>1196.864</v>
      </c>
      <c r="T58" s="14">
        <v>365.86500000000001</v>
      </c>
      <c r="W58">
        <v>1022.336</v>
      </c>
      <c r="X58">
        <v>302.99299999999999</v>
      </c>
      <c r="AA58">
        <v>1160.8140000000001</v>
      </c>
      <c r="AB58">
        <v>341.61399999999998</v>
      </c>
    </row>
    <row r="59" spans="6:28" x14ac:dyDescent="0.2">
      <c r="F59" s="14">
        <v>222.01400000000001</v>
      </c>
      <c r="G59" s="14">
        <v>360.43200000000002</v>
      </c>
      <c r="J59">
        <v>291.86599999999999</v>
      </c>
      <c r="K59">
        <v>434.49099999999999</v>
      </c>
      <c r="N59">
        <v>317.93900000000002</v>
      </c>
      <c r="O59">
        <v>437.56099999999998</v>
      </c>
      <c r="S59" s="14">
        <v>1299.8330000000001</v>
      </c>
      <c r="T59" s="14">
        <v>395.62799999999999</v>
      </c>
      <c r="W59">
        <v>962.75199999999995</v>
      </c>
      <c r="X59">
        <v>277.36099999999999</v>
      </c>
      <c r="AA59">
        <v>1186.0640000000001</v>
      </c>
      <c r="AB59">
        <v>240.91900000000001</v>
      </c>
    </row>
    <row r="61" spans="6:28" x14ac:dyDescent="0.2">
      <c r="F61" s="102" t="s">
        <v>20</v>
      </c>
      <c r="G61" s="102"/>
      <c r="S61" s="102" t="s">
        <v>20</v>
      </c>
      <c r="T61" s="102"/>
    </row>
  </sheetData>
  <mergeCells count="2">
    <mergeCell ref="F61:G61"/>
    <mergeCell ref="S61:T6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A86E-F4C9-7542-8AE8-494FDB34A0A3}">
  <dimension ref="A1:AK141"/>
  <sheetViews>
    <sheetView zoomScale="125" workbookViewId="0">
      <selection activeCell="D20" sqref="D20"/>
    </sheetView>
  </sheetViews>
  <sheetFormatPr baseColWidth="10" defaultRowHeight="16" x14ac:dyDescent="0.2"/>
  <cols>
    <col min="4" max="4" width="26.5" customWidth="1"/>
    <col min="5" max="5" width="21.6640625" customWidth="1"/>
    <col min="6" max="6" width="27.33203125" customWidth="1"/>
    <col min="8" max="8" width="25.1640625" customWidth="1"/>
    <col min="9" max="9" width="24.6640625" customWidth="1"/>
    <col min="11" max="11" width="22.33203125" customWidth="1"/>
    <col min="12" max="12" width="22" customWidth="1"/>
    <col min="15" max="15" width="21.1640625" customWidth="1"/>
    <col min="16" max="16" width="23.5" customWidth="1"/>
    <col min="18" max="18" width="22.6640625" customWidth="1"/>
    <col min="19" max="19" width="24.5" customWidth="1"/>
    <col min="21" max="21" width="22.33203125" customWidth="1"/>
    <col min="22" max="22" width="23" customWidth="1"/>
  </cols>
  <sheetData>
    <row r="1" spans="1:3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">
      <c r="A5" s="3"/>
      <c r="B5" s="3"/>
      <c r="C5" s="3"/>
      <c r="D5" s="4" t="s">
        <v>462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3"/>
      <c r="C6" s="3"/>
      <c r="D6" s="3"/>
      <c r="E6" s="4" t="s">
        <v>15</v>
      </c>
      <c r="F6" s="4"/>
      <c r="G6" s="4"/>
      <c r="H6" s="4" t="s">
        <v>18</v>
      </c>
      <c r="I6" s="4"/>
      <c r="J6" s="4"/>
      <c r="K6" s="4" t="s">
        <v>19</v>
      </c>
      <c r="L6" s="3"/>
      <c r="M6" s="3"/>
      <c r="N6" s="3"/>
      <c r="O6" s="4" t="s">
        <v>15</v>
      </c>
      <c r="P6" s="4"/>
      <c r="Q6" s="4"/>
      <c r="R6" s="4" t="s">
        <v>18</v>
      </c>
      <c r="S6" s="3"/>
      <c r="T6" s="3"/>
      <c r="U6" s="4" t="s">
        <v>19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">
      <c r="A7" s="3"/>
      <c r="B7" s="3"/>
      <c r="C7" s="3"/>
      <c r="E7" s="24" t="s">
        <v>283</v>
      </c>
      <c r="F7" s="24" t="s">
        <v>284</v>
      </c>
      <c r="G7" s="4"/>
      <c r="H7" s="24" t="s">
        <v>283</v>
      </c>
      <c r="I7" s="24" t="s">
        <v>284</v>
      </c>
      <c r="J7" s="4"/>
      <c r="K7" s="24" t="s">
        <v>283</v>
      </c>
      <c r="L7" s="24" t="s">
        <v>284</v>
      </c>
      <c r="M7" s="3"/>
      <c r="N7" s="3"/>
      <c r="O7" s="24" t="s">
        <v>285</v>
      </c>
      <c r="P7" s="24" t="s">
        <v>286</v>
      </c>
      <c r="Q7" s="4"/>
      <c r="R7" s="24" t="s">
        <v>285</v>
      </c>
      <c r="S7" s="24" t="s">
        <v>286</v>
      </c>
      <c r="T7" s="3"/>
      <c r="U7" s="24" t="s">
        <v>285</v>
      </c>
      <c r="V7" s="24" t="s">
        <v>286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">
      <c r="A8" s="3"/>
      <c r="B8" s="3"/>
      <c r="C8" s="3"/>
      <c r="D8" s="3"/>
      <c r="E8" s="25">
        <v>672.87400000000002</v>
      </c>
      <c r="F8" s="25">
        <v>880.774</v>
      </c>
      <c r="G8" s="3"/>
      <c r="H8" s="25">
        <v>566.01599999999996</v>
      </c>
      <c r="I8" s="25">
        <v>699.96699999999998</v>
      </c>
      <c r="J8" s="3"/>
      <c r="K8" s="25">
        <v>617.63400000000001</v>
      </c>
      <c r="L8" s="25">
        <v>688.22400000000005</v>
      </c>
      <c r="M8" s="3"/>
      <c r="N8" s="3"/>
      <c r="O8" s="25">
        <v>351.495</v>
      </c>
      <c r="P8" s="25">
        <v>408.88499999999999</v>
      </c>
      <c r="Q8" s="3"/>
      <c r="R8" s="25">
        <v>399.62099999999998</v>
      </c>
      <c r="S8" s="25">
        <v>417.22199999999998</v>
      </c>
      <c r="T8" s="3"/>
      <c r="U8" s="25">
        <v>450.3</v>
      </c>
      <c r="V8" s="25">
        <v>471.39100000000002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">
      <c r="A9" s="3"/>
      <c r="B9" s="3"/>
      <c r="C9" s="3"/>
      <c r="D9" s="3"/>
      <c r="E9" s="25">
        <v>628.721</v>
      </c>
      <c r="F9" s="25">
        <v>703.75300000000004</v>
      </c>
      <c r="G9" s="3"/>
      <c r="H9" s="25">
        <v>734.41099999999994</v>
      </c>
      <c r="I9" s="25">
        <v>712.54899999999998</v>
      </c>
      <c r="J9" s="3"/>
      <c r="K9" s="25">
        <v>664.50800000000004</v>
      </c>
      <c r="L9" s="25">
        <v>784.56500000000005</v>
      </c>
      <c r="M9" s="3"/>
      <c r="N9" s="3"/>
      <c r="O9" s="25">
        <v>446.678</v>
      </c>
      <c r="P9" s="25">
        <v>415.577</v>
      </c>
      <c r="Q9" s="3"/>
      <c r="R9" s="25">
        <v>461.72</v>
      </c>
      <c r="S9" s="25">
        <v>350.31599999999997</v>
      </c>
      <c r="T9" s="3"/>
      <c r="U9" s="25">
        <v>386.43599999999998</v>
      </c>
      <c r="V9" s="25">
        <v>393.22899999999998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2">
      <c r="A10" s="3"/>
      <c r="B10" s="3"/>
      <c r="C10" s="3"/>
      <c r="D10" s="3"/>
      <c r="E10" s="25">
        <v>649.57299999999998</v>
      </c>
      <c r="F10" s="25">
        <v>729.56299999999999</v>
      </c>
      <c r="G10" s="3"/>
      <c r="H10" s="25">
        <v>672.87099999999998</v>
      </c>
      <c r="I10" s="25">
        <v>679.87</v>
      </c>
      <c r="J10" s="3"/>
      <c r="K10" s="25">
        <v>760.66200000000003</v>
      </c>
      <c r="L10" s="25">
        <v>834.13800000000003</v>
      </c>
      <c r="M10" s="3"/>
      <c r="N10" s="3"/>
      <c r="O10" s="25">
        <v>327.76</v>
      </c>
      <c r="P10" s="25">
        <v>461.7</v>
      </c>
      <c r="Q10" s="3"/>
      <c r="R10" s="25">
        <v>421.30500000000001</v>
      </c>
      <c r="S10" s="25">
        <v>434.49700000000001</v>
      </c>
      <c r="T10" s="3"/>
      <c r="U10" s="25">
        <v>326.72300000000001</v>
      </c>
      <c r="V10" s="25">
        <v>393.62200000000001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3"/>
      <c r="B11" s="3"/>
      <c r="C11" s="3"/>
      <c r="D11" s="3"/>
      <c r="E11" s="25">
        <v>609.40099999999995</v>
      </c>
      <c r="F11" s="25">
        <v>696.40200000000004</v>
      </c>
      <c r="G11" s="3"/>
      <c r="H11" s="25">
        <v>728.95500000000004</v>
      </c>
      <c r="I11" s="25">
        <v>743.19100000000003</v>
      </c>
      <c r="J11" s="3"/>
      <c r="K11" s="25">
        <v>716.73800000000006</v>
      </c>
      <c r="L11" s="25">
        <v>781.15899999999999</v>
      </c>
      <c r="M11" s="3"/>
      <c r="N11" s="3"/>
      <c r="O11" s="25">
        <v>299.59399999999999</v>
      </c>
      <c r="P11" s="25">
        <v>424.87099999999998</v>
      </c>
      <c r="Q11" s="3"/>
      <c r="R11" s="25">
        <v>407.32299999999998</v>
      </c>
      <c r="S11" s="25">
        <v>440.81200000000001</v>
      </c>
      <c r="T11" s="3"/>
      <c r="U11" s="25">
        <v>359.31599999999997</v>
      </c>
      <c r="V11" s="25">
        <v>514.13800000000003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3"/>
      <c r="B12" s="3"/>
      <c r="C12" s="3"/>
      <c r="D12" s="3"/>
      <c r="E12" s="25">
        <v>590.98500000000001</v>
      </c>
      <c r="F12" s="25">
        <v>765.66600000000005</v>
      </c>
      <c r="G12" s="3"/>
      <c r="H12" s="25">
        <v>762.89</v>
      </c>
      <c r="I12" s="25">
        <v>611.16700000000003</v>
      </c>
      <c r="J12" s="3"/>
      <c r="K12" s="25">
        <v>828.53800000000001</v>
      </c>
      <c r="L12" s="25">
        <v>1042.7750000000001</v>
      </c>
      <c r="M12" s="3"/>
      <c r="N12" s="3"/>
      <c r="O12" s="25">
        <v>336.62700000000001</v>
      </c>
      <c r="P12" s="25">
        <v>407.33100000000002</v>
      </c>
      <c r="Q12" s="3"/>
      <c r="R12" s="25">
        <v>360.02699999999999</v>
      </c>
      <c r="S12" s="25">
        <v>574.04899999999998</v>
      </c>
      <c r="T12" s="3"/>
      <c r="U12" s="25">
        <v>384.99400000000003</v>
      </c>
      <c r="V12" s="25">
        <v>390.30700000000002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3"/>
      <c r="B13" s="3"/>
      <c r="C13" s="3"/>
      <c r="D13" s="3"/>
      <c r="E13" s="25">
        <v>641.40800000000002</v>
      </c>
      <c r="F13" s="25">
        <v>807.17399999999998</v>
      </c>
      <c r="G13" s="3"/>
      <c r="H13" s="25">
        <v>793.01199999999994</v>
      </c>
      <c r="I13" s="25">
        <v>791.57100000000003</v>
      </c>
      <c r="J13" s="3"/>
      <c r="K13" s="25">
        <v>803.33199999999999</v>
      </c>
      <c r="L13" s="25">
        <v>707.60599999999999</v>
      </c>
      <c r="M13" s="3"/>
      <c r="N13" s="3"/>
      <c r="O13" s="25">
        <v>348.83600000000001</v>
      </c>
      <c r="P13" s="25">
        <v>376.28199999999998</v>
      </c>
      <c r="Q13" s="3"/>
      <c r="R13" s="25">
        <v>328.19499999999999</v>
      </c>
      <c r="S13" s="25">
        <v>395.423</v>
      </c>
      <c r="T13" s="3"/>
      <c r="U13" s="25">
        <v>393.22300000000001</v>
      </c>
      <c r="V13" s="25">
        <v>408.18200000000002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">
      <c r="A14" s="3"/>
      <c r="B14" s="3"/>
      <c r="C14" s="3"/>
      <c r="D14" s="3"/>
      <c r="E14" s="25">
        <v>626.44899999999996</v>
      </c>
      <c r="F14" s="25">
        <v>781.76800000000003</v>
      </c>
      <c r="G14" s="3"/>
      <c r="H14" s="25">
        <v>939.01099999999997</v>
      </c>
      <c r="I14" s="25">
        <v>892.19299999999998</v>
      </c>
      <c r="J14" s="3"/>
      <c r="K14" s="25">
        <v>806.26099999999997</v>
      </c>
      <c r="L14" s="25">
        <v>883.10900000000004</v>
      </c>
      <c r="M14" s="3"/>
      <c r="N14" s="3"/>
      <c r="O14" s="25">
        <v>307.27699999999999</v>
      </c>
      <c r="P14" s="25">
        <v>375.20699999999999</v>
      </c>
      <c r="Q14" s="3"/>
      <c r="R14" s="25">
        <v>348.38400000000001</v>
      </c>
      <c r="S14" s="25">
        <v>348.40600000000001</v>
      </c>
      <c r="T14" s="3"/>
      <c r="U14" s="25">
        <v>325.935</v>
      </c>
      <c r="V14" s="25">
        <v>415.65699999999998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">
      <c r="A15" s="3"/>
      <c r="B15" s="3"/>
      <c r="C15" s="3"/>
      <c r="D15" s="3"/>
      <c r="E15" s="25">
        <v>541.15099999999995</v>
      </c>
      <c r="F15" s="25">
        <v>786.57799999999997</v>
      </c>
      <c r="G15" s="3"/>
      <c r="H15" s="25">
        <v>817.03499999999997</v>
      </c>
      <c r="I15" s="25">
        <v>660.76300000000003</v>
      </c>
      <c r="J15" s="3"/>
      <c r="K15" s="25">
        <v>736.86</v>
      </c>
      <c r="L15" s="25">
        <v>620.66300000000001</v>
      </c>
      <c r="M15" s="3"/>
      <c r="N15" s="3"/>
      <c r="O15" s="25">
        <v>352.76499999999999</v>
      </c>
      <c r="P15" s="25">
        <v>434.97399999999999</v>
      </c>
      <c r="Q15" s="3"/>
      <c r="R15" s="25">
        <v>366.07100000000003</v>
      </c>
      <c r="S15" s="25">
        <v>414.47199999999998</v>
      </c>
      <c r="T15" s="3"/>
      <c r="U15" s="25">
        <v>352.07299999999998</v>
      </c>
      <c r="V15" s="25">
        <v>449.58499999999998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">
      <c r="A16" s="3"/>
      <c r="B16" s="3"/>
      <c r="C16" s="3"/>
      <c r="D16" s="3"/>
      <c r="E16" s="25">
        <v>740.58600000000001</v>
      </c>
      <c r="F16" s="25">
        <v>892.18399999999997</v>
      </c>
      <c r="G16" s="3"/>
      <c r="H16" s="25">
        <v>761.779</v>
      </c>
      <c r="I16" s="25">
        <v>619.21799999999996</v>
      </c>
      <c r="J16" s="3"/>
      <c r="K16" s="25">
        <v>752.37</v>
      </c>
      <c r="L16" s="25">
        <v>849.55399999999997</v>
      </c>
      <c r="M16" s="3"/>
      <c r="N16" s="3"/>
      <c r="O16" s="25">
        <v>335.12900000000002</v>
      </c>
      <c r="P16" s="25">
        <v>438.49400000000003</v>
      </c>
      <c r="Q16" s="3"/>
      <c r="R16" s="25">
        <v>323.18200000000002</v>
      </c>
      <c r="S16" s="25">
        <v>399.82</v>
      </c>
      <c r="T16" s="3"/>
      <c r="U16" s="25">
        <v>378.03100000000001</v>
      </c>
      <c r="V16" s="25">
        <v>436.00599999999997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">
      <c r="A17" s="3"/>
      <c r="B17" s="3"/>
      <c r="C17" s="3"/>
      <c r="D17" s="3"/>
      <c r="E17" s="25">
        <v>705.06100000000004</v>
      </c>
      <c r="F17" s="25">
        <v>793.80100000000004</v>
      </c>
      <c r="G17" s="3"/>
      <c r="H17" s="25">
        <v>757.21600000000001</v>
      </c>
      <c r="I17" s="25">
        <v>657.70500000000004</v>
      </c>
      <c r="J17" s="3"/>
      <c r="K17" s="25">
        <v>706.64300000000003</v>
      </c>
      <c r="L17" s="25">
        <v>779.96100000000001</v>
      </c>
      <c r="M17" s="3"/>
      <c r="N17" s="3"/>
      <c r="O17" s="25">
        <v>358.916</v>
      </c>
      <c r="P17" s="25">
        <v>459.28</v>
      </c>
      <c r="Q17" s="3"/>
      <c r="R17" s="25">
        <v>308.7</v>
      </c>
      <c r="S17" s="25">
        <v>368.40699999999998</v>
      </c>
      <c r="T17" s="3"/>
      <c r="U17" s="25">
        <v>377.88299999999998</v>
      </c>
      <c r="V17" s="25">
        <v>361.435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">
      <c r="A18" s="3"/>
      <c r="B18" s="3"/>
      <c r="C18" s="3"/>
      <c r="D18" s="3"/>
      <c r="E18" s="25">
        <v>663.98099999999999</v>
      </c>
      <c r="F18" s="25">
        <v>681.54200000000003</v>
      </c>
      <c r="G18" s="3"/>
      <c r="H18" s="25">
        <v>767.13699999999994</v>
      </c>
      <c r="I18" s="25">
        <v>737.947</v>
      </c>
      <c r="J18" s="3"/>
      <c r="K18" s="25">
        <v>804.99</v>
      </c>
      <c r="L18" s="25">
        <v>704.85400000000004</v>
      </c>
      <c r="M18" s="3"/>
      <c r="N18" s="3"/>
      <c r="O18" s="25">
        <v>311.42599999999999</v>
      </c>
      <c r="P18" s="25">
        <v>398.19400000000002</v>
      </c>
      <c r="Q18" s="3"/>
      <c r="R18" s="25">
        <v>439.24299999999999</v>
      </c>
      <c r="S18" s="25">
        <v>361.517</v>
      </c>
      <c r="T18" s="3"/>
      <c r="U18" s="25">
        <v>342.096</v>
      </c>
      <c r="V18" s="25">
        <v>462.48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">
      <c r="A19" s="3"/>
      <c r="B19" s="3"/>
      <c r="C19" s="3"/>
      <c r="D19" s="3"/>
      <c r="E19" s="25">
        <v>630.88800000000003</v>
      </c>
      <c r="F19" s="25">
        <v>877.70299999999997</v>
      </c>
      <c r="G19" s="3"/>
      <c r="H19" s="25">
        <v>764.07500000000005</v>
      </c>
      <c r="I19" s="25">
        <v>802.81</v>
      </c>
      <c r="J19" s="3"/>
      <c r="K19" s="25">
        <v>922.70500000000004</v>
      </c>
      <c r="L19" s="25">
        <v>830.56100000000004</v>
      </c>
      <c r="M19" s="3"/>
      <c r="N19" s="3"/>
      <c r="O19" s="25">
        <v>329.98200000000003</v>
      </c>
      <c r="P19" s="25">
        <v>385.73599999999999</v>
      </c>
      <c r="Q19" s="3"/>
      <c r="R19" s="25">
        <v>420.12599999999998</v>
      </c>
      <c r="S19" s="25">
        <v>407.12900000000002</v>
      </c>
      <c r="T19" s="3"/>
      <c r="U19" s="25">
        <v>346.80700000000002</v>
      </c>
      <c r="V19" s="25">
        <v>496.11799999999999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">
      <c r="A20" s="3"/>
      <c r="B20" s="3"/>
      <c r="C20" s="3"/>
      <c r="D20" s="3"/>
      <c r="E20" s="25">
        <v>560.93600000000004</v>
      </c>
      <c r="F20" s="25">
        <v>779.26400000000001</v>
      </c>
      <c r="G20" s="3"/>
      <c r="H20" s="25">
        <v>816.30600000000004</v>
      </c>
      <c r="I20" s="25">
        <v>798.77499999999998</v>
      </c>
      <c r="J20" s="3"/>
      <c r="K20" s="25">
        <v>757.08699999999999</v>
      </c>
      <c r="L20" s="25">
        <v>675.98299999999995</v>
      </c>
      <c r="M20" s="3"/>
      <c r="N20" s="3"/>
      <c r="O20" s="25">
        <v>348.96100000000001</v>
      </c>
      <c r="P20" s="25">
        <v>440.58</v>
      </c>
      <c r="Q20" s="3"/>
      <c r="R20" s="25">
        <v>458.58</v>
      </c>
      <c r="S20" s="25">
        <v>438.76100000000002</v>
      </c>
      <c r="T20" s="3"/>
      <c r="U20" s="25">
        <v>396.62599999999998</v>
      </c>
      <c r="V20" s="25">
        <v>437.72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">
      <c r="A21" s="3"/>
      <c r="B21" s="3"/>
      <c r="C21" s="3"/>
      <c r="D21" s="3"/>
      <c r="E21" s="25">
        <v>618.78899999999999</v>
      </c>
      <c r="F21" s="25">
        <v>812.625</v>
      </c>
      <c r="G21" s="3"/>
      <c r="H21" s="25">
        <v>815.84400000000005</v>
      </c>
      <c r="I21" s="25">
        <v>870.33699999999999</v>
      </c>
      <c r="J21" s="3"/>
      <c r="K21" s="25">
        <v>646.10900000000004</v>
      </c>
      <c r="L21" s="25">
        <v>734.23299999999995</v>
      </c>
      <c r="M21" s="3"/>
      <c r="N21" s="3"/>
      <c r="O21" s="25">
        <v>458.80500000000001</v>
      </c>
      <c r="P21" s="25">
        <v>414.20699999999999</v>
      </c>
      <c r="Q21" s="3"/>
      <c r="R21" s="25">
        <v>378.73099999999999</v>
      </c>
      <c r="S21" s="25">
        <v>436.32</v>
      </c>
      <c r="T21" s="3"/>
      <c r="U21" s="25">
        <v>314.25200000000001</v>
      </c>
      <c r="V21" s="25">
        <v>389.86599999999999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2">
      <c r="A22" s="3"/>
      <c r="B22" s="3"/>
      <c r="C22" s="3"/>
      <c r="D22" s="3"/>
      <c r="E22" s="25">
        <v>616.61500000000001</v>
      </c>
      <c r="F22" s="25">
        <v>684.74300000000005</v>
      </c>
      <c r="G22" s="3"/>
      <c r="H22" s="25">
        <v>849.41300000000001</v>
      </c>
      <c r="I22" s="25">
        <v>752.25699999999995</v>
      </c>
      <c r="J22" s="3"/>
      <c r="K22" s="25">
        <v>765.91</v>
      </c>
      <c r="L22" s="25">
        <v>694.04200000000003</v>
      </c>
      <c r="M22" s="3"/>
      <c r="N22" s="3"/>
      <c r="O22" s="25">
        <v>343.47800000000001</v>
      </c>
      <c r="P22" s="25">
        <v>403.64100000000002</v>
      </c>
      <c r="Q22" s="3"/>
      <c r="R22" s="25">
        <v>429.45299999999997</v>
      </c>
      <c r="S22" s="25">
        <v>372.80700000000002</v>
      </c>
      <c r="T22" s="3"/>
      <c r="U22" s="25">
        <v>493.57400000000001</v>
      </c>
      <c r="V22" s="25">
        <v>430.31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2">
      <c r="A23" s="3"/>
      <c r="B23" s="3"/>
      <c r="C23" s="3"/>
      <c r="D23" s="3"/>
      <c r="E23" s="25">
        <v>651.78</v>
      </c>
      <c r="F23" s="25">
        <v>754.25599999999997</v>
      </c>
      <c r="G23" s="3"/>
      <c r="H23" s="25">
        <v>806.37300000000005</v>
      </c>
      <c r="I23" s="25">
        <v>781.072</v>
      </c>
      <c r="J23" s="3"/>
      <c r="K23" s="25">
        <v>704.14800000000002</v>
      </c>
      <c r="L23" s="25">
        <v>763.67899999999997</v>
      </c>
      <c r="M23" s="3"/>
      <c r="N23" s="3"/>
      <c r="O23" s="25">
        <v>324.00799999999998</v>
      </c>
      <c r="P23" s="25">
        <v>333.78399999999999</v>
      </c>
      <c r="Q23" s="3"/>
      <c r="R23" s="25">
        <v>321.52800000000002</v>
      </c>
      <c r="S23" s="25">
        <v>365.44099999999997</v>
      </c>
      <c r="T23" s="3"/>
      <c r="U23" s="25">
        <v>363.68799999999999</v>
      </c>
      <c r="V23" s="25">
        <v>445.79199999999997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2">
      <c r="A24" s="3"/>
      <c r="B24" s="3"/>
      <c r="C24" s="3"/>
      <c r="D24" s="3"/>
      <c r="E24" s="25">
        <v>654.04300000000001</v>
      </c>
      <c r="F24" s="25">
        <v>756.89700000000005</v>
      </c>
      <c r="G24" s="3"/>
      <c r="H24" s="25">
        <v>788.80499999999995</v>
      </c>
      <c r="I24" s="25">
        <v>813.31600000000003</v>
      </c>
      <c r="J24" s="3"/>
      <c r="K24" s="25">
        <v>788.05700000000002</v>
      </c>
      <c r="L24" s="25">
        <v>759.67100000000005</v>
      </c>
      <c r="M24" s="3"/>
      <c r="N24" s="3"/>
      <c r="O24" s="25">
        <v>346.46499999999997</v>
      </c>
      <c r="P24" s="25">
        <v>457.726</v>
      </c>
      <c r="Q24" s="3"/>
      <c r="R24" s="25">
        <v>342.78699999999998</v>
      </c>
      <c r="S24" s="25">
        <v>440.36200000000002</v>
      </c>
      <c r="T24" s="3"/>
      <c r="U24" s="25">
        <v>381.57499999999999</v>
      </c>
      <c r="V24" s="25">
        <v>549.42999999999995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2">
      <c r="A25" s="3"/>
      <c r="B25" s="3"/>
      <c r="C25" s="3"/>
      <c r="D25" s="3"/>
      <c r="E25" s="25">
        <v>658.51099999999997</v>
      </c>
      <c r="F25" s="25">
        <v>881.44299999999998</v>
      </c>
      <c r="G25" s="3"/>
      <c r="H25" s="25">
        <v>753.51</v>
      </c>
      <c r="I25" s="25">
        <v>748.03300000000002</v>
      </c>
      <c r="J25" s="3"/>
      <c r="K25" s="25">
        <v>661.01499999999999</v>
      </c>
      <c r="L25" s="25">
        <v>616.35400000000004</v>
      </c>
      <c r="M25" s="3"/>
      <c r="N25" s="3"/>
      <c r="O25" s="25">
        <v>371.54500000000002</v>
      </c>
      <c r="P25" s="25">
        <v>388.49</v>
      </c>
      <c r="Q25" s="3"/>
      <c r="R25" s="25">
        <v>319.68400000000003</v>
      </c>
      <c r="S25" s="25">
        <v>443.98700000000002</v>
      </c>
      <c r="T25" s="3"/>
      <c r="U25" s="25">
        <v>370.71199999999999</v>
      </c>
      <c r="V25" s="25">
        <v>570.96500000000003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2">
      <c r="A26" s="3"/>
      <c r="B26" s="3"/>
      <c r="C26" s="3"/>
      <c r="D26" s="3"/>
      <c r="E26" s="25">
        <v>716.05700000000002</v>
      </c>
      <c r="F26" s="25">
        <v>768.404</v>
      </c>
      <c r="G26" s="3"/>
      <c r="H26" s="25">
        <v>725.80499999999995</v>
      </c>
      <c r="I26" s="25">
        <v>564.12199999999996</v>
      </c>
      <c r="J26" s="3"/>
      <c r="K26" s="25">
        <v>768.45500000000004</v>
      </c>
      <c r="L26" s="25">
        <v>744.61300000000006</v>
      </c>
      <c r="M26" s="3"/>
      <c r="N26" s="3"/>
      <c r="O26" s="25">
        <v>310.51</v>
      </c>
      <c r="P26" s="25">
        <v>427.50900000000001</v>
      </c>
      <c r="Q26" s="3"/>
      <c r="R26" s="25">
        <v>305.84500000000003</v>
      </c>
      <c r="S26" s="25">
        <v>398.38900000000001</v>
      </c>
      <c r="T26" s="3"/>
      <c r="U26" s="25">
        <v>508.197</v>
      </c>
      <c r="V26" s="25">
        <v>414.59899999999999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2">
      <c r="A27" s="3"/>
      <c r="B27" s="3"/>
      <c r="C27" s="3"/>
      <c r="D27" s="3"/>
      <c r="E27" s="25">
        <v>664.46199999999999</v>
      </c>
      <c r="F27" s="25">
        <v>837.73099999999999</v>
      </c>
      <c r="G27" s="3"/>
      <c r="H27" s="25">
        <v>766.57299999999998</v>
      </c>
      <c r="I27" s="25">
        <v>733.93600000000004</v>
      </c>
      <c r="J27" s="3"/>
      <c r="K27" s="25">
        <v>597.80499999999995</v>
      </c>
      <c r="L27" s="25">
        <v>690.03899999999999</v>
      </c>
      <c r="M27" s="3"/>
      <c r="N27" s="3"/>
      <c r="O27" s="25">
        <v>383.95100000000002</v>
      </c>
      <c r="P27" s="25">
        <v>547.91800000000001</v>
      </c>
      <c r="Q27" s="3"/>
      <c r="R27" s="25">
        <v>302.26799999999997</v>
      </c>
      <c r="S27" s="25">
        <v>449.76299999999998</v>
      </c>
      <c r="T27" s="3"/>
      <c r="U27" s="25">
        <v>382.07100000000003</v>
      </c>
      <c r="V27" s="25">
        <v>563.30600000000004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2">
      <c r="A28" s="3"/>
      <c r="B28" s="3"/>
      <c r="C28" s="3"/>
      <c r="D28" s="3"/>
      <c r="E28" s="25">
        <v>641.77700000000004</v>
      </c>
      <c r="F28" s="25">
        <v>868.00599999999997</v>
      </c>
      <c r="G28" s="3"/>
      <c r="H28" s="25">
        <v>788.89099999999996</v>
      </c>
      <c r="I28" s="25">
        <v>631.84699999999998</v>
      </c>
      <c r="J28" s="3"/>
      <c r="K28" s="25">
        <v>648.08100000000002</v>
      </c>
      <c r="L28" s="25">
        <v>640.476</v>
      </c>
      <c r="M28" s="3"/>
      <c r="N28" s="3"/>
      <c r="O28" s="25">
        <v>371.51799999999997</v>
      </c>
      <c r="P28" s="25">
        <v>449.84199999999998</v>
      </c>
      <c r="Q28" s="3"/>
      <c r="R28" s="25">
        <v>334.24900000000002</v>
      </c>
      <c r="S28" s="25">
        <v>454.404</v>
      </c>
      <c r="T28" s="3"/>
      <c r="U28" s="25">
        <v>315.50299999999999</v>
      </c>
      <c r="V28" s="25">
        <v>528.274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2">
      <c r="A29" s="3"/>
      <c r="B29" s="3"/>
      <c r="C29" s="3"/>
      <c r="D29" s="3"/>
      <c r="E29" s="25">
        <v>624.20500000000004</v>
      </c>
      <c r="F29" s="25">
        <v>879.79300000000001</v>
      </c>
      <c r="G29" s="3"/>
      <c r="H29" s="25">
        <v>826.96199999999999</v>
      </c>
      <c r="I29" s="25">
        <v>594.98</v>
      </c>
      <c r="J29" s="3"/>
      <c r="K29" s="25">
        <v>747.20600000000002</v>
      </c>
      <c r="L29" s="25">
        <v>695.399</v>
      </c>
      <c r="M29" s="3"/>
      <c r="N29" s="3"/>
      <c r="O29" s="25">
        <v>391.57600000000002</v>
      </c>
      <c r="P29" s="25">
        <v>502.51299999999998</v>
      </c>
      <c r="Q29" s="3"/>
      <c r="R29" s="25">
        <v>370.74799999999999</v>
      </c>
      <c r="S29" s="25">
        <v>479.35</v>
      </c>
      <c r="T29" s="3"/>
      <c r="U29" s="25">
        <v>419.42899999999997</v>
      </c>
      <c r="V29" s="25">
        <v>545.50099999999998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2">
      <c r="A30" s="3"/>
      <c r="B30" s="3"/>
      <c r="C30" s="3"/>
      <c r="D30" s="3"/>
      <c r="E30" s="25">
        <v>667.06399999999996</v>
      </c>
      <c r="F30" s="25">
        <v>750.19799999999998</v>
      </c>
      <c r="G30" s="3"/>
      <c r="H30" s="25">
        <v>715.73500000000001</v>
      </c>
      <c r="I30" s="25">
        <v>709.37300000000005</v>
      </c>
      <c r="J30" s="3"/>
      <c r="K30" s="25">
        <v>701.93</v>
      </c>
      <c r="L30" s="25">
        <v>935.1</v>
      </c>
      <c r="M30" s="3"/>
      <c r="N30" s="3"/>
      <c r="O30" s="25">
        <v>385.262</v>
      </c>
      <c r="P30" s="25">
        <v>357.06799999999998</v>
      </c>
      <c r="Q30" s="3"/>
      <c r="R30" s="25">
        <v>316.63499999999999</v>
      </c>
      <c r="S30" s="25">
        <v>382.827</v>
      </c>
      <c r="T30" s="3"/>
      <c r="U30" s="25">
        <v>424.202</v>
      </c>
      <c r="V30" s="25">
        <v>385.46899999999999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2">
      <c r="A31" s="3"/>
      <c r="B31" s="3"/>
      <c r="C31" s="3"/>
      <c r="D31" s="3"/>
      <c r="E31" s="25">
        <v>694.40200000000004</v>
      </c>
      <c r="F31" s="25">
        <v>662.63599999999997</v>
      </c>
      <c r="G31" s="3"/>
      <c r="H31" s="25">
        <v>736.01199999999994</v>
      </c>
      <c r="I31" s="25">
        <v>804.02599999999995</v>
      </c>
      <c r="J31" s="3"/>
      <c r="K31" s="25">
        <v>542.69500000000005</v>
      </c>
      <c r="L31" s="25">
        <v>936.346</v>
      </c>
      <c r="M31" s="3"/>
      <c r="N31" s="3"/>
      <c r="O31" s="25">
        <v>311.01400000000001</v>
      </c>
      <c r="P31" s="25">
        <v>536.73199999999997</v>
      </c>
      <c r="Q31" s="3"/>
      <c r="R31" s="25">
        <v>352.976</v>
      </c>
      <c r="S31" s="25">
        <v>432.803</v>
      </c>
      <c r="T31" s="3"/>
      <c r="U31" s="25">
        <v>497.05599999999998</v>
      </c>
      <c r="V31" s="25">
        <v>417.57400000000001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2">
      <c r="A32" s="3"/>
      <c r="B32" s="3"/>
      <c r="C32" s="3"/>
      <c r="D32" s="3"/>
      <c r="E32" s="25">
        <v>667.56799999999998</v>
      </c>
      <c r="F32" s="25">
        <v>825.01599999999996</v>
      </c>
      <c r="G32" s="3"/>
      <c r="H32" s="25">
        <v>567.62800000000004</v>
      </c>
      <c r="I32" s="25">
        <v>812</v>
      </c>
      <c r="J32" s="3"/>
      <c r="K32" s="25">
        <v>724.67200000000003</v>
      </c>
      <c r="L32" s="25">
        <v>784.13300000000004</v>
      </c>
      <c r="M32" s="3"/>
      <c r="N32" s="3"/>
      <c r="O32" s="25">
        <v>303.05700000000002</v>
      </c>
      <c r="P32" s="25">
        <v>629.31200000000001</v>
      </c>
      <c r="Q32" s="3"/>
      <c r="R32" s="25">
        <v>292.05799999999999</v>
      </c>
      <c r="S32" s="25">
        <v>399.46699999999998</v>
      </c>
      <c r="T32" s="3"/>
      <c r="U32" s="25">
        <v>348.14699999999999</v>
      </c>
      <c r="V32" s="25">
        <v>440.62400000000002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x14ac:dyDescent="0.2">
      <c r="A33" s="3"/>
      <c r="B33" s="3"/>
      <c r="C33" s="3"/>
      <c r="D33" s="3"/>
      <c r="E33" s="25">
        <v>878.12199999999996</v>
      </c>
      <c r="F33" s="25">
        <v>703.90800000000002</v>
      </c>
      <c r="G33" s="3"/>
      <c r="H33" s="25">
        <v>730.02700000000004</v>
      </c>
      <c r="I33" s="25">
        <v>696.49199999999996</v>
      </c>
      <c r="J33" s="3"/>
      <c r="K33" s="25">
        <v>766.51300000000003</v>
      </c>
      <c r="L33" s="25">
        <v>779.21799999999996</v>
      </c>
      <c r="M33" s="3"/>
      <c r="N33" s="3"/>
      <c r="O33" s="25">
        <v>315.27300000000002</v>
      </c>
      <c r="P33" s="25">
        <v>397.34500000000003</v>
      </c>
      <c r="Q33" s="3"/>
      <c r="R33" s="25">
        <v>356.02600000000001</v>
      </c>
      <c r="S33" s="25">
        <v>446.26100000000002</v>
      </c>
      <c r="T33" s="3"/>
      <c r="U33" s="25">
        <v>360.84300000000002</v>
      </c>
      <c r="V33" s="25">
        <v>527.125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x14ac:dyDescent="0.2">
      <c r="A34" s="3"/>
      <c r="B34" s="3"/>
      <c r="C34" s="3"/>
      <c r="D34" s="3"/>
      <c r="E34" s="25">
        <v>876.34400000000005</v>
      </c>
      <c r="F34" s="25">
        <v>727.01</v>
      </c>
      <c r="G34" s="3"/>
      <c r="H34" s="25">
        <v>754.87</v>
      </c>
      <c r="I34" s="25">
        <v>808.77700000000004</v>
      </c>
      <c r="J34" s="3"/>
      <c r="K34" s="25">
        <v>683.11800000000005</v>
      </c>
      <c r="L34" s="25">
        <v>829.24099999999999</v>
      </c>
      <c r="M34" s="3"/>
      <c r="N34" s="3"/>
      <c r="O34" s="25">
        <v>370.93299999999999</v>
      </c>
      <c r="P34" s="25">
        <v>478.39400000000001</v>
      </c>
      <c r="Q34" s="3"/>
      <c r="R34" s="25">
        <v>336.81099999999998</v>
      </c>
      <c r="S34" s="25">
        <v>439.76499999999999</v>
      </c>
      <c r="T34" s="3"/>
      <c r="U34" s="25">
        <v>507.80500000000001</v>
      </c>
      <c r="V34" s="25">
        <v>433.52600000000001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2">
      <c r="A35" s="3"/>
      <c r="B35" s="3"/>
      <c r="C35" s="3"/>
      <c r="D35" s="3"/>
      <c r="E35" s="25">
        <v>754.375</v>
      </c>
      <c r="F35" s="25">
        <v>826.12199999999996</v>
      </c>
      <c r="G35" s="3"/>
      <c r="H35" s="25">
        <v>730.69600000000003</v>
      </c>
      <c r="I35" s="25">
        <v>806.678</v>
      </c>
      <c r="J35" s="3"/>
      <c r="K35" s="25">
        <v>797.43</v>
      </c>
      <c r="L35" s="25">
        <v>694.94</v>
      </c>
      <c r="M35" s="3"/>
      <c r="N35" s="3"/>
      <c r="O35" s="25">
        <v>316.77100000000002</v>
      </c>
      <c r="P35" s="25">
        <v>404.38799999999998</v>
      </c>
      <c r="Q35" s="3"/>
      <c r="R35" s="25">
        <v>342.29</v>
      </c>
      <c r="S35" s="25">
        <v>447.70800000000003</v>
      </c>
      <c r="T35" s="3"/>
      <c r="U35" s="25">
        <v>334.38900000000001</v>
      </c>
      <c r="V35" s="25">
        <v>563.82899999999995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2">
      <c r="A36" s="3"/>
      <c r="B36" s="3"/>
      <c r="C36" s="3"/>
      <c r="D36" s="3"/>
      <c r="E36" s="25">
        <v>688.73400000000004</v>
      </c>
      <c r="F36" s="25">
        <v>868.56700000000001</v>
      </c>
      <c r="G36" s="3"/>
      <c r="H36" s="25">
        <v>729.47199999999998</v>
      </c>
      <c r="I36" s="25">
        <v>751.31600000000003</v>
      </c>
      <c r="J36" s="3"/>
      <c r="K36" s="25">
        <v>741.18700000000001</v>
      </c>
      <c r="L36" s="25">
        <v>676.59500000000003</v>
      </c>
      <c r="M36" s="3"/>
      <c r="N36" s="3"/>
      <c r="O36" s="25">
        <v>368.19299999999998</v>
      </c>
      <c r="P36" s="25">
        <v>394.185</v>
      </c>
      <c r="Q36" s="3"/>
      <c r="R36" s="25">
        <v>400.43900000000002</v>
      </c>
      <c r="S36" s="25">
        <v>480.36500000000001</v>
      </c>
      <c r="T36" s="3"/>
      <c r="U36" s="25">
        <v>347.39100000000002</v>
      </c>
      <c r="V36" s="25">
        <v>431.03500000000003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2">
      <c r="A37" s="3"/>
      <c r="B37" s="3"/>
      <c r="C37" s="3"/>
      <c r="D37" s="3"/>
      <c r="E37" s="25">
        <v>670.23800000000006</v>
      </c>
      <c r="F37" s="25">
        <v>781.60500000000002</v>
      </c>
      <c r="G37" s="3"/>
      <c r="H37" s="25">
        <v>726.51199999999994</v>
      </c>
      <c r="I37" s="25">
        <v>679.9</v>
      </c>
      <c r="J37" s="3"/>
      <c r="K37" s="25">
        <v>712.64599999999996</v>
      </c>
      <c r="L37" s="25">
        <v>714.74199999999996</v>
      </c>
      <c r="M37" s="3"/>
      <c r="N37" s="3"/>
      <c r="O37" s="25">
        <v>362.15199999999999</v>
      </c>
      <c r="P37" s="25">
        <v>462.11900000000003</v>
      </c>
      <c r="Q37" s="3"/>
      <c r="R37" s="25">
        <v>486.85500000000002</v>
      </c>
      <c r="S37" s="25">
        <v>376.29399999999998</v>
      </c>
      <c r="T37" s="3"/>
      <c r="U37" s="25">
        <v>445.89600000000002</v>
      </c>
      <c r="V37" s="25">
        <v>399.96600000000001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2">
      <c r="A38" s="3"/>
      <c r="B38" s="3"/>
      <c r="C38" s="3"/>
      <c r="D38" s="3"/>
      <c r="E38" s="25">
        <v>697.33</v>
      </c>
      <c r="F38" s="25">
        <v>825.62699999999995</v>
      </c>
      <c r="G38" s="3"/>
      <c r="H38" s="25">
        <v>743.01599999999996</v>
      </c>
      <c r="I38" s="25">
        <v>610.93100000000004</v>
      </c>
      <c r="J38" s="3"/>
      <c r="K38" s="25">
        <v>801.851</v>
      </c>
      <c r="L38" s="25">
        <v>808.38599999999997</v>
      </c>
      <c r="M38" s="3"/>
      <c r="N38" s="3"/>
      <c r="O38" s="25">
        <v>429.81900000000002</v>
      </c>
      <c r="P38" s="25">
        <v>432.041</v>
      </c>
      <c r="Q38" s="3"/>
      <c r="R38" s="25">
        <v>391.31900000000002</v>
      </c>
      <c r="S38" s="25">
        <v>348.04500000000002</v>
      </c>
      <c r="T38" s="3"/>
      <c r="U38" s="25">
        <v>557.86699999999996</v>
      </c>
      <c r="V38" s="25">
        <v>532.721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2">
      <c r="A39" s="3"/>
      <c r="B39" s="3"/>
      <c r="C39" s="3"/>
      <c r="D39" s="3"/>
      <c r="E39" s="25">
        <v>649.24900000000002</v>
      </c>
      <c r="F39" s="25">
        <v>762.07399999999996</v>
      </c>
      <c r="G39" s="3"/>
      <c r="H39" s="25">
        <v>743.22199999999998</v>
      </c>
      <c r="I39" s="25">
        <v>664.28200000000004</v>
      </c>
      <c r="J39" s="3"/>
      <c r="K39" s="25">
        <v>609.47400000000005</v>
      </c>
      <c r="L39" s="25">
        <v>870.39599999999996</v>
      </c>
      <c r="M39" s="3"/>
      <c r="N39" s="3"/>
      <c r="O39" s="25">
        <v>366.12200000000001</v>
      </c>
      <c r="P39" s="25">
        <v>493.66800000000001</v>
      </c>
      <c r="Q39" s="3"/>
      <c r="R39" s="25">
        <v>327.84699999999998</v>
      </c>
      <c r="S39" s="25">
        <v>389.00900000000001</v>
      </c>
      <c r="T39" s="3"/>
      <c r="U39" s="25">
        <v>426.733</v>
      </c>
      <c r="V39" s="25">
        <v>546.93499999999995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x14ac:dyDescent="0.2">
      <c r="A40" s="3"/>
      <c r="B40" s="3"/>
      <c r="C40" s="3"/>
      <c r="D40" s="3"/>
      <c r="E40" s="25">
        <v>666.495</v>
      </c>
      <c r="F40" s="25">
        <v>700.34</v>
      </c>
      <c r="G40" s="3"/>
      <c r="H40" s="25">
        <v>699.29</v>
      </c>
      <c r="I40" s="25">
        <v>681.53300000000002</v>
      </c>
      <c r="J40" s="3"/>
      <c r="K40" s="25">
        <v>745.73299999999995</v>
      </c>
      <c r="L40" s="25">
        <v>860.05499999999995</v>
      </c>
      <c r="M40" s="3"/>
      <c r="N40" s="3"/>
      <c r="O40" s="25">
        <v>297.33</v>
      </c>
      <c r="P40" s="25">
        <v>490.09</v>
      </c>
      <c r="Q40" s="3"/>
      <c r="R40" s="25">
        <v>298.64800000000002</v>
      </c>
      <c r="S40" s="25">
        <v>382.09</v>
      </c>
      <c r="T40" s="3"/>
      <c r="U40" s="25">
        <v>368.392</v>
      </c>
      <c r="V40" s="25">
        <v>479.51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x14ac:dyDescent="0.2">
      <c r="A41" s="3"/>
      <c r="B41" s="3"/>
      <c r="C41" s="3"/>
      <c r="D41" s="3"/>
      <c r="E41" s="25">
        <v>734.60299999999995</v>
      </c>
      <c r="F41" s="25">
        <v>645.57500000000005</v>
      </c>
      <c r="G41" s="3"/>
      <c r="H41" s="25">
        <v>752.16200000000003</v>
      </c>
      <c r="I41" s="25">
        <v>700.74800000000005</v>
      </c>
      <c r="J41" s="3"/>
      <c r="K41" s="25">
        <v>786.73199999999997</v>
      </c>
      <c r="L41" s="25">
        <v>713.09</v>
      </c>
      <c r="M41" s="3"/>
      <c r="N41" s="3"/>
      <c r="O41" s="25">
        <v>321.01100000000002</v>
      </c>
      <c r="P41" s="25">
        <v>621.54700000000003</v>
      </c>
      <c r="Q41" s="3"/>
      <c r="R41" s="25">
        <v>352.06299999999999</v>
      </c>
      <c r="S41" s="25">
        <v>397.34300000000002</v>
      </c>
      <c r="T41" s="3"/>
      <c r="U41" s="25">
        <v>427.459</v>
      </c>
      <c r="V41" s="25">
        <v>416.38499999999999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x14ac:dyDescent="0.2">
      <c r="A42" s="3"/>
      <c r="B42" s="3"/>
      <c r="C42" s="3"/>
      <c r="D42" s="3"/>
      <c r="E42" s="25">
        <v>712.33399999999995</v>
      </c>
      <c r="F42" s="25">
        <v>819.43499999999995</v>
      </c>
      <c r="G42" s="3"/>
      <c r="H42" s="25">
        <v>712.43700000000001</v>
      </c>
      <c r="I42" s="25">
        <v>798.08500000000004</v>
      </c>
      <c r="J42" s="3"/>
      <c r="K42" s="25">
        <v>842.97699999999998</v>
      </c>
      <c r="L42" s="25">
        <v>737.01300000000003</v>
      </c>
      <c r="M42" s="3"/>
      <c r="N42" s="3"/>
      <c r="O42" s="25">
        <v>318.93099999999998</v>
      </c>
      <c r="P42" s="25">
        <v>444.76499999999999</v>
      </c>
      <c r="Q42" s="3"/>
      <c r="R42" s="25">
        <v>484.37299999999999</v>
      </c>
      <c r="S42" s="25">
        <v>413.72699999999998</v>
      </c>
      <c r="T42" s="3"/>
      <c r="U42" s="25">
        <v>388.78399999999999</v>
      </c>
      <c r="V42" s="25">
        <v>430.233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x14ac:dyDescent="0.2">
      <c r="A43" s="3"/>
      <c r="B43" s="3"/>
      <c r="C43" s="3"/>
      <c r="D43" s="3"/>
      <c r="E43" s="25">
        <v>628.83799999999997</v>
      </c>
      <c r="F43" s="25">
        <v>831.75</v>
      </c>
      <c r="G43" s="3"/>
      <c r="H43" s="25">
        <v>775.29499999999996</v>
      </c>
      <c r="I43" s="25">
        <v>679.71</v>
      </c>
      <c r="J43" s="3"/>
      <c r="K43" s="25">
        <v>636.94600000000003</v>
      </c>
      <c r="L43" s="25">
        <v>735.23599999999999</v>
      </c>
      <c r="M43" s="3"/>
      <c r="N43" s="3"/>
      <c r="O43" s="25">
        <v>301.94200000000001</v>
      </c>
      <c r="P43" s="25">
        <v>452.23500000000001</v>
      </c>
      <c r="Q43" s="3"/>
      <c r="R43" s="25">
        <v>404.79700000000003</v>
      </c>
      <c r="S43" s="25">
        <v>445.36</v>
      </c>
      <c r="T43" s="3"/>
      <c r="U43" s="25">
        <v>410.46199999999999</v>
      </c>
      <c r="V43" s="25">
        <v>483.58699999999999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x14ac:dyDescent="0.2">
      <c r="A44" s="3"/>
      <c r="B44" s="3"/>
      <c r="C44" s="3"/>
      <c r="D44" s="3"/>
      <c r="E44" s="25">
        <v>547.17200000000003</v>
      </c>
      <c r="F44" s="25">
        <v>868.65599999999995</v>
      </c>
      <c r="G44" s="3"/>
      <c r="H44" s="25">
        <v>735.63900000000001</v>
      </c>
      <c r="I44" s="25">
        <v>745.89300000000003</v>
      </c>
      <c r="J44" s="3"/>
      <c r="K44" s="25">
        <v>748.928</v>
      </c>
      <c r="L44" s="25">
        <v>661.5</v>
      </c>
      <c r="M44" s="3"/>
      <c r="N44" s="3"/>
      <c r="O44" s="25">
        <v>347.774</v>
      </c>
      <c r="P44" s="25">
        <v>342.92200000000003</v>
      </c>
      <c r="Q44" s="3"/>
      <c r="R44" s="25">
        <v>370.464</v>
      </c>
      <c r="S44" s="25">
        <v>448.238</v>
      </c>
      <c r="T44" s="3"/>
      <c r="U44" s="25">
        <v>537.25699999999995</v>
      </c>
      <c r="V44" s="25">
        <v>435.49200000000002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2">
      <c r="A45" s="3"/>
      <c r="B45" s="3"/>
      <c r="C45" s="3"/>
      <c r="D45" s="3"/>
      <c r="E45" s="25">
        <v>627.08900000000006</v>
      </c>
      <c r="F45" s="25">
        <v>807.15899999999999</v>
      </c>
      <c r="G45" s="3"/>
      <c r="H45" s="25">
        <v>708.471</v>
      </c>
      <c r="I45" s="25">
        <v>766.072</v>
      </c>
      <c r="J45" s="3"/>
      <c r="K45" s="25">
        <v>686.35299999999995</v>
      </c>
      <c r="L45" s="25">
        <v>692.75099999999998</v>
      </c>
      <c r="M45" s="3"/>
      <c r="N45" s="3"/>
      <c r="O45" s="25">
        <v>359.971</v>
      </c>
      <c r="P45" s="25">
        <v>421.10599999999999</v>
      </c>
      <c r="Q45" s="3"/>
      <c r="R45" s="25">
        <v>385.452</v>
      </c>
      <c r="S45" s="25">
        <v>359.84399999999999</v>
      </c>
      <c r="T45" s="3"/>
      <c r="U45" s="25">
        <v>390.25099999999998</v>
      </c>
      <c r="V45" s="25">
        <v>550.84400000000005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2">
      <c r="A46" s="3"/>
      <c r="B46" s="3"/>
      <c r="C46" s="3"/>
      <c r="D46" s="3"/>
      <c r="E46" s="25">
        <v>666.26599999999996</v>
      </c>
      <c r="F46" s="25">
        <v>728.86199999999997</v>
      </c>
      <c r="G46" s="3"/>
      <c r="H46" s="25">
        <v>739.98800000000006</v>
      </c>
      <c r="I46" s="25">
        <v>780.76199999999994</v>
      </c>
      <c r="J46" s="3"/>
      <c r="K46" s="25">
        <v>823.56200000000001</v>
      </c>
      <c r="L46" s="25">
        <v>767.04600000000005</v>
      </c>
      <c r="M46" s="3"/>
      <c r="N46" s="3"/>
      <c r="O46" s="25">
        <v>342.50200000000001</v>
      </c>
      <c r="P46" s="25">
        <v>340.38400000000001</v>
      </c>
      <c r="Q46" s="3"/>
      <c r="R46" s="25">
        <v>479.488</v>
      </c>
      <c r="S46" s="25">
        <v>394.24200000000002</v>
      </c>
      <c r="T46" s="3"/>
      <c r="U46" s="25">
        <v>349.79300000000001</v>
      </c>
      <c r="V46" s="25">
        <v>536.21699999999998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2">
      <c r="A47" s="3"/>
      <c r="B47" s="3"/>
      <c r="C47" s="3"/>
      <c r="D47" s="3"/>
      <c r="E47" s="25">
        <v>635.702</v>
      </c>
      <c r="F47" s="25">
        <v>768.76199999999994</v>
      </c>
      <c r="G47" s="3"/>
      <c r="H47" s="25">
        <v>826.47799999999995</v>
      </c>
      <c r="I47" s="25">
        <v>794.95600000000002</v>
      </c>
      <c r="J47" s="3"/>
      <c r="K47" s="25">
        <v>686.57</v>
      </c>
      <c r="L47" s="25">
        <v>889.25</v>
      </c>
      <c r="M47" s="3"/>
      <c r="N47" s="3"/>
      <c r="O47" s="25">
        <v>308.06400000000002</v>
      </c>
      <c r="P47" s="25">
        <v>358.10199999999998</v>
      </c>
      <c r="Q47" s="3"/>
      <c r="R47" s="25">
        <v>392.39600000000002</v>
      </c>
      <c r="S47" s="25">
        <v>426.22199999999998</v>
      </c>
      <c r="T47" s="3"/>
      <c r="U47" s="25">
        <v>509.99200000000002</v>
      </c>
      <c r="V47" s="25">
        <v>364.91199999999998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2">
      <c r="A48" s="3"/>
      <c r="B48" s="3"/>
      <c r="C48" s="3"/>
      <c r="D48" s="3"/>
      <c r="E48" s="25">
        <v>754.20299999999997</v>
      </c>
      <c r="F48" s="25">
        <v>697.59100000000001</v>
      </c>
      <c r="G48" s="3"/>
      <c r="H48" s="25">
        <v>688.76499999999999</v>
      </c>
      <c r="I48" s="25">
        <v>780.92399999999998</v>
      </c>
      <c r="J48" s="3"/>
      <c r="K48" s="25">
        <v>725.67100000000005</v>
      </c>
      <c r="L48" s="25">
        <v>867.01700000000005</v>
      </c>
      <c r="M48" s="3"/>
      <c r="N48" s="3"/>
      <c r="O48" s="25">
        <v>346.13799999999998</v>
      </c>
      <c r="P48" s="25">
        <v>410.815</v>
      </c>
      <c r="Q48" s="3"/>
      <c r="R48" s="25">
        <v>354.22800000000001</v>
      </c>
      <c r="S48" s="25">
        <v>366.49799999999999</v>
      </c>
      <c r="T48" s="3"/>
      <c r="U48" s="25">
        <v>486.13299999999998</v>
      </c>
      <c r="V48" s="25">
        <v>493.55099999999999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2">
      <c r="A49" s="3"/>
      <c r="B49" s="3"/>
      <c r="C49" s="3"/>
      <c r="D49" s="3"/>
      <c r="E49" s="25">
        <v>725.72799999999995</v>
      </c>
      <c r="F49" s="25">
        <v>886.13900000000001</v>
      </c>
      <c r="G49" s="3"/>
      <c r="H49" s="25">
        <v>770.25300000000004</v>
      </c>
      <c r="I49" s="25">
        <v>955.8</v>
      </c>
      <c r="J49" s="3"/>
      <c r="K49" s="25">
        <v>916.24900000000002</v>
      </c>
      <c r="L49" s="25">
        <v>707.01599999999996</v>
      </c>
      <c r="M49" s="3"/>
      <c r="N49" s="3"/>
      <c r="O49" s="25">
        <v>357.68099999999998</v>
      </c>
      <c r="P49" s="25">
        <v>377.64299999999997</v>
      </c>
      <c r="Q49" s="3"/>
      <c r="R49" s="25">
        <v>377.14800000000002</v>
      </c>
      <c r="S49" s="25">
        <v>451.03199999999998</v>
      </c>
      <c r="T49" s="3"/>
      <c r="U49" s="25">
        <v>500.73700000000002</v>
      </c>
      <c r="V49" s="25">
        <v>419.709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2">
      <c r="A50" s="3"/>
      <c r="B50" s="3"/>
      <c r="C50" s="3"/>
      <c r="D50" s="3"/>
      <c r="E50" s="25">
        <v>647.09100000000001</v>
      </c>
      <c r="F50" s="25">
        <v>693.24599999999998</v>
      </c>
      <c r="G50" s="3"/>
      <c r="H50" s="25">
        <v>695.25800000000004</v>
      </c>
      <c r="I50" s="25">
        <v>1031.018</v>
      </c>
      <c r="J50" s="3"/>
      <c r="K50" s="25">
        <v>913.75900000000001</v>
      </c>
      <c r="L50" s="25">
        <v>649.61099999999999</v>
      </c>
      <c r="M50" s="3"/>
      <c r="N50" s="3"/>
      <c r="O50" s="25">
        <v>363.03899999999999</v>
      </c>
      <c r="P50" s="25">
        <v>478.786</v>
      </c>
      <c r="Q50" s="3"/>
      <c r="R50" s="25">
        <v>322.709</v>
      </c>
      <c r="S50" s="25">
        <v>446.51799999999997</v>
      </c>
      <c r="T50" s="3"/>
      <c r="U50" s="25">
        <v>290.76</v>
      </c>
      <c r="V50" s="25">
        <v>393.52800000000002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x14ac:dyDescent="0.2">
      <c r="A51" s="3"/>
      <c r="B51" s="3"/>
      <c r="C51" s="3"/>
      <c r="D51" s="3"/>
      <c r="E51" s="25">
        <v>669.49</v>
      </c>
      <c r="F51" s="25">
        <v>749.22799999999995</v>
      </c>
      <c r="G51" s="3"/>
      <c r="H51" s="25">
        <v>722.875</v>
      </c>
      <c r="I51" s="25">
        <v>1057.1210000000001</v>
      </c>
      <c r="J51" s="3"/>
      <c r="K51" s="25">
        <v>901.62599999999998</v>
      </c>
      <c r="L51" s="25">
        <v>935.471</v>
      </c>
      <c r="M51" s="3"/>
      <c r="N51" s="3"/>
      <c r="O51" s="25">
        <v>443.50099999999998</v>
      </c>
      <c r="P51" s="25">
        <v>457.49299999999999</v>
      </c>
      <c r="Q51" s="3"/>
      <c r="R51" s="25">
        <v>403.30099999999999</v>
      </c>
      <c r="S51" s="25">
        <v>375.8</v>
      </c>
      <c r="T51" s="3"/>
      <c r="U51" s="25">
        <v>407.87400000000002</v>
      </c>
      <c r="V51" s="25">
        <v>383.303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2">
      <c r="A52" s="3"/>
      <c r="B52" s="3"/>
      <c r="C52" s="3"/>
      <c r="D52" s="3"/>
      <c r="E52" s="25">
        <v>596.65499999999997</v>
      </c>
      <c r="F52" s="25">
        <v>875.67200000000003</v>
      </c>
      <c r="G52" s="3"/>
      <c r="H52" s="25">
        <v>735.58600000000001</v>
      </c>
      <c r="I52" s="25">
        <v>1049.549</v>
      </c>
      <c r="J52" s="3"/>
      <c r="K52" s="25">
        <v>722.14200000000005</v>
      </c>
      <c r="L52" s="25">
        <v>613.11699999999996</v>
      </c>
      <c r="M52" s="3"/>
      <c r="N52" s="3"/>
      <c r="O52" s="25">
        <v>392.27100000000002</v>
      </c>
      <c r="P52" s="25">
        <v>359.30500000000001</v>
      </c>
      <c r="Q52" s="3"/>
      <c r="R52" s="25">
        <v>456.483</v>
      </c>
      <c r="S52" s="25">
        <v>369.49299999999999</v>
      </c>
      <c r="T52" s="3"/>
      <c r="U52" s="25">
        <v>283.17399999999998</v>
      </c>
      <c r="V52" s="25">
        <v>417.39499999999998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2">
      <c r="A53" s="3"/>
      <c r="B53" s="3"/>
      <c r="C53" s="3"/>
      <c r="D53" s="3"/>
      <c r="E53" s="25">
        <v>655.154</v>
      </c>
      <c r="F53" s="25">
        <v>861.01599999999996</v>
      </c>
      <c r="G53" s="3"/>
      <c r="H53" s="25">
        <v>817.24699999999996</v>
      </c>
      <c r="I53" s="25">
        <v>948.38699999999994</v>
      </c>
      <c r="J53" s="3"/>
      <c r="K53" s="25">
        <v>764.01199999999994</v>
      </c>
      <c r="L53" s="25">
        <v>724.673</v>
      </c>
      <c r="M53" s="3"/>
      <c r="N53" s="3"/>
      <c r="O53" s="25">
        <v>345.58800000000002</v>
      </c>
      <c r="P53" s="25">
        <v>517.81299999999999</v>
      </c>
      <c r="Q53" s="3"/>
      <c r="R53" s="25">
        <v>420.875</v>
      </c>
      <c r="S53" s="25">
        <v>387.93200000000002</v>
      </c>
      <c r="T53" s="3"/>
      <c r="U53" s="25">
        <v>349.05599999999998</v>
      </c>
      <c r="V53" s="25">
        <v>422.411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2">
      <c r="A54" s="3"/>
      <c r="B54" s="3"/>
      <c r="C54" s="3"/>
      <c r="D54" s="3"/>
      <c r="E54" s="25">
        <v>694.83699999999999</v>
      </c>
      <c r="F54" s="25">
        <v>781.47400000000005</v>
      </c>
      <c r="G54" s="3"/>
      <c r="H54" s="25">
        <v>886.58699999999999</v>
      </c>
      <c r="I54" s="25">
        <v>738.64300000000003</v>
      </c>
      <c r="J54" s="3"/>
      <c r="K54" s="25">
        <v>784.64099999999996</v>
      </c>
      <c r="L54" s="25">
        <v>647.65300000000002</v>
      </c>
      <c r="M54" s="3"/>
      <c r="N54" s="3"/>
      <c r="O54" s="25">
        <v>345.22800000000001</v>
      </c>
      <c r="P54" s="25">
        <v>506.72399999999999</v>
      </c>
      <c r="Q54" s="3"/>
      <c r="R54" s="25">
        <v>373.04899999999998</v>
      </c>
      <c r="S54" s="25">
        <v>432.822</v>
      </c>
      <c r="T54" s="3"/>
      <c r="U54" s="25">
        <v>335.73599999999999</v>
      </c>
      <c r="V54" s="25">
        <v>321.48599999999999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2">
      <c r="A55" s="3"/>
      <c r="B55" s="3"/>
      <c r="C55" s="3"/>
      <c r="D55" s="3"/>
      <c r="E55" s="25">
        <v>727.44399999999996</v>
      </c>
      <c r="F55" s="25">
        <v>761.25300000000004</v>
      </c>
      <c r="G55" s="3"/>
      <c r="H55" s="25">
        <v>802.30100000000004</v>
      </c>
      <c r="I55" s="25">
        <v>715.75199999999995</v>
      </c>
      <c r="J55" s="3"/>
      <c r="K55" s="25">
        <v>715.81700000000001</v>
      </c>
      <c r="L55" s="25">
        <v>744.08600000000001</v>
      </c>
      <c r="M55" s="3"/>
      <c r="N55" s="3"/>
      <c r="O55" s="25">
        <v>413.56099999999998</v>
      </c>
      <c r="P55" s="25">
        <v>351.60199999999998</v>
      </c>
      <c r="Q55" s="3"/>
      <c r="R55" s="25">
        <v>360.20299999999997</v>
      </c>
      <c r="S55" s="25">
        <v>461.60300000000001</v>
      </c>
      <c r="T55" s="3"/>
      <c r="U55" s="25">
        <v>399.13200000000001</v>
      </c>
      <c r="V55" s="25">
        <v>435.62700000000001</v>
      </c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2">
      <c r="A56" s="3"/>
      <c r="B56" s="3"/>
      <c r="C56" s="3"/>
      <c r="D56" s="3"/>
      <c r="E56" s="25">
        <v>724.86</v>
      </c>
      <c r="F56" s="25">
        <v>753.31700000000001</v>
      </c>
      <c r="G56" s="3"/>
      <c r="H56" s="25">
        <v>926.52599999999995</v>
      </c>
      <c r="I56" s="25">
        <v>767.09</v>
      </c>
      <c r="J56" s="3"/>
      <c r="K56" s="25">
        <v>794.69899999999996</v>
      </c>
      <c r="L56" s="25">
        <v>903.13199999999995</v>
      </c>
      <c r="M56" s="3"/>
      <c r="N56" s="3"/>
      <c r="O56" s="25">
        <v>377.14600000000002</v>
      </c>
      <c r="P56" s="25">
        <v>365.16699999999997</v>
      </c>
      <c r="Q56" s="3"/>
      <c r="R56" s="25">
        <v>387.96699999999998</v>
      </c>
      <c r="S56" s="25">
        <v>449.07</v>
      </c>
      <c r="T56" s="3"/>
      <c r="U56" s="25">
        <v>370.03</v>
      </c>
      <c r="V56" s="25">
        <v>383.65800000000002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2">
      <c r="A57" s="3"/>
      <c r="B57" s="3"/>
      <c r="C57" s="3"/>
      <c r="D57" s="3"/>
      <c r="E57" s="25">
        <v>631.53099999999995</v>
      </c>
      <c r="F57" s="25">
        <v>787.18100000000004</v>
      </c>
      <c r="G57" s="3"/>
      <c r="H57" s="25">
        <v>761.28200000000004</v>
      </c>
      <c r="I57" s="25">
        <v>698.40200000000004</v>
      </c>
      <c r="J57" s="3"/>
      <c r="K57" s="25">
        <v>732.63699999999994</v>
      </c>
      <c r="L57" s="25">
        <v>723.79300000000001</v>
      </c>
      <c r="M57" s="3"/>
      <c r="N57" s="3"/>
      <c r="O57" s="25">
        <v>512.11300000000006</v>
      </c>
      <c r="P57" s="25">
        <v>420.82</v>
      </c>
      <c r="Q57" s="3"/>
      <c r="R57" s="25">
        <v>335.71600000000001</v>
      </c>
      <c r="S57" s="25">
        <v>396.46100000000001</v>
      </c>
      <c r="T57" s="3"/>
      <c r="U57" s="25">
        <v>388.92599999999999</v>
      </c>
      <c r="V57" s="25">
        <v>447.99099999999999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2">
      <c r="A58" s="3"/>
      <c r="B58" s="3"/>
      <c r="C58" s="3"/>
      <c r="D58" s="3"/>
      <c r="E58" s="25">
        <v>713.19200000000001</v>
      </c>
      <c r="F58" s="25">
        <v>742.59900000000005</v>
      </c>
      <c r="G58" s="3"/>
      <c r="H58" s="25">
        <v>808.44299999999998</v>
      </c>
      <c r="I58" s="25">
        <v>916.04200000000003</v>
      </c>
      <c r="J58" s="3"/>
      <c r="K58" s="25">
        <v>883.28</v>
      </c>
      <c r="L58" s="25">
        <v>636.47799999999995</v>
      </c>
      <c r="M58" s="3"/>
      <c r="N58" s="3"/>
      <c r="O58" s="25">
        <v>394.86900000000003</v>
      </c>
      <c r="P58" s="25">
        <v>410.51</v>
      </c>
      <c r="Q58" s="3"/>
      <c r="R58" s="25">
        <v>401.88</v>
      </c>
      <c r="S58" s="25">
        <v>401.07400000000001</v>
      </c>
      <c r="T58" s="3"/>
      <c r="U58" s="25">
        <v>388.69499999999999</v>
      </c>
      <c r="V58" s="25">
        <v>422.63499999999999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2">
      <c r="A59" s="3"/>
      <c r="B59" s="3"/>
      <c r="C59" s="3"/>
      <c r="D59" s="3"/>
      <c r="E59" s="25">
        <v>607.06100000000004</v>
      </c>
      <c r="F59" s="25">
        <v>819.73099999999999</v>
      </c>
      <c r="G59" s="3"/>
      <c r="H59" s="25">
        <v>953.81500000000005</v>
      </c>
      <c r="I59" s="25">
        <v>881.45</v>
      </c>
      <c r="J59" s="3"/>
      <c r="K59" s="25">
        <v>907.18899999999996</v>
      </c>
      <c r="L59" s="25">
        <v>659.38400000000001</v>
      </c>
      <c r="M59" s="3"/>
      <c r="N59" s="3"/>
      <c r="O59" s="25">
        <v>432.27600000000001</v>
      </c>
      <c r="P59" s="25">
        <v>367.67399999999998</v>
      </c>
      <c r="Q59" s="3"/>
      <c r="R59" s="25">
        <v>321.73200000000003</v>
      </c>
      <c r="S59" s="25">
        <v>414.786</v>
      </c>
      <c r="T59" s="3"/>
      <c r="U59" s="25">
        <v>458.49599999999998</v>
      </c>
      <c r="V59" s="25">
        <v>417.65499999999997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2">
      <c r="A60" s="3"/>
      <c r="B60" s="3"/>
      <c r="C60" s="3"/>
      <c r="D60" s="3"/>
      <c r="E60" s="25">
        <v>635.88300000000004</v>
      </c>
      <c r="F60" s="25">
        <v>983.29499999999996</v>
      </c>
      <c r="G60" s="3"/>
      <c r="H60" s="25">
        <v>950.19600000000003</v>
      </c>
      <c r="I60" s="25">
        <v>757.32799999999997</v>
      </c>
      <c r="J60" s="3"/>
      <c r="K60" s="25">
        <v>888.51499999999999</v>
      </c>
      <c r="L60" s="25">
        <v>669.971</v>
      </c>
      <c r="M60" s="3"/>
      <c r="N60" s="3"/>
      <c r="O60" s="25">
        <v>385.43599999999998</v>
      </c>
      <c r="P60" s="25">
        <v>412.25900000000001</v>
      </c>
      <c r="Q60" s="3"/>
      <c r="R60" s="25">
        <v>380.81200000000001</v>
      </c>
      <c r="S60" s="25">
        <v>438.00799999999998</v>
      </c>
      <c r="T60" s="3"/>
      <c r="U60" s="25">
        <v>500.99900000000002</v>
      </c>
      <c r="V60" s="25">
        <v>384.45100000000002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2">
      <c r="A61" s="3"/>
      <c r="B61" s="3"/>
      <c r="C61" s="3"/>
      <c r="D61" s="3"/>
      <c r="E61" s="25">
        <v>617.096</v>
      </c>
      <c r="F61" s="25">
        <v>652.346</v>
      </c>
      <c r="G61" s="3"/>
      <c r="H61" s="25">
        <v>678.28800000000001</v>
      </c>
      <c r="I61" s="25">
        <v>805.41700000000003</v>
      </c>
      <c r="J61" s="3"/>
      <c r="K61" s="25">
        <v>860.202</v>
      </c>
      <c r="L61" s="25">
        <v>726.17700000000002</v>
      </c>
      <c r="M61" s="3"/>
      <c r="N61" s="3"/>
      <c r="O61" s="25">
        <v>402.31700000000001</v>
      </c>
      <c r="P61" s="25">
        <v>349.86900000000003</v>
      </c>
      <c r="Q61" s="3"/>
      <c r="R61" s="25">
        <v>368.74599999999998</v>
      </c>
      <c r="S61" s="25">
        <v>482.79599999999999</v>
      </c>
      <c r="T61" s="3"/>
      <c r="U61" s="25">
        <v>405.16199999999998</v>
      </c>
      <c r="V61" s="25">
        <v>340.27800000000002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2">
      <c r="A62" s="3"/>
      <c r="B62" s="3"/>
      <c r="C62" s="3"/>
      <c r="D62" s="3"/>
      <c r="E62" s="25">
        <v>656.71500000000003</v>
      </c>
      <c r="F62" s="25">
        <v>740.00199999999995</v>
      </c>
      <c r="G62" s="3"/>
      <c r="H62" s="25">
        <v>770.66</v>
      </c>
      <c r="I62" s="25">
        <v>745.95299999999997</v>
      </c>
      <c r="J62" s="3"/>
      <c r="K62" s="25">
        <v>746.65200000000004</v>
      </c>
      <c r="L62" s="25">
        <v>621.13199999999995</v>
      </c>
      <c r="M62" s="3"/>
      <c r="N62" s="3"/>
      <c r="O62" s="25">
        <v>360.87900000000002</v>
      </c>
      <c r="P62" s="25">
        <v>438.64600000000002</v>
      </c>
      <c r="Q62" s="3"/>
      <c r="R62" s="25">
        <v>370.29300000000001</v>
      </c>
      <c r="S62" s="25">
        <v>371.66800000000001</v>
      </c>
      <c r="T62" s="3"/>
      <c r="U62" s="25">
        <v>446.87900000000002</v>
      </c>
      <c r="V62" s="25">
        <v>407.38200000000001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2">
      <c r="A63" s="3"/>
      <c r="B63" s="3"/>
      <c r="C63" s="3"/>
      <c r="D63" s="3"/>
      <c r="E63" s="25">
        <v>584.33500000000004</v>
      </c>
      <c r="F63" s="25">
        <v>821.27499999999998</v>
      </c>
      <c r="G63" s="3"/>
      <c r="H63" s="25">
        <v>613.58199999999999</v>
      </c>
      <c r="I63" s="25">
        <v>764.49800000000005</v>
      </c>
      <c r="J63" s="3"/>
      <c r="K63" s="25">
        <v>611.65</v>
      </c>
      <c r="L63" s="25">
        <v>599.39599999999996</v>
      </c>
      <c r="M63" s="3"/>
      <c r="N63" s="3"/>
      <c r="O63" s="25">
        <v>302.96800000000002</v>
      </c>
      <c r="P63" s="25">
        <v>344.87400000000002</v>
      </c>
      <c r="Q63" s="3"/>
      <c r="R63" s="25">
        <v>289.48</v>
      </c>
      <c r="S63" s="25">
        <v>408.26299999999998</v>
      </c>
      <c r="T63" s="3"/>
      <c r="U63" s="25">
        <v>327.58999999999997</v>
      </c>
      <c r="V63" s="25">
        <v>458.72500000000002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2">
      <c r="A64" s="3"/>
      <c r="B64" s="3"/>
      <c r="C64" s="3"/>
      <c r="D64" s="3"/>
      <c r="E64" s="25">
        <v>637.12599999999998</v>
      </c>
      <c r="F64" s="25">
        <v>764.51900000000001</v>
      </c>
      <c r="G64" s="3"/>
      <c r="H64" s="25">
        <v>834.87099999999998</v>
      </c>
      <c r="I64" s="25">
        <v>644.29600000000005</v>
      </c>
      <c r="J64" s="3"/>
      <c r="K64" s="25">
        <v>683.77700000000004</v>
      </c>
      <c r="L64" s="25">
        <v>729.93299999999999</v>
      </c>
      <c r="M64" s="3"/>
      <c r="N64" s="3"/>
      <c r="O64" s="25">
        <v>329.83</v>
      </c>
      <c r="P64" s="25">
        <v>344.42099999999999</v>
      </c>
      <c r="Q64" s="3"/>
      <c r="R64" s="25">
        <v>365.786</v>
      </c>
      <c r="S64" s="25">
        <v>428.697</v>
      </c>
      <c r="T64" s="3"/>
      <c r="U64" s="25">
        <v>306.435</v>
      </c>
      <c r="V64" s="25">
        <v>325.63400000000001</v>
      </c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2">
      <c r="A65" s="3"/>
      <c r="B65" s="3"/>
      <c r="C65" s="3"/>
      <c r="D65" s="3"/>
      <c r="E65" s="25">
        <v>606.654</v>
      </c>
      <c r="F65" s="25">
        <v>804.52700000000004</v>
      </c>
      <c r="G65" s="3"/>
      <c r="H65" s="25">
        <v>841.20899999999995</v>
      </c>
      <c r="I65" s="25">
        <v>496.57499999999999</v>
      </c>
      <c r="J65" s="3"/>
      <c r="K65" s="25">
        <v>729.06200000000001</v>
      </c>
      <c r="L65" s="25">
        <v>906.18</v>
      </c>
      <c r="M65" s="3"/>
      <c r="N65" s="3"/>
      <c r="O65" s="25">
        <v>332.17500000000001</v>
      </c>
      <c r="P65" s="25">
        <v>337.76900000000001</v>
      </c>
      <c r="Q65" s="3"/>
      <c r="R65" s="25">
        <v>382.76600000000002</v>
      </c>
      <c r="S65" s="25">
        <v>528.11900000000003</v>
      </c>
      <c r="T65" s="3"/>
      <c r="U65" s="25">
        <v>339.24299999999999</v>
      </c>
      <c r="V65" s="25">
        <v>314.46499999999997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2">
      <c r="A66" s="3"/>
      <c r="B66" s="3"/>
      <c r="C66" s="3"/>
      <c r="D66" s="3"/>
      <c r="E66" s="25">
        <v>587.74300000000005</v>
      </c>
      <c r="F66" s="25">
        <v>839.22299999999996</v>
      </c>
      <c r="G66" s="3"/>
      <c r="H66" s="25">
        <v>847.66</v>
      </c>
      <c r="I66" s="25">
        <v>690.20799999999997</v>
      </c>
      <c r="J66" s="3"/>
      <c r="K66" s="25">
        <v>573.61900000000003</v>
      </c>
      <c r="L66" s="25">
        <v>1034.729</v>
      </c>
      <c r="M66" s="3"/>
      <c r="N66" s="3"/>
      <c r="O66" s="25">
        <v>427.642</v>
      </c>
      <c r="P66" s="25">
        <v>380.72800000000001</v>
      </c>
      <c r="Q66" s="3"/>
      <c r="R66" s="25">
        <v>276.77300000000002</v>
      </c>
      <c r="S66" s="25">
        <v>509.27499999999998</v>
      </c>
      <c r="T66" s="3"/>
      <c r="U66" s="25">
        <v>389.596</v>
      </c>
      <c r="V66" s="25">
        <v>441.709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2">
      <c r="A67" s="3"/>
      <c r="B67" s="3"/>
      <c r="C67" s="3"/>
      <c r="D67" s="3"/>
      <c r="E67" s="25">
        <v>663.22400000000005</v>
      </c>
      <c r="F67" s="25">
        <v>768.39700000000005</v>
      </c>
      <c r="G67" s="3"/>
      <c r="H67" s="25">
        <v>794.548</v>
      </c>
      <c r="I67" s="25">
        <v>726.947</v>
      </c>
      <c r="J67" s="3"/>
      <c r="K67" s="25">
        <v>751.17600000000004</v>
      </c>
      <c r="L67" s="25">
        <v>889.52700000000004</v>
      </c>
      <c r="M67" s="3"/>
      <c r="N67" s="3"/>
      <c r="O67" s="25">
        <v>366.50099999999998</v>
      </c>
      <c r="P67" s="25">
        <v>511.82299999999998</v>
      </c>
      <c r="Q67" s="3"/>
      <c r="R67" s="25">
        <v>350.64299999999997</v>
      </c>
      <c r="S67" s="25">
        <v>318.83999999999997</v>
      </c>
      <c r="T67" s="3"/>
      <c r="U67" s="25">
        <v>377.44400000000002</v>
      </c>
      <c r="V67" s="25">
        <v>383.98200000000003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2">
      <c r="A68" s="3"/>
      <c r="B68" s="3"/>
      <c r="C68" s="3"/>
      <c r="D68" s="3"/>
      <c r="E68" s="25">
        <v>618.41399999999999</v>
      </c>
      <c r="F68" s="25">
        <v>732.39400000000001</v>
      </c>
      <c r="G68" s="3"/>
      <c r="H68" s="25">
        <v>728.44100000000003</v>
      </c>
      <c r="I68" s="25">
        <v>1011.673</v>
      </c>
      <c r="J68" s="3"/>
      <c r="K68" s="25">
        <v>689.13300000000004</v>
      </c>
      <c r="L68" s="25">
        <v>949.97900000000004</v>
      </c>
      <c r="M68" s="3"/>
      <c r="N68" s="3"/>
      <c r="O68" s="25">
        <v>469.07499999999999</v>
      </c>
      <c r="P68" s="25">
        <v>416.87200000000001</v>
      </c>
      <c r="Q68" s="3"/>
      <c r="R68" s="25">
        <v>363.82900000000001</v>
      </c>
      <c r="S68" s="25">
        <v>490.4</v>
      </c>
      <c r="T68" s="3"/>
      <c r="U68" s="25">
        <v>406.79</v>
      </c>
      <c r="V68" s="25">
        <v>423.99</v>
      </c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2">
      <c r="A69" s="3"/>
      <c r="B69" s="3"/>
      <c r="C69" s="3"/>
      <c r="D69" s="3"/>
      <c r="E69" s="25">
        <v>582.053</v>
      </c>
      <c r="F69" s="25">
        <v>809.46799999999996</v>
      </c>
      <c r="G69" s="3"/>
      <c r="H69" s="25">
        <v>759.56200000000001</v>
      </c>
      <c r="I69" s="25">
        <v>738.7</v>
      </c>
      <c r="J69" s="3"/>
      <c r="K69" s="25">
        <v>796.73299999999995</v>
      </c>
      <c r="L69" s="25">
        <v>619.50400000000002</v>
      </c>
      <c r="M69" s="3"/>
      <c r="N69" s="3"/>
      <c r="O69" s="25">
        <v>320.863</v>
      </c>
      <c r="P69" s="25">
        <v>419.09500000000003</v>
      </c>
      <c r="Q69" s="3"/>
      <c r="R69" s="25">
        <v>339.51600000000002</v>
      </c>
      <c r="S69" s="25">
        <v>439.83800000000002</v>
      </c>
      <c r="T69" s="3"/>
      <c r="U69" s="25">
        <v>398.48700000000002</v>
      </c>
      <c r="V69" s="25">
        <v>465.25200000000001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2">
      <c r="A70" s="3"/>
      <c r="B70" s="3"/>
      <c r="C70" s="3"/>
      <c r="D70" s="3"/>
      <c r="E70" s="25">
        <v>645.38499999999999</v>
      </c>
      <c r="F70" s="25">
        <v>832.46900000000005</v>
      </c>
      <c r="G70" s="3"/>
      <c r="H70" s="25">
        <v>896.56200000000001</v>
      </c>
      <c r="I70" s="25">
        <v>699.25599999999997</v>
      </c>
      <c r="J70" s="3"/>
      <c r="K70" s="25">
        <v>803.779</v>
      </c>
      <c r="L70" s="25">
        <v>744.57100000000003</v>
      </c>
      <c r="M70" s="3"/>
      <c r="N70" s="3"/>
      <c r="O70" s="25">
        <v>408.01400000000001</v>
      </c>
      <c r="P70" s="25">
        <v>461.84399999999999</v>
      </c>
      <c r="Q70" s="3"/>
      <c r="R70" s="25">
        <v>471.24900000000002</v>
      </c>
      <c r="S70" s="25">
        <v>484.06</v>
      </c>
      <c r="T70" s="3"/>
      <c r="U70" s="25">
        <v>311.23899999999998</v>
      </c>
      <c r="V70" s="25">
        <v>407.53800000000001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2">
      <c r="A71" s="3"/>
      <c r="B71" s="3"/>
      <c r="C71" s="3"/>
      <c r="D71" s="3"/>
      <c r="E71" s="25">
        <v>616.82600000000002</v>
      </c>
      <c r="F71" s="25">
        <v>827.93100000000004</v>
      </c>
      <c r="G71" s="3"/>
      <c r="H71" s="25">
        <v>901.00400000000002</v>
      </c>
      <c r="I71" s="25">
        <v>680.64700000000005</v>
      </c>
      <c r="J71" s="3"/>
      <c r="K71" s="25">
        <v>784.86199999999997</v>
      </c>
      <c r="L71" s="25">
        <v>724.053</v>
      </c>
      <c r="M71" s="3"/>
      <c r="N71" s="3"/>
      <c r="O71" s="25">
        <v>425.584</v>
      </c>
      <c r="P71" s="25">
        <v>409.40699999999998</v>
      </c>
      <c r="Q71" s="3"/>
      <c r="R71" s="25">
        <v>415.29399999999998</v>
      </c>
      <c r="S71" s="25">
        <v>478.23</v>
      </c>
      <c r="T71" s="3"/>
      <c r="U71" s="25">
        <v>429.26</v>
      </c>
      <c r="V71" s="25">
        <v>479.00099999999998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2">
      <c r="A72" s="3"/>
      <c r="B72" s="3"/>
      <c r="C72" s="3"/>
      <c r="D72" s="3"/>
      <c r="E72" s="25">
        <v>590.37099999999998</v>
      </c>
      <c r="F72" s="25">
        <v>816.52499999999998</v>
      </c>
      <c r="G72" s="3"/>
      <c r="H72" s="25">
        <v>736.096</v>
      </c>
      <c r="I72" s="25">
        <v>666.61800000000005</v>
      </c>
      <c r="J72" s="3"/>
      <c r="K72" s="25">
        <v>636.50199999999995</v>
      </c>
      <c r="L72" s="25">
        <v>887.25599999999997</v>
      </c>
      <c r="M72" s="3"/>
      <c r="N72" s="3"/>
      <c r="O72" s="25">
        <v>413.33100000000002</v>
      </c>
      <c r="P72" s="25">
        <v>343.93900000000002</v>
      </c>
      <c r="Q72" s="3"/>
      <c r="R72" s="25">
        <v>369.65499999999997</v>
      </c>
      <c r="S72" s="25">
        <v>436.649</v>
      </c>
      <c r="T72" s="3"/>
      <c r="U72" s="25">
        <v>346.077</v>
      </c>
      <c r="V72" s="25">
        <v>391.78100000000001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2">
      <c r="A73" s="3"/>
      <c r="B73" s="3"/>
      <c r="C73" s="3"/>
      <c r="D73" s="3"/>
      <c r="E73" s="25">
        <v>618.202</v>
      </c>
      <c r="F73" s="25">
        <v>668.29700000000003</v>
      </c>
      <c r="G73" s="3"/>
      <c r="H73" s="25">
        <v>759.55700000000002</v>
      </c>
      <c r="I73" s="25">
        <v>760.55499999999995</v>
      </c>
      <c r="J73" s="3"/>
      <c r="K73" s="25">
        <v>858.57600000000002</v>
      </c>
      <c r="L73" s="25">
        <v>867.25400000000002</v>
      </c>
      <c r="M73" s="3"/>
      <c r="N73" s="3"/>
      <c r="O73" s="25">
        <v>450.13200000000001</v>
      </c>
      <c r="P73" s="25">
        <v>418.56400000000002</v>
      </c>
      <c r="Q73" s="3"/>
      <c r="R73" s="25">
        <v>286.63299999999998</v>
      </c>
      <c r="S73" s="25">
        <v>422.649</v>
      </c>
      <c r="T73" s="3"/>
      <c r="U73" s="25">
        <v>394.59100000000001</v>
      </c>
      <c r="V73" s="25">
        <v>401.22699999999998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2">
      <c r="A74" s="3"/>
      <c r="B74" s="3"/>
      <c r="C74" s="3"/>
      <c r="D74" s="3"/>
      <c r="E74" s="25">
        <v>559.32899999999995</v>
      </c>
      <c r="F74" s="25">
        <v>943.13</v>
      </c>
      <c r="G74" s="3"/>
      <c r="H74" s="25">
        <v>758.76</v>
      </c>
      <c r="I74" s="25">
        <v>853.21699999999998</v>
      </c>
      <c r="J74" s="3"/>
      <c r="K74" s="25">
        <v>828.89400000000001</v>
      </c>
      <c r="L74" s="25">
        <v>889.23400000000004</v>
      </c>
      <c r="M74" s="3"/>
      <c r="N74" s="3"/>
      <c r="O74" s="25">
        <v>394.03800000000001</v>
      </c>
      <c r="P74" s="25">
        <v>428.45400000000001</v>
      </c>
      <c r="Q74" s="3"/>
      <c r="R74" s="25">
        <v>323.90800000000002</v>
      </c>
      <c r="S74" s="25">
        <v>523.952</v>
      </c>
      <c r="T74" s="3"/>
      <c r="U74" s="25">
        <v>388.137</v>
      </c>
      <c r="V74" s="25">
        <v>400.91399999999999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2">
      <c r="A75" s="3"/>
      <c r="B75" s="3"/>
      <c r="C75" s="3"/>
      <c r="D75" s="3"/>
      <c r="E75" s="25">
        <v>673.81100000000004</v>
      </c>
      <c r="F75" s="25">
        <v>684.202</v>
      </c>
      <c r="G75" s="3"/>
      <c r="H75" s="25">
        <v>623.23900000000003</v>
      </c>
      <c r="I75" s="25">
        <v>741.05899999999997</v>
      </c>
      <c r="J75" s="3"/>
      <c r="K75" s="25">
        <v>759.72699999999998</v>
      </c>
      <c r="L75" s="25">
        <v>844.26199999999994</v>
      </c>
      <c r="M75" s="3"/>
      <c r="N75" s="3"/>
      <c r="O75" s="25">
        <v>334.197</v>
      </c>
      <c r="P75" s="25">
        <v>461.49400000000003</v>
      </c>
      <c r="Q75" s="3"/>
      <c r="R75" s="25">
        <v>272.803</v>
      </c>
      <c r="S75" s="25">
        <v>512.62400000000002</v>
      </c>
      <c r="T75" s="3"/>
      <c r="U75" s="25">
        <v>406.01100000000002</v>
      </c>
      <c r="V75" s="25">
        <v>426.31200000000001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2">
      <c r="A76" s="3"/>
      <c r="B76" s="3"/>
      <c r="C76" s="3"/>
      <c r="D76" s="3"/>
      <c r="E76" s="25">
        <v>565.57100000000003</v>
      </c>
      <c r="F76" s="25">
        <v>781.35500000000002</v>
      </c>
      <c r="G76" s="3"/>
      <c r="H76" s="25">
        <v>829.94500000000005</v>
      </c>
      <c r="I76" s="25">
        <v>1004.453</v>
      </c>
      <c r="J76" s="3"/>
      <c r="K76" s="25">
        <v>640.09199999999998</v>
      </c>
      <c r="L76" s="25">
        <v>725.05899999999997</v>
      </c>
      <c r="M76" s="3"/>
      <c r="N76" s="3"/>
      <c r="O76" s="25">
        <v>401.32499999999999</v>
      </c>
      <c r="P76" s="25">
        <v>421.02499999999998</v>
      </c>
      <c r="Q76" s="3"/>
      <c r="R76" s="25">
        <v>295.18</v>
      </c>
      <c r="S76" s="25">
        <v>450.84100000000001</v>
      </c>
      <c r="T76" s="3"/>
      <c r="U76" s="25">
        <v>304.20100000000002</v>
      </c>
      <c r="V76" s="25">
        <v>441.154</v>
      </c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2">
      <c r="A77" s="3"/>
      <c r="B77" s="3"/>
      <c r="C77" s="3"/>
      <c r="D77" s="3"/>
      <c r="E77" s="25">
        <v>684.32399999999996</v>
      </c>
      <c r="F77" s="25">
        <v>718.95</v>
      </c>
      <c r="G77" s="3"/>
      <c r="H77" s="25">
        <v>843.74099999999999</v>
      </c>
      <c r="I77" s="25">
        <v>463.11399999999998</v>
      </c>
      <c r="J77" s="3"/>
      <c r="K77" s="25">
        <v>810.11599999999999</v>
      </c>
      <c r="L77" s="25">
        <v>697.19100000000003</v>
      </c>
      <c r="M77" s="3"/>
      <c r="N77" s="3"/>
      <c r="O77" s="25">
        <v>352.03500000000003</v>
      </c>
      <c r="P77" s="25">
        <v>362.30099999999999</v>
      </c>
      <c r="Q77" s="3"/>
      <c r="R77" s="25">
        <v>360.79899999999998</v>
      </c>
      <c r="S77" s="25">
        <v>454.245</v>
      </c>
      <c r="T77" s="3"/>
      <c r="U77" s="25">
        <v>412.27300000000002</v>
      </c>
      <c r="V77" s="25">
        <v>322.68299999999999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2">
      <c r="A78" s="3"/>
      <c r="B78" s="3"/>
      <c r="C78" s="3"/>
      <c r="D78" s="3"/>
      <c r="E78" s="25">
        <v>738.49800000000005</v>
      </c>
      <c r="F78" s="25">
        <v>834.90800000000002</v>
      </c>
      <c r="G78" s="3"/>
      <c r="H78" s="25">
        <v>647.39400000000001</v>
      </c>
      <c r="I78" s="25">
        <v>735.68299999999999</v>
      </c>
      <c r="J78" s="3"/>
      <c r="K78" s="25">
        <v>857.78599999999994</v>
      </c>
      <c r="L78" s="25">
        <v>632.60799999999995</v>
      </c>
      <c r="M78" s="3"/>
      <c r="N78" s="3"/>
      <c r="O78" s="25">
        <v>386.81799999999998</v>
      </c>
      <c r="P78" s="25">
        <v>402.72899999999998</v>
      </c>
      <c r="Q78" s="3"/>
      <c r="R78" s="25">
        <v>483.20299999999997</v>
      </c>
      <c r="S78" s="25">
        <v>494.52600000000001</v>
      </c>
      <c r="T78" s="3"/>
      <c r="U78" s="25">
        <v>329.346</v>
      </c>
      <c r="V78" s="25">
        <v>470.56599999999997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2">
      <c r="A79" s="3"/>
      <c r="B79" s="3"/>
      <c r="C79" s="3"/>
      <c r="D79" s="3"/>
      <c r="E79" s="25">
        <v>542.03800000000001</v>
      </c>
      <c r="F79" s="25">
        <v>691.077</v>
      </c>
      <c r="G79" s="3"/>
      <c r="H79" s="25">
        <v>802.22400000000005</v>
      </c>
      <c r="I79" s="25">
        <v>776.80399999999997</v>
      </c>
      <c r="J79" s="3"/>
      <c r="K79" s="25">
        <v>726.08699999999999</v>
      </c>
      <c r="L79" s="25">
        <v>586.06299999999999</v>
      </c>
      <c r="M79" s="3"/>
      <c r="N79" s="3"/>
      <c r="O79" s="25">
        <v>519.26199999999994</v>
      </c>
      <c r="P79" s="25">
        <v>425.58100000000002</v>
      </c>
      <c r="Q79" s="3"/>
      <c r="R79" s="25">
        <v>384.505</v>
      </c>
      <c r="S79" s="25">
        <v>507.72800000000001</v>
      </c>
      <c r="T79" s="3"/>
      <c r="U79" s="25">
        <v>297.45999999999998</v>
      </c>
      <c r="V79" s="25">
        <v>358.34800000000001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2">
      <c r="A80" s="3"/>
      <c r="B80" s="3"/>
      <c r="C80" s="3"/>
      <c r="D80" s="3"/>
      <c r="E80" s="25">
        <v>508.14299999999997</v>
      </c>
      <c r="F80" s="25">
        <v>773.67899999999997</v>
      </c>
      <c r="G80" s="3"/>
      <c r="H80" s="25">
        <v>905.60799999999995</v>
      </c>
      <c r="I80" s="25">
        <v>622.81100000000004</v>
      </c>
      <c r="J80" s="3"/>
      <c r="K80" s="25">
        <v>1058.0329999999999</v>
      </c>
      <c r="L80" s="25">
        <v>608.13499999999999</v>
      </c>
      <c r="M80" s="3"/>
      <c r="N80" s="3"/>
      <c r="O80" s="25">
        <v>411.03</v>
      </c>
      <c r="P80" s="25">
        <v>400.96600000000001</v>
      </c>
      <c r="Q80" s="3"/>
      <c r="R80" s="25">
        <v>342.34500000000003</v>
      </c>
      <c r="S80" s="25">
        <v>425.738</v>
      </c>
      <c r="T80" s="3"/>
      <c r="U80" s="25">
        <v>397.279</v>
      </c>
      <c r="V80" s="25">
        <v>292.625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x14ac:dyDescent="0.2">
      <c r="A81" s="3"/>
      <c r="B81" s="3"/>
      <c r="C81" s="3"/>
      <c r="D81" s="3"/>
      <c r="E81" s="25">
        <v>567.40499999999997</v>
      </c>
      <c r="F81" s="25">
        <v>780.59199999999998</v>
      </c>
      <c r="G81" s="3"/>
      <c r="H81" s="25">
        <v>673.24599999999998</v>
      </c>
      <c r="I81" s="25">
        <v>664.45699999999999</v>
      </c>
      <c r="J81" s="3"/>
      <c r="K81" s="25">
        <v>926.39200000000005</v>
      </c>
      <c r="L81" s="25">
        <v>658.46900000000005</v>
      </c>
      <c r="M81" s="3"/>
      <c r="N81" s="3"/>
      <c r="O81" s="25">
        <v>344.93700000000001</v>
      </c>
      <c r="P81" s="25">
        <v>398.947</v>
      </c>
      <c r="Q81" s="3"/>
      <c r="R81" s="25">
        <v>345.089</v>
      </c>
      <c r="S81" s="25">
        <v>432.33199999999999</v>
      </c>
      <c r="T81" s="3"/>
      <c r="U81" s="25">
        <v>450.95400000000001</v>
      </c>
      <c r="V81" s="25">
        <v>398.84800000000001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2">
      <c r="A82" s="3"/>
      <c r="B82" s="3"/>
      <c r="C82" s="3"/>
      <c r="D82" s="3"/>
      <c r="E82" s="25">
        <v>687.83500000000004</v>
      </c>
      <c r="F82" s="25">
        <v>960.40300000000002</v>
      </c>
      <c r="G82" s="3"/>
      <c r="H82" s="25">
        <v>719.88900000000001</v>
      </c>
      <c r="I82" s="25">
        <v>834.43399999999997</v>
      </c>
      <c r="J82" s="3"/>
      <c r="K82" s="25">
        <v>855.60500000000002</v>
      </c>
      <c r="L82" s="25">
        <v>658.678</v>
      </c>
      <c r="M82" s="3"/>
      <c r="N82" s="3"/>
      <c r="O82" s="25">
        <v>303.62900000000002</v>
      </c>
      <c r="P82" s="25">
        <v>439.19900000000001</v>
      </c>
      <c r="Q82" s="3"/>
      <c r="R82" s="25">
        <v>356.505</v>
      </c>
      <c r="S82" s="25">
        <v>468.904</v>
      </c>
      <c r="T82" s="3"/>
      <c r="U82" s="25">
        <v>428.005</v>
      </c>
      <c r="V82" s="25">
        <v>393.28899999999999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2">
      <c r="A83" s="3"/>
      <c r="B83" s="3"/>
      <c r="C83" s="3"/>
      <c r="D83" s="3"/>
      <c r="E83" s="25">
        <v>590.77200000000005</v>
      </c>
      <c r="F83" s="25">
        <v>968.346</v>
      </c>
      <c r="G83" s="3"/>
      <c r="H83" s="25">
        <v>572.46299999999997</v>
      </c>
      <c r="I83" s="25">
        <v>702.24300000000005</v>
      </c>
      <c r="J83" s="3"/>
      <c r="K83" s="25">
        <v>770.24900000000002</v>
      </c>
      <c r="L83" s="25">
        <v>694.58900000000006</v>
      </c>
      <c r="M83" s="3"/>
      <c r="N83" s="3"/>
      <c r="O83" s="25">
        <v>408.78899999999999</v>
      </c>
      <c r="P83" s="25">
        <v>386.04300000000001</v>
      </c>
      <c r="Q83" s="3"/>
      <c r="R83" s="25">
        <v>325.99599999999998</v>
      </c>
      <c r="S83" s="25">
        <v>324.62799999999999</v>
      </c>
      <c r="T83" s="3"/>
      <c r="U83" s="25">
        <v>384.80099999999999</v>
      </c>
      <c r="V83" s="25">
        <v>350.12200000000001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2">
      <c r="A84" s="3"/>
      <c r="B84" s="3"/>
      <c r="C84" s="3"/>
      <c r="D84" s="3"/>
      <c r="E84" s="25">
        <v>618.60599999999999</v>
      </c>
      <c r="F84" s="25">
        <v>783.10199999999998</v>
      </c>
      <c r="G84" s="3"/>
      <c r="H84" s="25">
        <v>739.58</v>
      </c>
      <c r="I84" s="25">
        <v>673.11300000000006</v>
      </c>
      <c r="J84" s="3"/>
      <c r="K84" s="25">
        <v>747.14300000000003</v>
      </c>
      <c r="L84" s="25">
        <v>823.34199999999998</v>
      </c>
      <c r="M84" s="3"/>
      <c r="N84" s="3"/>
      <c r="O84" s="25">
        <v>397.19499999999999</v>
      </c>
      <c r="P84" s="25">
        <v>410.32600000000002</v>
      </c>
      <c r="Q84" s="3"/>
      <c r="R84" s="25">
        <v>463.50400000000002</v>
      </c>
      <c r="S84" s="25">
        <v>521.95799999999997</v>
      </c>
      <c r="T84" s="3"/>
      <c r="U84" s="25">
        <v>385.76</v>
      </c>
      <c r="V84" s="25">
        <v>348.40800000000002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x14ac:dyDescent="0.2">
      <c r="A85" s="3"/>
      <c r="B85" s="3"/>
      <c r="C85" s="3"/>
      <c r="D85" s="3"/>
      <c r="E85" s="25">
        <v>703.84699999999998</v>
      </c>
      <c r="F85" s="25">
        <v>681.44600000000003</v>
      </c>
      <c r="G85" s="3"/>
      <c r="H85" s="25">
        <v>721.26</v>
      </c>
      <c r="I85" s="25">
        <v>571.41700000000003</v>
      </c>
      <c r="J85" s="3"/>
      <c r="K85" s="25">
        <v>975.495</v>
      </c>
      <c r="L85" s="25">
        <v>671.524</v>
      </c>
      <c r="M85" s="3"/>
      <c r="N85" s="3"/>
      <c r="O85" s="25">
        <v>468.11799999999999</v>
      </c>
      <c r="P85" s="25">
        <v>402.71</v>
      </c>
      <c r="Q85" s="3"/>
      <c r="R85" s="25">
        <v>457.19</v>
      </c>
      <c r="S85" s="25">
        <v>543.62199999999996</v>
      </c>
      <c r="T85" s="3"/>
      <c r="U85" s="25">
        <v>443.548</v>
      </c>
      <c r="V85" s="25">
        <v>399.851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x14ac:dyDescent="0.2">
      <c r="A86" s="3"/>
      <c r="B86" s="3"/>
      <c r="C86" s="3"/>
      <c r="D86" s="3"/>
      <c r="E86" s="25">
        <v>573.07600000000002</v>
      </c>
      <c r="F86" s="25">
        <v>764.54499999999996</v>
      </c>
      <c r="G86" s="3"/>
      <c r="H86" s="25">
        <v>756.29600000000005</v>
      </c>
      <c r="I86" s="25">
        <v>663.55600000000004</v>
      </c>
      <c r="J86" s="3"/>
      <c r="K86" s="25">
        <v>950.16</v>
      </c>
      <c r="L86" s="25">
        <v>641.97500000000002</v>
      </c>
      <c r="M86" s="3"/>
      <c r="N86" s="3"/>
      <c r="O86" s="25">
        <v>311.41500000000002</v>
      </c>
      <c r="P86" s="25">
        <v>425.68400000000003</v>
      </c>
      <c r="Q86" s="3"/>
      <c r="R86" s="25">
        <v>370.86099999999999</v>
      </c>
      <c r="S86" s="25">
        <v>418.43700000000001</v>
      </c>
      <c r="T86" s="3"/>
      <c r="U86" s="25">
        <v>343.01499999999999</v>
      </c>
      <c r="V86" s="25">
        <v>450.53699999999998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2">
      <c r="A87" s="3"/>
      <c r="B87" s="3"/>
      <c r="C87" s="3"/>
      <c r="D87" s="3"/>
      <c r="E87" s="25">
        <v>621.28399999999999</v>
      </c>
      <c r="F87" s="25">
        <v>769.76199999999994</v>
      </c>
      <c r="G87" s="3"/>
      <c r="H87" s="25">
        <v>716.39</v>
      </c>
      <c r="I87" s="25">
        <v>702.65099999999995</v>
      </c>
      <c r="J87" s="3"/>
      <c r="K87" s="25">
        <v>880.25099999999998</v>
      </c>
      <c r="L87" s="25">
        <v>682.79899999999998</v>
      </c>
      <c r="M87" s="3"/>
      <c r="N87" s="3"/>
      <c r="O87" s="25">
        <v>437.19099999999997</v>
      </c>
      <c r="P87" s="25">
        <v>398.964</v>
      </c>
      <c r="Q87" s="3"/>
      <c r="R87" s="25">
        <v>388.59300000000002</v>
      </c>
      <c r="S87" s="25">
        <v>440.70100000000002</v>
      </c>
      <c r="T87" s="3"/>
      <c r="U87" s="25">
        <v>443.84699999999998</v>
      </c>
      <c r="V87" s="25">
        <v>371.29700000000003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x14ac:dyDescent="0.2">
      <c r="A88" s="3"/>
      <c r="B88" s="3"/>
      <c r="C88" s="3"/>
      <c r="D88" s="3"/>
      <c r="E88" s="25">
        <v>751.54600000000005</v>
      </c>
      <c r="F88" s="25">
        <v>763.59500000000003</v>
      </c>
      <c r="G88" s="3"/>
      <c r="H88" s="25">
        <v>693.178</v>
      </c>
      <c r="I88" s="25">
        <v>735.21299999999997</v>
      </c>
      <c r="J88" s="3"/>
      <c r="K88" s="25">
        <v>900.58299999999997</v>
      </c>
      <c r="L88" s="25">
        <v>687.57600000000002</v>
      </c>
      <c r="M88" s="3"/>
      <c r="N88" s="3"/>
      <c r="O88" s="25">
        <v>372.22899999999998</v>
      </c>
      <c r="P88" s="25">
        <v>412.57900000000001</v>
      </c>
      <c r="Q88" s="3"/>
      <c r="R88" s="25">
        <v>424.72800000000001</v>
      </c>
      <c r="S88" s="25">
        <v>446.51600000000002</v>
      </c>
      <c r="T88" s="3"/>
      <c r="U88" s="25">
        <v>372.97399999999999</v>
      </c>
      <c r="V88" s="25">
        <v>376.31599999999997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x14ac:dyDescent="0.2">
      <c r="A89" s="3"/>
      <c r="B89" s="3"/>
      <c r="C89" s="3"/>
      <c r="D89" s="3"/>
      <c r="E89" s="25">
        <v>528.55700000000002</v>
      </c>
      <c r="F89" s="25">
        <v>807.57</v>
      </c>
      <c r="G89" s="3"/>
      <c r="H89" s="25">
        <v>697.08900000000006</v>
      </c>
      <c r="I89" s="25">
        <v>692.42700000000002</v>
      </c>
      <c r="J89" s="3"/>
      <c r="K89" s="25">
        <v>943.56700000000001</v>
      </c>
      <c r="L89" s="25">
        <v>602.005</v>
      </c>
      <c r="M89" s="3"/>
      <c r="N89" s="3"/>
      <c r="O89" s="25">
        <v>384.74599999999998</v>
      </c>
      <c r="P89" s="25">
        <v>460.654</v>
      </c>
      <c r="Q89" s="3"/>
      <c r="R89" s="25">
        <v>462.00400000000002</v>
      </c>
      <c r="S89" s="25">
        <v>477.86399999999998</v>
      </c>
      <c r="T89" s="3"/>
      <c r="U89" s="25">
        <v>426.64499999999998</v>
      </c>
      <c r="V89" s="25">
        <v>329.54199999999997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x14ac:dyDescent="0.2">
      <c r="A90" s="3"/>
      <c r="B90" s="3"/>
      <c r="C90" s="3"/>
      <c r="D90" s="3"/>
      <c r="E90" s="25">
        <v>549.23599999999999</v>
      </c>
      <c r="F90" s="25">
        <v>771.53800000000001</v>
      </c>
      <c r="G90" s="3"/>
      <c r="H90" s="25">
        <v>731.21299999999997</v>
      </c>
      <c r="I90" s="25">
        <v>695.53200000000004</v>
      </c>
      <c r="J90" s="3"/>
      <c r="K90" s="25">
        <v>903.95</v>
      </c>
      <c r="L90" s="25">
        <v>834.05700000000002</v>
      </c>
      <c r="M90" s="3"/>
      <c r="N90" s="3"/>
      <c r="O90" s="25">
        <v>411.81700000000001</v>
      </c>
      <c r="P90" s="25">
        <v>548.62099999999998</v>
      </c>
      <c r="Q90" s="3"/>
      <c r="R90" s="25">
        <v>335.98899999999998</v>
      </c>
      <c r="S90" s="25">
        <v>516.33699999999999</v>
      </c>
      <c r="T90" s="3"/>
      <c r="U90" s="25">
        <v>348.49900000000002</v>
      </c>
      <c r="V90" s="25">
        <v>308.024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x14ac:dyDescent="0.2">
      <c r="A91" s="3"/>
      <c r="B91" s="3"/>
      <c r="C91" s="3"/>
      <c r="D91" s="3"/>
      <c r="E91" s="25">
        <v>628.67100000000005</v>
      </c>
      <c r="F91" s="25">
        <v>759.28599999999994</v>
      </c>
      <c r="G91" s="3"/>
      <c r="H91" s="25">
        <v>720.61099999999999</v>
      </c>
      <c r="I91" s="25">
        <v>744.15099999999995</v>
      </c>
      <c r="J91" s="3"/>
      <c r="K91" s="25">
        <v>836.14499999999998</v>
      </c>
      <c r="L91" s="25">
        <v>675.13599999999997</v>
      </c>
      <c r="M91" s="3"/>
      <c r="N91" s="3"/>
      <c r="O91" s="25">
        <v>406.839</v>
      </c>
      <c r="P91" s="25">
        <v>393.02</v>
      </c>
      <c r="Q91" s="3"/>
      <c r="R91" s="25">
        <v>397.96699999999998</v>
      </c>
      <c r="S91" s="25">
        <v>511.77100000000002</v>
      </c>
      <c r="T91" s="3"/>
      <c r="U91" s="25">
        <v>417.26100000000002</v>
      </c>
      <c r="V91" s="25">
        <v>353.04500000000002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x14ac:dyDescent="0.2">
      <c r="A92" s="3"/>
      <c r="B92" s="3"/>
      <c r="C92" s="3"/>
      <c r="D92" s="3"/>
      <c r="E92" s="25">
        <v>579.803</v>
      </c>
      <c r="F92" s="25">
        <v>589.80899999999997</v>
      </c>
      <c r="G92" s="3"/>
      <c r="H92" s="25">
        <v>762.04300000000001</v>
      </c>
      <c r="I92" s="25">
        <v>799.49699999999996</v>
      </c>
      <c r="J92" s="3"/>
      <c r="K92" s="25">
        <v>862.24599999999998</v>
      </c>
      <c r="L92" s="25">
        <v>695.94</v>
      </c>
      <c r="M92" s="3"/>
      <c r="N92" s="3"/>
      <c r="O92" s="25">
        <v>448.517</v>
      </c>
      <c r="P92" s="25">
        <v>450.93400000000003</v>
      </c>
      <c r="Q92" s="3"/>
      <c r="R92" s="25">
        <v>353.25099999999998</v>
      </c>
      <c r="S92" s="25">
        <v>486.38900000000001</v>
      </c>
      <c r="T92" s="3"/>
      <c r="U92" s="25">
        <v>363.26600000000002</v>
      </c>
      <c r="V92" s="25">
        <v>410.553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x14ac:dyDescent="0.2">
      <c r="A93" s="3"/>
      <c r="B93" s="3"/>
      <c r="C93" s="3"/>
      <c r="D93" s="3"/>
      <c r="E93" s="25">
        <v>651.27599999999995</v>
      </c>
      <c r="F93" s="25">
        <v>734.15800000000002</v>
      </c>
      <c r="G93" s="3"/>
      <c r="H93" s="25">
        <v>720.18600000000004</v>
      </c>
      <c r="I93" s="25">
        <v>715.15099999999995</v>
      </c>
      <c r="J93" s="3"/>
      <c r="K93" s="25">
        <v>912.18</v>
      </c>
      <c r="L93" s="25">
        <v>746.33199999999999</v>
      </c>
      <c r="M93" s="3"/>
      <c r="N93" s="3"/>
      <c r="O93" s="25">
        <v>333.053</v>
      </c>
      <c r="P93" s="25">
        <v>368.29500000000002</v>
      </c>
      <c r="Q93" s="3"/>
      <c r="R93" s="25">
        <v>335.05599999999998</v>
      </c>
      <c r="S93" s="25">
        <v>428.02</v>
      </c>
      <c r="T93" s="3"/>
      <c r="U93" s="25">
        <v>350.625</v>
      </c>
      <c r="V93" s="25">
        <v>387.58300000000003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x14ac:dyDescent="0.2">
      <c r="A94" s="3"/>
      <c r="B94" s="3"/>
      <c r="C94" s="3"/>
      <c r="D94" s="3"/>
      <c r="E94" s="25">
        <v>583.27300000000002</v>
      </c>
      <c r="F94" s="25">
        <v>739.95100000000002</v>
      </c>
      <c r="G94" s="3"/>
      <c r="H94" s="25">
        <v>615.54499999999996</v>
      </c>
      <c r="I94" s="25">
        <v>565.68299999999999</v>
      </c>
      <c r="J94" s="3"/>
      <c r="K94" s="25">
        <v>862.01099999999997</v>
      </c>
      <c r="L94" s="25">
        <v>682.89200000000005</v>
      </c>
      <c r="M94" s="3"/>
      <c r="N94" s="3"/>
      <c r="O94" s="25">
        <v>327.00299999999999</v>
      </c>
      <c r="P94" s="25">
        <v>405.565</v>
      </c>
      <c r="Q94" s="3"/>
      <c r="R94" s="25">
        <v>361.24299999999999</v>
      </c>
      <c r="S94" s="25">
        <v>537.81899999999996</v>
      </c>
      <c r="T94" s="3"/>
      <c r="U94" s="25">
        <v>337.24799999999999</v>
      </c>
      <c r="V94" s="25">
        <v>420.70699999999999</v>
      </c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x14ac:dyDescent="0.2">
      <c r="A95" s="3"/>
      <c r="B95" s="3"/>
      <c r="C95" s="3"/>
      <c r="D95" s="3"/>
      <c r="E95" s="25">
        <v>573.58900000000006</v>
      </c>
      <c r="F95" s="25">
        <v>587.34699999999998</v>
      </c>
      <c r="G95" s="3"/>
      <c r="H95" s="25">
        <v>820.12699999999995</v>
      </c>
      <c r="I95" s="25">
        <v>601.98900000000003</v>
      </c>
      <c r="J95" s="3"/>
      <c r="K95" s="25">
        <v>860.51599999999996</v>
      </c>
      <c r="L95" s="25">
        <v>736.96799999999996</v>
      </c>
      <c r="M95" s="3"/>
      <c r="N95" s="3"/>
      <c r="O95" s="25">
        <v>296.34300000000002</v>
      </c>
      <c r="P95" s="25">
        <v>418.178</v>
      </c>
      <c r="Q95" s="3"/>
      <c r="R95" s="25">
        <v>516.72400000000005</v>
      </c>
      <c r="S95" s="25">
        <v>407.41399999999999</v>
      </c>
      <c r="T95" s="3"/>
      <c r="U95" s="25">
        <v>344.66399999999999</v>
      </c>
      <c r="V95" s="25">
        <v>381.13400000000001</v>
      </c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x14ac:dyDescent="0.2">
      <c r="A96" s="3"/>
      <c r="B96" s="3"/>
      <c r="C96" s="3"/>
      <c r="D96" s="3"/>
      <c r="E96" s="25">
        <v>665.00300000000004</v>
      </c>
      <c r="F96" s="25">
        <v>622.84400000000005</v>
      </c>
      <c r="G96" s="3"/>
      <c r="H96" s="25">
        <v>766.495</v>
      </c>
      <c r="I96" s="25">
        <v>781.86699999999996</v>
      </c>
      <c r="J96" s="3"/>
      <c r="K96" s="25">
        <v>787.85799999999995</v>
      </c>
      <c r="L96" s="25">
        <v>898.447</v>
      </c>
      <c r="M96" s="3"/>
      <c r="N96" s="3"/>
      <c r="O96" s="25">
        <v>425.75</v>
      </c>
      <c r="P96" s="25">
        <v>355.91800000000001</v>
      </c>
      <c r="Q96" s="3"/>
      <c r="R96" s="25">
        <v>580.53200000000004</v>
      </c>
      <c r="S96" s="25">
        <v>480.88</v>
      </c>
      <c r="T96" s="3"/>
      <c r="U96" s="25">
        <v>404.20100000000002</v>
      </c>
      <c r="V96" s="25">
        <v>290.24</v>
      </c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x14ac:dyDescent="0.2">
      <c r="A97" s="3"/>
      <c r="B97" s="3"/>
      <c r="C97" s="3"/>
      <c r="D97" s="3"/>
      <c r="E97" s="25">
        <v>594.64300000000003</v>
      </c>
      <c r="F97" s="25">
        <v>740.27700000000004</v>
      </c>
      <c r="G97" s="3"/>
      <c r="H97" s="25">
        <v>730.93399999999997</v>
      </c>
      <c r="I97" s="25">
        <v>990.27</v>
      </c>
      <c r="J97" s="3"/>
      <c r="K97" s="25">
        <v>879.54499999999996</v>
      </c>
      <c r="L97" s="25">
        <v>723.54</v>
      </c>
      <c r="M97" s="3"/>
      <c r="N97" s="3"/>
      <c r="O97" s="25">
        <v>346.09399999999999</v>
      </c>
      <c r="P97" s="25">
        <v>418.28199999999998</v>
      </c>
      <c r="Q97" s="3"/>
      <c r="R97" s="25">
        <v>409.99599999999998</v>
      </c>
      <c r="S97" s="25">
        <v>495.767</v>
      </c>
      <c r="T97" s="3"/>
      <c r="U97" s="25">
        <v>404.76600000000002</v>
      </c>
      <c r="V97" s="25">
        <v>475.61799999999999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x14ac:dyDescent="0.2">
      <c r="A98" s="3"/>
      <c r="B98" s="3"/>
      <c r="C98" s="3"/>
      <c r="D98" s="3"/>
      <c r="E98" s="25">
        <v>517.13400000000001</v>
      </c>
      <c r="F98" s="25">
        <v>740.98199999999997</v>
      </c>
      <c r="G98" s="3"/>
      <c r="H98" s="25">
        <v>618.59</v>
      </c>
      <c r="I98" s="25">
        <v>733.952</v>
      </c>
      <c r="J98" s="3"/>
      <c r="K98" s="25">
        <v>882.22900000000004</v>
      </c>
      <c r="L98" s="25">
        <v>701.18799999999999</v>
      </c>
      <c r="M98" s="3"/>
      <c r="N98" s="3"/>
      <c r="O98" s="25">
        <v>409.46499999999997</v>
      </c>
      <c r="P98" s="25">
        <v>346.03500000000003</v>
      </c>
      <c r="Q98" s="3"/>
      <c r="R98" s="25">
        <v>441.66800000000001</v>
      </c>
      <c r="S98" s="25">
        <v>507.92</v>
      </c>
      <c r="T98" s="3"/>
      <c r="U98" s="25">
        <v>273.88200000000001</v>
      </c>
      <c r="V98" s="25">
        <v>374.81</v>
      </c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x14ac:dyDescent="0.2">
      <c r="A99" s="3"/>
      <c r="B99" s="3"/>
      <c r="C99" s="3"/>
      <c r="D99" s="3"/>
      <c r="E99" s="25">
        <v>575.39200000000005</v>
      </c>
      <c r="F99" s="25">
        <v>769.51099999999997</v>
      </c>
      <c r="G99" s="3"/>
      <c r="H99" s="25">
        <v>874.54100000000005</v>
      </c>
      <c r="I99" s="25">
        <v>867.423</v>
      </c>
      <c r="J99" s="3"/>
      <c r="K99" s="25">
        <v>910.20799999999997</v>
      </c>
      <c r="L99" s="25">
        <v>670.029</v>
      </c>
      <c r="M99" s="3"/>
      <c r="N99" s="3"/>
      <c r="O99" s="25">
        <v>471.68700000000001</v>
      </c>
      <c r="P99" s="25">
        <v>399.80399999999997</v>
      </c>
      <c r="Q99" s="3"/>
      <c r="R99" s="25">
        <v>413.62599999999998</v>
      </c>
      <c r="S99" s="25">
        <v>435.18599999999998</v>
      </c>
      <c r="T99" s="3"/>
      <c r="U99" s="25">
        <v>333.57600000000002</v>
      </c>
      <c r="V99" s="25">
        <v>359.94200000000001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x14ac:dyDescent="0.2">
      <c r="A100" s="3"/>
      <c r="B100" s="3"/>
      <c r="C100" s="3"/>
      <c r="D100" s="3"/>
      <c r="E100" s="25">
        <v>628.09400000000005</v>
      </c>
      <c r="F100" s="25">
        <v>798.69600000000003</v>
      </c>
      <c r="G100" s="3"/>
      <c r="H100" s="25">
        <v>659.07</v>
      </c>
      <c r="I100" s="25">
        <v>1035.6420000000001</v>
      </c>
      <c r="J100" s="3"/>
      <c r="K100" s="25">
        <v>1032.489</v>
      </c>
      <c r="L100" s="25">
        <v>694.28700000000003</v>
      </c>
      <c r="M100" s="3"/>
      <c r="N100" s="3"/>
      <c r="O100" s="25">
        <v>334.036</v>
      </c>
      <c r="P100" s="25">
        <v>399.16</v>
      </c>
      <c r="Q100" s="3"/>
      <c r="R100" s="25">
        <v>471.57900000000001</v>
      </c>
      <c r="S100" s="25">
        <v>402.55599999999998</v>
      </c>
      <c r="T100" s="3"/>
      <c r="U100" s="25">
        <v>346.17200000000003</v>
      </c>
      <c r="V100" s="25">
        <v>336.38</v>
      </c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x14ac:dyDescent="0.2">
      <c r="A101" s="3"/>
      <c r="B101" s="3"/>
      <c r="C101" s="3"/>
      <c r="D101" s="3"/>
      <c r="E101" s="25">
        <v>633.178</v>
      </c>
      <c r="F101" s="25">
        <v>856.21900000000005</v>
      </c>
      <c r="G101" s="3"/>
      <c r="H101" s="25">
        <v>814.51599999999996</v>
      </c>
      <c r="I101" s="25">
        <v>636.20600000000002</v>
      </c>
      <c r="J101" s="3"/>
      <c r="K101" s="25">
        <v>918.12</v>
      </c>
      <c r="L101" s="25">
        <v>623.80600000000004</v>
      </c>
      <c r="M101" s="3"/>
      <c r="N101" s="3"/>
      <c r="O101" s="25">
        <v>404.61399999999998</v>
      </c>
      <c r="P101" s="25">
        <v>457.48599999999999</v>
      </c>
      <c r="Q101" s="3"/>
      <c r="R101" s="25">
        <v>346.798</v>
      </c>
      <c r="S101" s="25">
        <v>477.49599999999998</v>
      </c>
      <c r="T101" s="3"/>
      <c r="U101" s="25">
        <v>364.26</v>
      </c>
      <c r="V101" s="25">
        <v>321.03100000000001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x14ac:dyDescent="0.2">
      <c r="A102" s="3"/>
      <c r="B102" s="3"/>
      <c r="C102" s="3"/>
      <c r="D102" s="3"/>
      <c r="E102" s="25">
        <v>639.971</v>
      </c>
      <c r="F102" s="25">
        <v>672.46400000000006</v>
      </c>
      <c r="G102" s="3"/>
      <c r="H102" s="25">
        <v>905.91200000000003</v>
      </c>
      <c r="I102" s="25">
        <v>767.47699999999998</v>
      </c>
      <c r="J102" s="3"/>
      <c r="K102" s="25">
        <v>824.53200000000004</v>
      </c>
      <c r="L102" s="25">
        <v>826.61099999999999</v>
      </c>
      <c r="M102" s="3"/>
      <c r="N102" s="3"/>
      <c r="O102" s="25">
        <v>390.60899999999998</v>
      </c>
      <c r="P102" s="25">
        <v>567.64599999999996</v>
      </c>
      <c r="Q102" s="3"/>
      <c r="R102" s="25">
        <v>383.79500000000002</v>
      </c>
      <c r="S102" s="25">
        <v>541.875</v>
      </c>
      <c r="T102" s="3"/>
      <c r="U102" s="25">
        <v>378.71</v>
      </c>
      <c r="V102" s="25">
        <v>347.40800000000002</v>
      </c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x14ac:dyDescent="0.2">
      <c r="A103" s="3"/>
      <c r="B103" s="3"/>
      <c r="C103" s="3"/>
      <c r="D103" s="3"/>
      <c r="E103" s="25">
        <v>527.03300000000002</v>
      </c>
      <c r="F103" s="25">
        <v>617.62900000000002</v>
      </c>
      <c r="G103" s="3"/>
      <c r="H103" s="25">
        <v>581.03499999999997</v>
      </c>
      <c r="I103" s="25">
        <v>841.12599999999998</v>
      </c>
      <c r="J103" s="3"/>
      <c r="K103" s="25">
        <v>945.79600000000005</v>
      </c>
      <c r="L103" s="25">
        <v>781.06200000000001</v>
      </c>
      <c r="M103" s="3"/>
      <c r="N103" s="3"/>
      <c r="O103" s="25">
        <v>389.423</v>
      </c>
      <c r="P103" s="25">
        <v>433.22300000000001</v>
      </c>
      <c r="Q103" s="3"/>
      <c r="R103" s="25">
        <v>447.291</v>
      </c>
      <c r="S103" s="25">
        <v>495.452</v>
      </c>
      <c r="T103" s="3"/>
      <c r="U103" s="25">
        <v>360.23700000000002</v>
      </c>
      <c r="V103" s="25">
        <v>476.42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x14ac:dyDescent="0.2">
      <c r="A104" s="3"/>
      <c r="B104" s="3"/>
      <c r="C104" s="3"/>
      <c r="D104" s="3"/>
      <c r="E104" s="25">
        <v>498.73500000000001</v>
      </c>
      <c r="F104" s="25">
        <v>646.54300000000001</v>
      </c>
      <c r="G104" s="3"/>
      <c r="H104" s="25">
        <v>644.74599999999998</v>
      </c>
      <c r="I104" s="25">
        <v>770.548</v>
      </c>
      <c r="J104" s="3"/>
      <c r="K104" s="25">
        <v>827.19899999999996</v>
      </c>
      <c r="L104" s="25">
        <v>727.81200000000001</v>
      </c>
      <c r="M104" s="3"/>
      <c r="N104" s="3"/>
      <c r="O104" s="25">
        <v>345.46899999999999</v>
      </c>
      <c r="P104" s="25">
        <v>558.47799999999995</v>
      </c>
      <c r="Q104" s="3"/>
      <c r="R104" s="25">
        <v>361.178</v>
      </c>
      <c r="S104" s="25">
        <v>429.09500000000003</v>
      </c>
      <c r="T104" s="3"/>
      <c r="U104" s="25">
        <v>351.84</v>
      </c>
      <c r="V104" s="25">
        <v>341.89499999999998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x14ac:dyDescent="0.2">
      <c r="A105" s="3"/>
      <c r="B105" s="3"/>
      <c r="C105" s="3"/>
      <c r="D105" s="3"/>
      <c r="E105" s="25">
        <v>648.24800000000005</v>
      </c>
      <c r="F105" s="25">
        <v>808.65300000000002</v>
      </c>
      <c r="G105" s="3"/>
      <c r="H105" s="25">
        <v>822.97900000000004</v>
      </c>
      <c r="I105" s="25">
        <v>850.10900000000004</v>
      </c>
      <c r="J105" s="3"/>
      <c r="K105" s="25">
        <v>818.11300000000006</v>
      </c>
      <c r="L105" s="25">
        <v>669.27700000000004</v>
      </c>
      <c r="M105" s="3"/>
      <c r="N105" s="3"/>
      <c r="O105" s="25">
        <v>502.71</v>
      </c>
      <c r="P105" s="25">
        <v>431.75299999999999</v>
      </c>
      <c r="Q105" s="3"/>
      <c r="R105" s="25">
        <v>341.488</v>
      </c>
      <c r="S105" s="25">
        <v>486.24400000000003</v>
      </c>
      <c r="T105" s="3"/>
      <c r="U105" s="25">
        <v>359.4</v>
      </c>
      <c r="V105" s="25">
        <v>371.07400000000001</v>
      </c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x14ac:dyDescent="0.2">
      <c r="A106" s="3"/>
      <c r="B106" s="3"/>
      <c r="C106" s="3"/>
      <c r="D106" s="3"/>
      <c r="E106" s="25">
        <v>598.76499999999999</v>
      </c>
      <c r="F106" s="25">
        <v>560.58199999999999</v>
      </c>
      <c r="G106" s="3"/>
      <c r="H106" s="25">
        <v>775.21100000000001</v>
      </c>
      <c r="I106" s="25">
        <v>738.84699999999998</v>
      </c>
      <c r="J106" s="3"/>
      <c r="K106" s="25">
        <v>742.59699999999998</v>
      </c>
      <c r="L106" s="25">
        <v>717.19899999999996</v>
      </c>
      <c r="M106" s="3"/>
      <c r="N106" s="3"/>
      <c r="O106" s="25">
        <v>318.04000000000002</v>
      </c>
      <c r="P106" s="25">
        <v>412.11799999999999</v>
      </c>
      <c r="Q106" s="3"/>
      <c r="R106" s="25">
        <v>340.11</v>
      </c>
      <c r="S106" s="25">
        <v>379.26799999999997</v>
      </c>
      <c r="T106" s="3"/>
      <c r="U106" s="25">
        <v>266.03399999999999</v>
      </c>
      <c r="V106" s="25">
        <v>461.25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x14ac:dyDescent="0.2">
      <c r="A107" s="3"/>
      <c r="B107" s="3"/>
      <c r="C107" s="3"/>
      <c r="D107" s="3"/>
      <c r="E107" s="25">
        <v>592.33699999999999</v>
      </c>
      <c r="F107" s="25">
        <v>553.02800000000002</v>
      </c>
      <c r="G107" s="3"/>
      <c r="H107" s="25">
        <v>741.447</v>
      </c>
      <c r="I107" s="25">
        <v>628.90099999999995</v>
      </c>
      <c r="J107" s="3"/>
      <c r="K107" s="25">
        <v>854.35</v>
      </c>
      <c r="L107" s="25">
        <v>658.59799999999996</v>
      </c>
      <c r="M107" s="3"/>
      <c r="N107" s="3"/>
      <c r="O107" s="25">
        <v>394.58800000000002</v>
      </c>
      <c r="P107" s="25">
        <v>380.91899999999998</v>
      </c>
      <c r="Q107" s="3"/>
      <c r="R107" s="25">
        <v>319.00200000000001</v>
      </c>
      <c r="S107" s="25">
        <v>481.95499999999998</v>
      </c>
      <c r="T107" s="3"/>
      <c r="U107" s="25">
        <v>365.51600000000002</v>
      </c>
      <c r="V107" s="25">
        <v>387.952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x14ac:dyDescent="0.2">
      <c r="A108" s="3"/>
      <c r="B108" s="3"/>
      <c r="C108" s="3"/>
      <c r="D108" s="3"/>
      <c r="E108" s="25">
        <v>745.37900000000002</v>
      </c>
      <c r="F108" s="25">
        <v>581.32600000000002</v>
      </c>
      <c r="G108" s="3"/>
      <c r="H108" s="25">
        <v>670.46299999999997</v>
      </c>
      <c r="I108" s="25">
        <v>705.745</v>
      </c>
      <c r="J108" s="3"/>
      <c r="K108" s="25">
        <v>825.41800000000001</v>
      </c>
      <c r="L108" s="25">
        <v>606.89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x14ac:dyDescent="0.2">
      <c r="A109" s="3"/>
      <c r="B109" s="3"/>
      <c r="C109" s="3"/>
      <c r="D109" s="3"/>
      <c r="E109" s="25">
        <v>761.26400000000001</v>
      </c>
      <c r="F109" s="25">
        <v>748.24900000000002</v>
      </c>
      <c r="G109" s="3"/>
      <c r="H109" s="25">
        <v>707.99800000000005</v>
      </c>
      <c r="I109" s="25">
        <v>574.35500000000002</v>
      </c>
      <c r="J109" s="3"/>
      <c r="K109" s="25">
        <v>712.42499999999995</v>
      </c>
      <c r="L109" s="25">
        <v>676.33299999999997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x14ac:dyDescent="0.2">
      <c r="A110" s="3"/>
      <c r="B110" s="3"/>
      <c r="C110" s="3"/>
      <c r="D110" s="3"/>
      <c r="E110" s="25">
        <v>808.33699999999999</v>
      </c>
      <c r="F110" s="25">
        <v>861.36900000000003</v>
      </c>
      <c r="G110" s="3"/>
      <c r="H110" s="25">
        <v>924.39499999999998</v>
      </c>
      <c r="I110" s="25">
        <v>836.58900000000006</v>
      </c>
      <c r="J110" s="3"/>
      <c r="K110" s="25">
        <v>830.49800000000005</v>
      </c>
      <c r="L110" s="25">
        <v>636.90899999999999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x14ac:dyDescent="0.2">
      <c r="A111" s="3"/>
      <c r="B111" s="3"/>
      <c r="C111" s="3"/>
      <c r="D111" s="3"/>
      <c r="E111" s="25">
        <v>735.95299999999997</v>
      </c>
      <c r="F111" s="25">
        <v>799.49099999999999</v>
      </c>
      <c r="G111" s="3"/>
      <c r="H111" s="25">
        <v>703.197</v>
      </c>
      <c r="I111" s="25">
        <v>810.34799999999996</v>
      </c>
      <c r="J111" s="3"/>
      <c r="K111" s="25">
        <v>673.63900000000001</v>
      </c>
      <c r="L111" s="25">
        <v>670.41300000000001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x14ac:dyDescent="0.2">
      <c r="A112" s="3"/>
      <c r="B112" s="3"/>
      <c r="C112" s="3"/>
      <c r="D112" s="3"/>
      <c r="E112" s="25">
        <v>865.13699999999994</v>
      </c>
      <c r="F112" s="25">
        <v>829.745</v>
      </c>
      <c r="G112" s="3"/>
      <c r="H112" s="25">
        <v>804.32799999999997</v>
      </c>
      <c r="I112" s="25">
        <v>922.36800000000005</v>
      </c>
      <c r="J112" s="3"/>
      <c r="K112" s="25">
        <v>754.18</v>
      </c>
      <c r="L112" s="25">
        <v>687.41700000000003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x14ac:dyDescent="0.2">
      <c r="A113" s="3"/>
      <c r="B113" s="3"/>
      <c r="C113" s="3"/>
      <c r="D113" s="3"/>
      <c r="E113" s="25">
        <v>725.64400000000001</v>
      </c>
      <c r="F113" s="25">
        <v>749.06299999999999</v>
      </c>
      <c r="G113" s="3"/>
      <c r="H113" s="25">
        <v>636.24199999999996</v>
      </c>
      <c r="I113" s="25">
        <v>722.93600000000004</v>
      </c>
      <c r="J113" s="3"/>
      <c r="K113" s="25">
        <v>779.625</v>
      </c>
      <c r="L113" s="25">
        <v>834.25400000000002</v>
      </c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x14ac:dyDescent="0.2">
      <c r="A114" s="3"/>
      <c r="B114" s="3"/>
      <c r="C114" s="3"/>
      <c r="D114" s="3"/>
      <c r="E114" s="25">
        <v>810.00300000000004</v>
      </c>
      <c r="F114" s="25">
        <v>749.75199999999995</v>
      </c>
      <c r="G114" s="3"/>
      <c r="H114" s="25">
        <v>722.00199999999995</v>
      </c>
      <c r="I114" s="25">
        <v>1042.2139999999999</v>
      </c>
      <c r="J114" s="3"/>
      <c r="K114" s="25">
        <v>764.4</v>
      </c>
      <c r="L114" s="25">
        <v>827.524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x14ac:dyDescent="0.2">
      <c r="A115" s="3"/>
      <c r="B115" s="3"/>
      <c r="C115" s="3"/>
      <c r="D115" s="3"/>
      <c r="E115" s="25">
        <v>737.03899999999999</v>
      </c>
      <c r="F115" s="25">
        <v>775.447</v>
      </c>
      <c r="G115" s="3"/>
      <c r="H115" s="25">
        <v>637.21</v>
      </c>
      <c r="I115" s="25">
        <v>730.46199999999999</v>
      </c>
      <c r="J115" s="3"/>
      <c r="K115" s="25">
        <v>845.495</v>
      </c>
      <c r="L115" s="25">
        <v>821.64</v>
      </c>
      <c r="M115" s="3"/>
      <c r="N115" s="3"/>
      <c r="O115" s="3"/>
      <c r="P115" s="3"/>
      <c r="Q115" s="3"/>
      <c r="R115" s="24" t="s">
        <v>285</v>
      </c>
      <c r="S115" s="24" t="s">
        <v>286</v>
      </c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x14ac:dyDescent="0.2">
      <c r="A116" s="3"/>
      <c r="B116" s="3"/>
      <c r="C116" s="3"/>
      <c r="D116" s="3"/>
      <c r="E116" s="25">
        <v>730.40899999999999</v>
      </c>
      <c r="F116" s="25">
        <v>686.93700000000001</v>
      </c>
      <c r="G116" s="3"/>
      <c r="H116" s="25">
        <v>839.98099999999999</v>
      </c>
      <c r="I116" s="25">
        <v>818.63300000000004</v>
      </c>
      <c r="J116" s="3"/>
      <c r="K116" s="25">
        <v>934.87099999999998</v>
      </c>
      <c r="L116" s="25">
        <v>763.45600000000002</v>
      </c>
      <c r="M116" s="3"/>
      <c r="N116" s="3"/>
      <c r="O116" s="3"/>
      <c r="P116" s="3"/>
      <c r="Q116" s="4" t="s">
        <v>15</v>
      </c>
      <c r="R116" s="26">
        <v>371.8</v>
      </c>
      <c r="S116" s="26">
        <v>424.1</v>
      </c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x14ac:dyDescent="0.2">
      <c r="A117" s="3"/>
      <c r="B117" s="3"/>
      <c r="C117" s="3"/>
      <c r="D117" s="3"/>
      <c r="E117" s="25">
        <v>816.78499999999997</v>
      </c>
      <c r="F117" s="25">
        <v>769.8</v>
      </c>
      <c r="G117" s="3"/>
      <c r="H117" s="25">
        <v>906.83399999999995</v>
      </c>
      <c r="I117" s="25">
        <v>662.72500000000002</v>
      </c>
      <c r="J117" s="3"/>
      <c r="K117" s="25">
        <v>893.572</v>
      </c>
      <c r="L117" s="25">
        <v>658.95899999999995</v>
      </c>
      <c r="M117" s="3"/>
      <c r="N117" s="3"/>
      <c r="O117" s="3"/>
      <c r="P117" s="3"/>
      <c r="Q117" s="4" t="s">
        <v>18</v>
      </c>
      <c r="R117" s="26">
        <v>376.8</v>
      </c>
      <c r="S117" s="26">
        <v>437.4</v>
      </c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x14ac:dyDescent="0.2">
      <c r="A118" s="3"/>
      <c r="B118" s="3"/>
      <c r="C118" s="3"/>
      <c r="D118" s="3"/>
      <c r="E118" s="25">
        <v>724.11400000000003</v>
      </c>
      <c r="F118" s="25">
        <v>798.54</v>
      </c>
      <c r="G118" s="3"/>
      <c r="H118" s="25">
        <v>752.73299999999995</v>
      </c>
      <c r="I118" s="25">
        <v>624.26400000000001</v>
      </c>
      <c r="J118" s="3"/>
      <c r="K118" s="25">
        <v>916.29300000000001</v>
      </c>
      <c r="L118" s="25">
        <v>731.54499999999996</v>
      </c>
      <c r="M118" s="3"/>
      <c r="N118" s="3"/>
      <c r="O118" s="3"/>
      <c r="P118" s="3"/>
      <c r="Q118" s="4" t="s">
        <v>19</v>
      </c>
      <c r="R118" s="26">
        <v>386.3</v>
      </c>
      <c r="S118" s="26">
        <v>419.6</v>
      </c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x14ac:dyDescent="0.2">
      <c r="A119" s="3"/>
      <c r="B119" s="3"/>
      <c r="C119" s="3"/>
      <c r="D119" s="3"/>
      <c r="E119" s="25">
        <v>783.13099999999997</v>
      </c>
      <c r="F119" s="25">
        <v>743.57500000000005</v>
      </c>
      <c r="G119" s="3"/>
      <c r="H119" s="25">
        <v>924.66099999999994</v>
      </c>
      <c r="I119" s="25">
        <v>703.12300000000005</v>
      </c>
      <c r="J119" s="3"/>
      <c r="K119" s="25">
        <v>835.17600000000004</v>
      </c>
      <c r="L119" s="25">
        <v>702.10699999999997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x14ac:dyDescent="0.2">
      <c r="A120" s="3"/>
      <c r="B120" s="3"/>
      <c r="C120" s="3"/>
      <c r="D120" s="3"/>
      <c r="E120" s="25">
        <v>797.822</v>
      </c>
      <c r="F120" s="25">
        <v>693.779</v>
      </c>
      <c r="G120" s="3"/>
      <c r="H120" s="25">
        <v>765.81700000000001</v>
      </c>
      <c r="I120" s="25">
        <v>601.72299999999996</v>
      </c>
      <c r="J120" s="3"/>
      <c r="K120" s="25">
        <v>1005.2</v>
      </c>
      <c r="L120" s="25">
        <v>624.08500000000004</v>
      </c>
      <c r="M120" s="3"/>
      <c r="N120" s="3"/>
      <c r="O120" s="3"/>
      <c r="P120" s="3"/>
      <c r="Q120" s="3"/>
      <c r="R120" s="103" t="s">
        <v>287</v>
      </c>
      <c r="S120" s="10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x14ac:dyDescent="0.2">
      <c r="A121" s="3"/>
      <c r="B121" s="3"/>
      <c r="C121" s="3"/>
      <c r="D121" s="3"/>
      <c r="E121" s="25">
        <v>627.52099999999996</v>
      </c>
      <c r="F121" s="25">
        <v>845.05899999999997</v>
      </c>
      <c r="G121" s="3"/>
      <c r="H121" s="25">
        <v>654.43299999999999</v>
      </c>
      <c r="I121" s="25">
        <v>743.64499999999998</v>
      </c>
      <c r="J121" s="3"/>
      <c r="K121" s="25">
        <v>1024.886</v>
      </c>
      <c r="L121" s="25">
        <v>761.09400000000005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x14ac:dyDescent="0.2">
      <c r="A127" s="3"/>
      <c r="B127" s="3"/>
      <c r="C127" s="3"/>
      <c r="D127" s="3"/>
      <c r="E127" s="3"/>
      <c r="F127" s="3"/>
      <c r="G127" s="3"/>
      <c r="H127" s="24" t="s">
        <v>283</v>
      </c>
      <c r="I127" s="24" t="s">
        <v>284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x14ac:dyDescent="0.2">
      <c r="A128" s="3"/>
      <c r="B128" s="3"/>
      <c r="C128" s="3"/>
      <c r="D128" s="3"/>
      <c r="E128" s="3"/>
      <c r="F128" s="3"/>
      <c r="G128" s="4" t="s">
        <v>15</v>
      </c>
      <c r="H128" s="26">
        <v>654.79999999999995</v>
      </c>
      <c r="I128" s="26">
        <v>769.3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x14ac:dyDescent="0.2">
      <c r="A129" s="3"/>
      <c r="B129" s="3"/>
      <c r="C129" s="3"/>
      <c r="D129" s="3"/>
      <c r="E129" s="3"/>
      <c r="F129" s="3"/>
      <c r="G129" s="4" t="s">
        <v>18</v>
      </c>
      <c r="H129" s="26">
        <v>758.5</v>
      </c>
      <c r="I129" s="26">
        <v>751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x14ac:dyDescent="0.2">
      <c r="A130" s="3"/>
      <c r="B130" s="3"/>
      <c r="C130" s="3"/>
      <c r="D130" s="3"/>
      <c r="E130" s="3"/>
      <c r="F130" s="3"/>
      <c r="G130" s="4" t="s">
        <v>19</v>
      </c>
      <c r="H130" s="26">
        <v>793.9</v>
      </c>
      <c r="I130" s="26">
        <v>741.7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x14ac:dyDescent="0.2">
      <c r="A132" s="3"/>
      <c r="B132" s="3"/>
      <c r="C132" s="3"/>
      <c r="D132" s="3"/>
      <c r="E132" s="3"/>
      <c r="F132" s="3"/>
      <c r="G132" s="3"/>
      <c r="H132" s="103" t="s">
        <v>287</v>
      </c>
      <c r="I132" s="10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</sheetData>
  <mergeCells count="2">
    <mergeCell ref="R120:S120"/>
    <mergeCell ref="H132:I13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C0825-D99C-8E46-840B-AE6147182DF5}">
  <dimension ref="B1:V52"/>
  <sheetViews>
    <sheetView topLeftCell="C1" zoomScale="184" workbookViewId="0">
      <selection activeCell="D12" sqref="D12"/>
    </sheetView>
  </sheetViews>
  <sheetFormatPr baseColWidth="10" defaultRowHeight="16" x14ac:dyDescent="0.2"/>
  <cols>
    <col min="4" max="4" width="26.83203125" customWidth="1"/>
    <col min="6" max="6" width="24.1640625" customWidth="1"/>
    <col min="7" max="7" width="27.83203125" customWidth="1"/>
    <col min="8" max="8" width="34.5" customWidth="1"/>
    <col min="9" max="9" width="28.33203125" customWidth="1"/>
    <col min="12" max="12" width="24.6640625" customWidth="1"/>
    <col min="13" max="13" width="23.6640625" customWidth="1"/>
    <col min="14" max="14" width="24.33203125" customWidth="1"/>
    <col min="15" max="15" width="20.33203125" customWidth="1"/>
    <col min="18" max="18" width="23.83203125" customWidth="1"/>
    <col min="19" max="19" width="24.33203125" customWidth="1"/>
    <col min="20" max="20" width="22.6640625" customWidth="1"/>
    <col min="21" max="21" width="21.33203125" customWidth="1"/>
  </cols>
  <sheetData>
    <row r="1" spans="2:22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x14ac:dyDescent="0.2">
      <c r="B6" s="3"/>
      <c r="C6" s="3"/>
      <c r="D6" s="4" t="s">
        <v>463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x14ac:dyDescent="0.2">
      <c r="B7" s="3"/>
      <c r="C7" s="3"/>
      <c r="E7" s="32" t="s">
        <v>15</v>
      </c>
      <c r="F7" s="24" t="s">
        <v>288</v>
      </c>
      <c r="G7" s="24" t="s">
        <v>289</v>
      </c>
      <c r="H7" s="24" t="s">
        <v>290</v>
      </c>
      <c r="I7" s="24" t="s">
        <v>291</v>
      </c>
      <c r="J7" s="8"/>
      <c r="K7" s="32" t="s">
        <v>18</v>
      </c>
      <c r="L7" s="24" t="s">
        <v>288</v>
      </c>
      <c r="M7" s="24" t="s">
        <v>289</v>
      </c>
      <c r="N7" s="24" t="s">
        <v>290</v>
      </c>
      <c r="O7" s="24" t="s">
        <v>291</v>
      </c>
      <c r="P7" s="8"/>
      <c r="Q7" s="32" t="s">
        <v>19</v>
      </c>
      <c r="R7" s="24" t="s">
        <v>288</v>
      </c>
      <c r="S7" s="24" t="s">
        <v>289</v>
      </c>
      <c r="T7" s="24" t="s">
        <v>290</v>
      </c>
      <c r="U7" s="24" t="s">
        <v>291</v>
      </c>
      <c r="V7" s="8"/>
    </row>
    <row r="8" spans="2:22" x14ac:dyDescent="0.2">
      <c r="B8" s="3"/>
      <c r="C8" s="3"/>
      <c r="D8" s="3"/>
      <c r="E8" s="8"/>
      <c r="F8" s="46">
        <v>4.5720000000000001</v>
      </c>
      <c r="G8" s="46">
        <v>6.8460000000000001</v>
      </c>
      <c r="H8" s="46">
        <v>5.617</v>
      </c>
      <c r="I8" s="46">
        <v>8.2550000000000008</v>
      </c>
      <c r="J8" s="8"/>
      <c r="K8" s="8"/>
      <c r="L8" s="25">
        <v>6.4020000000000001</v>
      </c>
      <c r="M8" s="25">
        <v>5.6909999999999998</v>
      </c>
      <c r="N8" s="25">
        <v>6.7969999999999997</v>
      </c>
      <c r="O8" s="25">
        <v>5.3159999999999998</v>
      </c>
      <c r="P8" s="8"/>
      <c r="Q8" s="8"/>
      <c r="R8" s="25">
        <v>9.6449999999999996</v>
      </c>
      <c r="S8" s="25">
        <v>11.632999999999999</v>
      </c>
      <c r="T8" s="25">
        <v>10.244999999999999</v>
      </c>
      <c r="U8" s="25">
        <v>9.3559999999999999</v>
      </c>
      <c r="V8" s="8"/>
    </row>
    <row r="9" spans="2:22" x14ac:dyDescent="0.2">
      <c r="B9" s="3"/>
      <c r="C9" s="3"/>
      <c r="D9" s="3"/>
      <c r="E9" s="8"/>
      <c r="F9" s="46">
        <v>4.875</v>
      </c>
      <c r="G9" s="46">
        <v>6.056</v>
      </c>
      <c r="H9" s="46">
        <v>5.7789999999999999</v>
      </c>
      <c r="I9" s="46">
        <v>8.2100000000000009</v>
      </c>
      <c r="J9" s="8"/>
      <c r="K9" s="8"/>
      <c r="L9" s="25">
        <v>8.8309999999999995</v>
      </c>
      <c r="M9" s="25">
        <v>5.2190000000000003</v>
      </c>
      <c r="N9" s="25">
        <v>3.7040000000000002</v>
      </c>
      <c r="O9" s="25">
        <v>7.9539999999999997</v>
      </c>
      <c r="P9" s="8"/>
      <c r="Q9" s="8"/>
      <c r="R9" s="25">
        <v>8.3089999999999993</v>
      </c>
      <c r="S9" s="25">
        <v>8.1430000000000007</v>
      </c>
      <c r="T9" s="25">
        <v>9.0630000000000006</v>
      </c>
      <c r="U9" s="25">
        <v>8.8719999999999999</v>
      </c>
      <c r="V9" s="8"/>
    </row>
    <row r="10" spans="2:22" x14ac:dyDescent="0.2">
      <c r="B10" s="3"/>
      <c r="C10" s="3"/>
      <c r="D10" s="3"/>
      <c r="E10" s="8"/>
      <c r="F10" s="46">
        <v>4.3819999999999997</v>
      </c>
      <c r="G10" s="46">
        <v>7.593</v>
      </c>
      <c r="H10" s="46">
        <v>4.5449999999999999</v>
      </c>
      <c r="I10" s="46">
        <v>4.1509999999999998</v>
      </c>
      <c r="J10" s="8"/>
      <c r="K10" s="8"/>
      <c r="L10" s="25">
        <v>4.3819999999999997</v>
      </c>
      <c r="M10" s="25">
        <v>6.3650000000000002</v>
      </c>
      <c r="N10" s="25">
        <v>5.2690000000000001</v>
      </c>
      <c r="O10" s="25">
        <v>5.6109999999999998</v>
      </c>
      <c r="P10" s="8"/>
      <c r="Q10" s="8"/>
      <c r="R10" s="25">
        <v>10.324999999999999</v>
      </c>
      <c r="S10" s="25">
        <v>10.045</v>
      </c>
      <c r="T10" s="25">
        <v>10.845000000000001</v>
      </c>
      <c r="U10" s="25">
        <v>9.1449999999999996</v>
      </c>
      <c r="V10" s="8"/>
    </row>
    <row r="11" spans="2:22" x14ac:dyDescent="0.2">
      <c r="B11" s="3"/>
      <c r="C11" s="3"/>
      <c r="D11" s="3"/>
      <c r="E11" s="8"/>
      <c r="F11" s="46">
        <v>4.9980000000000002</v>
      </c>
      <c r="G11" s="46">
        <v>5.8840000000000003</v>
      </c>
      <c r="H11" s="46">
        <v>5.79</v>
      </c>
      <c r="I11" s="46">
        <v>4.149</v>
      </c>
      <c r="J11" s="8"/>
      <c r="K11" s="8"/>
      <c r="L11" s="25">
        <v>5.0449999999999999</v>
      </c>
      <c r="M11" s="25">
        <v>5.8710000000000004</v>
      </c>
      <c r="N11" s="25">
        <v>7.1609999999999996</v>
      </c>
      <c r="O11" s="25">
        <v>8.6679999999999993</v>
      </c>
      <c r="P11" s="8"/>
      <c r="Q11" s="8"/>
      <c r="R11" s="25">
        <v>7.2750000000000004</v>
      </c>
      <c r="S11" s="25">
        <v>8.9269999999999996</v>
      </c>
      <c r="T11" s="25">
        <v>6.3650000000000002</v>
      </c>
      <c r="U11" s="25">
        <v>8.2210000000000001</v>
      </c>
      <c r="V11" s="8"/>
    </row>
    <row r="12" spans="2:22" x14ac:dyDescent="0.2">
      <c r="B12" s="3"/>
      <c r="C12" s="3"/>
      <c r="D12" s="3"/>
      <c r="E12" s="8"/>
      <c r="F12" s="46">
        <v>5.056</v>
      </c>
      <c r="G12" s="46">
        <v>5.7619999999999996</v>
      </c>
      <c r="H12" s="46">
        <v>5.649</v>
      </c>
      <c r="I12" s="46">
        <v>5.1550000000000002</v>
      </c>
      <c r="J12" s="8"/>
      <c r="K12" s="8"/>
      <c r="L12" s="25">
        <v>4.8070000000000004</v>
      </c>
      <c r="M12" s="25">
        <v>8.9320000000000004</v>
      </c>
      <c r="N12" s="25">
        <v>7.1779999999999999</v>
      </c>
      <c r="O12" s="25">
        <v>4.617</v>
      </c>
      <c r="P12" s="8"/>
      <c r="Q12" s="8"/>
      <c r="R12" s="25">
        <v>6.9880000000000004</v>
      </c>
      <c r="S12" s="25">
        <v>9.4359999999999999</v>
      </c>
      <c r="T12" s="25">
        <v>8.5079999999999991</v>
      </c>
      <c r="U12" s="25">
        <v>10.224</v>
      </c>
      <c r="V12" s="8"/>
    </row>
    <row r="13" spans="2:22" x14ac:dyDescent="0.2">
      <c r="B13" s="3"/>
      <c r="C13" s="3"/>
      <c r="D13" s="3"/>
      <c r="E13" s="8"/>
      <c r="F13" s="46">
        <v>4.8650000000000002</v>
      </c>
      <c r="G13" s="46">
        <v>3.7930000000000001</v>
      </c>
      <c r="H13" s="46">
        <v>7.3109999999999999</v>
      </c>
      <c r="I13" s="46">
        <v>4.8769999999999998</v>
      </c>
      <c r="J13" s="8"/>
      <c r="K13" s="8"/>
      <c r="L13" s="25">
        <v>8.1300000000000008</v>
      </c>
      <c r="M13" s="25">
        <v>6.1989999999999998</v>
      </c>
      <c r="N13" s="25">
        <v>5.6859999999999999</v>
      </c>
      <c r="O13" s="25">
        <v>5.4669999999999996</v>
      </c>
      <c r="P13" s="8"/>
      <c r="Q13" s="8"/>
      <c r="R13" s="25">
        <v>11.435</v>
      </c>
      <c r="S13" s="25">
        <v>8.98</v>
      </c>
      <c r="T13" s="25">
        <v>9.1319999999999997</v>
      </c>
      <c r="U13" s="25">
        <v>8.1479999999999997</v>
      </c>
      <c r="V13" s="8"/>
    </row>
    <row r="14" spans="2:22" x14ac:dyDescent="0.2">
      <c r="B14" s="3"/>
      <c r="C14" s="3"/>
      <c r="D14" s="3"/>
      <c r="E14" s="8"/>
      <c r="F14" s="46">
        <v>4.1349999999999998</v>
      </c>
      <c r="G14" s="46">
        <v>5.4470000000000001</v>
      </c>
      <c r="H14" s="46">
        <v>7.625</v>
      </c>
      <c r="I14" s="46">
        <v>4.3070000000000004</v>
      </c>
      <c r="J14" s="8"/>
      <c r="K14" s="8"/>
      <c r="L14" s="25">
        <v>6.5229999999999997</v>
      </c>
      <c r="M14" s="25">
        <v>8.4770000000000003</v>
      </c>
      <c r="N14" s="25">
        <v>7.2220000000000004</v>
      </c>
      <c r="O14" s="25">
        <v>4.8209999999999997</v>
      </c>
      <c r="P14" s="8"/>
      <c r="Q14" s="8"/>
      <c r="R14" s="25">
        <v>8.9939999999999998</v>
      </c>
      <c r="S14" s="25">
        <v>9.4309999999999992</v>
      </c>
      <c r="T14" s="25">
        <v>8.3369999999999997</v>
      </c>
      <c r="U14" s="25">
        <v>9.0449999999999999</v>
      </c>
      <c r="V14" s="8"/>
    </row>
    <row r="15" spans="2:22" x14ac:dyDescent="0.2">
      <c r="B15" s="3"/>
      <c r="C15" s="3"/>
      <c r="D15" s="3"/>
      <c r="E15" s="8"/>
      <c r="F15" s="46">
        <v>5.3150000000000004</v>
      </c>
      <c r="G15" s="46">
        <v>5.3540000000000001</v>
      </c>
      <c r="H15" s="46">
        <v>5.18</v>
      </c>
      <c r="I15" s="46">
        <v>4.3899999999999997</v>
      </c>
      <c r="J15" s="8"/>
      <c r="K15" s="8"/>
      <c r="L15" s="25">
        <v>6.7140000000000004</v>
      </c>
      <c r="M15" s="25">
        <v>5.9539999999999997</v>
      </c>
      <c r="N15" s="25">
        <v>4.82</v>
      </c>
      <c r="O15" s="25">
        <v>3.5630000000000002</v>
      </c>
      <c r="P15" s="8"/>
      <c r="Q15" s="8"/>
      <c r="R15" s="25">
        <v>10.036</v>
      </c>
      <c r="S15" s="25">
        <v>12.407999999999999</v>
      </c>
      <c r="T15" s="25">
        <v>9.8539999999999992</v>
      </c>
      <c r="U15" s="25">
        <v>7.3109999999999999</v>
      </c>
      <c r="V15" s="8"/>
    </row>
    <row r="16" spans="2:22" x14ac:dyDescent="0.2">
      <c r="B16" s="3"/>
      <c r="C16" s="3"/>
      <c r="D16" s="3"/>
      <c r="E16" s="8"/>
      <c r="F16" s="46">
        <v>4.6509999999999998</v>
      </c>
      <c r="G16" s="46">
        <v>7.0419999999999998</v>
      </c>
      <c r="H16" s="46">
        <v>5.8479999999999999</v>
      </c>
      <c r="I16" s="46">
        <v>4.7140000000000004</v>
      </c>
      <c r="J16" s="8"/>
      <c r="K16" s="8"/>
      <c r="L16" s="25">
        <v>6.8360000000000003</v>
      </c>
      <c r="M16" s="25">
        <v>6.6909999999999998</v>
      </c>
      <c r="N16" s="25">
        <v>5.516</v>
      </c>
      <c r="O16" s="25">
        <v>4.3339999999999996</v>
      </c>
      <c r="P16" s="8"/>
      <c r="Q16" s="8"/>
      <c r="R16" s="25">
        <v>8.2270000000000003</v>
      </c>
      <c r="S16" s="25">
        <v>10.015000000000001</v>
      </c>
      <c r="T16" s="25">
        <v>11.366</v>
      </c>
      <c r="U16" s="25">
        <v>6.9809999999999999</v>
      </c>
      <c r="V16" s="8"/>
    </row>
    <row r="17" spans="2:22" x14ac:dyDescent="0.2">
      <c r="B17" s="3"/>
      <c r="C17" s="3"/>
      <c r="D17" s="3"/>
      <c r="E17" s="8"/>
      <c r="F17" s="46">
        <v>5.2939999999999996</v>
      </c>
      <c r="G17" s="46">
        <v>6.008</v>
      </c>
      <c r="H17" s="46">
        <v>5.7160000000000002</v>
      </c>
      <c r="I17" s="46">
        <v>4.2919999999999998</v>
      </c>
      <c r="J17" s="8"/>
      <c r="K17" s="8"/>
      <c r="L17" s="25">
        <v>5.81</v>
      </c>
      <c r="M17" s="25">
        <v>5.226</v>
      </c>
      <c r="N17" s="25">
        <v>6.8680000000000003</v>
      </c>
      <c r="O17" s="25">
        <v>4.7919999999999998</v>
      </c>
      <c r="P17" s="8"/>
      <c r="Q17" s="8"/>
      <c r="R17" s="25">
        <v>9.4589999999999996</v>
      </c>
      <c r="S17" s="25">
        <v>9.8629999999999995</v>
      </c>
      <c r="T17" s="25">
        <v>7.0949999999999998</v>
      </c>
      <c r="U17" s="25">
        <v>6.3769999999999998</v>
      </c>
      <c r="V17" s="8"/>
    </row>
    <row r="18" spans="2:22" x14ac:dyDescent="0.2">
      <c r="B18" s="3"/>
      <c r="C18" s="3"/>
      <c r="D18" s="3"/>
      <c r="E18" s="8"/>
      <c r="F18" s="46">
        <v>4.9580000000000002</v>
      </c>
      <c r="G18" s="46">
        <v>3.7989999999999999</v>
      </c>
      <c r="H18" s="46">
        <v>2.5950000000000002</v>
      </c>
      <c r="I18" s="46">
        <v>6.4119999999999999</v>
      </c>
      <c r="J18" s="8"/>
      <c r="K18" s="8"/>
      <c r="L18" s="25">
        <v>5.9379999999999997</v>
      </c>
      <c r="M18" s="25">
        <v>5.2619999999999996</v>
      </c>
      <c r="N18" s="25">
        <v>6.9950000000000001</v>
      </c>
      <c r="O18" s="25">
        <v>4.7249999999999996</v>
      </c>
      <c r="P18" s="8"/>
      <c r="Q18" s="8"/>
      <c r="R18" s="25">
        <v>9.8330000000000002</v>
      </c>
      <c r="S18" s="25">
        <v>13.824</v>
      </c>
      <c r="T18" s="25">
        <v>10.528</v>
      </c>
      <c r="U18" s="25">
        <v>9.9090000000000007</v>
      </c>
      <c r="V18" s="8"/>
    </row>
    <row r="19" spans="2:22" x14ac:dyDescent="0.2">
      <c r="B19" s="3"/>
      <c r="C19" s="3"/>
      <c r="D19" s="3"/>
      <c r="E19" s="8"/>
      <c r="F19" s="46">
        <v>5.1079999999999997</v>
      </c>
      <c r="G19" s="46">
        <v>5.3710000000000004</v>
      </c>
      <c r="H19" s="46">
        <v>7.06</v>
      </c>
      <c r="I19" s="46">
        <v>6.22</v>
      </c>
      <c r="J19" s="8"/>
      <c r="K19" s="8"/>
      <c r="L19" s="25">
        <v>6.8760000000000003</v>
      </c>
      <c r="M19" s="25">
        <v>5.2169999999999996</v>
      </c>
      <c r="N19" s="25">
        <v>5.1760000000000002</v>
      </c>
      <c r="O19" s="25">
        <v>7.2889999999999997</v>
      </c>
      <c r="P19" s="8"/>
      <c r="Q19" s="8"/>
      <c r="R19" s="25">
        <v>7.3659999999999997</v>
      </c>
      <c r="S19" s="25">
        <v>8.5530000000000008</v>
      </c>
      <c r="T19" s="25">
        <v>8.9440000000000008</v>
      </c>
      <c r="U19" s="25">
        <v>7.3250000000000002</v>
      </c>
      <c r="V19" s="8"/>
    </row>
    <row r="20" spans="2:22" x14ac:dyDescent="0.2">
      <c r="B20" s="3"/>
      <c r="C20" s="3"/>
      <c r="D20" s="3"/>
      <c r="E20" s="8"/>
      <c r="F20" s="46">
        <v>5.6210000000000004</v>
      </c>
      <c r="G20" s="46">
        <v>6.54</v>
      </c>
      <c r="H20" s="46">
        <v>6.6379999999999999</v>
      </c>
      <c r="I20" s="46">
        <v>3.94</v>
      </c>
      <c r="J20" s="8"/>
      <c r="K20" s="8"/>
      <c r="L20" s="25">
        <v>5.984</v>
      </c>
      <c r="M20" s="25">
        <v>6.899</v>
      </c>
      <c r="N20" s="25">
        <v>4.7489999999999997</v>
      </c>
      <c r="O20" s="25">
        <v>7.7069999999999999</v>
      </c>
      <c r="P20" s="8"/>
      <c r="Q20" s="8"/>
      <c r="R20" s="25">
        <v>10.672000000000001</v>
      </c>
      <c r="S20" s="25">
        <v>6.4619999999999997</v>
      </c>
      <c r="T20" s="25">
        <v>10.002000000000001</v>
      </c>
      <c r="U20" s="25">
        <v>8.4450000000000003</v>
      </c>
      <c r="V20" s="8"/>
    </row>
    <row r="21" spans="2:22" x14ac:dyDescent="0.2">
      <c r="B21" s="3"/>
      <c r="C21" s="3"/>
      <c r="D21" s="3"/>
      <c r="E21" s="8"/>
      <c r="F21" s="46">
        <v>4.4850000000000003</v>
      </c>
      <c r="G21" s="46">
        <v>6.3010000000000002</v>
      </c>
      <c r="H21" s="46">
        <v>5.9589999999999996</v>
      </c>
      <c r="I21" s="46">
        <v>5.3289999999999997</v>
      </c>
      <c r="J21" s="8"/>
      <c r="K21" s="8"/>
      <c r="L21" s="25">
        <v>6.6580000000000004</v>
      </c>
      <c r="M21" s="25">
        <v>4.4379999999999997</v>
      </c>
      <c r="N21" s="25">
        <v>6.7990000000000004</v>
      </c>
      <c r="O21" s="25">
        <v>7.3360000000000003</v>
      </c>
      <c r="P21" s="8"/>
      <c r="Q21" s="8"/>
      <c r="R21" s="25">
        <v>9.0009999999999994</v>
      </c>
      <c r="S21" s="25">
        <v>11.943</v>
      </c>
      <c r="T21" s="25">
        <v>9.5129999999999999</v>
      </c>
      <c r="U21" s="25">
        <v>10.154999999999999</v>
      </c>
      <c r="V21" s="8"/>
    </row>
    <row r="22" spans="2:22" x14ac:dyDescent="0.2">
      <c r="B22" s="3"/>
      <c r="C22" s="3"/>
      <c r="D22" s="3"/>
      <c r="E22" s="8"/>
      <c r="F22" s="46">
        <v>4.8719999999999999</v>
      </c>
      <c r="G22" s="46">
        <v>4.0030000000000001</v>
      </c>
      <c r="H22" s="46">
        <v>3.2029999999999998</v>
      </c>
      <c r="I22" s="46">
        <v>5.0739999999999998</v>
      </c>
      <c r="J22" s="8"/>
      <c r="K22" s="8"/>
      <c r="L22" s="25">
        <v>6.7229999999999999</v>
      </c>
      <c r="M22" s="25">
        <v>6.3890000000000002</v>
      </c>
      <c r="N22" s="25">
        <v>5.7850000000000001</v>
      </c>
      <c r="O22" s="25">
        <v>7.4619999999999997</v>
      </c>
      <c r="P22" s="8"/>
      <c r="Q22" s="8"/>
      <c r="R22" s="25">
        <v>11.21</v>
      </c>
      <c r="S22" s="25">
        <v>10.319000000000001</v>
      </c>
      <c r="T22" s="25">
        <v>12.21</v>
      </c>
      <c r="U22" s="25">
        <v>10.643000000000001</v>
      </c>
      <c r="V22" s="8"/>
    </row>
    <row r="23" spans="2:22" x14ac:dyDescent="0.2">
      <c r="B23" s="3"/>
      <c r="C23" s="3"/>
      <c r="D23" s="3"/>
      <c r="E23" s="8"/>
      <c r="F23" s="46">
        <v>5.1829999999999998</v>
      </c>
      <c r="G23" s="46">
        <v>6.7709999999999999</v>
      </c>
      <c r="H23" s="46">
        <v>3.6619999999999999</v>
      </c>
      <c r="I23" s="46">
        <v>3.2050000000000001</v>
      </c>
      <c r="J23" s="8"/>
      <c r="K23" s="8"/>
      <c r="L23" s="25">
        <v>5.7629999999999999</v>
      </c>
      <c r="M23" s="25">
        <v>6.3090000000000002</v>
      </c>
      <c r="N23" s="25">
        <v>5.4290000000000003</v>
      </c>
      <c r="O23" s="25">
        <v>6.3159999999999998</v>
      </c>
      <c r="P23" s="8"/>
      <c r="Q23" s="8"/>
      <c r="R23" s="25">
        <v>8.9429999999999996</v>
      </c>
      <c r="S23" s="25">
        <v>9.766</v>
      </c>
      <c r="T23" s="25">
        <v>8.923</v>
      </c>
      <c r="U23" s="25">
        <v>7.89</v>
      </c>
      <c r="V23" s="8"/>
    </row>
    <row r="24" spans="2:22" x14ac:dyDescent="0.2">
      <c r="B24" s="3"/>
      <c r="C24" s="3"/>
      <c r="D24" s="3"/>
      <c r="E24" s="8"/>
      <c r="F24" s="46">
        <v>6.6379999999999999</v>
      </c>
      <c r="G24" s="46">
        <v>6.7249999999999996</v>
      </c>
      <c r="H24" s="46">
        <v>5.0590000000000002</v>
      </c>
      <c r="I24" s="46">
        <v>6.7990000000000004</v>
      </c>
      <c r="J24" s="8"/>
      <c r="K24" s="8"/>
      <c r="L24" s="25">
        <v>6.5419999999999998</v>
      </c>
      <c r="M24" s="25">
        <v>4.1020000000000003</v>
      </c>
      <c r="N24" s="25">
        <v>5.0730000000000004</v>
      </c>
      <c r="O24" s="25">
        <v>5.0869999999999997</v>
      </c>
      <c r="P24" s="8"/>
      <c r="Q24" s="8"/>
      <c r="R24" s="25">
        <v>9.3109999999999999</v>
      </c>
      <c r="S24" s="25">
        <v>11.327999999999999</v>
      </c>
      <c r="T24" s="25">
        <v>8.1449999999999996</v>
      </c>
      <c r="U24" s="25">
        <v>10.276</v>
      </c>
      <c r="V24" s="8"/>
    </row>
    <row r="25" spans="2:22" x14ac:dyDescent="0.2">
      <c r="B25" s="3"/>
      <c r="C25" s="3"/>
      <c r="D25" s="3"/>
      <c r="E25" s="8"/>
      <c r="F25" s="46">
        <v>4.0279999999999996</v>
      </c>
      <c r="G25" s="46">
        <v>6.1289999999999996</v>
      </c>
      <c r="H25" s="46">
        <v>4.1239999999999997</v>
      </c>
      <c r="I25" s="46">
        <v>6.1429999999999998</v>
      </c>
      <c r="J25" s="8"/>
      <c r="K25" s="8"/>
      <c r="L25" s="25">
        <v>6.4320000000000004</v>
      </c>
      <c r="M25" s="25">
        <v>6.4710000000000001</v>
      </c>
      <c r="N25" s="25">
        <v>6.5620000000000003</v>
      </c>
      <c r="O25" s="25">
        <v>7.4189999999999996</v>
      </c>
      <c r="P25" s="8"/>
      <c r="Q25" s="8"/>
      <c r="R25" s="25">
        <v>7.4969999999999999</v>
      </c>
      <c r="S25" s="25">
        <v>12.411</v>
      </c>
      <c r="T25" s="25">
        <v>7.1289999999999996</v>
      </c>
      <c r="U25" s="25">
        <v>6.4509999999999996</v>
      </c>
      <c r="V25" s="8"/>
    </row>
    <row r="26" spans="2:22" x14ac:dyDescent="0.2">
      <c r="B26" s="3"/>
      <c r="C26" s="3"/>
      <c r="D26" s="3"/>
      <c r="E26" s="8"/>
      <c r="F26" s="46">
        <v>6.14</v>
      </c>
      <c r="G26" s="46">
        <v>6.1459999999999999</v>
      </c>
      <c r="H26" s="46">
        <v>3.58</v>
      </c>
      <c r="I26" s="46">
        <v>6.306</v>
      </c>
      <c r="J26" s="8"/>
      <c r="K26" s="8"/>
      <c r="L26" s="25">
        <v>5.5490000000000004</v>
      </c>
      <c r="M26" s="25">
        <v>4.1230000000000002</v>
      </c>
      <c r="N26" s="25">
        <v>8.0980000000000008</v>
      </c>
      <c r="O26" s="25">
        <v>4.1210000000000004</v>
      </c>
      <c r="P26" s="8"/>
      <c r="Q26" s="8"/>
      <c r="R26" s="25">
        <v>9.2100000000000009</v>
      </c>
      <c r="S26" s="25">
        <v>7.367</v>
      </c>
      <c r="T26" s="25">
        <v>9.6969999999999992</v>
      </c>
      <c r="U26" s="25">
        <v>10.148</v>
      </c>
      <c r="V26" s="8"/>
    </row>
    <row r="27" spans="2:22" x14ac:dyDescent="0.2">
      <c r="B27" s="3"/>
      <c r="C27" s="3"/>
      <c r="D27" s="3"/>
      <c r="E27" s="8"/>
      <c r="F27" s="46">
        <v>4.0220000000000002</v>
      </c>
      <c r="G27" s="46">
        <v>7.4039999999999999</v>
      </c>
      <c r="H27" s="46">
        <v>4.0359999999999996</v>
      </c>
      <c r="I27" s="46">
        <v>6.0890000000000004</v>
      </c>
      <c r="J27" s="8"/>
      <c r="K27" s="8"/>
      <c r="L27" s="25">
        <v>6.673</v>
      </c>
      <c r="M27" s="25">
        <v>6.8220000000000001</v>
      </c>
      <c r="N27" s="25">
        <v>6.032</v>
      </c>
      <c r="O27" s="25">
        <v>5.2990000000000004</v>
      </c>
      <c r="P27" s="8"/>
      <c r="Q27" s="8"/>
      <c r="R27" s="25">
        <v>7.3280000000000003</v>
      </c>
      <c r="S27" s="25">
        <v>8.1300000000000008</v>
      </c>
      <c r="T27" s="25">
        <v>7.45</v>
      </c>
      <c r="U27" s="25">
        <v>6.3079999999999998</v>
      </c>
      <c r="V27" s="8"/>
    </row>
    <row r="28" spans="2:22" x14ac:dyDescent="0.2">
      <c r="B28" s="3"/>
      <c r="C28" s="3"/>
      <c r="D28" s="3"/>
      <c r="E28" s="8"/>
      <c r="F28" s="46">
        <v>7.6079999999999997</v>
      </c>
      <c r="G28" s="46">
        <v>6.9340000000000002</v>
      </c>
      <c r="H28" s="46">
        <v>6.8120000000000003</v>
      </c>
      <c r="I28" s="46">
        <v>6.1390000000000002</v>
      </c>
      <c r="J28" s="8"/>
      <c r="K28" s="8"/>
      <c r="L28" s="25">
        <v>5.9450000000000003</v>
      </c>
      <c r="M28" s="25">
        <v>7.3120000000000003</v>
      </c>
      <c r="N28" s="25">
        <v>6.1230000000000002</v>
      </c>
      <c r="O28" s="25">
        <v>5.7450000000000001</v>
      </c>
      <c r="P28" s="8"/>
      <c r="Q28" s="8"/>
      <c r="R28" s="25">
        <v>10.805999999999999</v>
      </c>
      <c r="S28" s="25">
        <v>9.6340000000000003</v>
      </c>
      <c r="T28" s="25">
        <v>8.2509999999999994</v>
      </c>
      <c r="U28" s="25">
        <v>7.7750000000000004</v>
      </c>
      <c r="V28" s="8"/>
    </row>
    <row r="29" spans="2:22" x14ac:dyDescent="0.2">
      <c r="B29" s="3"/>
      <c r="C29" s="3"/>
      <c r="D29" s="3"/>
      <c r="E29" s="8"/>
      <c r="F29" s="46">
        <v>5.9329999999999998</v>
      </c>
      <c r="G29" s="46">
        <v>7.4139999999999997</v>
      </c>
      <c r="H29" s="46">
        <v>6.306</v>
      </c>
      <c r="I29" s="46">
        <v>7.5540000000000003</v>
      </c>
      <c r="J29" s="8"/>
      <c r="K29" s="8"/>
      <c r="L29" s="25">
        <v>4.7690000000000001</v>
      </c>
      <c r="M29" s="25">
        <v>4.9560000000000004</v>
      </c>
      <c r="N29" s="25">
        <v>7.1890000000000001</v>
      </c>
      <c r="O29" s="25">
        <v>5.5640000000000001</v>
      </c>
      <c r="P29" s="8"/>
      <c r="Q29" s="8"/>
      <c r="R29" s="25">
        <v>7.4020000000000001</v>
      </c>
      <c r="S29" s="25">
        <v>7.8959999999999999</v>
      </c>
      <c r="T29" s="25">
        <v>10.103999999999999</v>
      </c>
      <c r="U29" s="25">
        <v>9.8919999999999995</v>
      </c>
      <c r="V29" s="8"/>
    </row>
    <row r="30" spans="2:22" x14ac:dyDescent="0.2">
      <c r="B30" s="3"/>
      <c r="C30" s="3"/>
      <c r="D30" s="3"/>
      <c r="E30" s="8"/>
      <c r="F30" s="46">
        <v>4.5609999999999999</v>
      </c>
      <c r="G30" s="46">
        <v>4.1529999999999996</v>
      </c>
      <c r="H30" s="46">
        <v>5.7869999999999999</v>
      </c>
      <c r="I30" s="46">
        <v>4.1059999999999999</v>
      </c>
      <c r="J30" s="8"/>
      <c r="K30" s="8"/>
      <c r="L30" s="25">
        <v>5.5129999999999999</v>
      </c>
      <c r="M30" s="25">
        <v>6.6449999999999996</v>
      </c>
      <c r="N30" s="25">
        <v>6.5179999999999998</v>
      </c>
      <c r="O30" s="25">
        <v>4.8730000000000002</v>
      </c>
      <c r="P30" s="8"/>
      <c r="Q30" s="8"/>
      <c r="R30" s="25">
        <v>9.9949999999999992</v>
      </c>
      <c r="S30" s="25">
        <v>11.352</v>
      </c>
      <c r="T30" s="25">
        <v>9.6790000000000003</v>
      </c>
      <c r="U30" s="25">
        <v>8.3420000000000005</v>
      </c>
      <c r="V30" s="8"/>
    </row>
    <row r="31" spans="2:22" x14ac:dyDescent="0.2">
      <c r="B31" s="3"/>
      <c r="C31" s="3"/>
      <c r="D31" s="3"/>
      <c r="E31" s="8"/>
      <c r="F31" s="46">
        <v>3.3690000000000002</v>
      </c>
      <c r="G31" s="46">
        <v>6.5119999999999996</v>
      </c>
      <c r="H31" s="46">
        <v>4.6580000000000004</v>
      </c>
      <c r="I31" s="46">
        <v>5.7380000000000004</v>
      </c>
      <c r="J31" s="8"/>
      <c r="K31" s="8"/>
      <c r="L31" s="25">
        <v>4.8449999999999998</v>
      </c>
      <c r="M31" s="25">
        <v>8.8789999999999996</v>
      </c>
      <c r="N31" s="25">
        <v>6.9359999999999999</v>
      </c>
      <c r="O31" s="25">
        <v>5.9859999999999998</v>
      </c>
      <c r="P31" s="8"/>
      <c r="Q31" s="8"/>
      <c r="R31" s="25">
        <v>9.4290000000000003</v>
      </c>
      <c r="S31" s="25">
        <v>9.36</v>
      </c>
      <c r="T31" s="25">
        <v>11.137</v>
      </c>
      <c r="U31" s="25">
        <v>12.218</v>
      </c>
      <c r="V31" s="8"/>
    </row>
    <row r="32" spans="2:22" x14ac:dyDescent="0.2">
      <c r="B32" s="3"/>
      <c r="C32" s="3"/>
      <c r="D32" s="3"/>
      <c r="E32" s="8"/>
      <c r="F32" s="46">
        <v>5.8869999999999996</v>
      </c>
      <c r="G32" s="46">
        <v>6.6109999999999998</v>
      </c>
      <c r="H32" s="46">
        <v>5.4089999999999998</v>
      </c>
      <c r="I32" s="46">
        <v>6.1139999999999999</v>
      </c>
      <c r="J32" s="8"/>
      <c r="K32" s="8"/>
      <c r="L32" s="25">
        <v>4.7629999999999999</v>
      </c>
      <c r="M32" s="25">
        <v>6.7050000000000001</v>
      </c>
      <c r="N32" s="25">
        <v>6.8170000000000002</v>
      </c>
      <c r="O32" s="25">
        <v>6.4509999999999996</v>
      </c>
      <c r="P32" s="8"/>
      <c r="Q32" s="8"/>
      <c r="R32" s="25">
        <v>8.3309999999999995</v>
      </c>
      <c r="S32" s="25">
        <v>10.406000000000001</v>
      </c>
      <c r="T32" s="25">
        <v>9.9220000000000006</v>
      </c>
      <c r="U32" s="25">
        <v>8.4009999999999998</v>
      </c>
      <c r="V32" s="8"/>
    </row>
    <row r="33" spans="2:22" x14ac:dyDescent="0.2">
      <c r="B33" s="3"/>
      <c r="C33" s="3"/>
      <c r="D33" s="3"/>
      <c r="E33" s="8"/>
      <c r="F33" s="46">
        <v>5.1849999999999996</v>
      </c>
      <c r="G33" s="46">
        <v>6.0960000000000001</v>
      </c>
      <c r="H33" s="46">
        <v>5.2839999999999998</v>
      </c>
      <c r="I33" s="46">
        <v>7.6619999999999999</v>
      </c>
      <c r="J33" s="8"/>
      <c r="K33" s="8"/>
      <c r="L33" s="25">
        <v>5.0650000000000004</v>
      </c>
      <c r="M33" s="25">
        <v>7.8250000000000002</v>
      </c>
      <c r="N33" s="25">
        <v>6.577</v>
      </c>
      <c r="O33" s="25">
        <v>5.867</v>
      </c>
      <c r="P33" s="8"/>
      <c r="Q33" s="8"/>
      <c r="R33" s="25">
        <v>10.076000000000001</v>
      </c>
      <c r="S33" s="25">
        <v>11.265000000000001</v>
      </c>
      <c r="T33" s="25">
        <v>8.1259999999999994</v>
      </c>
      <c r="U33" s="25">
        <v>9.6690000000000005</v>
      </c>
      <c r="V33" s="8"/>
    </row>
    <row r="34" spans="2:22" x14ac:dyDescent="0.2">
      <c r="B34" s="3"/>
      <c r="C34" s="3"/>
      <c r="D34" s="3"/>
      <c r="E34" s="8"/>
      <c r="F34" s="46">
        <v>7.1790000000000003</v>
      </c>
      <c r="G34" s="46">
        <v>4.9329999999999998</v>
      </c>
      <c r="H34" s="46">
        <v>4.1529999999999996</v>
      </c>
      <c r="I34" s="46">
        <v>8.4879999999999995</v>
      </c>
      <c r="J34" s="8"/>
      <c r="K34" s="8"/>
      <c r="L34" s="25">
        <v>5.6230000000000002</v>
      </c>
      <c r="M34" s="25">
        <v>6.6189999999999998</v>
      </c>
      <c r="N34" s="25">
        <v>5.3739999999999997</v>
      </c>
      <c r="O34" s="25">
        <v>5.7389999999999999</v>
      </c>
      <c r="P34" s="8"/>
      <c r="Q34" s="8"/>
      <c r="R34" s="25">
        <v>7.133</v>
      </c>
      <c r="S34" s="25">
        <v>9.8729999999999993</v>
      </c>
      <c r="T34" s="25">
        <v>6.484</v>
      </c>
      <c r="U34" s="25">
        <v>8.3160000000000007</v>
      </c>
      <c r="V34" s="8"/>
    </row>
    <row r="35" spans="2:22" x14ac:dyDescent="0.2">
      <c r="B35" s="3"/>
      <c r="C35" s="3"/>
      <c r="D35" s="3"/>
      <c r="E35" s="8"/>
      <c r="F35" s="46">
        <v>7.2130000000000001</v>
      </c>
      <c r="G35" s="46">
        <v>7.1890000000000001</v>
      </c>
      <c r="H35" s="46">
        <v>6.5339999999999998</v>
      </c>
      <c r="I35" s="46">
        <v>7.734</v>
      </c>
      <c r="J35" s="8"/>
      <c r="K35" s="8"/>
      <c r="L35" s="25">
        <v>4.8250000000000002</v>
      </c>
      <c r="M35" s="25">
        <v>7.9089999999999998</v>
      </c>
      <c r="N35" s="25">
        <v>6.7190000000000003</v>
      </c>
      <c r="O35" s="25">
        <v>6.3410000000000002</v>
      </c>
      <c r="P35" s="8"/>
      <c r="Q35" s="8"/>
      <c r="R35" s="25">
        <v>6.9909999999999997</v>
      </c>
      <c r="S35" s="25">
        <v>7.4279999999999999</v>
      </c>
      <c r="T35" s="25">
        <v>8.36</v>
      </c>
      <c r="U35" s="25">
        <v>10.422000000000001</v>
      </c>
      <c r="V35" s="8"/>
    </row>
    <row r="36" spans="2:22" x14ac:dyDescent="0.2">
      <c r="B36" s="3"/>
      <c r="C36" s="3"/>
      <c r="D36" s="3"/>
      <c r="E36" s="8"/>
      <c r="F36" s="46">
        <v>5.2519999999999998</v>
      </c>
      <c r="G36" s="46">
        <v>5.9509999999999996</v>
      </c>
      <c r="H36" s="46">
        <v>4.9189999999999996</v>
      </c>
      <c r="I36" s="46">
        <v>5.7569999999999997</v>
      </c>
      <c r="J36" s="8"/>
      <c r="K36" s="8"/>
      <c r="L36" s="25">
        <v>5.5119999999999996</v>
      </c>
      <c r="M36" s="25">
        <v>6.8339999999999996</v>
      </c>
      <c r="N36" s="25">
        <v>5.452</v>
      </c>
      <c r="O36" s="25">
        <v>6.0430000000000001</v>
      </c>
      <c r="P36" s="8"/>
      <c r="Q36" s="8"/>
      <c r="R36" s="25">
        <v>11.992000000000001</v>
      </c>
      <c r="S36" s="25">
        <v>9.1059999999999999</v>
      </c>
      <c r="T36" s="25">
        <v>9.9329999999999998</v>
      </c>
      <c r="U36" s="25">
        <v>7.3579999999999997</v>
      </c>
      <c r="V36" s="8"/>
    </row>
    <row r="37" spans="2:22" x14ac:dyDescent="0.2">
      <c r="B37" s="3"/>
      <c r="C37" s="3"/>
      <c r="D37" s="3"/>
      <c r="E37" s="8"/>
      <c r="F37" s="46">
        <v>5.5359999999999996</v>
      </c>
      <c r="G37" s="46">
        <v>5.1479999999999997</v>
      </c>
      <c r="H37" s="46">
        <v>4.22</v>
      </c>
      <c r="I37" s="46">
        <v>7.1340000000000003</v>
      </c>
      <c r="J37" s="8"/>
      <c r="K37" s="8"/>
      <c r="L37" s="25">
        <v>5.1040000000000001</v>
      </c>
      <c r="M37" s="25">
        <v>6.4720000000000004</v>
      </c>
      <c r="N37" s="25">
        <v>5.1040000000000001</v>
      </c>
      <c r="O37" s="25">
        <v>5.87</v>
      </c>
      <c r="P37" s="8"/>
      <c r="Q37" s="8"/>
      <c r="R37" s="25">
        <v>9.6349999999999998</v>
      </c>
      <c r="S37" s="25">
        <v>8.9909999999999997</v>
      </c>
      <c r="T37" s="25">
        <v>10.000999999999999</v>
      </c>
      <c r="U37" s="25">
        <v>9.3949999999999996</v>
      </c>
      <c r="V37" s="8"/>
    </row>
    <row r="38" spans="2:22" x14ac:dyDescent="0.2">
      <c r="B38" s="3"/>
      <c r="C38" s="3"/>
      <c r="D38" s="3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2:22" x14ac:dyDescent="0.2">
      <c r="B39" s="3"/>
      <c r="C39" s="3"/>
      <c r="D39" s="3"/>
      <c r="E39" s="8"/>
      <c r="F39" s="119" t="s">
        <v>20</v>
      </c>
      <c r="G39" s="119"/>
      <c r="H39" s="119"/>
      <c r="I39" s="11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2:22" x14ac:dyDescent="0.2"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2:22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2:22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2:22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2:22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2:22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2:22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2:22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</sheetData>
  <mergeCells count="1">
    <mergeCell ref="F39:I39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6241-5F11-7C4F-A1A6-1473A1FC4462}">
  <dimension ref="B2:R61"/>
  <sheetViews>
    <sheetView workbookViewId="0">
      <selection activeCell="D9" sqref="D9"/>
    </sheetView>
  </sheetViews>
  <sheetFormatPr baseColWidth="10" defaultRowHeight="16" x14ac:dyDescent="0.2"/>
  <cols>
    <col min="4" max="4" width="26.1640625" customWidth="1"/>
  </cols>
  <sheetData>
    <row r="2" spans="2:18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x14ac:dyDescent="0.2">
      <c r="B6" s="3"/>
      <c r="C6" s="3"/>
      <c r="D6" s="4" t="s">
        <v>464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x14ac:dyDescent="0.2">
      <c r="B7" s="3"/>
      <c r="C7" s="3"/>
      <c r="E7" s="32" t="s">
        <v>15</v>
      </c>
      <c r="F7" s="6" t="s">
        <v>1</v>
      </c>
      <c r="G7" s="6" t="s">
        <v>292</v>
      </c>
      <c r="H7" s="6"/>
      <c r="I7" s="32" t="s">
        <v>18</v>
      </c>
      <c r="J7" s="6" t="s">
        <v>1</v>
      </c>
      <c r="K7" s="6" t="s">
        <v>292</v>
      </c>
      <c r="L7" s="6"/>
      <c r="M7" s="32" t="s">
        <v>19</v>
      </c>
      <c r="N7" s="6" t="s">
        <v>1</v>
      </c>
      <c r="O7" s="6" t="s">
        <v>292</v>
      </c>
      <c r="P7" s="3"/>
      <c r="Q7" s="3"/>
      <c r="R7" s="3"/>
    </row>
    <row r="8" spans="2:18" x14ac:dyDescent="0.2">
      <c r="B8" s="3"/>
      <c r="C8" s="3"/>
      <c r="D8" s="3"/>
      <c r="E8" s="8"/>
      <c r="F8" s="26">
        <v>227.447</v>
      </c>
      <c r="G8" s="26">
        <v>191.59399999999999</v>
      </c>
      <c r="H8" s="8"/>
      <c r="I8" s="8"/>
      <c r="J8" s="25">
        <v>391.22500000000002</v>
      </c>
      <c r="K8" s="25">
        <v>189.547</v>
      </c>
      <c r="L8" s="8"/>
      <c r="M8" s="8"/>
      <c r="N8" s="25">
        <v>480.92500000000001</v>
      </c>
      <c r="O8" s="25">
        <v>301.36599999999999</v>
      </c>
      <c r="P8" s="3"/>
      <c r="Q8" s="3"/>
      <c r="R8" s="3"/>
    </row>
    <row r="9" spans="2:18" x14ac:dyDescent="0.2">
      <c r="B9" s="3"/>
      <c r="C9" s="3"/>
      <c r="D9" s="3"/>
      <c r="E9" s="8"/>
      <c r="F9" s="26">
        <v>375.76900000000001</v>
      </c>
      <c r="G9" s="26">
        <v>229.256</v>
      </c>
      <c r="H9" s="8"/>
      <c r="I9" s="8"/>
      <c r="J9" s="25">
        <v>415.97699999999998</v>
      </c>
      <c r="K9" s="25">
        <v>300.53399999999999</v>
      </c>
      <c r="L9" s="8"/>
      <c r="M9" s="8"/>
      <c r="N9" s="25">
        <v>382.30099999999999</v>
      </c>
      <c r="O9" s="25">
        <v>267.96100000000001</v>
      </c>
      <c r="P9" s="3"/>
      <c r="Q9" s="3"/>
      <c r="R9" s="3"/>
    </row>
    <row r="10" spans="2:18" x14ac:dyDescent="0.2">
      <c r="B10" s="3"/>
      <c r="C10" s="3"/>
      <c r="D10" s="3"/>
      <c r="E10" s="8"/>
      <c r="F10" s="26">
        <v>231.34299999999999</v>
      </c>
      <c r="G10" s="26">
        <v>260.68299999999999</v>
      </c>
      <c r="H10" s="8"/>
      <c r="I10" s="8"/>
      <c r="J10" s="25">
        <v>428.09</v>
      </c>
      <c r="K10" s="25">
        <v>240.476</v>
      </c>
      <c r="L10" s="8"/>
      <c r="M10" s="8"/>
      <c r="N10" s="25">
        <v>593.19799999999998</v>
      </c>
      <c r="O10" s="25">
        <v>273.988</v>
      </c>
      <c r="P10" s="3"/>
      <c r="Q10" s="3"/>
      <c r="R10" s="3"/>
    </row>
    <row r="11" spans="2:18" x14ac:dyDescent="0.2">
      <c r="B11" s="3"/>
      <c r="C11" s="3"/>
      <c r="D11" s="3"/>
      <c r="E11" s="8"/>
      <c r="F11" s="26">
        <v>192.85300000000001</v>
      </c>
      <c r="G11" s="26">
        <v>244.32499999999999</v>
      </c>
      <c r="H11" s="8"/>
      <c r="I11" s="8"/>
      <c r="J11" s="25">
        <v>399.02100000000002</v>
      </c>
      <c r="K11" s="25">
        <v>165.09800000000001</v>
      </c>
      <c r="L11" s="8"/>
      <c r="M11" s="8"/>
      <c r="N11" s="25">
        <v>553.88499999999999</v>
      </c>
      <c r="O11" s="25">
        <v>268.887</v>
      </c>
      <c r="P11" s="3"/>
      <c r="Q11" s="3"/>
      <c r="R11" s="3"/>
    </row>
    <row r="12" spans="2:18" x14ac:dyDescent="0.2">
      <c r="B12" s="3"/>
      <c r="C12" s="3"/>
      <c r="D12" s="3"/>
      <c r="E12" s="8"/>
      <c r="F12" s="26">
        <v>239.511</v>
      </c>
      <c r="G12" s="26">
        <v>162.637</v>
      </c>
      <c r="H12" s="8"/>
      <c r="I12" s="8"/>
      <c r="J12" s="25">
        <v>484.90199999999999</v>
      </c>
      <c r="K12" s="25">
        <v>240.375</v>
      </c>
      <c r="L12" s="8"/>
      <c r="M12" s="8"/>
      <c r="N12" s="25">
        <v>464.959</v>
      </c>
      <c r="O12" s="25">
        <v>236.52699999999999</v>
      </c>
      <c r="P12" s="3"/>
      <c r="Q12" s="3"/>
      <c r="R12" s="3"/>
    </row>
    <row r="13" spans="2:18" x14ac:dyDescent="0.2">
      <c r="B13" s="3"/>
      <c r="C13" s="3"/>
      <c r="D13" s="3"/>
      <c r="E13" s="8"/>
      <c r="F13" s="26">
        <v>270.08199999999999</v>
      </c>
      <c r="G13" s="26">
        <v>182.083</v>
      </c>
      <c r="H13" s="8"/>
      <c r="I13" s="8"/>
      <c r="J13" s="25">
        <v>467.87200000000001</v>
      </c>
      <c r="K13" s="25">
        <v>254.43199999999999</v>
      </c>
      <c r="L13" s="8"/>
      <c r="M13" s="8"/>
      <c r="N13" s="25">
        <v>448.33300000000003</v>
      </c>
      <c r="O13" s="25">
        <v>183.61099999999999</v>
      </c>
      <c r="P13" s="3"/>
      <c r="Q13" s="3"/>
      <c r="R13" s="3"/>
    </row>
    <row r="14" spans="2:18" x14ac:dyDescent="0.2">
      <c r="B14" s="3"/>
      <c r="C14" s="3"/>
      <c r="D14" s="3"/>
      <c r="E14" s="8"/>
      <c r="F14" s="26">
        <v>261.32</v>
      </c>
      <c r="G14" s="26">
        <v>149.56899999999999</v>
      </c>
      <c r="H14" s="8"/>
      <c r="I14" s="8"/>
      <c r="J14" s="25">
        <v>344.71899999999999</v>
      </c>
      <c r="K14" s="25">
        <v>256.35599999999999</v>
      </c>
      <c r="L14" s="8"/>
      <c r="M14" s="8"/>
      <c r="N14" s="25">
        <v>504.64</v>
      </c>
      <c r="O14" s="25">
        <v>227.88900000000001</v>
      </c>
      <c r="P14" s="3"/>
      <c r="Q14" s="3"/>
      <c r="R14" s="3"/>
    </row>
    <row r="15" spans="2:18" x14ac:dyDescent="0.2">
      <c r="B15" s="3"/>
      <c r="C15" s="3"/>
      <c r="D15" s="3"/>
      <c r="E15" s="8"/>
      <c r="F15" s="26">
        <v>294.17899999999997</v>
      </c>
      <c r="G15" s="26">
        <v>237.417</v>
      </c>
      <c r="H15" s="8"/>
      <c r="I15" s="8"/>
      <c r="J15" s="25">
        <v>403.54700000000003</v>
      </c>
      <c r="K15" s="25">
        <v>243.50299999999999</v>
      </c>
      <c r="L15" s="8"/>
      <c r="M15" s="8"/>
      <c r="N15" s="25">
        <v>379.14100000000002</v>
      </c>
      <c r="O15" s="25">
        <v>231.64</v>
      </c>
      <c r="P15" s="3"/>
      <c r="Q15" s="3"/>
      <c r="R15" s="3"/>
    </row>
    <row r="16" spans="2:18" x14ac:dyDescent="0.2">
      <c r="B16" s="3"/>
      <c r="C16" s="3"/>
      <c r="D16" s="3"/>
      <c r="E16" s="8"/>
      <c r="F16" s="26">
        <v>235.85499999999999</v>
      </c>
      <c r="G16" s="26">
        <v>184.28200000000001</v>
      </c>
      <c r="H16" s="8"/>
      <c r="I16" s="8"/>
      <c r="J16" s="25">
        <v>489.36500000000001</v>
      </c>
      <c r="K16" s="25">
        <v>369.22699999999998</v>
      </c>
      <c r="L16" s="8"/>
      <c r="M16" s="8"/>
      <c r="N16" s="25">
        <v>442.19799999999998</v>
      </c>
      <c r="O16" s="25">
        <v>198.739</v>
      </c>
      <c r="P16" s="3"/>
      <c r="Q16" s="3"/>
      <c r="R16" s="3"/>
    </row>
    <row r="17" spans="2:18" x14ac:dyDescent="0.2">
      <c r="B17" s="3"/>
      <c r="C17" s="3"/>
      <c r="D17" s="3"/>
      <c r="E17" s="8"/>
      <c r="F17" s="26">
        <v>214.54</v>
      </c>
      <c r="G17" s="26">
        <v>193.02799999999999</v>
      </c>
      <c r="H17" s="8"/>
      <c r="I17" s="8"/>
      <c r="J17" s="25">
        <v>431.67399999999998</v>
      </c>
      <c r="K17" s="25">
        <v>309.80200000000002</v>
      </c>
      <c r="L17" s="8"/>
      <c r="M17" s="8"/>
      <c r="N17" s="25">
        <v>390.23500000000001</v>
      </c>
      <c r="O17" s="25">
        <v>224.61199999999999</v>
      </c>
      <c r="P17" s="3"/>
      <c r="Q17" s="3"/>
      <c r="R17" s="3"/>
    </row>
    <row r="18" spans="2:18" x14ac:dyDescent="0.2">
      <c r="B18" s="3"/>
      <c r="C18" s="3"/>
      <c r="D18" s="3"/>
      <c r="E18" s="8"/>
      <c r="F18" s="26">
        <v>232.285</v>
      </c>
      <c r="G18" s="26">
        <v>218.02699999999999</v>
      </c>
      <c r="H18" s="8"/>
      <c r="I18" s="8"/>
      <c r="J18" s="25">
        <v>456.54300000000001</v>
      </c>
      <c r="K18" s="25">
        <v>271.43799999999999</v>
      </c>
      <c r="L18" s="8"/>
      <c r="M18" s="8"/>
      <c r="N18" s="25">
        <v>477.98500000000001</v>
      </c>
      <c r="O18" s="25">
        <v>203.70500000000001</v>
      </c>
      <c r="P18" s="3"/>
      <c r="Q18" s="3"/>
      <c r="R18" s="3"/>
    </row>
    <row r="19" spans="2:18" x14ac:dyDescent="0.2">
      <c r="B19" s="3"/>
      <c r="C19" s="3"/>
      <c r="D19" s="3"/>
      <c r="E19" s="8"/>
      <c r="F19" s="26">
        <v>355.416</v>
      </c>
      <c r="G19" s="26">
        <v>172.25200000000001</v>
      </c>
      <c r="H19" s="8"/>
      <c r="I19" s="8"/>
      <c r="J19" s="25">
        <v>433.85899999999998</v>
      </c>
      <c r="K19" s="25">
        <v>388.76900000000001</v>
      </c>
      <c r="L19" s="8"/>
      <c r="M19" s="8"/>
      <c r="N19" s="25">
        <v>577.12599999999998</v>
      </c>
      <c r="O19" s="25">
        <v>200.96799999999999</v>
      </c>
      <c r="P19" s="3"/>
      <c r="Q19" s="3"/>
      <c r="R19" s="3"/>
    </row>
    <row r="20" spans="2:18" x14ac:dyDescent="0.2">
      <c r="B20" s="3"/>
      <c r="C20" s="3"/>
      <c r="D20" s="3"/>
      <c r="E20" s="8"/>
      <c r="F20" s="26">
        <v>212.19900000000001</v>
      </c>
      <c r="G20" s="26">
        <v>226.761</v>
      </c>
      <c r="H20" s="8"/>
      <c r="I20" s="8"/>
      <c r="J20" s="25">
        <v>455.86200000000002</v>
      </c>
      <c r="K20" s="25">
        <v>286.34699999999998</v>
      </c>
      <c r="L20" s="8"/>
      <c r="M20" s="8"/>
      <c r="N20" s="25">
        <v>409.661</v>
      </c>
      <c r="O20" s="25">
        <v>190.89500000000001</v>
      </c>
      <c r="P20" s="3"/>
      <c r="Q20" s="3"/>
      <c r="R20" s="3"/>
    </row>
    <row r="21" spans="2:18" x14ac:dyDescent="0.2">
      <c r="B21" s="3"/>
      <c r="C21" s="3"/>
      <c r="D21" s="3"/>
      <c r="E21" s="8"/>
      <c r="F21" s="26">
        <v>350.11</v>
      </c>
      <c r="G21" s="26">
        <v>137.846</v>
      </c>
      <c r="H21" s="8"/>
      <c r="I21" s="8"/>
      <c r="J21" s="25">
        <v>516.51199999999994</v>
      </c>
      <c r="K21" s="25">
        <v>234.06399999999999</v>
      </c>
      <c r="L21" s="8"/>
      <c r="M21" s="8"/>
      <c r="N21" s="25">
        <v>395.97</v>
      </c>
      <c r="O21" s="25">
        <v>178.46899999999999</v>
      </c>
      <c r="P21" s="3"/>
      <c r="Q21" s="3"/>
      <c r="R21" s="3"/>
    </row>
    <row r="22" spans="2:18" x14ac:dyDescent="0.2">
      <c r="B22" s="3"/>
      <c r="C22" s="3"/>
      <c r="D22" s="3"/>
      <c r="E22" s="8"/>
      <c r="F22" s="26">
        <v>229.238</v>
      </c>
      <c r="G22" s="26">
        <v>250.678</v>
      </c>
      <c r="H22" s="8"/>
      <c r="I22" s="8"/>
      <c r="J22" s="25">
        <v>374.11500000000001</v>
      </c>
      <c r="K22" s="25">
        <v>297.50799999999998</v>
      </c>
      <c r="L22" s="8"/>
      <c r="M22" s="8"/>
      <c r="N22" s="25">
        <v>325.375</v>
      </c>
      <c r="O22" s="25">
        <v>276.49400000000003</v>
      </c>
      <c r="P22" s="3"/>
      <c r="Q22" s="3"/>
      <c r="R22" s="3"/>
    </row>
    <row r="23" spans="2:18" x14ac:dyDescent="0.2">
      <c r="B23" s="3"/>
      <c r="C23" s="3"/>
      <c r="D23" s="3"/>
      <c r="E23" s="8"/>
      <c r="F23" s="26">
        <v>314.57</v>
      </c>
      <c r="G23" s="26">
        <v>186.17599999999999</v>
      </c>
      <c r="H23" s="8"/>
      <c r="I23" s="8"/>
      <c r="J23" s="25">
        <v>516.31299999999999</v>
      </c>
      <c r="K23" s="25">
        <v>218.91</v>
      </c>
      <c r="L23" s="8"/>
      <c r="M23" s="8"/>
      <c r="N23" s="25">
        <v>484.262</v>
      </c>
      <c r="O23" s="25">
        <v>196.42500000000001</v>
      </c>
      <c r="P23" s="3"/>
      <c r="Q23" s="3"/>
      <c r="R23" s="3"/>
    </row>
    <row r="24" spans="2:18" x14ac:dyDescent="0.2">
      <c r="B24" s="3"/>
      <c r="C24" s="3"/>
      <c r="D24" s="3"/>
      <c r="E24" s="8"/>
      <c r="F24" s="26">
        <v>227.93799999999999</v>
      </c>
      <c r="G24" s="26">
        <v>234.70699999999999</v>
      </c>
      <c r="H24" s="8"/>
      <c r="I24" s="8"/>
      <c r="J24" s="25">
        <v>559.55899999999997</v>
      </c>
      <c r="K24" s="25">
        <v>237.61099999999999</v>
      </c>
      <c r="L24" s="8"/>
      <c r="M24" s="8"/>
      <c r="N24" s="25">
        <v>482.911</v>
      </c>
      <c r="O24" s="25">
        <v>160.18100000000001</v>
      </c>
      <c r="P24" s="3"/>
      <c r="Q24" s="3"/>
      <c r="R24" s="3"/>
    </row>
    <row r="25" spans="2:18" x14ac:dyDescent="0.2">
      <c r="B25" s="3"/>
      <c r="C25" s="3"/>
      <c r="D25" s="3"/>
      <c r="E25" s="8"/>
      <c r="F25" s="26">
        <v>334.50200000000001</v>
      </c>
      <c r="G25" s="26">
        <v>188.41399999999999</v>
      </c>
      <c r="H25" s="8"/>
      <c r="I25" s="8"/>
      <c r="J25" s="25">
        <v>507.52300000000002</v>
      </c>
      <c r="K25" s="25">
        <v>351.92500000000001</v>
      </c>
      <c r="L25" s="8"/>
      <c r="M25" s="8"/>
      <c r="N25" s="25">
        <v>403.25799999999998</v>
      </c>
      <c r="O25" s="25">
        <v>239.83500000000001</v>
      </c>
      <c r="P25" s="3"/>
      <c r="Q25" s="3"/>
      <c r="R25" s="3"/>
    </row>
    <row r="26" spans="2:18" x14ac:dyDescent="0.2">
      <c r="B26" s="3"/>
      <c r="C26" s="3"/>
      <c r="D26" s="3"/>
      <c r="E26" s="8"/>
      <c r="F26" s="26">
        <v>291.71199999999999</v>
      </c>
      <c r="G26" s="26">
        <v>221.50800000000001</v>
      </c>
      <c r="H26" s="8"/>
      <c r="I26" s="8"/>
      <c r="J26" s="25">
        <v>814.6</v>
      </c>
      <c r="K26" s="25">
        <v>282.02300000000002</v>
      </c>
      <c r="L26" s="8"/>
      <c r="M26" s="8"/>
      <c r="N26" s="25">
        <v>561.21699999999998</v>
      </c>
      <c r="O26" s="25">
        <v>195.44499999999999</v>
      </c>
      <c r="P26" s="3"/>
      <c r="Q26" s="3"/>
      <c r="R26" s="3"/>
    </row>
    <row r="27" spans="2:18" x14ac:dyDescent="0.2">
      <c r="B27" s="3"/>
      <c r="C27" s="3"/>
      <c r="D27" s="3"/>
      <c r="E27" s="8"/>
      <c r="F27" s="26">
        <v>259.54500000000002</v>
      </c>
      <c r="G27" s="26">
        <v>201.42400000000001</v>
      </c>
      <c r="H27" s="8"/>
      <c r="I27" s="8"/>
      <c r="J27" s="25">
        <v>403.536</v>
      </c>
      <c r="K27" s="25">
        <v>178.46799999999999</v>
      </c>
      <c r="L27" s="8"/>
      <c r="M27" s="8"/>
      <c r="N27" s="25">
        <v>406.53500000000003</v>
      </c>
      <c r="O27" s="25">
        <v>235.70599999999999</v>
      </c>
      <c r="P27" s="3"/>
      <c r="Q27" s="3"/>
      <c r="R27" s="3"/>
    </row>
    <row r="28" spans="2:18" x14ac:dyDescent="0.2">
      <c r="B28" s="3"/>
      <c r="C28" s="3"/>
      <c r="D28" s="3"/>
      <c r="E28" s="8"/>
      <c r="F28" s="26">
        <v>310.34800000000001</v>
      </c>
      <c r="G28" s="26">
        <v>182.017</v>
      </c>
      <c r="H28" s="8"/>
      <c r="I28" s="8"/>
      <c r="J28" s="25">
        <v>603.36300000000006</v>
      </c>
      <c r="K28" s="25">
        <v>230.809</v>
      </c>
      <c r="L28" s="8"/>
      <c r="M28" s="8"/>
      <c r="N28" s="25">
        <v>355.01</v>
      </c>
      <c r="O28" s="25">
        <v>240.43299999999999</v>
      </c>
      <c r="P28" s="3"/>
      <c r="Q28" s="3"/>
      <c r="R28" s="3"/>
    </row>
    <row r="29" spans="2:18" x14ac:dyDescent="0.2">
      <c r="B29" s="3"/>
      <c r="C29" s="3"/>
      <c r="D29" s="3"/>
      <c r="E29" s="8"/>
      <c r="F29" s="26">
        <v>344.95</v>
      </c>
      <c r="G29" s="26">
        <v>278.113</v>
      </c>
      <c r="H29" s="8"/>
      <c r="I29" s="8"/>
      <c r="J29" s="25">
        <v>563.25800000000004</v>
      </c>
      <c r="K29" s="25">
        <v>266.50900000000001</v>
      </c>
      <c r="L29" s="8"/>
      <c r="M29" s="8"/>
      <c r="N29" s="25">
        <v>390.77699999999999</v>
      </c>
      <c r="O29" s="25">
        <v>308.767</v>
      </c>
      <c r="P29" s="3"/>
      <c r="Q29" s="3"/>
      <c r="R29" s="3"/>
    </row>
    <row r="30" spans="2:18" x14ac:dyDescent="0.2">
      <c r="B30" s="3"/>
      <c r="C30" s="3"/>
      <c r="D30" s="3"/>
      <c r="E30" s="8"/>
      <c r="F30" s="26">
        <v>277.19099999999997</v>
      </c>
      <c r="G30" s="26">
        <v>180.83099999999999</v>
      </c>
      <c r="H30" s="8"/>
      <c r="I30" s="8"/>
      <c r="J30" s="25">
        <v>366.245</v>
      </c>
      <c r="K30" s="25">
        <v>228.92</v>
      </c>
      <c r="L30" s="8"/>
      <c r="M30" s="8"/>
      <c r="N30" s="25">
        <v>459.42399999999998</v>
      </c>
      <c r="O30" s="25">
        <v>218.16900000000001</v>
      </c>
      <c r="P30" s="3"/>
      <c r="Q30" s="3"/>
      <c r="R30" s="3"/>
    </row>
    <row r="31" spans="2:18" x14ac:dyDescent="0.2">
      <c r="B31" s="3"/>
      <c r="C31" s="3"/>
      <c r="D31" s="3"/>
      <c r="E31" s="8"/>
      <c r="F31" s="26">
        <v>370.51499999999999</v>
      </c>
      <c r="G31" s="26">
        <v>216.04599999999999</v>
      </c>
      <c r="H31" s="8"/>
      <c r="I31" s="8"/>
      <c r="J31" s="25">
        <v>479.65</v>
      </c>
      <c r="K31" s="25">
        <v>236.78899999999999</v>
      </c>
      <c r="L31" s="8"/>
      <c r="M31" s="8"/>
      <c r="N31" s="25">
        <v>288.79000000000002</v>
      </c>
      <c r="O31" s="25">
        <v>189.09800000000001</v>
      </c>
      <c r="P31" s="3"/>
      <c r="Q31" s="3"/>
      <c r="R31" s="3"/>
    </row>
    <row r="32" spans="2:18" x14ac:dyDescent="0.2">
      <c r="B32" s="3"/>
      <c r="C32" s="3"/>
      <c r="D32" s="3"/>
      <c r="E32" s="8"/>
      <c r="F32" s="26">
        <v>411.33</v>
      </c>
      <c r="G32" s="26">
        <v>155.31299999999999</v>
      </c>
      <c r="H32" s="8"/>
      <c r="I32" s="8"/>
      <c r="J32" s="25">
        <v>548.20100000000002</v>
      </c>
      <c r="K32" s="25">
        <v>190.46100000000001</v>
      </c>
      <c r="L32" s="8"/>
      <c r="M32" s="8"/>
      <c r="N32" s="25">
        <v>421.76900000000001</v>
      </c>
      <c r="O32" s="25">
        <v>146.32900000000001</v>
      </c>
      <c r="P32" s="3"/>
      <c r="Q32" s="3"/>
      <c r="R32" s="3"/>
    </row>
    <row r="33" spans="2:18" x14ac:dyDescent="0.2">
      <c r="B33" s="3"/>
      <c r="C33" s="3"/>
      <c r="D33" s="3"/>
      <c r="E33" s="8"/>
      <c r="F33" s="26">
        <v>350.81099999999998</v>
      </c>
      <c r="G33" s="26">
        <v>195.77799999999999</v>
      </c>
      <c r="H33" s="8"/>
      <c r="I33" s="8"/>
      <c r="J33" s="25">
        <v>428.38099999999997</v>
      </c>
      <c r="K33" s="25">
        <v>210.66</v>
      </c>
      <c r="L33" s="8"/>
      <c r="M33" s="8"/>
      <c r="N33" s="25">
        <v>485.09300000000002</v>
      </c>
      <c r="O33" s="25">
        <v>276.33999999999997</v>
      </c>
      <c r="P33" s="3"/>
      <c r="Q33" s="3"/>
      <c r="R33" s="3"/>
    </row>
    <row r="34" spans="2:18" x14ac:dyDescent="0.2">
      <c r="B34" s="3"/>
      <c r="C34" s="3"/>
      <c r="D34" s="3"/>
      <c r="E34" s="8"/>
      <c r="F34" s="26">
        <v>416.91300000000001</v>
      </c>
      <c r="G34" s="26">
        <v>175.904</v>
      </c>
      <c r="H34" s="8"/>
      <c r="I34" s="8"/>
      <c r="J34" s="25">
        <v>526.60799999999995</v>
      </c>
      <c r="K34" s="25">
        <v>388.25299999999999</v>
      </c>
      <c r="L34" s="8"/>
      <c r="M34" s="8"/>
      <c r="N34" s="25">
        <v>476.899</v>
      </c>
      <c r="O34" s="25">
        <v>155.27600000000001</v>
      </c>
      <c r="P34" s="3"/>
      <c r="Q34" s="3"/>
      <c r="R34" s="3"/>
    </row>
    <row r="35" spans="2:18" x14ac:dyDescent="0.2">
      <c r="B35" s="3"/>
      <c r="C35" s="3"/>
      <c r="D35" s="3"/>
      <c r="E35" s="8"/>
      <c r="F35" s="26">
        <v>330.97300000000001</v>
      </c>
      <c r="G35" s="26">
        <v>243.113</v>
      </c>
      <c r="H35" s="8"/>
      <c r="I35" s="8"/>
      <c r="J35" s="25">
        <v>672.90499999999997</v>
      </c>
      <c r="K35" s="25">
        <v>280.72300000000001</v>
      </c>
      <c r="L35" s="8"/>
      <c r="M35" s="8"/>
      <c r="N35" s="25">
        <v>379.79700000000003</v>
      </c>
      <c r="O35" s="25">
        <v>259.25299999999999</v>
      </c>
      <c r="P35" s="3"/>
      <c r="Q35" s="3"/>
      <c r="R35" s="3"/>
    </row>
    <row r="36" spans="2:18" x14ac:dyDescent="0.2">
      <c r="B36" s="3"/>
      <c r="C36" s="3"/>
      <c r="D36" s="3"/>
      <c r="E36" s="8"/>
      <c r="F36" s="26">
        <v>247.06700000000001</v>
      </c>
      <c r="G36" s="26">
        <v>183.203</v>
      </c>
      <c r="H36" s="8"/>
      <c r="I36" s="8"/>
      <c r="J36" s="25">
        <v>463.78100000000001</v>
      </c>
      <c r="K36" s="25">
        <v>255.36600000000001</v>
      </c>
      <c r="L36" s="8"/>
      <c r="M36" s="8"/>
      <c r="N36" s="25">
        <v>431.24700000000001</v>
      </c>
      <c r="O36" s="25">
        <v>198.245</v>
      </c>
      <c r="P36" s="3"/>
      <c r="Q36" s="3"/>
      <c r="R36" s="3"/>
    </row>
    <row r="37" spans="2:18" x14ac:dyDescent="0.2">
      <c r="B37" s="3"/>
      <c r="C37" s="3"/>
      <c r="D37" s="3"/>
      <c r="E37" s="8"/>
      <c r="F37" s="26">
        <v>364.49299999999999</v>
      </c>
      <c r="G37" s="26">
        <v>148.87200000000001</v>
      </c>
      <c r="H37" s="8"/>
      <c r="I37" s="8"/>
      <c r="J37" s="25">
        <v>538.86300000000006</v>
      </c>
      <c r="K37" s="25">
        <v>215.53899999999999</v>
      </c>
      <c r="L37" s="8"/>
      <c r="M37" s="8"/>
      <c r="N37" s="25">
        <v>447.50099999999998</v>
      </c>
      <c r="O37" s="25">
        <v>167.62299999999999</v>
      </c>
      <c r="P37" s="3"/>
      <c r="Q37" s="3"/>
      <c r="R37" s="3"/>
    </row>
    <row r="38" spans="2:18" x14ac:dyDescent="0.2">
      <c r="B38" s="3"/>
      <c r="C38" s="3"/>
      <c r="D38" s="3"/>
      <c r="E38" s="8"/>
      <c r="F38" s="26">
        <v>332.49299999999999</v>
      </c>
      <c r="G38" s="26">
        <v>233.215</v>
      </c>
      <c r="H38" s="8"/>
      <c r="I38" s="8"/>
      <c r="J38" s="25">
        <v>411.33300000000003</v>
      </c>
      <c r="K38" s="25">
        <v>259.87799999999999</v>
      </c>
      <c r="L38" s="8"/>
      <c r="M38" s="8"/>
      <c r="N38" s="25">
        <v>413.05399999999997</v>
      </c>
      <c r="O38" s="25">
        <v>183.16300000000001</v>
      </c>
      <c r="P38" s="3"/>
      <c r="Q38" s="3"/>
      <c r="R38" s="3"/>
    </row>
    <row r="39" spans="2:18" x14ac:dyDescent="0.2">
      <c r="B39" s="3"/>
      <c r="C39" s="3"/>
      <c r="D39" s="3"/>
      <c r="E39" s="8"/>
      <c r="F39" s="26">
        <v>255.69499999999999</v>
      </c>
      <c r="G39" s="26">
        <v>183.27199999999999</v>
      </c>
      <c r="H39" s="8"/>
      <c r="I39" s="8"/>
      <c r="J39" s="25">
        <v>458.71</v>
      </c>
      <c r="K39" s="25">
        <v>175.46799999999999</v>
      </c>
      <c r="L39" s="8"/>
      <c r="M39" s="8"/>
      <c r="N39" s="25">
        <v>526.04899999999998</v>
      </c>
      <c r="O39" s="25">
        <v>368.23700000000002</v>
      </c>
      <c r="P39" s="3"/>
      <c r="Q39" s="3"/>
      <c r="R39" s="3"/>
    </row>
    <row r="40" spans="2:18" x14ac:dyDescent="0.2">
      <c r="B40" s="3"/>
      <c r="C40" s="3"/>
      <c r="D40" s="3"/>
      <c r="E40" s="8"/>
      <c r="F40" s="26">
        <v>302.43900000000002</v>
      </c>
      <c r="G40" s="26">
        <v>180.27500000000001</v>
      </c>
      <c r="H40" s="8"/>
      <c r="I40" s="8"/>
      <c r="J40" s="25">
        <v>509.166</v>
      </c>
      <c r="K40" s="25">
        <v>320.42899999999997</v>
      </c>
      <c r="L40" s="8"/>
      <c r="M40" s="8"/>
      <c r="N40" s="25">
        <v>507.95100000000002</v>
      </c>
      <c r="O40" s="25">
        <v>361.09</v>
      </c>
      <c r="P40" s="3"/>
      <c r="Q40" s="3"/>
      <c r="R40" s="3"/>
    </row>
    <row r="41" spans="2:18" x14ac:dyDescent="0.2">
      <c r="B41" s="3"/>
      <c r="C41" s="3"/>
      <c r="D41" s="3"/>
      <c r="E41" s="8"/>
      <c r="F41" s="26">
        <v>271.79399999999998</v>
      </c>
      <c r="G41" s="26">
        <v>161.49600000000001</v>
      </c>
      <c r="H41" s="8"/>
      <c r="I41" s="8"/>
      <c r="J41" s="25">
        <v>411.43</v>
      </c>
      <c r="K41" s="25">
        <v>369.23599999999999</v>
      </c>
      <c r="L41" s="8"/>
      <c r="M41" s="8"/>
      <c r="N41" s="25">
        <v>685.72</v>
      </c>
      <c r="O41" s="25">
        <v>290.81400000000002</v>
      </c>
      <c r="P41" s="3"/>
      <c r="Q41" s="3"/>
      <c r="R41" s="3"/>
    </row>
    <row r="42" spans="2:18" x14ac:dyDescent="0.2">
      <c r="B42" s="3"/>
      <c r="C42" s="3"/>
      <c r="D42" s="3"/>
      <c r="E42" s="8"/>
      <c r="F42" s="26">
        <v>244.33600000000001</v>
      </c>
      <c r="G42" s="26">
        <v>183.31800000000001</v>
      </c>
      <c r="H42" s="8"/>
      <c r="I42" s="8"/>
      <c r="J42" s="25">
        <v>438.03699999999998</v>
      </c>
      <c r="K42" s="25">
        <v>242.92099999999999</v>
      </c>
      <c r="L42" s="8"/>
      <c r="M42" s="8"/>
      <c r="N42" s="25">
        <v>629.66999999999996</v>
      </c>
      <c r="O42" s="25">
        <v>280.26600000000002</v>
      </c>
      <c r="P42" s="3"/>
      <c r="Q42" s="3"/>
      <c r="R42" s="3"/>
    </row>
    <row r="43" spans="2:18" x14ac:dyDescent="0.2">
      <c r="B43" s="3"/>
      <c r="C43" s="3"/>
      <c r="D43" s="3"/>
      <c r="E43" s="8"/>
      <c r="F43" s="26">
        <v>239.749</v>
      </c>
      <c r="G43" s="26">
        <v>184.45</v>
      </c>
      <c r="H43" s="8"/>
      <c r="I43" s="8"/>
      <c r="J43" s="25">
        <v>475.26400000000001</v>
      </c>
      <c r="K43" s="25">
        <v>377.12200000000001</v>
      </c>
      <c r="L43" s="8"/>
      <c r="M43" s="8"/>
      <c r="N43" s="25">
        <v>505.70100000000002</v>
      </c>
      <c r="O43" s="25">
        <v>283.52600000000001</v>
      </c>
      <c r="P43" s="3"/>
      <c r="Q43" s="3"/>
      <c r="R43" s="3"/>
    </row>
    <row r="44" spans="2:18" x14ac:dyDescent="0.2">
      <c r="B44" s="3"/>
      <c r="C44" s="3"/>
      <c r="D44" s="3"/>
      <c r="E44" s="8"/>
      <c r="F44" s="26">
        <v>374.47899999999998</v>
      </c>
      <c r="G44" s="26">
        <v>232.65199999999999</v>
      </c>
      <c r="H44" s="8"/>
      <c r="I44" s="8"/>
      <c r="J44" s="25">
        <v>439.74799999999999</v>
      </c>
      <c r="K44" s="25">
        <v>355.55399999999997</v>
      </c>
      <c r="L44" s="8"/>
      <c r="M44" s="8"/>
      <c r="N44" s="25">
        <v>566.12199999999996</v>
      </c>
      <c r="O44" s="25">
        <v>240.24600000000001</v>
      </c>
      <c r="P44" s="3"/>
      <c r="Q44" s="3"/>
      <c r="R44" s="3"/>
    </row>
    <row r="45" spans="2:18" x14ac:dyDescent="0.2">
      <c r="B45" s="3"/>
      <c r="C45" s="3"/>
      <c r="D45" s="3"/>
      <c r="E45" s="8"/>
      <c r="F45" s="26">
        <v>271.40300000000002</v>
      </c>
      <c r="G45" s="26">
        <v>186.31200000000001</v>
      </c>
      <c r="H45" s="8"/>
      <c r="I45" s="8"/>
      <c r="J45" s="25">
        <v>419.38299999999998</v>
      </c>
      <c r="K45" s="25">
        <v>423.34800000000001</v>
      </c>
      <c r="L45" s="8"/>
      <c r="M45" s="8"/>
      <c r="N45" s="25">
        <v>694.6</v>
      </c>
      <c r="O45" s="25">
        <v>328.30599999999998</v>
      </c>
      <c r="P45" s="3"/>
      <c r="Q45" s="3"/>
      <c r="R45" s="3"/>
    </row>
    <row r="46" spans="2:18" x14ac:dyDescent="0.2">
      <c r="B46" s="3"/>
      <c r="C46" s="3"/>
      <c r="D46" s="3"/>
      <c r="E46" s="8"/>
      <c r="F46" s="26">
        <v>296.48599999999999</v>
      </c>
      <c r="G46" s="26">
        <v>142.096</v>
      </c>
      <c r="H46" s="8"/>
      <c r="I46" s="8"/>
      <c r="J46" s="25">
        <v>458.714</v>
      </c>
      <c r="K46" s="25">
        <v>125.93</v>
      </c>
      <c r="L46" s="8"/>
      <c r="M46" s="8"/>
      <c r="N46" s="25">
        <v>608.745</v>
      </c>
      <c r="O46" s="25">
        <v>340.99599999999998</v>
      </c>
      <c r="P46" s="3"/>
      <c r="Q46" s="3"/>
      <c r="R46" s="3"/>
    </row>
    <row r="47" spans="2:18" x14ac:dyDescent="0.2">
      <c r="B47" s="3"/>
      <c r="C47" s="3"/>
      <c r="D47" s="3"/>
      <c r="E47" s="8"/>
      <c r="F47" s="26">
        <v>401.18700000000001</v>
      </c>
      <c r="G47" s="26">
        <v>207.74199999999999</v>
      </c>
      <c r="H47" s="8"/>
      <c r="I47" s="8"/>
      <c r="J47" s="25">
        <v>427.61099999999999</v>
      </c>
      <c r="K47" s="25">
        <v>160.10599999999999</v>
      </c>
      <c r="L47" s="8"/>
      <c r="M47" s="8"/>
      <c r="N47" s="25">
        <v>706.43100000000004</v>
      </c>
      <c r="O47" s="25">
        <v>233.779</v>
      </c>
      <c r="P47" s="3"/>
      <c r="Q47" s="3"/>
      <c r="R47" s="3"/>
    </row>
    <row r="48" spans="2:18" x14ac:dyDescent="0.2">
      <c r="B48" s="3"/>
      <c r="C48" s="3"/>
      <c r="D48" s="3"/>
      <c r="E48" s="8"/>
      <c r="F48" s="26">
        <v>294.35300000000001</v>
      </c>
      <c r="G48" s="26">
        <v>149.572</v>
      </c>
      <c r="H48" s="8"/>
      <c r="I48" s="8"/>
      <c r="J48" s="25">
        <v>605.71299999999997</v>
      </c>
      <c r="K48" s="25">
        <v>208.334</v>
      </c>
      <c r="L48" s="8"/>
      <c r="M48" s="8"/>
      <c r="N48" s="25">
        <v>367.35199999999998</v>
      </c>
      <c r="O48" s="25">
        <v>226.26599999999999</v>
      </c>
      <c r="P48" s="3"/>
      <c r="Q48" s="3"/>
      <c r="R48" s="3"/>
    </row>
    <row r="49" spans="2:18" x14ac:dyDescent="0.2">
      <c r="B49" s="3"/>
      <c r="C49" s="3"/>
      <c r="D49" s="3"/>
      <c r="E49" s="8"/>
      <c r="F49" s="26">
        <v>344.45699999999999</v>
      </c>
      <c r="G49" s="26">
        <v>198.535</v>
      </c>
      <c r="H49" s="8"/>
      <c r="I49" s="8"/>
      <c r="J49" s="25">
        <v>556.17399999999998</v>
      </c>
      <c r="K49" s="25">
        <v>240.33600000000001</v>
      </c>
      <c r="L49" s="8"/>
      <c r="M49" s="8"/>
      <c r="N49" s="25">
        <v>510.899</v>
      </c>
      <c r="O49" s="25">
        <v>276.69900000000001</v>
      </c>
      <c r="P49" s="3"/>
      <c r="Q49" s="3"/>
      <c r="R49" s="3"/>
    </row>
    <row r="50" spans="2:18" x14ac:dyDescent="0.2">
      <c r="B50" s="3"/>
      <c r="C50" s="3"/>
      <c r="D50" s="3"/>
      <c r="E50" s="8"/>
      <c r="F50" s="26">
        <v>709.78499999999997</v>
      </c>
      <c r="G50" s="26">
        <v>144.649</v>
      </c>
      <c r="H50" s="8"/>
      <c r="I50" s="8"/>
      <c r="J50" s="25">
        <v>386.72800000000001</v>
      </c>
      <c r="K50" s="25">
        <v>177.10300000000001</v>
      </c>
      <c r="L50" s="8"/>
      <c r="M50" s="8"/>
      <c r="N50" s="25">
        <v>462.98500000000001</v>
      </c>
      <c r="O50" s="25">
        <v>285.90499999999997</v>
      </c>
      <c r="P50" s="3"/>
      <c r="Q50" s="3"/>
      <c r="R50" s="3"/>
    </row>
    <row r="51" spans="2:18" x14ac:dyDescent="0.2">
      <c r="B51" s="3"/>
      <c r="C51" s="3"/>
      <c r="D51" s="3"/>
      <c r="E51" s="8"/>
      <c r="F51" s="26">
        <v>396.42399999999998</v>
      </c>
      <c r="G51" s="26">
        <v>175.876</v>
      </c>
      <c r="H51" s="8"/>
      <c r="I51" s="8"/>
      <c r="J51" s="25">
        <v>268.06599999999997</v>
      </c>
      <c r="K51" s="25">
        <v>147.63399999999999</v>
      </c>
      <c r="L51" s="8"/>
      <c r="M51" s="8"/>
      <c r="N51" s="25">
        <v>371.779</v>
      </c>
      <c r="O51" s="25">
        <v>272.62099999999998</v>
      </c>
      <c r="P51" s="3"/>
      <c r="Q51" s="3"/>
      <c r="R51" s="3"/>
    </row>
    <row r="52" spans="2:18" x14ac:dyDescent="0.2">
      <c r="B52" s="3"/>
      <c r="C52" s="3"/>
      <c r="D52" s="3"/>
      <c r="E52" s="8"/>
      <c r="F52" s="26">
        <v>395.43299999999999</v>
      </c>
      <c r="G52" s="26">
        <v>226.58</v>
      </c>
      <c r="H52" s="8"/>
      <c r="I52" s="8"/>
      <c r="J52" s="25">
        <v>341.27800000000002</v>
      </c>
      <c r="K52" s="25">
        <v>331.27499999999998</v>
      </c>
      <c r="L52" s="8"/>
      <c r="M52" s="8"/>
      <c r="N52" s="25">
        <v>629.95699999999999</v>
      </c>
      <c r="O52" s="25">
        <v>244.63499999999999</v>
      </c>
      <c r="P52" s="3"/>
      <c r="Q52" s="3"/>
      <c r="R52" s="3"/>
    </row>
    <row r="53" spans="2:18" x14ac:dyDescent="0.2">
      <c r="B53" s="3"/>
      <c r="C53" s="3"/>
      <c r="D53" s="3"/>
      <c r="E53" s="8"/>
      <c r="F53" s="26">
        <v>528.12300000000005</v>
      </c>
      <c r="G53" s="26">
        <v>205.61699999999999</v>
      </c>
      <c r="H53" s="8"/>
      <c r="I53" s="8"/>
      <c r="J53" s="25">
        <v>327.49900000000002</v>
      </c>
      <c r="K53" s="25">
        <v>145.60300000000001</v>
      </c>
      <c r="L53" s="8"/>
      <c r="M53" s="8"/>
      <c r="N53" s="25">
        <v>436.19200000000001</v>
      </c>
      <c r="O53" s="25">
        <v>331.12099999999998</v>
      </c>
      <c r="P53" s="3"/>
      <c r="Q53" s="3"/>
      <c r="R53" s="3"/>
    </row>
    <row r="54" spans="2:18" x14ac:dyDescent="0.2">
      <c r="B54" s="3"/>
      <c r="C54" s="3"/>
      <c r="D54" s="3"/>
      <c r="E54" s="8"/>
      <c r="F54" s="26">
        <v>583.38499999999999</v>
      </c>
      <c r="G54" s="26">
        <v>336.58100000000002</v>
      </c>
      <c r="H54" s="8"/>
      <c r="I54" s="8"/>
      <c r="J54" s="25">
        <v>328.94499999999999</v>
      </c>
      <c r="K54" s="25">
        <v>175.767</v>
      </c>
      <c r="L54" s="8"/>
      <c r="M54" s="8"/>
      <c r="N54" s="25">
        <v>521.11199999999997</v>
      </c>
      <c r="O54" s="25">
        <v>313.23099999999999</v>
      </c>
      <c r="P54" s="3"/>
      <c r="Q54" s="3"/>
      <c r="R54" s="3"/>
    </row>
    <row r="55" spans="2:18" x14ac:dyDescent="0.2">
      <c r="B55" s="3"/>
      <c r="C55" s="3"/>
      <c r="D55" s="3"/>
      <c r="E55" s="8"/>
      <c r="F55" s="26">
        <v>562.75900000000001</v>
      </c>
      <c r="G55" s="26">
        <v>296.91300000000001</v>
      </c>
      <c r="H55" s="8"/>
      <c r="I55" s="8"/>
      <c r="J55" s="25">
        <v>330.37200000000001</v>
      </c>
      <c r="K55" s="25">
        <v>200.97</v>
      </c>
      <c r="L55" s="8"/>
      <c r="M55" s="8"/>
      <c r="N55" s="25">
        <v>420.38400000000001</v>
      </c>
      <c r="O55" s="25">
        <v>208.05799999999999</v>
      </c>
      <c r="P55" s="3"/>
      <c r="Q55" s="3"/>
      <c r="R55" s="3"/>
    </row>
    <row r="56" spans="2:18" x14ac:dyDescent="0.2">
      <c r="B56" s="3"/>
      <c r="C56" s="3"/>
      <c r="D56" s="3"/>
      <c r="E56" s="8"/>
      <c r="F56" s="26">
        <v>497.28699999999998</v>
      </c>
      <c r="G56" s="26">
        <v>280.77600000000001</v>
      </c>
      <c r="H56" s="8"/>
      <c r="I56" s="8"/>
      <c r="J56" s="25">
        <v>302.50799999999998</v>
      </c>
      <c r="K56" s="25">
        <v>183.90700000000001</v>
      </c>
      <c r="L56" s="8"/>
      <c r="M56" s="8"/>
      <c r="N56" s="25">
        <v>455.92200000000003</v>
      </c>
      <c r="O56" s="25">
        <v>297.66399999999999</v>
      </c>
      <c r="P56" s="3"/>
      <c r="Q56" s="3"/>
      <c r="R56" s="3"/>
    </row>
    <row r="57" spans="2:18" x14ac:dyDescent="0.2">
      <c r="B57" s="3"/>
      <c r="C57" s="3"/>
      <c r="D57" s="3"/>
      <c r="E57" s="8"/>
      <c r="F57" s="26">
        <v>583.73900000000003</v>
      </c>
      <c r="G57" s="26">
        <v>238.077</v>
      </c>
      <c r="H57" s="8"/>
      <c r="I57" s="8"/>
      <c r="J57" s="25">
        <v>333.86900000000003</v>
      </c>
      <c r="K57" s="25">
        <v>217.315</v>
      </c>
      <c r="L57" s="8"/>
      <c r="M57" s="8"/>
      <c r="N57" s="25">
        <v>444.16899999999998</v>
      </c>
      <c r="O57" s="25">
        <v>240.86500000000001</v>
      </c>
      <c r="P57" s="3"/>
      <c r="Q57" s="3"/>
      <c r="R57" s="3"/>
    </row>
    <row r="58" spans="2:18" x14ac:dyDescent="0.2"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3"/>
      <c r="Q58" s="3"/>
      <c r="R58" s="3"/>
    </row>
    <row r="59" spans="2:18" x14ac:dyDescent="0.2">
      <c r="B59" s="3"/>
      <c r="C59" s="3"/>
      <c r="D59" s="3"/>
      <c r="E59" s="8"/>
      <c r="F59" s="140" t="s">
        <v>20</v>
      </c>
      <c r="G59" s="140"/>
      <c r="H59" s="8"/>
      <c r="I59" s="8"/>
      <c r="J59" s="8"/>
      <c r="K59" s="8"/>
      <c r="L59" s="8"/>
      <c r="M59" s="8"/>
      <c r="N59" s="8"/>
      <c r="O59" s="8"/>
      <c r="P59" s="3"/>
      <c r="Q59" s="3"/>
      <c r="R59" s="3"/>
    </row>
    <row r="60" spans="2:18" x14ac:dyDescent="0.2"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3"/>
      <c r="Q60" s="3"/>
      <c r="R60" s="3"/>
    </row>
    <row r="61" spans="2:18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</sheetData>
  <mergeCells count="1">
    <mergeCell ref="F59:G59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08F7-A169-D348-862C-32E42B22705A}">
  <dimension ref="A1:T60"/>
  <sheetViews>
    <sheetView topLeftCell="C1" zoomScale="91" workbookViewId="0">
      <selection activeCell="D9" sqref="D9"/>
    </sheetView>
  </sheetViews>
  <sheetFormatPr baseColWidth="10" defaultRowHeight="16" x14ac:dyDescent="0.2"/>
  <cols>
    <col min="4" max="4" width="27.83203125" customWidth="1"/>
  </cols>
  <sheetData>
    <row r="1" spans="1:20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4" t="s">
        <v>465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"/>
      <c r="B7" s="3"/>
      <c r="C7" s="3"/>
      <c r="E7" s="33" t="s">
        <v>15</v>
      </c>
      <c r="F7" s="1" t="s">
        <v>124</v>
      </c>
      <c r="G7" s="1" t="s">
        <v>125</v>
      </c>
      <c r="H7" s="4"/>
      <c r="I7" s="33" t="s">
        <v>18</v>
      </c>
      <c r="J7" s="1" t="s">
        <v>1</v>
      </c>
      <c r="K7" s="1" t="s">
        <v>125</v>
      </c>
      <c r="L7" s="4"/>
      <c r="M7" s="33" t="s">
        <v>19</v>
      </c>
      <c r="N7" s="1" t="s">
        <v>1</v>
      </c>
      <c r="O7" s="1" t="s">
        <v>125</v>
      </c>
      <c r="P7" s="3"/>
      <c r="Q7" s="3"/>
      <c r="R7" s="3"/>
      <c r="S7" s="3"/>
      <c r="T7" s="3"/>
    </row>
    <row r="8" spans="1:20" x14ac:dyDescent="0.2">
      <c r="A8" s="3"/>
      <c r="B8" s="3"/>
      <c r="C8" s="3"/>
      <c r="D8" s="3"/>
      <c r="E8" s="3"/>
      <c r="F8" s="26">
        <v>124.65600000000001</v>
      </c>
      <c r="G8" s="26">
        <v>83.082999999999998</v>
      </c>
      <c r="H8" s="3"/>
      <c r="I8" s="3"/>
      <c r="J8" s="25">
        <v>165.71700000000001</v>
      </c>
      <c r="K8" s="25">
        <v>149.32499999999999</v>
      </c>
      <c r="L8" s="3"/>
      <c r="M8" s="3"/>
      <c r="N8" s="25">
        <v>127.476</v>
      </c>
      <c r="O8" s="25">
        <v>115.55200000000001</v>
      </c>
      <c r="P8" s="3"/>
      <c r="Q8" s="3"/>
      <c r="R8" s="3"/>
      <c r="S8" s="3"/>
      <c r="T8" s="3"/>
    </row>
    <row r="9" spans="1:20" x14ac:dyDescent="0.2">
      <c r="A9" s="3"/>
      <c r="B9" s="3"/>
      <c r="C9" s="3"/>
      <c r="D9" s="3"/>
      <c r="E9" s="3"/>
      <c r="F9" s="26">
        <v>99.183999999999997</v>
      </c>
      <c r="G9" s="26">
        <v>128.66</v>
      </c>
      <c r="H9" s="3"/>
      <c r="I9" s="3"/>
      <c r="J9" s="25">
        <v>141.04900000000001</v>
      </c>
      <c r="K9" s="25">
        <v>152.55500000000001</v>
      </c>
      <c r="L9" s="3"/>
      <c r="M9" s="3"/>
      <c r="N9" s="25">
        <v>117.883</v>
      </c>
      <c r="O9" s="25">
        <v>163.416</v>
      </c>
      <c r="P9" s="3"/>
      <c r="Q9" s="3"/>
      <c r="R9" s="3"/>
      <c r="S9" s="3"/>
      <c r="T9" s="3"/>
    </row>
    <row r="10" spans="1:20" x14ac:dyDescent="0.2">
      <c r="A10" s="3"/>
      <c r="B10" s="3"/>
      <c r="C10" s="3"/>
      <c r="D10" s="3"/>
      <c r="E10" s="3"/>
      <c r="F10" s="26">
        <v>80.813999999999993</v>
      </c>
      <c r="G10" s="26">
        <v>174.37</v>
      </c>
      <c r="H10" s="3"/>
      <c r="I10" s="3"/>
      <c r="J10" s="25">
        <v>176.55500000000001</v>
      </c>
      <c r="K10" s="25">
        <v>104.529</v>
      </c>
      <c r="L10" s="3"/>
      <c r="M10" s="3"/>
      <c r="N10" s="25">
        <v>100.36199999999999</v>
      </c>
      <c r="O10" s="25">
        <v>129.364</v>
      </c>
      <c r="P10" s="3"/>
      <c r="Q10" s="3"/>
      <c r="R10" s="3"/>
      <c r="S10" s="3"/>
      <c r="T10" s="3"/>
    </row>
    <row r="11" spans="1:20" x14ac:dyDescent="0.2">
      <c r="A11" s="3"/>
      <c r="B11" s="3"/>
      <c r="C11" s="3"/>
      <c r="D11" s="3"/>
      <c r="E11" s="3"/>
      <c r="F11" s="26">
        <v>110.664</v>
      </c>
      <c r="G11" s="26">
        <v>94.620999999999995</v>
      </c>
      <c r="H11" s="3"/>
      <c r="I11" s="3"/>
      <c r="J11" s="25">
        <v>248.92400000000001</v>
      </c>
      <c r="K11" s="25">
        <v>122.377</v>
      </c>
      <c r="L11" s="3"/>
      <c r="M11" s="3"/>
      <c r="N11" s="25">
        <v>165.309</v>
      </c>
      <c r="O11" s="25">
        <v>147.78700000000001</v>
      </c>
      <c r="P11" s="3"/>
      <c r="Q11" s="3"/>
      <c r="R11" s="3"/>
      <c r="S11" s="3"/>
      <c r="T11" s="3"/>
    </row>
    <row r="12" spans="1:20" x14ac:dyDescent="0.2">
      <c r="A12" s="3"/>
      <c r="B12" s="3"/>
      <c r="C12" s="3"/>
      <c r="D12" s="3"/>
      <c r="E12" s="3"/>
      <c r="F12" s="26">
        <v>81.313999999999993</v>
      </c>
      <c r="G12" s="26">
        <v>131.29599999999999</v>
      </c>
      <c r="H12" s="3"/>
      <c r="I12" s="3"/>
      <c r="J12" s="25">
        <v>149.89699999999999</v>
      </c>
      <c r="K12" s="25">
        <v>143.08000000000001</v>
      </c>
      <c r="L12" s="3"/>
      <c r="M12" s="3"/>
      <c r="N12" s="25">
        <v>78.816999999999993</v>
      </c>
      <c r="O12" s="25">
        <v>171.642</v>
      </c>
      <c r="P12" s="3"/>
      <c r="Q12" s="3"/>
      <c r="R12" s="3"/>
      <c r="S12" s="3"/>
      <c r="T12" s="3"/>
    </row>
    <row r="13" spans="1:20" x14ac:dyDescent="0.2">
      <c r="A13" s="3"/>
      <c r="B13" s="3"/>
      <c r="C13" s="3"/>
      <c r="D13" s="3"/>
      <c r="E13" s="3"/>
      <c r="F13" s="26">
        <v>74.945999999999998</v>
      </c>
      <c r="G13" s="26">
        <v>76.927000000000007</v>
      </c>
      <c r="H13" s="3"/>
      <c r="I13" s="3"/>
      <c r="J13" s="25">
        <v>160.47499999999999</v>
      </c>
      <c r="K13" s="25">
        <v>80.155000000000001</v>
      </c>
      <c r="L13" s="3"/>
      <c r="M13" s="3"/>
      <c r="N13" s="25">
        <v>98.325999999999993</v>
      </c>
      <c r="O13" s="25">
        <v>121.441</v>
      </c>
      <c r="P13" s="3"/>
      <c r="Q13" s="3"/>
      <c r="R13" s="3"/>
      <c r="S13" s="3"/>
      <c r="T13" s="3"/>
    </row>
    <row r="14" spans="1:20" x14ac:dyDescent="0.2">
      <c r="A14" s="3"/>
      <c r="B14" s="3"/>
      <c r="C14" s="3"/>
      <c r="D14" s="3"/>
      <c r="E14" s="3"/>
      <c r="F14" s="26">
        <v>76.819000000000003</v>
      </c>
      <c r="G14" s="26">
        <v>95.242000000000004</v>
      </c>
      <c r="H14" s="3"/>
      <c r="I14" s="3"/>
      <c r="J14" s="25">
        <v>145.643</v>
      </c>
      <c r="K14" s="25">
        <v>96.978999999999999</v>
      </c>
      <c r="L14" s="3"/>
      <c r="M14" s="3"/>
      <c r="N14" s="25">
        <v>178.114</v>
      </c>
      <c r="O14" s="25">
        <v>68.084000000000003</v>
      </c>
      <c r="P14" s="3"/>
      <c r="Q14" s="3"/>
      <c r="R14" s="3"/>
      <c r="S14" s="3"/>
      <c r="T14" s="3"/>
    </row>
    <row r="15" spans="1:20" x14ac:dyDescent="0.2">
      <c r="A15" s="3"/>
      <c r="B15" s="3"/>
      <c r="C15" s="3"/>
      <c r="D15" s="3"/>
      <c r="E15" s="3"/>
      <c r="F15" s="26">
        <v>105.863</v>
      </c>
      <c r="G15" s="26">
        <v>66.563000000000002</v>
      </c>
      <c r="H15" s="3"/>
      <c r="I15" s="3"/>
      <c r="J15" s="25">
        <v>131.309</v>
      </c>
      <c r="K15" s="25">
        <v>86.516999999999996</v>
      </c>
      <c r="L15" s="3"/>
      <c r="M15" s="3"/>
      <c r="N15" s="25">
        <v>108.20699999999999</v>
      </c>
      <c r="O15" s="25">
        <v>90.561999999999998</v>
      </c>
      <c r="P15" s="3"/>
      <c r="Q15" s="3"/>
      <c r="R15" s="3"/>
      <c r="S15" s="3"/>
      <c r="T15" s="3"/>
    </row>
    <row r="16" spans="1:20" x14ac:dyDescent="0.2">
      <c r="A16" s="3"/>
      <c r="B16" s="3"/>
      <c r="C16" s="3"/>
      <c r="D16" s="3"/>
      <c r="E16" s="3"/>
      <c r="F16" s="26">
        <v>89.046999999999997</v>
      </c>
      <c r="G16" s="26">
        <v>114.801</v>
      </c>
      <c r="H16" s="3"/>
      <c r="I16" s="3"/>
      <c r="J16" s="25">
        <v>212.37799999999999</v>
      </c>
      <c r="K16" s="25">
        <v>71.284999999999997</v>
      </c>
      <c r="L16" s="3"/>
      <c r="M16" s="3"/>
      <c r="N16" s="25">
        <v>155.90799999999999</v>
      </c>
      <c r="O16" s="25">
        <v>121.02</v>
      </c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26">
        <v>74.753</v>
      </c>
      <c r="G17" s="26">
        <v>121.208</v>
      </c>
      <c r="H17" s="3"/>
      <c r="I17" s="3"/>
      <c r="J17" s="25">
        <v>132.256</v>
      </c>
      <c r="K17" s="25">
        <v>81.197999999999993</v>
      </c>
      <c r="L17" s="3"/>
      <c r="M17" s="3"/>
      <c r="N17" s="25">
        <v>179.26499999999999</v>
      </c>
      <c r="O17" s="25">
        <v>139.43700000000001</v>
      </c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26">
        <v>81.475999999999999</v>
      </c>
      <c r="G18" s="26">
        <v>87.820999999999998</v>
      </c>
      <c r="H18" s="3"/>
      <c r="I18" s="3"/>
      <c r="J18" s="25">
        <v>143.19200000000001</v>
      </c>
      <c r="K18" s="25">
        <v>87.79</v>
      </c>
      <c r="L18" s="3"/>
      <c r="M18" s="3"/>
      <c r="N18" s="25">
        <v>128.702</v>
      </c>
      <c r="O18" s="25">
        <v>167.87200000000001</v>
      </c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26">
        <v>80.322000000000003</v>
      </c>
      <c r="G19" s="26">
        <v>109.471</v>
      </c>
      <c r="H19" s="3"/>
      <c r="I19" s="3"/>
      <c r="J19" s="25">
        <v>112.949</v>
      </c>
      <c r="K19" s="25">
        <v>80.638999999999996</v>
      </c>
      <c r="L19" s="3"/>
      <c r="M19" s="3"/>
      <c r="N19" s="25">
        <v>129.667</v>
      </c>
      <c r="O19" s="25">
        <v>126.441</v>
      </c>
      <c r="P19" s="3"/>
      <c r="Q19" s="3"/>
      <c r="R19" s="3"/>
      <c r="S19" s="3"/>
      <c r="T19" s="3"/>
    </row>
    <row r="20" spans="1:20" x14ac:dyDescent="0.2">
      <c r="A20" s="3"/>
      <c r="B20" s="3"/>
      <c r="C20" s="3"/>
      <c r="D20" s="3"/>
      <c r="E20" s="3"/>
      <c r="F20" s="26">
        <v>88.465999999999994</v>
      </c>
      <c r="G20" s="26">
        <v>77.745000000000005</v>
      </c>
      <c r="H20" s="3"/>
      <c r="I20" s="3"/>
      <c r="J20" s="25">
        <v>188.79599999999999</v>
      </c>
      <c r="K20" s="25">
        <v>131.298</v>
      </c>
      <c r="L20" s="3"/>
      <c r="M20" s="3"/>
      <c r="N20" s="25">
        <v>139.833</v>
      </c>
      <c r="O20" s="25">
        <v>145.917</v>
      </c>
      <c r="P20" s="3"/>
      <c r="Q20" s="3"/>
      <c r="R20" s="3"/>
      <c r="S20" s="3"/>
      <c r="T20" s="3"/>
    </row>
    <row r="21" spans="1:20" x14ac:dyDescent="0.2">
      <c r="A21" s="3"/>
      <c r="B21" s="3"/>
      <c r="C21" s="3"/>
      <c r="D21" s="3"/>
      <c r="E21" s="3"/>
      <c r="F21" s="26">
        <v>109.824</v>
      </c>
      <c r="G21" s="26">
        <v>143.249</v>
      </c>
      <c r="H21" s="3"/>
      <c r="I21" s="3"/>
      <c r="J21" s="25">
        <v>112.13200000000001</v>
      </c>
      <c r="K21" s="25">
        <v>103.634</v>
      </c>
      <c r="L21" s="3"/>
      <c r="M21" s="3"/>
      <c r="N21" s="25">
        <v>141.27500000000001</v>
      </c>
      <c r="O21" s="25">
        <v>139.67099999999999</v>
      </c>
      <c r="P21" s="3"/>
      <c r="Q21" s="3"/>
      <c r="R21" s="3"/>
      <c r="S21" s="3"/>
      <c r="T21" s="3"/>
    </row>
    <row r="22" spans="1:20" x14ac:dyDescent="0.2">
      <c r="A22" s="3"/>
      <c r="B22" s="3"/>
      <c r="C22" s="3"/>
      <c r="D22" s="3"/>
      <c r="E22" s="3"/>
      <c r="F22" s="26">
        <v>150.595</v>
      </c>
      <c r="G22" s="26">
        <v>74.102000000000004</v>
      </c>
      <c r="H22" s="3"/>
      <c r="I22" s="3"/>
      <c r="J22" s="25">
        <v>98.986999999999995</v>
      </c>
      <c r="K22" s="25">
        <v>115.292</v>
      </c>
      <c r="L22" s="3"/>
      <c r="M22" s="3"/>
      <c r="N22" s="25">
        <v>111.416</v>
      </c>
      <c r="O22" s="25">
        <v>129.10300000000001</v>
      </c>
      <c r="P22" s="3"/>
      <c r="Q22" s="3"/>
      <c r="R22" s="3"/>
      <c r="S22" s="3"/>
      <c r="T22" s="3"/>
    </row>
    <row r="23" spans="1:20" x14ac:dyDescent="0.2">
      <c r="A23" s="3"/>
      <c r="B23" s="3"/>
      <c r="C23" s="3"/>
      <c r="D23" s="3"/>
      <c r="E23" s="3"/>
      <c r="F23" s="26">
        <v>78.858000000000004</v>
      </c>
      <c r="G23" s="26">
        <v>148.20400000000001</v>
      </c>
      <c r="H23" s="3"/>
      <c r="I23" s="3"/>
      <c r="J23" s="25">
        <v>162.91900000000001</v>
      </c>
      <c r="K23" s="25">
        <v>232.142</v>
      </c>
      <c r="L23" s="3"/>
      <c r="M23" s="3"/>
      <c r="N23" s="25">
        <v>106.42</v>
      </c>
      <c r="O23" s="25">
        <v>98.558000000000007</v>
      </c>
      <c r="P23" s="3"/>
      <c r="Q23" s="3"/>
      <c r="R23" s="3"/>
      <c r="S23" s="3"/>
      <c r="T23" s="3"/>
    </row>
    <row r="24" spans="1:20" x14ac:dyDescent="0.2">
      <c r="A24" s="3"/>
      <c r="B24" s="3"/>
      <c r="C24" s="3"/>
      <c r="D24" s="3"/>
      <c r="E24" s="3"/>
      <c r="F24" s="26">
        <v>126.015</v>
      </c>
      <c r="G24" s="26">
        <v>137.09100000000001</v>
      </c>
      <c r="H24" s="3"/>
      <c r="I24" s="3"/>
      <c r="J24" s="25">
        <v>127.658</v>
      </c>
      <c r="K24" s="25">
        <v>127.21</v>
      </c>
      <c r="L24" s="3"/>
      <c r="M24" s="3"/>
      <c r="N24" s="25">
        <v>163.982</v>
      </c>
      <c r="O24" s="25">
        <v>78.057000000000002</v>
      </c>
      <c r="P24" s="3"/>
      <c r="Q24" s="3"/>
      <c r="R24" s="3"/>
      <c r="S24" s="3"/>
      <c r="T24" s="3"/>
    </row>
    <row r="25" spans="1:20" x14ac:dyDescent="0.2">
      <c r="A25" s="3"/>
      <c r="B25" s="3"/>
      <c r="C25" s="3"/>
      <c r="D25" s="3"/>
      <c r="E25" s="3"/>
      <c r="F25" s="26">
        <v>135.327</v>
      </c>
      <c r="G25" s="26">
        <v>87.459000000000003</v>
      </c>
      <c r="H25" s="3"/>
      <c r="I25" s="3"/>
      <c r="J25" s="25">
        <v>90.045000000000002</v>
      </c>
      <c r="K25" s="25">
        <v>117.273</v>
      </c>
      <c r="L25" s="3"/>
      <c r="M25" s="3"/>
      <c r="N25" s="25">
        <v>148.22300000000001</v>
      </c>
      <c r="O25" s="25">
        <v>159.54599999999999</v>
      </c>
      <c r="P25" s="3"/>
      <c r="Q25" s="3"/>
      <c r="R25" s="3"/>
      <c r="S25" s="3"/>
      <c r="T25" s="3"/>
    </row>
    <row r="26" spans="1:20" x14ac:dyDescent="0.2">
      <c r="A26" s="3"/>
      <c r="B26" s="3"/>
      <c r="C26" s="3"/>
      <c r="D26" s="3"/>
      <c r="E26" s="3"/>
      <c r="F26" s="26">
        <v>72.92</v>
      </c>
      <c r="G26" s="26">
        <v>79.94</v>
      </c>
      <c r="H26" s="3"/>
      <c r="I26" s="3"/>
      <c r="J26" s="25">
        <v>119.666</v>
      </c>
      <c r="K26" s="25">
        <v>92.265000000000001</v>
      </c>
      <c r="L26" s="3"/>
      <c r="M26" s="3"/>
      <c r="N26" s="25">
        <v>89.034000000000006</v>
      </c>
      <c r="O26" s="25">
        <v>118.20399999999999</v>
      </c>
      <c r="P26" s="3"/>
      <c r="Q26" s="3"/>
      <c r="R26" s="3"/>
      <c r="S26" s="3"/>
      <c r="T26" s="3"/>
    </row>
    <row r="27" spans="1:20" x14ac:dyDescent="0.2">
      <c r="A27" s="3"/>
      <c r="B27" s="3"/>
      <c r="C27" s="3"/>
      <c r="D27" s="3"/>
      <c r="E27" s="3"/>
      <c r="F27" s="26">
        <v>91.71</v>
      </c>
      <c r="G27" s="26">
        <v>147.72499999999999</v>
      </c>
      <c r="H27" s="3"/>
      <c r="I27" s="3"/>
      <c r="J27" s="25">
        <v>175.64500000000001</v>
      </c>
      <c r="K27" s="25">
        <v>120.648</v>
      </c>
      <c r="L27" s="3"/>
      <c r="M27" s="3"/>
      <c r="N27" s="25">
        <v>99.143000000000001</v>
      </c>
      <c r="O27" s="25">
        <v>133.28800000000001</v>
      </c>
      <c r="P27" s="3"/>
      <c r="Q27" s="3"/>
      <c r="R27" s="3"/>
      <c r="S27" s="3"/>
      <c r="T27" s="3"/>
    </row>
    <row r="28" spans="1:20" x14ac:dyDescent="0.2">
      <c r="A28" s="3"/>
      <c r="B28" s="3"/>
      <c r="C28" s="3"/>
      <c r="D28" s="3"/>
      <c r="E28" s="3"/>
      <c r="F28" s="26">
        <v>101.767</v>
      </c>
      <c r="G28" s="26">
        <v>104.49299999999999</v>
      </c>
      <c r="H28" s="3"/>
      <c r="I28" s="3"/>
      <c r="J28" s="25">
        <v>157.05099999999999</v>
      </c>
      <c r="K28" s="25">
        <v>220.81</v>
      </c>
      <c r="L28" s="3"/>
      <c r="M28" s="3"/>
      <c r="N28" s="25">
        <v>121.587</v>
      </c>
      <c r="O28" s="25">
        <v>106.673</v>
      </c>
      <c r="P28" s="3"/>
      <c r="Q28" s="3"/>
      <c r="R28" s="3"/>
      <c r="S28" s="3"/>
      <c r="T28" s="3"/>
    </row>
    <row r="29" spans="1:20" x14ac:dyDescent="0.2">
      <c r="A29" s="3"/>
      <c r="B29" s="3"/>
      <c r="C29" s="3"/>
      <c r="D29" s="3"/>
      <c r="E29" s="3"/>
      <c r="F29" s="26">
        <v>145.304</v>
      </c>
      <c r="G29" s="26">
        <v>128.297</v>
      </c>
      <c r="H29" s="3"/>
      <c r="I29" s="3"/>
      <c r="J29" s="25">
        <v>104.962</v>
      </c>
      <c r="K29" s="25">
        <v>198.11699999999999</v>
      </c>
      <c r="L29" s="3"/>
      <c r="M29" s="3"/>
      <c r="N29" s="25">
        <v>126.315</v>
      </c>
      <c r="O29" s="25">
        <v>148.93199999999999</v>
      </c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26">
        <v>122.86499999999999</v>
      </c>
      <c r="G30" s="26">
        <v>155.12100000000001</v>
      </c>
      <c r="H30" s="3"/>
      <c r="I30" s="3"/>
      <c r="J30" s="25">
        <v>173.49199999999999</v>
      </c>
      <c r="K30" s="25">
        <v>107.492</v>
      </c>
      <c r="L30" s="3"/>
      <c r="M30" s="3"/>
      <c r="N30" s="25">
        <v>115.89</v>
      </c>
      <c r="O30" s="25">
        <v>125.791</v>
      </c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3"/>
      <c r="F31" s="26">
        <v>85.831000000000003</v>
      </c>
      <c r="G31" s="26">
        <v>143.18799999999999</v>
      </c>
      <c r="H31" s="3"/>
      <c r="I31" s="3"/>
      <c r="J31" s="25">
        <v>121.465</v>
      </c>
      <c r="K31" s="25">
        <v>169.244</v>
      </c>
      <c r="L31" s="3"/>
      <c r="M31" s="3"/>
      <c r="N31" s="25">
        <v>157.24600000000001</v>
      </c>
      <c r="O31" s="25">
        <v>139.90299999999999</v>
      </c>
      <c r="P31" s="3"/>
      <c r="Q31" s="3"/>
      <c r="R31" s="3"/>
      <c r="S31" s="3"/>
      <c r="T31" s="3"/>
    </row>
    <row r="32" spans="1:20" x14ac:dyDescent="0.2">
      <c r="A32" s="3"/>
      <c r="B32" s="3"/>
      <c r="C32" s="3"/>
      <c r="D32" s="3"/>
      <c r="E32" s="3"/>
      <c r="F32" s="26">
        <v>76.085999999999999</v>
      </c>
      <c r="G32" s="26">
        <v>111.502</v>
      </c>
      <c r="H32" s="3"/>
      <c r="I32" s="3"/>
      <c r="J32" s="25">
        <v>100.563</v>
      </c>
      <c r="K32" s="25">
        <v>97.429000000000002</v>
      </c>
      <c r="L32" s="3"/>
      <c r="M32" s="3"/>
      <c r="N32" s="25">
        <v>86.510999999999996</v>
      </c>
      <c r="O32" s="25">
        <v>143.154</v>
      </c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26">
        <v>72.412999999999997</v>
      </c>
      <c r="G33" s="26">
        <v>152.29599999999999</v>
      </c>
      <c r="H33" s="3"/>
      <c r="I33" s="3"/>
      <c r="J33" s="25">
        <v>82.872</v>
      </c>
      <c r="K33" s="25">
        <v>76.932000000000002</v>
      </c>
      <c r="L33" s="3"/>
      <c r="M33" s="3"/>
      <c r="N33" s="25">
        <v>106.742</v>
      </c>
      <c r="O33" s="25">
        <v>158.43199999999999</v>
      </c>
      <c r="P33" s="3"/>
      <c r="Q33" s="3"/>
      <c r="R33" s="3"/>
      <c r="S33" s="3"/>
      <c r="T33" s="3"/>
    </row>
    <row r="34" spans="1:20" x14ac:dyDescent="0.2">
      <c r="A34" s="3"/>
      <c r="B34" s="3"/>
      <c r="C34" s="3"/>
      <c r="D34" s="3"/>
      <c r="E34" s="3"/>
      <c r="F34" s="26">
        <v>98.393000000000001</v>
      </c>
      <c r="G34" s="26">
        <v>98.808000000000007</v>
      </c>
      <c r="H34" s="3"/>
      <c r="I34" s="3"/>
      <c r="J34" s="25">
        <v>116.23699999999999</v>
      </c>
      <c r="K34" s="25">
        <v>96.212000000000003</v>
      </c>
      <c r="L34" s="3"/>
      <c r="M34" s="3"/>
      <c r="N34" s="25">
        <v>166.434</v>
      </c>
      <c r="O34" s="25">
        <v>77.106999999999999</v>
      </c>
      <c r="P34" s="3"/>
      <c r="Q34" s="3"/>
      <c r="R34" s="3"/>
      <c r="S34" s="3"/>
      <c r="T34" s="3"/>
    </row>
    <row r="35" spans="1:20" x14ac:dyDescent="0.2">
      <c r="A35" s="3"/>
      <c r="B35" s="3"/>
      <c r="C35" s="3"/>
      <c r="D35" s="3"/>
      <c r="E35" s="3"/>
      <c r="F35" s="26">
        <v>78.356999999999999</v>
      </c>
      <c r="G35" s="26">
        <v>143.697</v>
      </c>
      <c r="H35" s="3"/>
      <c r="I35" s="3"/>
      <c r="J35" s="25">
        <v>75.775999999999996</v>
      </c>
      <c r="K35" s="25">
        <v>115.90600000000001</v>
      </c>
      <c r="L35" s="3"/>
      <c r="M35" s="3"/>
      <c r="N35" s="25">
        <v>119.056</v>
      </c>
      <c r="O35" s="25">
        <v>101.889</v>
      </c>
      <c r="P35" s="3"/>
      <c r="Q35" s="3"/>
      <c r="R35" s="3"/>
      <c r="S35" s="3"/>
      <c r="T35" s="3"/>
    </row>
    <row r="36" spans="1:20" x14ac:dyDescent="0.2">
      <c r="A36" s="3"/>
      <c r="B36" s="3"/>
      <c r="C36" s="3"/>
      <c r="D36" s="3"/>
      <c r="E36" s="3"/>
      <c r="F36" s="26">
        <v>106.977</v>
      </c>
      <c r="G36" s="26">
        <v>82.998000000000005</v>
      </c>
      <c r="H36" s="3"/>
      <c r="I36" s="3"/>
      <c r="J36" s="25">
        <v>85.567999999999998</v>
      </c>
      <c r="K36" s="25">
        <v>74.953999999999994</v>
      </c>
      <c r="L36" s="3"/>
      <c r="M36" s="3"/>
      <c r="N36" s="25">
        <v>173.55099999999999</v>
      </c>
      <c r="O36" s="25">
        <v>136.78299999999999</v>
      </c>
      <c r="P36" s="3"/>
      <c r="Q36" s="3"/>
      <c r="R36" s="3"/>
      <c r="S36" s="3"/>
      <c r="T36" s="3"/>
    </row>
    <row r="37" spans="1:20" x14ac:dyDescent="0.2">
      <c r="A37" s="3"/>
      <c r="B37" s="3"/>
      <c r="C37" s="3"/>
      <c r="D37" s="3"/>
      <c r="E37" s="3"/>
      <c r="F37" s="26">
        <v>187.767</v>
      </c>
      <c r="G37" s="26">
        <v>165.70400000000001</v>
      </c>
      <c r="H37" s="3"/>
      <c r="I37" s="3"/>
      <c r="J37" s="25">
        <v>79.421000000000006</v>
      </c>
      <c r="K37" s="25">
        <v>140.50200000000001</v>
      </c>
      <c r="L37" s="3"/>
      <c r="M37" s="3"/>
      <c r="N37" s="25">
        <v>169.53700000000001</v>
      </c>
      <c r="O37" s="25">
        <v>98.341999999999999</v>
      </c>
      <c r="P37" s="3"/>
      <c r="Q37" s="3"/>
      <c r="R37" s="3"/>
      <c r="S37" s="3"/>
      <c r="T37" s="3"/>
    </row>
    <row r="38" spans="1:20" x14ac:dyDescent="0.2">
      <c r="A38" s="3"/>
      <c r="B38" s="3"/>
      <c r="C38" s="3"/>
      <c r="D38" s="3"/>
      <c r="E38" s="3"/>
      <c r="F38" s="26">
        <v>163.78</v>
      </c>
      <c r="G38" s="26">
        <v>105.411</v>
      </c>
      <c r="H38" s="3"/>
      <c r="I38" s="3"/>
      <c r="J38" s="25">
        <v>121.36799999999999</v>
      </c>
      <c r="K38" s="25">
        <v>162.59399999999999</v>
      </c>
      <c r="L38" s="3"/>
      <c r="M38" s="3"/>
      <c r="N38" s="25">
        <v>133.90600000000001</v>
      </c>
      <c r="O38" s="25">
        <v>171.85499999999999</v>
      </c>
      <c r="P38" s="3"/>
      <c r="Q38" s="3"/>
      <c r="R38" s="3"/>
      <c r="S38" s="3"/>
      <c r="T38" s="3"/>
    </row>
    <row r="39" spans="1:20" x14ac:dyDescent="0.2">
      <c r="A39" s="3"/>
      <c r="B39" s="3"/>
      <c r="C39" s="3"/>
      <c r="D39" s="3"/>
      <c r="E39" s="3"/>
      <c r="F39" s="26">
        <v>122.62</v>
      </c>
      <c r="G39" s="26">
        <v>212.05799999999999</v>
      </c>
      <c r="H39" s="3"/>
      <c r="I39" s="3"/>
      <c r="J39" s="25">
        <v>95.483000000000004</v>
      </c>
      <c r="K39" s="25">
        <v>114.259</v>
      </c>
      <c r="L39" s="3"/>
      <c r="M39" s="3"/>
      <c r="N39" s="25">
        <v>118.672</v>
      </c>
      <c r="O39" s="25">
        <v>100.991</v>
      </c>
      <c r="P39" s="3"/>
      <c r="Q39" s="3"/>
      <c r="R39" s="3"/>
      <c r="S39" s="3"/>
      <c r="T39" s="3"/>
    </row>
    <row r="40" spans="1:20" x14ac:dyDescent="0.2">
      <c r="A40" s="3"/>
      <c r="B40" s="3"/>
      <c r="C40" s="3"/>
      <c r="D40" s="3"/>
      <c r="E40" s="3"/>
      <c r="F40" s="26">
        <v>296.565</v>
      </c>
      <c r="G40" s="26">
        <v>117.572</v>
      </c>
      <c r="H40" s="3"/>
      <c r="I40" s="3"/>
      <c r="J40" s="25">
        <v>105.40600000000001</v>
      </c>
      <c r="K40" s="25">
        <v>185.089</v>
      </c>
      <c r="L40" s="3"/>
      <c r="M40" s="3"/>
      <c r="N40" s="25">
        <v>157.864</v>
      </c>
      <c r="O40" s="25">
        <v>135.32599999999999</v>
      </c>
      <c r="P40" s="3"/>
      <c r="Q40" s="3"/>
      <c r="R40" s="3"/>
      <c r="S40" s="3"/>
      <c r="T40" s="3"/>
    </row>
    <row r="41" spans="1:20" x14ac:dyDescent="0.2">
      <c r="A41" s="3"/>
      <c r="B41" s="3"/>
      <c r="C41" s="3"/>
      <c r="D41" s="3"/>
      <c r="E41" s="3"/>
      <c r="F41" s="26">
        <v>186.07400000000001</v>
      </c>
      <c r="G41" s="26">
        <v>146.09399999999999</v>
      </c>
      <c r="H41" s="3"/>
      <c r="I41" s="3"/>
      <c r="J41" s="25">
        <v>76.623000000000005</v>
      </c>
      <c r="K41" s="25">
        <v>165.84800000000001</v>
      </c>
      <c r="L41" s="3"/>
      <c r="M41" s="3"/>
      <c r="N41" s="25">
        <v>137.53800000000001</v>
      </c>
      <c r="O41" s="25">
        <v>127.693</v>
      </c>
      <c r="P41" s="3"/>
      <c r="Q41" s="3"/>
      <c r="R41" s="3"/>
      <c r="S41" s="3"/>
      <c r="T41" s="3"/>
    </row>
    <row r="42" spans="1:20" x14ac:dyDescent="0.2">
      <c r="A42" s="3"/>
      <c r="B42" s="3"/>
      <c r="C42" s="3"/>
      <c r="D42" s="3"/>
      <c r="E42" s="3"/>
      <c r="F42" s="26">
        <v>133.12</v>
      </c>
      <c r="G42" s="26">
        <v>181.917</v>
      </c>
      <c r="H42" s="3"/>
      <c r="I42" s="3"/>
      <c r="J42" s="25">
        <v>85.308999999999997</v>
      </c>
      <c r="K42" s="25">
        <v>184.16200000000001</v>
      </c>
      <c r="L42" s="3"/>
      <c r="M42" s="3"/>
      <c r="N42" s="25">
        <v>97.16</v>
      </c>
      <c r="O42" s="25">
        <v>114.87</v>
      </c>
      <c r="P42" s="3"/>
      <c r="Q42" s="3"/>
      <c r="R42" s="3"/>
      <c r="S42" s="3"/>
      <c r="T42" s="3"/>
    </row>
    <row r="43" spans="1:20" x14ac:dyDescent="0.2">
      <c r="A43" s="3"/>
      <c r="B43" s="3"/>
      <c r="C43" s="3"/>
      <c r="D43" s="3"/>
      <c r="E43" s="3"/>
      <c r="F43" s="26">
        <v>182.78899999999999</v>
      </c>
      <c r="G43" s="26">
        <v>118.267</v>
      </c>
      <c r="H43" s="3"/>
      <c r="I43" s="3"/>
      <c r="J43" s="25">
        <v>94.275999999999996</v>
      </c>
      <c r="K43" s="25">
        <v>193.74100000000001</v>
      </c>
      <c r="L43" s="3"/>
      <c r="M43" s="3"/>
      <c r="N43" s="25">
        <v>111.771</v>
      </c>
      <c r="O43" s="25">
        <v>84.311000000000007</v>
      </c>
      <c r="P43" s="3"/>
      <c r="Q43" s="3"/>
      <c r="R43" s="3"/>
      <c r="S43" s="3"/>
      <c r="T43" s="3"/>
    </row>
    <row r="44" spans="1:20" x14ac:dyDescent="0.2">
      <c r="A44" s="3"/>
      <c r="B44" s="3"/>
      <c r="C44" s="3"/>
      <c r="D44" s="3"/>
      <c r="E44" s="3"/>
      <c r="F44" s="26">
        <v>145.53399999999999</v>
      </c>
      <c r="G44" s="26">
        <v>105.449</v>
      </c>
      <c r="H44" s="3"/>
      <c r="I44" s="3"/>
      <c r="J44" s="25">
        <v>127.663</v>
      </c>
      <c r="K44" s="25">
        <v>126.669</v>
      </c>
      <c r="L44" s="3"/>
      <c r="M44" s="3"/>
      <c r="N44" s="25">
        <v>158.45699999999999</v>
      </c>
      <c r="O44" s="25">
        <v>99.623999999999995</v>
      </c>
      <c r="P44" s="3"/>
      <c r="Q44" s="3"/>
      <c r="R44" s="3"/>
      <c r="S44" s="3"/>
      <c r="T44" s="3"/>
    </row>
    <row r="45" spans="1:20" x14ac:dyDescent="0.2">
      <c r="A45" s="3"/>
      <c r="B45" s="3"/>
      <c r="C45" s="3"/>
      <c r="D45" s="3"/>
      <c r="E45" s="3"/>
      <c r="F45" s="26">
        <v>108.304</v>
      </c>
      <c r="G45" s="26">
        <v>187.971</v>
      </c>
      <c r="H45" s="3"/>
      <c r="I45" s="3"/>
      <c r="J45" s="25">
        <v>89.378</v>
      </c>
      <c r="K45" s="25">
        <v>153.298</v>
      </c>
      <c r="L45" s="3"/>
      <c r="M45" s="3"/>
      <c r="N45" s="25">
        <v>161.315</v>
      </c>
      <c r="O45" s="25">
        <v>165.42099999999999</v>
      </c>
      <c r="P45" s="3"/>
      <c r="Q45" s="3"/>
      <c r="R45" s="3"/>
      <c r="S45" s="3"/>
      <c r="T45" s="3"/>
    </row>
    <row r="46" spans="1:20" x14ac:dyDescent="0.2">
      <c r="A46" s="3"/>
      <c r="B46" s="3"/>
      <c r="C46" s="3"/>
      <c r="D46" s="3"/>
      <c r="E46" s="3"/>
      <c r="F46" s="26">
        <v>174.84399999999999</v>
      </c>
      <c r="G46" s="26">
        <v>175.09200000000001</v>
      </c>
      <c r="H46" s="3"/>
      <c r="I46" s="3"/>
      <c r="J46" s="25">
        <v>154.071</v>
      </c>
      <c r="K46" s="25">
        <v>120.212</v>
      </c>
      <c r="L46" s="3"/>
      <c r="M46" s="3"/>
      <c r="N46" s="25">
        <v>97.117999999999995</v>
      </c>
      <c r="O46" s="25">
        <v>105.23699999999999</v>
      </c>
      <c r="P46" s="3"/>
      <c r="Q46" s="3"/>
      <c r="R46" s="3"/>
      <c r="S46" s="3"/>
      <c r="T46" s="3"/>
    </row>
    <row r="47" spans="1:20" x14ac:dyDescent="0.2">
      <c r="A47" s="3"/>
      <c r="B47" s="3"/>
      <c r="C47" s="3"/>
      <c r="D47" s="3"/>
      <c r="E47" s="3"/>
      <c r="F47" s="26">
        <v>76.908000000000001</v>
      </c>
      <c r="G47" s="26">
        <v>87.46</v>
      </c>
      <c r="H47" s="3"/>
      <c r="I47" s="3"/>
      <c r="J47" s="25">
        <v>133.21</v>
      </c>
      <c r="K47" s="25">
        <v>94.262</v>
      </c>
      <c r="L47" s="3"/>
      <c r="M47" s="3"/>
      <c r="N47" s="25">
        <v>107.658</v>
      </c>
      <c r="O47" s="25">
        <v>145.97200000000001</v>
      </c>
      <c r="P47" s="3"/>
      <c r="Q47" s="3"/>
      <c r="R47" s="3"/>
      <c r="S47" s="3"/>
      <c r="T47" s="3"/>
    </row>
    <row r="48" spans="1:2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">
      <c r="A49" s="3"/>
      <c r="B49" s="3"/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</sheetData>
  <mergeCells count="1">
    <mergeCell ref="F49:G49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CD12-7929-CB43-9371-D1E8663AA3F0}">
  <dimension ref="C4:R54"/>
  <sheetViews>
    <sheetView zoomScale="131" workbookViewId="0">
      <selection activeCell="C28" sqref="C28"/>
    </sheetView>
  </sheetViews>
  <sheetFormatPr baseColWidth="10" defaultRowHeight="16" x14ac:dyDescent="0.2"/>
  <cols>
    <col min="4" max="4" width="28.1640625" customWidth="1"/>
  </cols>
  <sheetData>
    <row r="4" spans="3:18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3:18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3:18" x14ac:dyDescent="0.2">
      <c r="C6" s="3"/>
      <c r="D6" s="4" t="s">
        <v>466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3:18" x14ac:dyDescent="0.2">
      <c r="C7" s="3"/>
      <c r="E7" s="33" t="s">
        <v>15</v>
      </c>
      <c r="F7" s="24" t="s">
        <v>1</v>
      </c>
      <c r="G7" s="24" t="s">
        <v>139</v>
      </c>
      <c r="H7" s="3"/>
      <c r="I7" s="33" t="s">
        <v>18</v>
      </c>
      <c r="J7" s="24" t="s">
        <v>1</v>
      </c>
      <c r="K7" s="24" t="s">
        <v>139</v>
      </c>
      <c r="L7" s="3"/>
      <c r="M7" s="33" t="s">
        <v>19</v>
      </c>
      <c r="N7" s="24" t="s">
        <v>1</v>
      </c>
      <c r="O7" s="24" t="s">
        <v>139</v>
      </c>
      <c r="P7" s="3"/>
      <c r="Q7" s="3"/>
      <c r="R7" s="3"/>
    </row>
    <row r="8" spans="3:18" x14ac:dyDescent="0.2">
      <c r="C8" s="3"/>
      <c r="D8" s="3"/>
      <c r="E8" s="3"/>
      <c r="F8" s="26">
        <v>4630.3069999999998</v>
      </c>
      <c r="G8" s="26">
        <v>2175.2289999999998</v>
      </c>
      <c r="H8" s="3"/>
      <c r="I8" s="3"/>
      <c r="J8" s="25">
        <v>2764.9850000000001</v>
      </c>
      <c r="K8" s="25">
        <v>1965.029</v>
      </c>
      <c r="L8" s="3"/>
      <c r="M8" s="3"/>
      <c r="N8" s="25">
        <v>5486.3850000000002</v>
      </c>
      <c r="O8" s="25">
        <v>2647.4830000000002</v>
      </c>
      <c r="P8" s="3"/>
      <c r="Q8" s="3"/>
      <c r="R8" s="3"/>
    </row>
    <row r="9" spans="3:18" x14ac:dyDescent="0.2">
      <c r="C9" s="3"/>
      <c r="D9" s="3"/>
      <c r="E9" s="3"/>
      <c r="F9" s="26">
        <v>6271.22</v>
      </c>
      <c r="G9" s="26">
        <v>2485.0639999999999</v>
      </c>
      <c r="H9" s="3"/>
      <c r="I9" s="3"/>
      <c r="J9" s="25">
        <v>2584.674</v>
      </c>
      <c r="K9" s="25">
        <v>1365.367</v>
      </c>
      <c r="L9" s="3"/>
      <c r="M9" s="3"/>
      <c r="N9" s="25">
        <v>6323.3119999999999</v>
      </c>
      <c r="O9" s="25">
        <v>1784.4749999999999</v>
      </c>
      <c r="P9" s="3"/>
      <c r="Q9" s="3"/>
      <c r="R9" s="3"/>
    </row>
    <row r="10" spans="3:18" x14ac:dyDescent="0.2">
      <c r="C10" s="3"/>
      <c r="D10" s="3"/>
      <c r="E10" s="3"/>
      <c r="F10" s="26">
        <v>6294.7179999999998</v>
      </c>
      <c r="G10" s="26">
        <v>3898.4659999999999</v>
      </c>
      <c r="H10" s="3"/>
      <c r="I10" s="3"/>
      <c r="J10" s="25">
        <v>2314.8760000000002</v>
      </c>
      <c r="K10" s="25">
        <v>1233.2370000000001</v>
      </c>
      <c r="L10" s="3"/>
      <c r="M10" s="3"/>
      <c r="N10" s="25">
        <v>5783.7659999999996</v>
      </c>
      <c r="O10" s="25">
        <v>2119.489</v>
      </c>
      <c r="P10" s="3"/>
      <c r="Q10" s="3"/>
      <c r="R10" s="3"/>
    </row>
    <row r="11" spans="3:18" x14ac:dyDescent="0.2">
      <c r="C11" s="3"/>
      <c r="D11" s="3"/>
      <c r="E11" s="3"/>
      <c r="F11" s="26">
        <v>6693.34</v>
      </c>
      <c r="G11" s="26">
        <v>3465.7640000000001</v>
      </c>
      <c r="H11" s="3"/>
      <c r="I11" s="3"/>
      <c r="J11" s="25">
        <v>2592.261</v>
      </c>
      <c r="K11" s="25">
        <v>1476.4880000000001</v>
      </c>
      <c r="L11" s="3"/>
      <c r="M11" s="3"/>
      <c r="N11" s="25">
        <v>5538.9110000000001</v>
      </c>
      <c r="O11" s="25">
        <v>2275.5369999999998</v>
      </c>
      <c r="P11" s="3"/>
      <c r="Q11" s="3"/>
      <c r="R11" s="3"/>
    </row>
    <row r="12" spans="3:18" x14ac:dyDescent="0.2">
      <c r="C12" s="3"/>
      <c r="D12" s="3"/>
      <c r="E12" s="3"/>
      <c r="F12" s="26">
        <v>5826.8540000000003</v>
      </c>
      <c r="G12" s="26">
        <v>1998.472</v>
      </c>
      <c r="H12" s="3"/>
      <c r="I12" s="3"/>
      <c r="J12" s="25">
        <v>3125.7750000000001</v>
      </c>
      <c r="K12" s="25">
        <v>1276.3869999999999</v>
      </c>
      <c r="L12" s="3"/>
      <c r="M12" s="3"/>
      <c r="N12" s="25">
        <v>5242.7340000000004</v>
      </c>
      <c r="O12" s="25">
        <v>2489.5830000000001</v>
      </c>
      <c r="P12" s="3"/>
      <c r="Q12" s="3"/>
      <c r="R12" s="3"/>
    </row>
    <row r="13" spans="3:18" x14ac:dyDescent="0.2">
      <c r="C13" s="3"/>
      <c r="D13" s="3"/>
      <c r="E13" s="3"/>
      <c r="F13" s="26">
        <v>4675.24</v>
      </c>
      <c r="G13" s="26">
        <v>2710.5259999999998</v>
      </c>
      <c r="H13" s="3"/>
      <c r="I13" s="3"/>
      <c r="J13" s="25">
        <v>2878.2370000000001</v>
      </c>
      <c r="K13" s="25">
        <v>1376.9960000000001</v>
      </c>
      <c r="L13" s="3"/>
      <c r="M13" s="3"/>
      <c r="N13" s="25">
        <v>4996.3810000000003</v>
      </c>
      <c r="O13" s="25">
        <v>2316.3820000000001</v>
      </c>
      <c r="P13" s="3"/>
      <c r="Q13" s="3"/>
      <c r="R13" s="3"/>
    </row>
    <row r="14" spans="3:18" x14ac:dyDescent="0.2">
      <c r="C14" s="3"/>
      <c r="D14" s="3"/>
      <c r="E14" s="3"/>
      <c r="F14" s="26">
        <v>9811.5589999999993</v>
      </c>
      <c r="G14" s="26">
        <v>2383.1390000000001</v>
      </c>
      <c r="H14" s="3"/>
      <c r="I14" s="3"/>
      <c r="J14" s="25">
        <v>2316.2460000000001</v>
      </c>
      <c r="K14" s="25">
        <v>1163.856</v>
      </c>
      <c r="L14" s="3"/>
      <c r="M14" s="3"/>
      <c r="N14" s="25">
        <v>5511.2669999999998</v>
      </c>
      <c r="O14" s="25">
        <v>1994.2159999999999</v>
      </c>
      <c r="P14" s="3"/>
      <c r="Q14" s="3"/>
      <c r="R14" s="3"/>
    </row>
    <row r="15" spans="3:18" x14ac:dyDescent="0.2">
      <c r="C15" s="3"/>
      <c r="D15" s="3"/>
      <c r="E15" s="3"/>
      <c r="F15" s="26">
        <v>4555.3909999999996</v>
      </c>
      <c r="G15" s="26">
        <v>4122.5230000000001</v>
      </c>
      <c r="H15" s="3"/>
      <c r="I15" s="3"/>
      <c r="J15" s="25">
        <v>2865.875</v>
      </c>
      <c r="K15" s="25">
        <v>1838.046</v>
      </c>
      <c r="L15" s="3"/>
      <c r="M15" s="3"/>
      <c r="N15" s="25">
        <v>5558.6729999999998</v>
      </c>
      <c r="O15" s="25">
        <v>2002.471</v>
      </c>
      <c r="P15" s="3"/>
      <c r="Q15" s="3"/>
      <c r="R15" s="3"/>
    </row>
    <row r="16" spans="3:18" x14ac:dyDescent="0.2">
      <c r="C16" s="3"/>
      <c r="D16" s="3"/>
      <c r="E16" s="3"/>
      <c r="F16" s="26">
        <v>9255.125</v>
      </c>
      <c r="G16" s="26">
        <v>3877.0439999999999</v>
      </c>
      <c r="H16" s="3"/>
      <c r="I16" s="3"/>
      <c r="J16" s="25">
        <v>2651.2640000000001</v>
      </c>
      <c r="K16" s="25">
        <v>1364.905</v>
      </c>
      <c r="L16" s="3"/>
      <c r="M16" s="3"/>
      <c r="N16" s="25">
        <v>5584.4920000000002</v>
      </c>
      <c r="O16" s="25">
        <v>2178.0740000000001</v>
      </c>
      <c r="P16" s="3"/>
      <c r="Q16" s="3"/>
      <c r="R16" s="3"/>
    </row>
    <row r="17" spans="3:18" x14ac:dyDescent="0.2">
      <c r="C17" s="3"/>
      <c r="D17" s="3"/>
      <c r="E17" s="3"/>
      <c r="F17" s="26">
        <v>5525.8069999999998</v>
      </c>
      <c r="G17" s="26">
        <v>4591.4669999999996</v>
      </c>
      <c r="H17" s="3"/>
      <c r="I17" s="3"/>
      <c r="J17" s="25">
        <v>2366.4920000000002</v>
      </c>
      <c r="K17" s="25">
        <v>1166.451</v>
      </c>
      <c r="L17" s="3"/>
      <c r="M17" s="3"/>
      <c r="N17" s="25">
        <v>5625.6570000000002</v>
      </c>
      <c r="O17" s="25">
        <v>1385.4639999999999</v>
      </c>
      <c r="P17" s="3"/>
      <c r="Q17" s="3"/>
      <c r="R17" s="3"/>
    </row>
    <row r="18" spans="3:18" x14ac:dyDescent="0.2">
      <c r="C18" s="3"/>
      <c r="D18" s="3"/>
      <c r="E18" s="3"/>
      <c r="F18" s="26">
        <v>9404.2829999999994</v>
      </c>
      <c r="G18" s="26">
        <v>3341.0309999999999</v>
      </c>
      <c r="H18" s="3"/>
      <c r="I18" s="3"/>
      <c r="J18" s="25">
        <v>2871.3879999999999</v>
      </c>
      <c r="K18" s="25">
        <v>984.49300000000005</v>
      </c>
      <c r="L18" s="3"/>
      <c r="M18" s="3"/>
      <c r="N18" s="25">
        <v>5764.2790000000005</v>
      </c>
      <c r="O18" s="25">
        <v>2117.3850000000002</v>
      </c>
      <c r="P18" s="3"/>
      <c r="Q18" s="3"/>
      <c r="R18" s="3"/>
    </row>
    <row r="19" spans="3:18" x14ac:dyDescent="0.2">
      <c r="C19" s="3"/>
      <c r="D19" s="3"/>
      <c r="E19" s="3"/>
      <c r="F19" s="26">
        <v>7563.0820000000003</v>
      </c>
      <c r="G19" s="26">
        <v>1974.481</v>
      </c>
      <c r="H19" s="3"/>
      <c r="I19" s="3"/>
      <c r="J19" s="25">
        <v>2017.386</v>
      </c>
      <c r="K19" s="25">
        <v>1463.4760000000001</v>
      </c>
      <c r="L19" s="3"/>
      <c r="M19" s="3"/>
      <c r="N19" s="25">
        <v>5374.2150000000001</v>
      </c>
      <c r="O19" s="25">
        <v>2275.5030000000002</v>
      </c>
      <c r="P19" s="3"/>
      <c r="Q19" s="3"/>
      <c r="R19" s="3"/>
    </row>
    <row r="20" spans="3:18" x14ac:dyDescent="0.2">
      <c r="C20" s="3"/>
      <c r="D20" s="3"/>
      <c r="E20" s="3"/>
      <c r="F20" s="26">
        <v>6697.9740000000002</v>
      </c>
      <c r="G20" s="26">
        <v>5269.48</v>
      </c>
      <c r="H20" s="3"/>
      <c r="I20" s="3"/>
      <c r="J20" s="25">
        <v>2712.5740000000001</v>
      </c>
      <c r="K20" s="25">
        <v>1176.413</v>
      </c>
      <c r="L20" s="3"/>
      <c r="M20" s="3"/>
      <c r="N20" s="25">
        <v>6142.7839999999997</v>
      </c>
      <c r="O20" s="25">
        <v>2844.4949999999999</v>
      </c>
      <c r="P20" s="3"/>
      <c r="Q20" s="3"/>
      <c r="R20" s="3"/>
    </row>
    <row r="21" spans="3:18" x14ac:dyDescent="0.2">
      <c r="C21" s="3"/>
      <c r="D21" s="3"/>
      <c r="E21" s="3"/>
      <c r="F21" s="26">
        <v>4526.6149999999998</v>
      </c>
      <c r="G21" s="26">
        <v>2810.0070000000001</v>
      </c>
      <c r="H21" s="3"/>
      <c r="I21" s="3"/>
      <c r="J21" s="25">
        <v>2265.875</v>
      </c>
      <c r="K21" s="25">
        <v>899.34699999999998</v>
      </c>
      <c r="L21" s="3"/>
      <c r="M21" s="3"/>
      <c r="N21" s="25">
        <v>5684.9170000000004</v>
      </c>
      <c r="O21" s="25">
        <v>2633.1619999999998</v>
      </c>
      <c r="P21" s="3"/>
      <c r="Q21" s="3"/>
      <c r="R21" s="3"/>
    </row>
    <row r="22" spans="3:18" x14ac:dyDescent="0.2">
      <c r="C22" s="3"/>
      <c r="D22" s="3"/>
      <c r="E22" s="3"/>
      <c r="F22" s="26">
        <v>7488.1869999999999</v>
      </c>
      <c r="G22" s="26">
        <v>3312.7150000000001</v>
      </c>
      <c r="H22" s="3"/>
      <c r="I22" s="3"/>
      <c r="J22" s="25">
        <v>3854.0949999999998</v>
      </c>
      <c r="K22" s="25">
        <v>1377.482</v>
      </c>
      <c r="L22" s="3"/>
      <c r="M22" s="3"/>
      <c r="N22" s="25">
        <v>5623.393</v>
      </c>
      <c r="O22" s="25">
        <v>2241.3890000000001</v>
      </c>
      <c r="P22" s="3"/>
      <c r="Q22" s="3"/>
      <c r="R22" s="3"/>
    </row>
    <row r="23" spans="3:18" x14ac:dyDescent="0.2">
      <c r="C23" s="3"/>
      <c r="D23" s="3"/>
      <c r="E23" s="3"/>
      <c r="F23" s="26">
        <v>4919.1419999999998</v>
      </c>
      <c r="G23" s="26">
        <v>4195.79</v>
      </c>
      <c r="H23" s="3"/>
      <c r="I23" s="3"/>
      <c r="J23" s="25">
        <v>2658.674</v>
      </c>
      <c r="K23" s="25">
        <v>1599.3109999999999</v>
      </c>
      <c r="L23" s="3"/>
      <c r="M23" s="3"/>
      <c r="N23" s="25">
        <v>4975.5940000000001</v>
      </c>
      <c r="O23" s="25">
        <v>2115.998</v>
      </c>
      <c r="P23" s="3"/>
      <c r="Q23" s="3"/>
      <c r="R23" s="3"/>
    </row>
    <row r="24" spans="3:18" x14ac:dyDescent="0.2">
      <c r="C24" s="3"/>
      <c r="D24" s="3"/>
      <c r="E24" s="3"/>
      <c r="F24" s="26">
        <v>5175.5129999999999</v>
      </c>
      <c r="G24" s="26">
        <v>5312.1480000000001</v>
      </c>
      <c r="H24" s="3"/>
      <c r="I24" s="3"/>
      <c r="J24" s="25">
        <v>2279.1469999999999</v>
      </c>
      <c r="K24" s="25">
        <v>1266.404</v>
      </c>
      <c r="L24" s="3"/>
      <c r="M24" s="3"/>
      <c r="N24" s="25">
        <v>5412.8940000000002</v>
      </c>
      <c r="O24" s="25">
        <v>2865.1390000000001</v>
      </c>
      <c r="P24" s="3"/>
      <c r="Q24" s="3"/>
      <c r="R24" s="3"/>
    </row>
    <row r="25" spans="3:18" x14ac:dyDescent="0.2">
      <c r="C25" s="3"/>
      <c r="D25" s="3"/>
      <c r="E25" s="3"/>
      <c r="F25" s="26">
        <v>6008.8</v>
      </c>
      <c r="G25" s="26">
        <v>2241.172</v>
      </c>
      <c r="H25" s="3"/>
      <c r="I25" s="3"/>
      <c r="J25" s="25">
        <v>2173.7809999999999</v>
      </c>
      <c r="K25" s="25">
        <v>1167.231</v>
      </c>
      <c r="L25" s="3"/>
      <c r="M25" s="3"/>
      <c r="N25" s="25">
        <v>5595.0879999999997</v>
      </c>
      <c r="O25" s="25">
        <v>2122.2640000000001</v>
      </c>
      <c r="P25" s="3"/>
      <c r="Q25" s="3"/>
      <c r="R25" s="3"/>
    </row>
    <row r="26" spans="3:18" x14ac:dyDescent="0.2">
      <c r="C26" s="3"/>
      <c r="D26" s="3"/>
      <c r="E26" s="3"/>
      <c r="F26" s="26">
        <v>4602.7759999999998</v>
      </c>
      <c r="G26" s="26">
        <v>3598.3359999999998</v>
      </c>
      <c r="H26" s="3"/>
      <c r="I26" s="3"/>
      <c r="J26" s="25">
        <v>2552.0250000000001</v>
      </c>
      <c r="K26" s="25">
        <v>1207.6320000000001</v>
      </c>
      <c r="L26" s="3"/>
      <c r="M26" s="3"/>
      <c r="N26" s="25">
        <v>4794.5069999999996</v>
      </c>
      <c r="O26" s="25">
        <v>2548.6320000000001</v>
      </c>
      <c r="P26" s="3"/>
      <c r="Q26" s="3"/>
      <c r="R26" s="3"/>
    </row>
    <row r="27" spans="3:18" x14ac:dyDescent="0.2">
      <c r="C27" s="3"/>
      <c r="D27" s="3"/>
      <c r="E27" s="3"/>
      <c r="F27" s="26">
        <v>9676.4650000000001</v>
      </c>
      <c r="G27" s="26">
        <v>3401.2179999999998</v>
      </c>
      <c r="H27" s="3"/>
      <c r="I27" s="3"/>
      <c r="J27" s="25">
        <v>2833.1120000000001</v>
      </c>
      <c r="K27" s="25">
        <v>1096.4770000000001</v>
      </c>
      <c r="L27" s="3"/>
      <c r="M27" s="3"/>
      <c r="N27" s="25">
        <v>5032.4859999999999</v>
      </c>
      <c r="O27" s="25">
        <v>1905.3879999999999</v>
      </c>
      <c r="P27" s="3"/>
      <c r="Q27" s="3"/>
      <c r="R27" s="3"/>
    </row>
    <row r="28" spans="3:18" x14ac:dyDescent="0.2">
      <c r="C28" s="3"/>
      <c r="D28" s="3"/>
      <c r="E28" s="3"/>
      <c r="F28" s="26">
        <v>6110.6869999999999</v>
      </c>
      <c r="G28" s="26">
        <v>2306.2429999999999</v>
      </c>
      <c r="H28" s="3"/>
      <c r="I28" s="3"/>
      <c r="J28" s="25">
        <v>2871.0450000000001</v>
      </c>
      <c r="K28" s="25">
        <v>894.49400000000003</v>
      </c>
      <c r="L28" s="3"/>
      <c r="M28" s="3"/>
      <c r="N28" s="25">
        <v>5127.3829999999998</v>
      </c>
      <c r="O28" s="25">
        <v>1645.4870000000001</v>
      </c>
      <c r="P28" s="3"/>
      <c r="Q28" s="3"/>
      <c r="R28" s="3"/>
    </row>
    <row r="29" spans="3:18" x14ac:dyDescent="0.2">
      <c r="C29" s="3"/>
      <c r="D29" s="3"/>
      <c r="E29" s="3"/>
      <c r="F29" s="26">
        <v>8626.3269999999993</v>
      </c>
      <c r="G29" s="26">
        <v>3531.9630000000002</v>
      </c>
      <c r="H29" s="3"/>
      <c r="I29" s="3"/>
      <c r="J29" s="25">
        <v>3201.2829999999999</v>
      </c>
      <c r="K29" s="25">
        <v>1326.9570000000001</v>
      </c>
      <c r="L29" s="3"/>
      <c r="M29" s="3"/>
      <c r="N29" s="25">
        <v>5677.9539999999997</v>
      </c>
      <c r="O29" s="25">
        <v>2332.085</v>
      </c>
      <c r="P29" s="3"/>
      <c r="Q29" s="3"/>
      <c r="R29" s="3"/>
    </row>
    <row r="30" spans="3:18" x14ac:dyDescent="0.2">
      <c r="C30" s="3"/>
      <c r="D30" s="3"/>
      <c r="E30" s="3"/>
      <c r="F30" s="26">
        <v>5741.317</v>
      </c>
      <c r="G30" s="26">
        <v>2166.002</v>
      </c>
      <c r="H30" s="3"/>
      <c r="I30" s="3"/>
      <c r="J30" s="25">
        <v>2658.3919999999998</v>
      </c>
      <c r="K30" s="25">
        <v>1274.4829999999999</v>
      </c>
      <c r="L30" s="3"/>
      <c r="M30" s="3"/>
      <c r="N30" s="25">
        <v>5238.4859999999999</v>
      </c>
      <c r="O30" s="25">
        <v>2576.4279999999999</v>
      </c>
      <c r="P30" s="3"/>
      <c r="Q30" s="3"/>
      <c r="R30" s="3"/>
    </row>
    <row r="31" spans="3:18" x14ac:dyDescent="0.2">
      <c r="C31" s="3"/>
      <c r="D31" s="3"/>
      <c r="E31" s="3"/>
      <c r="F31" s="26">
        <v>7485.8280000000004</v>
      </c>
      <c r="G31" s="26">
        <v>1991.3309999999999</v>
      </c>
      <c r="H31" s="3"/>
      <c r="I31" s="3"/>
      <c r="J31" s="25">
        <v>2411.8220000000001</v>
      </c>
      <c r="K31" s="25">
        <v>1683.375</v>
      </c>
      <c r="L31" s="3"/>
      <c r="M31" s="3"/>
      <c r="N31" s="25">
        <v>6221.39</v>
      </c>
      <c r="O31" s="25">
        <v>2242.8780000000002</v>
      </c>
      <c r="P31" s="3"/>
      <c r="Q31" s="3"/>
      <c r="R31" s="3"/>
    </row>
    <row r="32" spans="3:18" x14ac:dyDescent="0.2">
      <c r="C32" s="3"/>
      <c r="D32" s="3"/>
      <c r="E32" s="3"/>
      <c r="F32" s="26">
        <v>8459.11</v>
      </c>
      <c r="G32" s="26">
        <v>4972.0720000000001</v>
      </c>
      <c r="H32" s="3"/>
      <c r="I32" s="3"/>
      <c r="J32" s="25">
        <v>2377.5129999999999</v>
      </c>
      <c r="K32" s="25">
        <v>1186.2370000000001</v>
      </c>
      <c r="L32" s="3"/>
      <c r="M32" s="3"/>
      <c r="N32" s="25">
        <v>5763.3810000000003</v>
      </c>
      <c r="O32" s="25">
        <v>2119.386</v>
      </c>
      <c r="P32" s="3"/>
      <c r="Q32" s="3"/>
      <c r="R32" s="3"/>
    </row>
    <row r="33" spans="3:18" x14ac:dyDescent="0.2">
      <c r="C33" s="3"/>
      <c r="D33" s="3"/>
      <c r="E33" s="3"/>
      <c r="F33" s="26">
        <v>4874.0060000000003</v>
      </c>
      <c r="G33" s="26">
        <v>4891.5640000000003</v>
      </c>
      <c r="H33" s="3"/>
      <c r="I33" s="3"/>
      <c r="J33" s="25">
        <v>2544.8319999999999</v>
      </c>
      <c r="K33" s="25">
        <v>1465.5930000000001</v>
      </c>
      <c r="L33" s="3"/>
      <c r="M33" s="3"/>
      <c r="N33" s="25">
        <v>4289.0029999999997</v>
      </c>
      <c r="O33" s="25">
        <v>2001.374</v>
      </c>
      <c r="P33" s="3"/>
      <c r="Q33" s="3"/>
      <c r="R33" s="3"/>
    </row>
    <row r="34" spans="3:18" x14ac:dyDescent="0.2">
      <c r="C34" s="3"/>
      <c r="D34" s="3"/>
      <c r="E34" s="3"/>
      <c r="F34" s="26">
        <v>5936.86</v>
      </c>
      <c r="G34" s="26">
        <v>2541.326</v>
      </c>
      <c r="H34" s="3"/>
      <c r="I34" s="3"/>
      <c r="J34" s="25">
        <v>2763.498</v>
      </c>
      <c r="K34" s="25">
        <v>1276.3810000000001</v>
      </c>
      <c r="L34" s="3"/>
      <c r="M34" s="3"/>
      <c r="N34" s="25">
        <v>5537.3019999999997</v>
      </c>
      <c r="O34" s="25">
        <v>2165.498</v>
      </c>
      <c r="P34" s="3"/>
      <c r="Q34" s="3"/>
      <c r="R34" s="3"/>
    </row>
    <row r="35" spans="3:18" x14ac:dyDescent="0.2">
      <c r="C35" s="3"/>
      <c r="D35" s="3"/>
      <c r="E35" s="3"/>
      <c r="F35" s="26">
        <v>7282.6480000000001</v>
      </c>
      <c r="G35" s="26">
        <v>2058.873</v>
      </c>
      <c r="H35" s="3"/>
      <c r="I35" s="3"/>
      <c r="J35" s="25">
        <v>2375.614</v>
      </c>
      <c r="K35" s="25">
        <v>1377.422</v>
      </c>
      <c r="L35" s="3"/>
      <c r="M35" s="3"/>
      <c r="N35" s="25">
        <v>5841.38</v>
      </c>
      <c r="O35" s="25">
        <v>2387.3919999999998</v>
      </c>
      <c r="P35" s="3"/>
      <c r="Q35" s="3"/>
      <c r="R35" s="3"/>
    </row>
    <row r="36" spans="3:18" x14ac:dyDescent="0.2">
      <c r="C36" s="3"/>
      <c r="D36" s="3"/>
      <c r="E36" s="3"/>
      <c r="F36" s="26">
        <v>5210.5469999999996</v>
      </c>
      <c r="G36" s="26">
        <v>2912.279</v>
      </c>
      <c r="H36" s="3"/>
      <c r="I36" s="3"/>
      <c r="J36" s="25">
        <v>2678.395</v>
      </c>
      <c r="K36" s="25">
        <v>1456.413</v>
      </c>
      <c r="L36" s="3"/>
      <c r="M36" s="3"/>
      <c r="N36" s="25">
        <v>5342.3850000000002</v>
      </c>
      <c r="O36" s="25">
        <v>2561.0929999999998</v>
      </c>
      <c r="P36" s="3"/>
      <c r="Q36" s="3"/>
      <c r="R36" s="3"/>
    </row>
    <row r="37" spans="3:18" x14ac:dyDescent="0.2">
      <c r="C37" s="3"/>
      <c r="D37" s="3"/>
      <c r="E37" s="3"/>
      <c r="F37" s="26">
        <v>5273.6019999999999</v>
      </c>
      <c r="G37" s="26">
        <v>2869.4279999999999</v>
      </c>
      <c r="H37" s="3"/>
      <c r="I37" s="3"/>
      <c r="J37" s="25">
        <v>2764.6849999999999</v>
      </c>
      <c r="K37" s="25">
        <v>1216.375</v>
      </c>
      <c r="L37" s="3"/>
      <c r="M37" s="3"/>
      <c r="N37" s="25">
        <v>5527.3720000000003</v>
      </c>
      <c r="O37" s="25">
        <v>1503.384</v>
      </c>
      <c r="P37" s="3"/>
      <c r="Q37" s="3"/>
      <c r="R37" s="3"/>
    </row>
    <row r="38" spans="3:18" x14ac:dyDescent="0.2">
      <c r="C38" s="3"/>
      <c r="D38" s="3"/>
      <c r="E38" s="3"/>
      <c r="F38" s="26">
        <v>8139.4920000000002</v>
      </c>
      <c r="G38" s="26">
        <v>2226.348</v>
      </c>
      <c r="H38" s="3"/>
      <c r="I38" s="3"/>
      <c r="J38" s="25">
        <v>2116.366</v>
      </c>
      <c r="K38" s="25">
        <v>1365.904</v>
      </c>
      <c r="L38" s="3"/>
      <c r="M38" s="3"/>
      <c r="N38" s="25">
        <v>5844.491</v>
      </c>
      <c r="O38" s="25">
        <v>2145.4830000000002</v>
      </c>
      <c r="P38" s="3"/>
      <c r="Q38" s="3"/>
      <c r="R38" s="3"/>
    </row>
    <row r="39" spans="3:18" x14ac:dyDescent="0.2">
      <c r="C39" s="3"/>
      <c r="D39" s="3"/>
      <c r="E39" s="3"/>
      <c r="F39" s="26">
        <v>9133</v>
      </c>
      <c r="G39" s="26">
        <v>2157.6489999999999</v>
      </c>
      <c r="H39" s="3"/>
      <c r="I39" s="3"/>
      <c r="J39" s="25">
        <v>2663.498</v>
      </c>
      <c r="K39" s="25">
        <v>1163.316</v>
      </c>
      <c r="L39" s="3"/>
      <c r="M39" s="3"/>
      <c r="N39" s="25">
        <v>5277.424</v>
      </c>
      <c r="O39" s="25">
        <v>2256.3040000000001</v>
      </c>
      <c r="P39" s="3"/>
      <c r="Q39" s="3"/>
      <c r="R39" s="3"/>
    </row>
    <row r="40" spans="3:18" x14ac:dyDescent="0.2">
      <c r="C40" s="3"/>
      <c r="D40" s="3"/>
      <c r="E40" s="3"/>
      <c r="F40" s="26">
        <v>8012.7889999999998</v>
      </c>
      <c r="G40" s="26">
        <v>2314.7660000000001</v>
      </c>
      <c r="H40" s="3"/>
      <c r="I40" s="3"/>
      <c r="J40" s="25">
        <v>2497.7750000000001</v>
      </c>
      <c r="K40" s="25">
        <v>974.37699999999995</v>
      </c>
      <c r="L40" s="3"/>
      <c r="M40" s="3"/>
      <c r="N40" s="25">
        <v>5631.8429999999998</v>
      </c>
      <c r="O40" s="25">
        <v>2414.1410000000001</v>
      </c>
      <c r="P40" s="3"/>
      <c r="Q40" s="3"/>
      <c r="R40" s="3"/>
    </row>
    <row r="41" spans="3:18" x14ac:dyDescent="0.2">
      <c r="C41" s="3"/>
      <c r="D41" s="3"/>
      <c r="E41" s="3"/>
      <c r="F41" s="26">
        <v>7486.8450000000003</v>
      </c>
      <c r="G41" s="26">
        <v>2376.9450000000002</v>
      </c>
      <c r="H41" s="3"/>
      <c r="I41" s="3"/>
      <c r="J41" s="25">
        <v>2674.085</v>
      </c>
      <c r="K41" s="25">
        <v>1064.4169999999999</v>
      </c>
      <c r="L41" s="3"/>
      <c r="M41" s="3"/>
      <c r="N41" s="25">
        <v>4187.4859999999999</v>
      </c>
      <c r="O41" s="25">
        <v>2175.9839999999999</v>
      </c>
      <c r="P41" s="3"/>
      <c r="Q41" s="3"/>
      <c r="R41" s="3"/>
    </row>
    <row r="42" spans="3:18" x14ac:dyDescent="0.2">
      <c r="C42" s="3"/>
      <c r="D42" s="3"/>
      <c r="E42" s="3"/>
      <c r="F42" s="26">
        <v>8257.0849999999991</v>
      </c>
      <c r="G42" s="26">
        <v>3672.3159999999998</v>
      </c>
      <c r="H42" s="3"/>
      <c r="I42" s="3"/>
      <c r="J42" s="25">
        <v>3147.7620000000002</v>
      </c>
      <c r="K42" s="25">
        <v>1264.432</v>
      </c>
      <c r="L42" s="3"/>
      <c r="M42" s="3"/>
      <c r="N42" s="25">
        <v>5104.4870000000001</v>
      </c>
      <c r="O42" s="25">
        <v>2264.8710000000001</v>
      </c>
      <c r="P42" s="3"/>
      <c r="Q42" s="3"/>
      <c r="R42" s="3"/>
    </row>
    <row r="43" spans="3:18" x14ac:dyDescent="0.2">
      <c r="C43" s="3"/>
      <c r="D43" s="3"/>
      <c r="E43" s="3"/>
      <c r="F43" s="26">
        <v>7399.384</v>
      </c>
      <c r="G43" s="26">
        <v>2563.9169999999999</v>
      </c>
      <c r="H43" s="3"/>
      <c r="I43" s="3"/>
      <c r="J43" s="25">
        <v>2994.4160000000002</v>
      </c>
      <c r="K43" s="25">
        <v>1427.663</v>
      </c>
      <c r="L43" s="3"/>
      <c r="M43" s="3"/>
      <c r="N43" s="25">
        <v>5693.3710000000001</v>
      </c>
      <c r="O43" s="25">
        <v>2963.9050000000002</v>
      </c>
      <c r="P43" s="3"/>
      <c r="Q43" s="3"/>
      <c r="R43" s="3"/>
    </row>
    <row r="44" spans="3:18" x14ac:dyDescent="0.2">
      <c r="C44" s="3"/>
      <c r="D44" s="3"/>
      <c r="E44" s="3"/>
      <c r="F44" s="26">
        <v>9125.9419999999991</v>
      </c>
      <c r="G44" s="26">
        <v>4127.0839999999998</v>
      </c>
      <c r="H44" s="3"/>
      <c r="I44" s="3"/>
      <c r="J44" s="25">
        <v>2756.4850000000001</v>
      </c>
      <c r="K44" s="25">
        <v>1211.3240000000001</v>
      </c>
      <c r="L44" s="3"/>
      <c r="M44" s="3"/>
      <c r="N44" s="25">
        <v>6111.384</v>
      </c>
      <c r="O44" s="25">
        <v>2376.848</v>
      </c>
      <c r="P44" s="3"/>
      <c r="Q44" s="3"/>
      <c r="R44" s="3"/>
    </row>
    <row r="45" spans="3:18" x14ac:dyDescent="0.2">
      <c r="C45" s="3"/>
      <c r="D45" s="3"/>
      <c r="E45" s="3"/>
      <c r="F45" s="26">
        <v>6643.6480000000001</v>
      </c>
      <c r="G45" s="26">
        <v>2168.7460000000001</v>
      </c>
      <c r="H45" s="3"/>
      <c r="I45" s="3"/>
      <c r="J45" s="25">
        <v>2846.7890000000002</v>
      </c>
      <c r="K45" s="25">
        <v>1672.117</v>
      </c>
      <c r="L45" s="3"/>
      <c r="M45" s="3"/>
      <c r="N45" s="25">
        <v>5832.9939999999997</v>
      </c>
      <c r="O45" s="25">
        <v>2699.0459999999998</v>
      </c>
      <c r="P45" s="3"/>
      <c r="Q45" s="3"/>
      <c r="R45" s="3"/>
    </row>
    <row r="46" spans="3:18" x14ac:dyDescent="0.2">
      <c r="C46" s="3"/>
      <c r="D46" s="3"/>
      <c r="E46" s="3"/>
      <c r="F46" s="26">
        <v>4457.9939999999997</v>
      </c>
      <c r="G46" s="26">
        <v>3261.7249999999999</v>
      </c>
      <c r="H46" s="3"/>
      <c r="I46" s="3"/>
      <c r="J46" s="25">
        <v>2231.3180000000002</v>
      </c>
      <c r="K46" s="25">
        <v>1266.211</v>
      </c>
      <c r="L46" s="3"/>
      <c r="M46" s="3"/>
      <c r="N46" s="25">
        <v>5276.491</v>
      </c>
      <c r="O46" s="25">
        <v>2361.9430000000002</v>
      </c>
      <c r="P46" s="3"/>
      <c r="Q46" s="3"/>
      <c r="R46" s="3"/>
    </row>
    <row r="47" spans="3:18" x14ac:dyDescent="0.2">
      <c r="C47" s="3"/>
      <c r="D47" s="3"/>
      <c r="E47" s="3"/>
      <c r="F47" s="26">
        <v>8476.3250000000007</v>
      </c>
      <c r="G47" s="26">
        <v>2003.9829999999999</v>
      </c>
      <c r="H47" s="3"/>
      <c r="I47" s="3"/>
      <c r="J47" s="25">
        <v>2442.0549999999998</v>
      </c>
      <c r="K47" s="25">
        <v>1543.8789999999999</v>
      </c>
      <c r="L47" s="3"/>
      <c r="M47" s="3"/>
      <c r="N47" s="25">
        <v>5317.4830000000002</v>
      </c>
      <c r="O47" s="25">
        <v>1372.395</v>
      </c>
      <c r="P47" s="3"/>
      <c r="Q47" s="3"/>
      <c r="R47" s="3"/>
    </row>
    <row r="48" spans="3:18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3:18" x14ac:dyDescent="0.2"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3:18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3:18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3:18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3:18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3:18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</sheetData>
  <mergeCells count="1">
    <mergeCell ref="F49:G49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FBB4-4F8B-D24E-A045-3791E52A7E7C}">
  <dimension ref="A1:Q53"/>
  <sheetViews>
    <sheetView zoomScale="75" workbookViewId="0">
      <selection activeCell="D6" sqref="D6"/>
    </sheetView>
  </sheetViews>
  <sheetFormatPr baseColWidth="10" defaultRowHeight="16" x14ac:dyDescent="0.2"/>
  <cols>
    <col min="4" max="4" width="28.6640625" customWidth="1"/>
  </cols>
  <sheetData>
    <row r="1" spans="1:1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">
      <c r="A6" s="3"/>
      <c r="B6" s="3"/>
      <c r="C6" s="3"/>
      <c r="D6" s="4" t="s">
        <v>499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3"/>
      <c r="B7" s="3"/>
      <c r="C7" s="3"/>
      <c r="E7" s="32" t="s">
        <v>15</v>
      </c>
      <c r="F7" s="8"/>
      <c r="G7" s="8"/>
      <c r="H7" s="8"/>
      <c r="I7" s="32" t="s">
        <v>18</v>
      </c>
      <c r="J7" s="8"/>
      <c r="K7" s="8"/>
      <c r="L7" s="8"/>
      <c r="M7" s="32" t="s">
        <v>19</v>
      </c>
      <c r="N7" s="8"/>
      <c r="O7" s="8"/>
      <c r="P7" s="3"/>
      <c r="Q7" s="3"/>
    </row>
    <row r="8" spans="1:17" x14ac:dyDescent="0.2">
      <c r="A8" s="3"/>
      <c r="B8" s="3"/>
      <c r="C8" s="3"/>
      <c r="D8" s="3"/>
      <c r="E8" s="8"/>
      <c r="F8" s="24" t="s">
        <v>1</v>
      </c>
      <c r="G8" s="24" t="s">
        <v>139</v>
      </c>
      <c r="H8" s="8"/>
      <c r="I8" s="8"/>
      <c r="J8" s="24" t="s">
        <v>1</v>
      </c>
      <c r="K8" s="24" t="s">
        <v>139</v>
      </c>
      <c r="L8" s="8"/>
      <c r="M8" s="8"/>
      <c r="N8" s="24" t="s">
        <v>1</v>
      </c>
      <c r="O8" s="24" t="s">
        <v>139</v>
      </c>
      <c r="P8" s="3"/>
      <c r="Q8" s="3"/>
    </row>
    <row r="9" spans="1:17" x14ac:dyDescent="0.2">
      <c r="A9" s="3"/>
      <c r="B9" s="3"/>
      <c r="C9" s="3"/>
      <c r="D9" s="3"/>
      <c r="E9" s="8"/>
      <c r="F9" s="46">
        <v>429.35599999999999</v>
      </c>
      <c r="G9" s="46">
        <v>500.06599999999997</v>
      </c>
      <c r="H9" s="8"/>
      <c r="I9" s="8"/>
      <c r="J9" s="25">
        <v>645.94500000000005</v>
      </c>
      <c r="K9" s="25">
        <v>566.28599999999994</v>
      </c>
      <c r="L9" s="8"/>
      <c r="M9" s="8"/>
      <c r="N9" s="25">
        <v>503.98500000000001</v>
      </c>
      <c r="O9" s="25">
        <v>484.673</v>
      </c>
      <c r="P9" s="3"/>
      <c r="Q9" s="3"/>
    </row>
    <row r="10" spans="1:17" x14ac:dyDescent="0.2">
      <c r="A10" s="3"/>
      <c r="B10" s="3"/>
      <c r="C10" s="3"/>
      <c r="D10" s="3"/>
      <c r="E10" s="8"/>
      <c r="F10" s="46">
        <v>412.95499999999998</v>
      </c>
      <c r="G10" s="46">
        <v>367.78500000000003</v>
      </c>
      <c r="H10" s="8"/>
      <c r="I10" s="8"/>
      <c r="J10" s="25">
        <v>610.37400000000002</v>
      </c>
      <c r="K10" s="25">
        <v>510.82499999999999</v>
      </c>
      <c r="L10" s="8"/>
      <c r="M10" s="8"/>
      <c r="N10" s="25">
        <v>578.03700000000003</v>
      </c>
      <c r="O10" s="25">
        <v>458.98399999999998</v>
      </c>
      <c r="P10" s="3"/>
      <c r="Q10" s="3"/>
    </row>
    <row r="11" spans="1:17" x14ac:dyDescent="0.2">
      <c r="A11" s="3"/>
      <c r="B11" s="3"/>
      <c r="C11" s="3"/>
      <c r="D11" s="3"/>
      <c r="E11" s="8"/>
      <c r="F11" s="46">
        <v>288.40899999999999</v>
      </c>
      <c r="G11" s="46">
        <v>397.37099999999998</v>
      </c>
      <c r="H11" s="8"/>
      <c r="I11" s="8"/>
      <c r="J11" s="25">
        <v>578.899</v>
      </c>
      <c r="K11" s="25">
        <v>698.93</v>
      </c>
      <c r="L11" s="8"/>
      <c r="M11" s="8"/>
      <c r="N11" s="25">
        <v>524.94000000000005</v>
      </c>
      <c r="O11" s="25">
        <v>504.471</v>
      </c>
      <c r="P11" s="3"/>
      <c r="Q11" s="3"/>
    </row>
    <row r="12" spans="1:17" x14ac:dyDescent="0.2">
      <c r="A12" s="3"/>
      <c r="B12" s="3"/>
      <c r="C12" s="3"/>
      <c r="D12" s="3"/>
      <c r="E12" s="8"/>
      <c r="F12" s="46">
        <v>577.154</v>
      </c>
      <c r="G12" s="46">
        <v>275.46899999999999</v>
      </c>
      <c r="H12" s="8"/>
      <c r="I12" s="8"/>
      <c r="J12" s="25">
        <v>600.31200000000001</v>
      </c>
      <c r="K12" s="25">
        <v>657.37699999999995</v>
      </c>
      <c r="L12" s="8"/>
      <c r="M12" s="8"/>
      <c r="N12" s="25">
        <v>515.47299999999996</v>
      </c>
      <c r="O12" s="25">
        <v>587.74800000000005</v>
      </c>
      <c r="P12" s="3"/>
      <c r="Q12" s="3"/>
    </row>
    <row r="13" spans="1:17" x14ac:dyDescent="0.2">
      <c r="A13" s="3"/>
      <c r="B13" s="3"/>
      <c r="C13" s="3"/>
      <c r="D13" s="3"/>
      <c r="E13" s="8"/>
      <c r="F13" s="46">
        <v>364.83499999999998</v>
      </c>
      <c r="G13" s="46">
        <v>372.05</v>
      </c>
      <c r="H13" s="8"/>
      <c r="I13" s="8"/>
      <c r="J13" s="25">
        <v>550.39599999999996</v>
      </c>
      <c r="K13" s="25">
        <v>477.66</v>
      </c>
      <c r="L13" s="8"/>
      <c r="M13" s="8"/>
      <c r="N13" s="25">
        <v>486.09399999999999</v>
      </c>
      <c r="O13" s="25">
        <v>489.05700000000002</v>
      </c>
      <c r="P13" s="3"/>
      <c r="Q13" s="3"/>
    </row>
    <row r="14" spans="1:17" x14ac:dyDescent="0.2">
      <c r="A14" s="3"/>
      <c r="B14" s="3"/>
      <c r="C14" s="3"/>
      <c r="D14" s="3"/>
      <c r="E14" s="8"/>
      <c r="F14" s="46">
        <v>419.39</v>
      </c>
      <c r="G14" s="46">
        <v>376.16</v>
      </c>
      <c r="H14" s="8"/>
      <c r="I14" s="8"/>
      <c r="J14" s="25">
        <v>478.40499999999997</v>
      </c>
      <c r="K14" s="25">
        <v>571.89400000000001</v>
      </c>
      <c r="L14" s="8"/>
      <c r="M14" s="8"/>
      <c r="N14" s="25">
        <v>538.41499999999996</v>
      </c>
      <c r="O14" s="25">
        <v>503.79500000000002</v>
      </c>
      <c r="P14" s="3"/>
      <c r="Q14" s="3"/>
    </row>
    <row r="15" spans="1:17" x14ac:dyDescent="0.2">
      <c r="A15" s="3"/>
      <c r="B15" s="3"/>
      <c r="C15" s="3"/>
      <c r="D15" s="3"/>
      <c r="E15" s="8"/>
      <c r="F15" s="46">
        <v>380.05599999999998</v>
      </c>
      <c r="G15" s="46">
        <v>392.94799999999998</v>
      </c>
      <c r="H15" s="8"/>
      <c r="I15" s="8"/>
      <c r="J15" s="25">
        <v>613.63599999999997</v>
      </c>
      <c r="K15" s="25">
        <v>579.69299999999998</v>
      </c>
      <c r="L15" s="8"/>
      <c r="M15" s="8"/>
      <c r="N15" s="25">
        <v>524.904</v>
      </c>
      <c r="O15" s="25">
        <v>437.75599999999997</v>
      </c>
      <c r="P15" s="3"/>
      <c r="Q15" s="3"/>
    </row>
    <row r="16" spans="1:17" x14ac:dyDescent="0.2">
      <c r="A16" s="3"/>
      <c r="B16" s="3"/>
      <c r="C16" s="3"/>
      <c r="D16" s="3"/>
      <c r="E16" s="8"/>
      <c r="F16" s="46">
        <v>334.02600000000001</v>
      </c>
      <c r="G16" s="46">
        <v>448.19299999999998</v>
      </c>
      <c r="H16" s="8"/>
      <c r="I16" s="8"/>
      <c r="J16" s="25">
        <v>711.73500000000001</v>
      </c>
      <c r="K16" s="25">
        <v>553.77700000000004</v>
      </c>
      <c r="L16" s="8"/>
      <c r="M16" s="8"/>
      <c r="N16" s="25">
        <v>573.98299999999995</v>
      </c>
      <c r="O16" s="25">
        <v>432.98399999999998</v>
      </c>
      <c r="P16" s="3"/>
      <c r="Q16" s="3"/>
    </row>
    <row r="17" spans="1:17" x14ac:dyDescent="0.2">
      <c r="A17" s="3"/>
      <c r="B17" s="3"/>
      <c r="C17" s="3"/>
      <c r="D17" s="3"/>
      <c r="E17" s="8"/>
      <c r="F17" s="46">
        <v>388.625</v>
      </c>
      <c r="G17" s="46">
        <v>378.37599999999998</v>
      </c>
      <c r="H17" s="8"/>
      <c r="I17" s="8"/>
      <c r="J17" s="25">
        <v>645.74300000000005</v>
      </c>
      <c r="K17" s="25">
        <v>601.97</v>
      </c>
      <c r="L17" s="8"/>
      <c r="M17" s="8"/>
      <c r="N17" s="25">
        <v>602.46299999999997</v>
      </c>
      <c r="O17" s="25">
        <v>477.06299999999999</v>
      </c>
      <c r="P17" s="3"/>
      <c r="Q17" s="3"/>
    </row>
    <row r="18" spans="1:17" x14ac:dyDescent="0.2">
      <c r="A18" s="3"/>
      <c r="B18" s="3"/>
      <c r="C18" s="3"/>
      <c r="D18" s="3"/>
      <c r="E18" s="8"/>
      <c r="F18" s="46">
        <v>416.67</v>
      </c>
      <c r="G18" s="46">
        <v>416.09100000000001</v>
      </c>
      <c r="H18" s="8"/>
      <c r="I18" s="8"/>
      <c r="J18" s="25">
        <v>607.67399999999998</v>
      </c>
      <c r="K18" s="25">
        <v>570.447</v>
      </c>
      <c r="L18" s="8"/>
      <c r="M18" s="8"/>
      <c r="N18" s="25">
        <v>593.37400000000002</v>
      </c>
      <c r="O18" s="25">
        <v>427.71800000000002</v>
      </c>
      <c r="P18" s="3"/>
      <c r="Q18" s="3"/>
    </row>
    <row r="19" spans="1:17" x14ac:dyDescent="0.2">
      <c r="A19" s="3"/>
      <c r="B19" s="3"/>
      <c r="C19" s="3"/>
      <c r="D19" s="3"/>
      <c r="E19" s="8"/>
      <c r="F19" s="46">
        <v>487.00200000000001</v>
      </c>
      <c r="G19" s="46">
        <v>249.19399999999999</v>
      </c>
      <c r="H19" s="8"/>
      <c r="I19" s="8"/>
      <c r="J19" s="25">
        <v>599.83299999999997</v>
      </c>
      <c r="K19" s="25">
        <v>472.61900000000003</v>
      </c>
      <c r="L19" s="8"/>
      <c r="M19" s="8"/>
      <c r="N19" s="25">
        <v>547.94500000000005</v>
      </c>
      <c r="O19" s="25">
        <v>500.024</v>
      </c>
      <c r="P19" s="3"/>
      <c r="Q19" s="3"/>
    </row>
    <row r="20" spans="1:17" x14ac:dyDescent="0.2">
      <c r="A20" s="3"/>
      <c r="B20" s="3"/>
      <c r="C20" s="3"/>
      <c r="D20" s="3"/>
      <c r="E20" s="8"/>
      <c r="F20" s="46">
        <v>437.20499999999998</v>
      </c>
      <c r="G20" s="46">
        <v>390.43400000000003</v>
      </c>
      <c r="H20" s="8"/>
      <c r="I20" s="8"/>
      <c r="J20" s="25">
        <v>548.66700000000003</v>
      </c>
      <c r="K20" s="25">
        <v>550.48199999999997</v>
      </c>
      <c r="L20" s="8"/>
      <c r="M20" s="8"/>
      <c r="N20" s="25">
        <v>499.48099999999999</v>
      </c>
      <c r="O20" s="25">
        <v>489.846</v>
      </c>
      <c r="P20" s="3"/>
      <c r="Q20" s="3"/>
    </row>
    <row r="21" spans="1:17" x14ac:dyDescent="0.2">
      <c r="A21" s="3"/>
      <c r="B21" s="3"/>
      <c r="C21" s="3"/>
      <c r="D21" s="3"/>
      <c r="E21" s="8"/>
      <c r="F21" s="46">
        <v>435.37900000000002</v>
      </c>
      <c r="G21" s="46">
        <v>238.953</v>
      </c>
      <c r="H21" s="8"/>
      <c r="I21" s="8"/>
      <c r="J21" s="25">
        <v>588.21400000000006</v>
      </c>
      <c r="K21" s="25">
        <v>601.37400000000002</v>
      </c>
      <c r="L21" s="8"/>
      <c r="M21" s="8"/>
      <c r="N21" s="25">
        <v>537.64300000000003</v>
      </c>
      <c r="O21" s="25">
        <v>457.642</v>
      </c>
      <c r="P21" s="3"/>
      <c r="Q21" s="3"/>
    </row>
    <row r="22" spans="1:17" x14ac:dyDescent="0.2">
      <c r="A22" s="3"/>
      <c r="B22" s="3"/>
      <c r="C22" s="3"/>
      <c r="D22" s="3"/>
      <c r="E22" s="8"/>
      <c r="F22" s="46">
        <v>271.935</v>
      </c>
      <c r="G22" s="46">
        <v>366.012</v>
      </c>
      <c r="H22" s="8"/>
      <c r="I22" s="8"/>
      <c r="J22" s="25">
        <v>673.21600000000001</v>
      </c>
      <c r="K22" s="25">
        <v>588.673</v>
      </c>
      <c r="L22" s="8"/>
      <c r="M22" s="8"/>
      <c r="N22" s="25">
        <v>504.66300000000001</v>
      </c>
      <c r="O22" s="25">
        <v>699.47900000000004</v>
      </c>
      <c r="P22" s="3"/>
      <c r="Q22" s="3"/>
    </row>
    <row r="23" spans="1:17" x14ac:dyDescent="0.2">
      <c r="A23" s="3"/>
      <c r="B23" s="3"/>
      <c r="C23" s="3"/>
      <c r="D23" s="3"/>
      <c r="E23" s="8"/>
      <c r="F23" s="46">
        <v>257.82400000000001</v>
      </c>
      <c r="G23" s="46">
        <v>374.36799999999999</v>
      </c>
      <c r="H23" s="8"/>
      <c r="I23" s="8"/>
      <c r="J23" s="25">
        <v>576.67399999999998</v>
      </c>
      <c r="K23" s="25">
        <v>572.97799999999995</v>
      </c>
      <c r="L23" s="8"/>
      <c r="M23" s="8"/>
      <c r="N23" s="25">
        <v>632.31100000000004</v>
      </c>
      <c r="O23" s="25">
        <v>452.88499999999999</v>
      </c>
      <c r="P23" s="3"/>
      <c r="Q23" s="3"/>
    </row>
    <row r="24" spans="1:17" x14ac:dyDescent="0.2">
      <c r="A24" s="3"/>
      <c r="B24" s="3"/>
      <c r="C24" s="3"/>
      <c r="D24" s="3"/>
      <c r="E24" s="8"/>
      <c r="F24" s="46">
        <v>409.79500000000002</v>
      </c>
      <c r="G24" s="46">
        <v>391.16500000000002</v>
      </c>
      <c r="H24" s="8"/>
      <c r="I24" s="8"/>
      <c r="J24" s="25">
        <v>504.483</v>
      </c>
      <c r="K24" s="25">
        <v>542.48199999999997</v>
      </c>
      <c r="L24" s="8"/>
      <c r="M24" s="8"/>
      <c r="N24" s="25">
        <v>489.43200000000002</v>
      </c>
      <c r="O24" s="25">
        <v>511.05500000000001</v>
      </c>
      <c r="P24" s="3"/>
      <c r="Q24" s="3"/>
    </row>
    <row r="25" spans="1:17" x14ac:dyDescent="0.2">
      <c r="A25" s="3"/>
      <c r="B25" s="3"/>
      <c r="C25" s="3"/>
      <c r="D25" s="3"/>
      <c r="E25" s="8"/>
      <c r="F25" s="46">
        <v>500.50200000000001</v>
      </c>
      <c r="G25" s="46">
        <v>403.464</v>
      </c>
      <c r="H25" s="8"/>
      <c r="I25" s="8"/>
      <c r="J25" s="25">
        <v>675.04499999999996</v>
      </c>
      <c r="K25" s="25">
        <v>697.66399999999999</v>
      </c>
      <c r="L25" s="8"/>
      <c r="M25" s="8"/>
      <c r="N25" s="25">
        <v>528.67200000000003</v>
      </c>
      <c r="O25" s="25">
        <v>472.988</v>
      </c>
      <c r="P25" s="3"/>
      <c r="Q25" s="3"/>
    </row>
    <row r="26" spans="1:17" x14ac:dyDescent="0.2">
      <c r="A26" s="3"/>
      <c r="B26" s="3"/>
      <c r="C26" s="3"/>
      <c r="D26" s="3"/>
      <c r="E26" s="8"/>
      <c r="F26" s="46">
        <v>446.786</v>
      </c>
      <c r="G26" s="46">
        <v>240.11</v>
      </c>
      <c r="H26" s="8"/>
      <c r="I26" s="8"/>
      <c r="J26" s="25">
        <v>576.65300000000002</v>
      </c>
      <c r="K26" s="25">
        <v>504.45600000000002</v>
      </c>
      <c r="L26" s="8"/>
      <c r="M26" s="8"/>
      <c r="N26" s="25">
        <v>533.452</v>
      </c>
      <c r="O26" s="25">
        <v>482.21100000000001</v>
      </c>
      <c r="P26" s="3"/>
      <c r="Q26" s="3"/>
    </row>
    <row r="27" spans="1:17" x14ac:dyDescent="0.2">
      <c r="A27" s="3"/>
      <c r="B27" s="3"/>
      <c r="C27" s="3"/>
      <c r="D27" s="3"/>
      <c r="E27" s="8"/>
      <c r="F27" s="46">
        <v>434.68200000000002</v>
      </c>
      <c r="G27" s="46">
        <v>286.18700000000001</v>
      </c>
      <c r="H27" s="8"/>
      <c r="I27" s="8"/>
      <c r="J27" s="25">
        <v>499.55599999999998</v>
      </c>
      <c r="K27" s="25">
        <v>634.67100000000005</v>
      </c>
      <c r="L27" s="8"/>
      <c r="M27" s="8"/>
      <c r="N27" s="25">
        <v>611.31799999999998</v>
      </c>
      <c r="O27" s="25">
        <v>534.74400000000003</v>
      </c>
      <c r="P27" s="3"/>
      <c r="Q27" s="3"/>
    </row>
    <row r="28" spans="1:17" x14ac:dyDescent="0.2">
      <c r="A28" s="3"/>
      <c r="B28" s="3"/>
      <c r="C28" s="3"/>
      <c r="D28" s="3"/>
      <c r="E28" s="8"/>
      <c r="F28" s="46">
        <v>234.79599999999999</v>
      </c>
      <c r="G28" s="46">
        <v>445.18599999999998</v>
      </c>
      <c r="H28" s="8"/>
      <c r="I28" s="8"/>
      <c r="J28" s="25">
        <v>674.41800000000001</v>
      </c>
      <c r="K28" s="25">
        <v>577.48299999999995</v>
      </c>
      <c r="L28" s="8"/>
      <c r="M28" s="8"/>
      <c r="N28" s="25">
        <v>500.37400000000002</v>
      </c>
      <c r="O28" s="25">
        <v>502.35899999999998</v>
      </c>
      <c r="P28" s="3"/>
      <c r="Q28" s="3"/>
    </row>
    <row r="29" spans="1:17" x14ac:dyDescent="0.2">
      <c r="A29" s="3"/>
      <c r="B29" s="3"/>
      <c r="C29" s="3"/>
      <c r="D29" s="3"/>
      <c r="E29" s="8"/>
      <c r="F29" s="46">
        <v>415.01600000000002</v>
      </c>
      <c r="G29" s="46">
        <v>334.10500000000002</v>
      </c>
      <c r="H29" s="8"/>
      <c r="I29" s="8"/>
      <c r="J29" s="25">
        <v>732.399</v>
      </c>
      <c r="K29" s="25">
        <v>512.04600000000005</v>
      </c>
      <c r="L29" s="8"/>
      <c r="M29" s="8"/>
      <c r="N29" s="25">
        <v>477.46100000000001</v>
      </c>
      <c r="O29" s="25">
        <v>563.65200000000004</v>
      </c>
      <c r="P29" s="3"/>
      <c r="Q29" s="3"/>
    </row>
    <row r="30" spans="1:17" x14ac:dyDescent="0.2">
      <c r="A30" s="3"/>
      <c r="B30" s="3"/>
      <c r="C30" s="3"/>
      <c r="D30" s="3"/>
      <c r="E30" s="8"/>
      <c r="F30" s="46">
        <v>418.464</v>
      </c>
      <c r="G30" s="46">
        <v>356.68</v>
      </c>
      <c r="H30" s="8"/>
      <c r="I30" s="8"/>
      <c r="J30" s="25">
        <v>632.41099999999994</v>
      </c>
      <c r="K30" s="25">
        <v>499.63200000000001</v>
      </c>
      <c r="L30" s="8"/>
      <c r="M30" s="8"/>
      <c r="N30" s="25">
        <v>567.93100000000004</v>
      </c>
      <c r="O30" s="25">
        <v>399.67099999999999</v>
      </c>
      <c r="P30" s="3"/>
      <c r="Q30" s="3"/>
    </row>
    <row r="31" spans="1:17" x14ac:dyDescent="0.2">
      <c r="A31" s="3"/>
      <c r="B31" s="3"/>
      <c r="C31" s="3"/>
      <c r="D31" s="3"/>
      <c r="E31" s="8"/>
      <c r="F31" s="46">
        <v>437.62400000000002</v>
      </c>
      <c r="G31" s="46">
        <v>348.65</v>
      </c>
      <c r="H31" s="8"/>
      <c r="I31" s="8"/>
      <c r="J31" s="25">
        <v>568.90200000000004</v>
      </c>
      <c r="K31" s="25">
        <v>568.44799999999998</v>
      </c>
      <c r="L31" s="8"/>
      <c r="M31" s="8"/>
      <c r="N31" s="25">
        <v>668.90200000000004</v>
      </c>
      <c r="O31" s="25">
        <v>497.84199999999998</v>
      </c>
      <c r="P31" s="3"/>
      <c r="Q31" s="3"/>
    </row>
    <row r="32" spans="1:17" x14ac:dyDescent="0.2">
      <c r="A32" s="3"/>
      <c r="B32" s="3"/>
      <c r="C32" s="3"/>
      <c r="D32" s="3"/>
      <c r="E32" s="8"/>
      <c r="F32" s="46">
        <v>418.43400000000003</v>
      </c>
      <c r="G32" s="46">
        <v>394.77499999999998</v>
      </c>
      <c r="H32" s="8"/>
      <c r="I32" s="8"/>
      <c r="J32" s="25">
        <v>603.04600000000005</v>
      </c>
      <c r="K32" s="25">
        <v>554.476</v>
      </c>
      <c r="L32" s="8"/>
      <c r="M32" s="8"/>
      <c r="N32" s="25">
        <v>482.392</v>
      </c>
      <c r="O32" s="25">
        <v>514.077</v>
      </c>
      <c r="P32" s="3"/>
      <c r="Q32" s="3"/>
    </row>
    <row r="33" spans="1:17" x14ac:dyDescent="0.2">
      <c r="A33" s="3"/>
      <c r="B33" s="3"/>
      <c r="C33" s="3"/>
      <c r="D33" s="3"/>
      <c r="E33" s="8"/>
      <c r="F33" s="46">
        <v>293.12</v>
      </c>
      <c r="G33" s="46">
        <v>334.738</v>
      </c>
      <c r="H33" s="8"/>
      <c r="I33" s="8"/>
      <c r="J33" s="25">
        <v>634.31899999999996</v>
      </c>
      <c r="K33" s="25">
        <v>488.72800000000001</v>
      </c>
      <c r="L33" s="8"/>
      <c r="M33" s="8"/>
      <c r="N33" s="25">
        <v>536.64099999999996</v>
      </c>
      <c r="O33" s="25">
        <v>451.10399999999998</v>
      </c>
      <c r="P33" s="3"/>
      <c r="Q33" s="3"/>
    </row>
    <row r="34" spans="1:17" x14ac:dyDescent="0.2">
      <c r="A34" s="3"/>
      <c r="B34" s="3"/>
      <c r="C34" s="3"/>
      <c r="D34" s="3"/>
      <c r="E34" s="8"/>
      <c r="F34" s="46">
        <v>470.90100000000001</v>
      </c>
      <c r="G34" s="46">
        <v>364.25700000000001</v>
      </c>
      <c r="H34" s="8"/>
      <c r="I34" s="8"/>
      <c r="J34" s="25">
        <v>588.71500000000003</v>
      </c>
      <c r="K34" s="25">
        <v>612.43600000000004</v>
      </c>
      <c r="L34" s="8"/>
      <c r="M34" s="8"/>
      <c r="N34" s="25">
        <v>516.447</v>
      </c>
      <c r="O34" s="25">
        <v>588.47500000000002</v>
      </c>
      <c r="P34" s="3"/>
      <c r="Q34" s="3"/>
    </row>
    <row r="35" spans="1:17" x14ac:dyDescent="0.2">
      <c r="A35" s="3"/>
      <c r="B35" s="3"/>
      <c r="C35" s="3"/>
      <c r="D35" s="3"/>
      <c r="E35" s="8"/>
      <c r="F35" s="46">
        <v>409.14800000000002</v>
      </c>
      <c r="G35" s="46">
        <v>393.31799999999998</v>
      </c>
      <c r="H35" s="8"/>
      <c r="I35" s="8"/>
      <c r="J35" s="25">
        <v>633.65200000000004</v>
      </c>
      <c r="K35" s="25">
        <v>600.00300000000004</v>
      </c>
      <c r="L35" s="8"/>
      <c r="M35" s="8"/>
      <c r="N35" s="25">
        <v>573.55399999999997</v>
      </c>
      <c r="O35" s="25">
        <v>616.93499999999995</v>
      </c>
      <c r="P35" s="3"/>
      <c r="Q35" s="3"/>
    </row>
    <row r="36" spans="1:17" x14ac:dyDescent="0.2">
      <c r="A36" s="3"/>
      <c r="B36" s="3"/>
      <c r="C36" s="3"/>
      <c r="D36" s="3"/>
      <c r="E36" s="8"/>
      <c r="F36" s="46">
        <v>345.495</v>
      </c>
      <c r="G36" s="46">
        <v>298.30700000000002</v>
      </c>
      <c r="H36" s="8"/>
      <c r="I36" s="8"/>
      <c r="J36" s="25">
        <v>722.44200000000001</v>
      </c>
      <c r="K36" s="25">
        <v>499.654</v>
      </c>
      <c r="L36" s="8"/>
      <c r="M36" s="8"/>
      <c r="N36" s="25">
        <v>515.42200000000003</v>
      </c>
      <c r="O36" s="25">
        <v>489.65300000000002</v>
      </c>
      <c r="P36" s="3"/>
      <c r="Q36" s="3"/>
    </row>
    <row r="37" spans="1:17" x14ac:dyDescent="0.2">
      <c r="A37" s="3"/>
      <c r="B37" s="3"/>
      <c r="C37" s="3"/>
      <c r="D37" s="3"/>
      <c r="E37" s="8"/>
      <c r="F37" s="46">
        <v>465.45100000000002</v>
      </c>
      <c r="G37" s="46">
        <v>327.464</v>
      </c>
      <c r="H37" s="8"/>
      <c r="I37" s="8"/>
      <c r="J37" s="25">
        <v>499.04599999999999</v>
      </c>
      <c r="K37" s="25">
        <v>584.42600000000004</v>
      </c>
      <c r="L37" s="8"/>
      <c r="M37" s="8"/>
      <c r="N37" s="25">
        <v>476.49099999999999</v>
      </c>
      <c r="O37" s="25">
        <v>468.49200000000002</v>
      </c>
      <c r="P37" s="3"/>
      <c r="Q37" s="3"/>
    </row>
    <row r="38" spans="1:17" x14ac:dyDescent="0.2">
      <c r="A38" s="3"/>
      <c r="B38" s="3"/>
      <c r="C38" s="3"/>
      <c r="D38" s="3"/>
      <c r="E38" s="8"/>
      <c r="F38" s="46">
        <v>391.69400000000002</v>
      </c>
      <c r="G38" s="46">
        <v>296.95299999999997</v>
      </c>
      <c r="H38" s="8"/>
      <c r="I38" s="8"/>
      <c r="J38" s="25">
        <v>593.42200000000003</v>
      </c>
      <c r="K38" s="25">
        <v>577.04700000000003</v>
      </c>
      <c r="L38" s="8"/>
      <c r="M38" s="8"/>
      <c r="N38" s="25">
        <v>536.42899999999997</v>
      </c>
      <c r="O38" s="25">
        <v>412.36399999999998</v>
      </c>
      <c r="P38" s="3"/>
      <c r="Q38" s="3"/>
    </row>
    <row r="39" spans="1:17" x14ac:dyDescent="0.2">
      <c r="A39" s="3"/>
      <c r="B39" s="3"/>
      <c r="C39" s="3"/>
      <c r="D39" s="3"/>
      <c r="E39" s="8"/>
      <c r="F39" s="46">
        <v>415.44900000000001</v>
      </c>
      <c r="G39" s="46">
        <v>395.76499999999999</v>
      </c>
      <c r="H39" s="8"/>
      <c r="I39" s="8"/>
      <c r="J39" s="25">
        <v>589.91800000000001</v>
      </c>
      <c r="K39" s="25">
        <v>600.375</v>
      </c>
      <c r="L39" s="8"/>
      <c r="M39" s="8"/>
      <c r="N39" s="25">
        <v>439.25799999999998</v>
      </c>
      <c r="O39" s="25">
        <v>572.91</v>
      </c>
      <c r="P39" s="3"/>
      <c r="Q39" s="3"/>
    </row>
    <row r="40" spans="1:17" x14ac:dyDescent="0.2">
      <c r="A40" s="3"/>
      <c r="B40" s="3"/>
      <c r="C40" s="3"/>
      <c r="D40" s="3"/>
      <c r="E40" s="8"/>
      <c r="F40" s="46">
        <v>412.50700000000001</v>
      </c>
      <c r="G40" s="46">
        <v>425.89400000000001</v>
      </c>
      <c r="H40" s="8"/>
      <c r="I40" s="8"/>
      <c r="J40" s="25">
        <v>644.73800000000006</v>
      </c>
      <c r="K40" s="25">
        <v>649.84100000000001</v>
      </c>
      <c r="L40" s="8"/>
      <c r="M40" s="8"/>
      <c r="N40" s="25">
        <v>709.93399999999997</v>
      </c>
      <c r="O40" s="25">
        <v>511.63099999999997</v>
      </c>
      <c r="P40" s="3"/>
      <c r="Q40" s="3"/>
    </row>
    <row r="41" spans="1:17" x14ac:dyDescent="0.2">
      <c r="A41" s="3"/>
      <c r="B41" s="3"/>
      <c r="C41" s="3"/>
      <c r="D41" s="3"/>
      <c r="E41" s="8"/>
      <c r="F41" s="46">
        <v>445.70499999999998</v>
      </c>
      <c r="G41" s="46">
        <v>275.98599999999999</v>
      </c>
      <c r="H41" s="8"/>
      <c r="I41" s="8"/>
      <c r="J41" s="25">
        <v>619.93499999999995</v>
      </c>
      <c r="K41" s="25">
        <v>672.48400000000004</v>
      </c>
      <c r="L41" s="8"/>
      <c r="M41" s="8"/>
      <c r="N41" s="25">
        <v>511.31700000000001</v>
      </c>
      <c r="O41" s="25">
        <v>460.73599999999999</v>
      </c>
      <c r="P41" s="3"/>
      <c r="Q41" s="3"/>
    </row>
    <row r="42" spans="1:17" x14ac:dyDescent="0.2">
      <c r="A42" s="3"/>
      <c r="B42" s="3"/>
      <c r="C42" s="3"/>
      <c r="D42" s="3"/>
      <c r="E42" s="8"/>
      <c r="F42" s="46">
        <v>497.88900000000001</v>
      </c>
      <c r="G42" s="46">
        <v>569.37400000000002</v>
      </c>
      <c r="H42" s="8"/>
      <c r="I42" s="8"/>
      <c r="J42" s="25">
        <v>705.404</v>
      </c>
      <c r="K42" s="25">
        <v>563.31200000000001</v>
      </c>
      <c r="L42" s="8"/>
      <c r="M42" s="8"/>
      <c r="N42" s="25">
        <v>542.38499999999999</v>
      </c>
      <c r="O42" s="25">
        <v>500.03199999999998</v>
      </c>
      <c r="P42" s="3"/>
      <c r="Q42" s="3"/>
    </row>
    <row r="43" spans="1:17" x14ac:dyDescent="0.2">
      <c r="A43" s="3"/>
      <c r="B43" s="3"/>
      <c r="C43" s="3"/>
      <c r="D43" s="3"/>
      <c r="E43" s="8"/>
      <c r="F43" s="46">
        <v>488.01100000000002</v>
      </c>
      <c r="G43" s="46">
        <v>408.16399999999999</v>
      </c>
      <c r="H43" s="8"/>
      <c r="I43" s="8"/>
      <c r="J43" s="25">
        <v>638.93100000000004</v>
      </c>
      <c r="K43" s="25">
        <v>468.12400000000002</v>
      </c>
      <c r="L43" s="8"/>
      <c r="M43" s="8"/>
      <c r="N43" s="25">
        <v>488.49900000000002</v>
      </c>
      <c r="O43" s="25">
        <v>487.21600000000001</v>
      </c>
      <c r="P43" s="3"/>
      <c r="Q43" s="3"/>
    </row>
    <row r="44" spans="1:17" x14ac:dyDescent="0.2">
      <c r="A44" s="3"/>
      <c r="B44" s="3"/>
      <c r="C44" s="3"/>
      <c r="D44" s="3"/>
      <c r="E44" s="8"/>
      <c r="F44" s="46">
        <v>476.87299999999999</v>
      </c>
      <c r="G44" s="46">
        <v>350.89100000000002</v>
      </c>
      <c r="H44" s="8"/>
      <c r="I44" s="8"/>
      <c r="J44" s="25">
        <v>628.774</v>
      </c>
      <c r="K44" s="25">
        <v>588.471</v>
      </c>
      <c r="L44" s="8"/>
      <c r="M44" s="8"/>
      <c r="N44" s="25">
        <v>516.24800000000005</v>
      </c>
      <c r="O44" s="25">
        <v>572.31100000000004</v>
      </c>
      <c r="P44" s="3"/>
      <c r="Q44" s="3"/>
    </row>
    <row r="45" spans="1:17" x14ac:dyDescent="0.2">
      <c r="A45" s="3"/>
      <c r="B45" s="3"/>
      <c r="C45" s="3"/>
      <c r="D45" s="3"/>
      <c r="E45" s="8"/>
      <c r="F45" s="46">
        <v>428.053</v>
      </c>
      <c r="G45" s="46">
        <v>428.75700000000001</v>
      </c>
      <c r="H45" s="8"/>
      <c r="I45" s="8"/>
      <c r="J45" s="25">
        <v>682.226</v>
      </c>
      <c r="K45" s="25">
        <v>584.48500000000001</v>
      </c>
      <c r="L45" s="8"/>
      <c r="M45" s="8"/>
      <c r="N45" s="25">
        <v>548.41200000000003</v>
      </c>
      <c r="O45" s="25">
        <v>482.28500000000003</v>
      </c>
      <c r="P45" s="3"/>
      <c r="Q45" s="3"/>
    </row>
    <row r="46" spans="1:17" x14ac:dyDescent="0.2">
      <c r="A46" s="3"/>
      <c r="B46" s="3"/>
      <c r="C46" s="3"/>
      <c r="D46" s="3"/>
      <c r="E46" s="8"/>
      <c r="F46" s="46">
        <v>478.78199999999998</v>
      </c>
      <c r="G46" s="46">
        <v>323.46100000000001</v>
      </c>
      <c r="H46" s="8"/>
      <c r="I46" s="8"/>
      <c r="J46" s="25">
        <v>621.75800000000004</v>
      </c>
      <c r="K46" s="25">
        <v>551.26499999999999</v>
      </c>
      <c r="L46" s="8"/>
      <c r="M46" s="8"/>
      <c r="N46" s="25">
        <v>377.48700000000002</v>
      </c>
      <c r="O46" s="25">
        <v>515.03300000000002</v>
      </c>
      <c r="P46" s="3"/>
      <c r="Q46" s="3"/>
    </row>
    <row r="47" spans="1:17" x14ac:dyDescent="0.2">
      <c r="A47" s="3"/>
      <c r="B47" s="3"/>
      <c r="C47" s="3"/>
      <c r="D47" s="3"/>
      <c r="E47" s="8"/>
      <c r="F47" s="46">
        <v>409.125</v>
      </c>
      <c r="G47" s="46">
        <v>341.15600000000001</v>
      </c>
      <c r="H47" s="8"/>
      <c r="I47" s="8"/>
      <c r="J47" s="25">
        <v>640.00300000000004</v>
      </c>
      <c r="K47" s="25">
        <v>542.95500000000004</v>
      </c>
      <c r="L47" s="8"/>
      <c r="M47" s="8"/>
      <c r="N47" s="25">
        <v>572.77300000000002</v>
      </c>
      <c r="O47" s="25">
        <v>478.48899999999998</v>
      </c>
      <c r="P47" s="3"/>
      <c r="Q47" s="3"/>
    </row>
    <row r="48" spans="1:17" x14ac:dyDescent="0.2">
      <c r="A48" s="3"/>
      <c r="B48" s="3"/>
      <c r="C48" s="3"/>
      <c r="D48" s="3"/>
      <c r="E48" s="8"/>
      <c r="F48" s="46">
        <v>486.81200000000001</v>
      </c>
      <c r="G48" s="46">
        <v>246.45699999999999</v>
      </c>
      <c r="H48" s="8"/>
      <c r="I48" s="8"/>
      <c r="J48" s="25">
        <v>636.71199999999999</v>
      </c>
      <c r="K48" s="25">
        <v>646.85299999999995</v>
      </c>
      <c r="L48" s="8"/>
      <c r="M48" s="8"/>
      <c r="N48" s="25">
        <v>496.61500000000001</v>
      </c>
      <c r="O48" s="25">
        <v>463.12700000000001</v>
      </c>
      <c r="P48" s="3"/>
      <c r="Q48" s="3"/>
    </row>
    <row r="49" spans="1:17" x14ac:dyDescent="0.2">
      <c r="A49" s="3"/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3"/>
      <c r="Q49" s="3"/>
    </row>
    <row r="50" spans="1:17" x14ac:dyDescent="0.2">
      <c r="A50" s="3"/>
      <c r="B50" s="3"/>
      <c r="C50" s="3"/>
      <c r="D50" s="3"/>
      <c r="E50" s="8"/>
      <c r="F50" s="119" t="s">
        <v>34</v>
      </c>
      <c r="G50" s="119"/>
      <c r="H50" s="8"/>
      <c r="I50" s="8"/>
      <c r="J50" s="8"/>
      <c r="K50" s="8"/>
      <c r="L50" s="8"/>
      <c r="M50" s="8"/>
      <c r="N50" s="8"/>
      <c r="O50" s="8"/>
      <c r="P50" s="3"/>
      <c r="Q50" s="3"/>
    </row>
    <row r="51" spans="1:1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</sheetData>
  <mergeCells count="1">
    <mergeCell ref="F50:G50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BC88-5203-C643-858E-7A76238BC84C}">
  <dimension ref="B2:Q55"/>
  <sheetViews>
    <sheetView topLeftCell="B1" zoomScale="114" workbookViewId="0">
      <selection activeCell="D14" sqref="D14"/>
    </sheetView>
  </sheetViews>
  <sheetFormatPr baseColWidth="10" defaultRowHeight="16" x14ac:dyDescent="0.2"/>
  <cols>
    <col min="4" max="4" width="42.83203125" customWidth="1"/>
    <col min="6" max="6" width="15" customWidth="1"/>
    <col min="7" max="7" width="27.1640625" customWidth="1"/>
    <col min="10" max="10" width="16.1640625" customWidth="1"/>
    <col min="11" max="11" width="25.6640625" customWidth="1"/>
    <col min="14" max="14" width="18.6640625" customWidth="1"/>
    <col min="15" max="15" width="26.5" customWidth="1"/>
  </cols>
  <sheetData>
    <row r="2" spans="2:17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x14ac:dyDescent="0.2">
      <c r="B5" s="3"/>
      <c r="C5" s="3"/>
      <c r="D5" s="4" t="s">
        <v>500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x14ac:dyDescent="0.2">
      <c r="B6" s="3"/>
      <c r="C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x14ac:dyDescent="0.2">
      <c r="B7" s="3"/>
      <c r="C7" s="3"/>
      <c r="E7" s="33" t="s">
        <v>15</v>
      </c>
      <c r="F7" s="24" t="s">
        <v>295</v>
      </c>
      <c r="G7" s="24" t="s">
        <v>296</v>
      </c>
      <c r="H7" s="3"/>
      <c r="I7" s="33" t="s">
        <v>18</v>
      </c>
      <c r="J7" s="24" t="s">
        <v>295</v>
      </c>
      <c r="K7" s="24" t="s">
        <v>296</v>
      </c>
      <c r="L7" s="3"/>
      <c r="M7" s="33" t="s">
        <v>19</v>
      </c>
      <c r="N7" s="24" t="s">
        <v>295</v>
      </c>
      <c r="O7" s="24" t="s">
        <v>296</v>
      </c>
      <c r="P7" s="3"/>
      <c r="Q7" s="3"/>
    </row>
    <row r="8" spans="2:17" x14ac:dyDescent="0.2">
      <c r="B8" s="3"/>
      <c r="C8" s="3"/>
      <c r="D8" s="3"/>
      <c r="E8" s="3"/>
      <c r="F8" s="26">
        <v>100.88800000000001</v>
      </c>
      <c r="G8" s="26">
        <v>42.749000000000002</v>
      </c>
      <c r="H8" s="3"/>
      <c r="I8" s="3"/>
      <c r="J8" s="25">
        <v>150.476</v>
      </c>
      <c r="K8" s="25">
        <v>39.093000000000004</v>
      </c>
      <c r="L8" s="3"/>
      <c r="M8" s="3"/>
      <c r="N8" s="25">
        <v>223.744</v>
      </c>
      <c r="O8" s="25">
        <v>85.593999999999994</v>
      </c>
      <c r="P8" s="3"/>
      <c r="Q8" s="3"/>
    </row>
    <row r="9" spans="2:17" x14ac:dyDescent="0.2">
      <c r="B9" s="3"/>
      <c r="C9" s="3"/>
      <c r="D9" s="3"/>
      <c r="E9" s="3"/>
      <c r="F9" s="26">
        <v>100.53700000000001</v>
      </c>
      <c r="G9" s="26">
        <v>40.052</v>
      </c>
      <c r="H9" s="3"/>
      <c r="I9" s="3"/>
      <c r="J9" s="25">
        <v>128.67500000000001</v>
      </c>
      <c r="K9" s="25">
        <v>36.676000000000002</v>
      </c>
      <c r="L9" s="3"/>
      <c r="M9" s="3"/>
      <c r="N9" s="25">
        <v>256.495</v>
      </c>
      <c r="O9" s="25">
        <v>90.370999999999995</v>
      </c>
      <c r="P9" s="3"/>
      <c r="Q9" s="3"/>
    </row>
    <row r="10" spans="2:17" x14ac:dyDescent="0.2">
      <c r="B10" s="3"/>
      <c r="C10" s="3"/>
      <c r="D10" s="3"/>
      <c r="E10" s="3"/>
      <c r="F10" s="26">
        <v>108.059</v>
      </c>
      <c r="G10" s="26">
        <v>51.167000000000002</v>
      </c>
      <c r="H10" s="3"/>
      <c r="I10" s="3"/>
      <c r="J10" s="25">
        <v>168.58600000000001</v>
      </c>
      <c r="K10" s="25">
        <v>41.496000000000002</v>
      </c>
      <c r="L10" s="3"/>
      <c r="M10" s="3"/>
      <c r="N10" s="25">
        <v>259.44600000000003</v>
      </c>
      <c r="O10" s="25">
        <v>89.31</v>
      </c>
      <c r="P10" s="3"/>
      <c r="Q10" s="3"/>
    </row>
    <row r="11" spans="2:17" x14ac:dyDescent="0.2">
      <c r="B11" s="3"/>
      <c r="C11" s="3"/>
      <c r="D11" s="3"/>
      <c r="E11" s="3"/>
      <c r="F11" s="26">
        <v>105.399</v>
      </c>
      <c r="G11" s="26">
        <v>31.869</v>
      </c>
      <c r="H11" s="3"/>
      <c r="I11" s="3"/>
      <c r="J11" s="25">
        <v>144.309</v>
      </c>
      <c r="K11" s="25">
        <v>45.503</v>
      </c>
      <c r="L11" s="3"/>
      <c r="M11" s="3"/>
      <c r="N11" s="25">
        <v>221.31899999999999</v>
      </c>
      <c r="O11" s="25">
        <v>103.884</v>
      </c>
      <c r="P11" s="3"/>
      <c r="Q11" s="3"/>
    </row>
    <row r="12" spans="2:17" x14ac:dyDescent="0.2">
      <c r="B12" s="3"/>
      <c r="C12" s="3"/>
      <c r="D12" s="3"/>
      <c r="E12" s="3"/>
      <c r="F12" s="26">
        <v>151.90899999999999</v>
      </c>
      <c r="G12" s="26">
        <v>40.686999999999998</v>
      </c>
      <c r="H12" s="3"/>
      <c r="I12" s="3"/>
      <c r="J12" s="25">
        <v>130.446</v>
      </c>
      <c r="K12" s="25">
        <v>51.146999999999998</v>
      </c>
      <c r="L12" s="3"/>
      <c r="M12" s="3"/>
      <c r="N12" s="25">
        <v>220.47499999999999</v>
      </c>
      <c r="O12" s="25">
        <v>120.663</v>
      </c>
      <c r="P12" s="3"/>
      <c r="Q12" s="3"/>
    </row>
    <row r="13" spans="2:17" x14ac:dyDescent="0.2">
      <c r="B13" s="3"/>
      <c r="C13" s="3"/>
      <c r="D13" s="3"/>
      <c r="E13" s="3"/>
      <c r="F13" s="26">
        <v>148.399</v>
      </c>
      <c r="G13" s="26">
        <v>41.103000000000002</v>
      </c>
      <c r="H13" s="3"/>
      <c r="I13" s="3"/>
      <c r="J13" s="25">
        <v>157.76400000000001</v>
      </c>
      <c r="K13" s="25">
        <v>44.887</v>
      </c>
      <c r="L13" s="3"/>
      <c r="M13" s="3"/>
      <c r="N13" s="25">
        <v>266.04700000000003</v>
      </c>
      <c r="O13" s="25">
        <v>133.095</v>
      </c>
      <c r="P13" s="3"/>
      <c r="Q13" s="3"/>
    </row>
    <row r="14" spans="2:17" x14ac:dyDescent="0.2">
      <c r="B14" s="3"/>
      <c r="C14" s="3"/>
      <c r="D14" s="3"/>
      <c r="E14" s="3"/>
      <c r="F14" s="26">
        <v>170.46100000000001</v>
      </c>
      <c r="G14" s="26">
        <v>31.786000000000001</v>
      </c>
      <c r="H14" s="3"/>
      <c r="I14" s="3"/>
      <c r="J14" s="25">
        <v>166.11199999999999</v>
      </c>
      <c r="K14" s="25">
        <v>38.673999999999999</v>
      </c>
      <c r="L14" s="3"/>
      <c r="M14" s="3"/>
      <c r="N14" s="25">
        <v>237.74600000000001</v>
      </c>
      <c r="O14" s="25">
        <v>74.406000000000006</v>
      </c>
      <c r="P14" s="3"/>
      <c r="Q14" s="3"/>
    </row>
    <row r="15" spans="2:17" x14ac:dyDescent="0.2">
      <c r="B15" s="3"/>
      <c r="C15" s="3"/>
      <c r="D15" s="3"/>
      <c r="E15" s="3"/>
      <c r="F15" s="26">
        <v>141.12100000000001</v>
      </c>
      <c r="G15" s="26">
        <v>84.138999999999996</v>
      </c>
      <c r="H15" s="3"/>
      <c r="I15" s="3"/>
      <c r="J15" s="25">
        <v>138.77600000000001</v>
      </c>
      <c r="K15" s="25">
        <v>64.852999999999994</v>
      </c>
      <c r="L15" s="3"/>
      <c r="M15" s="3"/>
      <c r="N15" s="25">
        <v>258.63099999999997</v>
      </c>
      <c r="O15" s="25">
        <v>118.047</v>
      </c>
      <c r="P15" s="3"/>
      <c r="Q15" s="3"/>
    </row>
    <row r="16" spans="2:17" x14ac:dyDescent="0.2">
      <c r="B16" s="3"/>
      <c r="C16" s="3"/>
      <c r="D16" s="3"/>
      <c r="E16" s="3"/>
      <c r="F16" s="26">
        <v>137.988</v>
      </c>
      <c r="G16" s="26">
        <v>61.116999999999997</v>
      </c>
      <c r="H16" s="3"/>
      <c r="I16" s="3"/>
      <c r="J16" s="25">
        <v>145.53800000000001</v>
      </c>
      <c r="K16" s="25">
        <v>50.334000000000003</v>
      </c>
      <c r="L16" s="3"/>
      <c r="M16" s="3"/>
      <c r="N16" s="25">
        <v>211.39500000000001</v>
      </c>
      <c r="O16" s="25">
        <v>83.305000000000007</v>
      </c>
      <c r="P16" s="3"/>
      <c r="Q16" s="3"/>
    </row>
    <row r="17" spans="2:17" x14ac:dyDescent="0.2">
      <c r="B17" s="3"/>
      <c r="C17" s="3"/>
      <c r="D17" s="3"/>
      <c r="E17" s="3"/>
      <c r="F17" s="26">
        <v>143.113</v>
      </c>
      <c r="G17" s="26">
        <v>42.555999999999997</v>
      </c>
      <c r="H17" s="3"/>
      <c r="I17" s="3"/>
      <c r="J17" s="25">
        <v>132.08500000000001</v>
      </c>
      <c r="K17" s="25">
        <v>45.402999999999999</v>
      </c>
      <c r="L17" s="3"/>
      <c r="M17" s="3"/>
      <c r="N17" s="25">
        <v>227.48500000000001</v>
      </c>
      <c r="O17" s="25">
        <v>111.376</v>
      </c>
      <c r="P17" s="3"/>
      <c r="Q17" s="3"/>
    </row>
    <row r="18" spans="2:17" x14ac:dyDescent="0.2">
      <c r="B18" s="3"/>
      <c r="C18" s="3"/>
      <c r="D18" s="3"/>
      <c r="E18" s="3"/>
      <c r="F18" s="26">
        <v>132.78299999999999</v>
      </c>
      <c r="G18" s="26">
        <v>41.277999999999999</v>
      </c>
      <c r="H18" s="3"/>
      <c r="I18" s="3"/>
      <c r="J18" s="25">
        <v>154.477</v>
      </c>
      <c r="K18" s="25">
        <v>52.311</v>
      </c>
      <c r="L18" s="3"/>
      <c r="M18" s="3"/>
      <c r="N18" s="25">
        <v>250.483</v>
      </c>
      <c r="O18" s="25">
        <v>126.58799999999999</v>
      </c>
      <c r="P18" s="3"/>
      <c r="Q18" s="3"/>
    </row>
    <row r="19" spans="2:17" x14ac:dyDescent="0.2">
      <c r="B19" s="3"/>
      <c r="C19" s="3"/>
      <c r="D19" s="3"/>
      <c r="E19" s="3"/>
      <c r="F19" s="26">
        <v>145.625</v>
      </c>
      <c r="G19" s="26">
        <v>64.852000000000004</v>
      </c>
      <c r="H19" s="3"/>
      <c r="I19" s="3"/>
      <c r="J19" s="25">
        <v>119.384</v>
      </c>
      <c r="K19" s="25">
        <v>60.021999999999998</v>
      </c>
      <c r="L19" s="3"/>
      <c r="M19" s="3"/>
      <c r="N19" s="25">
        <v>257.49299999999999</v>
      </c>
      <c r="O19" s="25">
        <v>94.406000000000006</v>
      </c>
      <c r="P19" s="3"/>
      <c r="Q19" s="3"/>
    </row>
    <row r="20" spans="2:17" x14ac:dyDescent="0.2">
      <c r="B20" s="3"/>
      <c r="C20" s="3"/>
      <c r="D20" s="3"/>
      <c r="E20" s="3"/>
      <c r="F20" s="26">
        <v>121.202</v>
      </c>
      <c r="G20" s="26">
        <v>43.438000000000002</v>
      </c>
      <c r="H20" s="3"/>
      <c r="I20" s="3"/>
      <c r="J20" s="25">
        <v>122.77800000000001</v>
      </c>
      <c r="K20" s="25">
        <v>44.482999999999997</v>
      </c>
      <c r="L20" s="3"/>
      <c r="M20" s="3"/>
      <c r="N20" s="25">
        <v>228.447</v>
      </c>
      <c r="O20" s="25">
        <v>125.74</v>
      </c>
      <c r="P20" s="3"/>
      <c r="Q20" s="3"/>
    </row>
    <row r="21" spans="2:17" x14ac:dyDescent="0.2">
      <c r="B21" s="3"/>
      <c r="C21" s="3"/>
      <c r="D21" s="3"/>
      <c r="E21" s="3"/>
      <c r="F21" s="26">
        <v>204.45599999999999</v>
      </c>
      <c r="G21" s="26">
        <v>43.261000000000003</v>
      </c>
      <c r="H21" s="3"/>
      <c r="I21" s="3"/>
      <c r="J21" s="25">
        <v>176.44900000000001</v>
      </c>
      <c r="K21" s="25">
        <v>57.573</v>
      </c>
      <c r="L21" s="3"/>
      <c r="M21" s="3"/>
      <c r="N21" s="25">
        <v>264.49700000000001</v>
      </c>
      <c r="O21" s="25">
        <v>88.778000000000006</v>
      </c>
      <c r="P21" s="3"/>
      <c r="Q21" s="3"/>
    </row>
    <row r="22" spans="2:17" x14ac:dyDescent="0.2">
      <c r="B22" s="3"/>
      <c r="C22" s="3"/>
      <c r="D22" s="3"/>
      <c r="E22" s="3"/>
      <c r="F22" s="26">
        <v>205.46</v>
      </c>
      <c r="G22" s="26">
        <v>42.341999999999999</v>
      </c>
      <c r="H22" s="3"/>
      <c r="I22" s="3"/>
      <c r="J22" s="25">
        <v>150.94300000000001</v>
      </c>
      <c r="K22" s="25">
        <v>46.883000000000003</v>
      </c>
      <c r="L22" s="3"/>
      <c r="M22" s="3"/>
      <c r="N22" s="25">
        <v>216.41800000000001</v>
      </c>
      <c r="O22" s="25">
        <v>95.537000000000006</v>
      </c>
      <c r="P22" s="3"/>
      <c r="Q22" s="3"/>
    </row>
    <row r="23" spans="2:17" x14ac:dyDescent="0.2">
      <c r="B23" s="3"/>
      <c r="C23" s="3"/>
      <c r="D23" s="3"/>
      <c r="E23" s="3"/>
      <c r="F23" s="26">
        <v>151.46199999999999</v>
      </c>
      <c r="G23" s="26">
        <v>45.875999999999998</v>
      </c>
      <c r="H23" s="3"/>
      <c r="I23" s="3"/>
      <c r="J23" s="25">
        <v>138.88399999999999</v>
      </c>
      <c r="K23" s="25">
        <v>38.994</v>
      </c>
      <c r="L23" s="3"/>
      <c r="M23" s="3"/>
      <c r="N23" s="25">
        <v>261.904</v>
      </c>
      <c r="O23" s="25">
        <v>79.441999999999993</v>
      </c>
      <c r="P23" s="3"/>
      <c r="Q23" s="3"/>
    </row>
    <row r="24" spans="2:17" x14ac:dyDescent="0.2">
      <c r="B24" s="3"/>
      <c r="C24" s="3"/>
      <c r="D24" s="3"/>
      <c r="E24" s="3"/>
      <c r="F24" s="26">
        <v>185.24700000000001</v>
      </c>
      <c r="G24" s="26">
        <v>49.331000000000003</v>
      </c>
      <c r="H24" s="3"/>
      <c r="I24" s="3"/>
      <c r="J24" s="25">
        <v>161.13300000000001</v>
      </c>
      <c r="K24" s="25">
        <v>35.667000000000002</v>
      </c>
      <c r="L24" s="3"/>
      <c r="M24" s="3"/>
      <c r="N24" s="25">
        <v>246.04400000000001</v>
      </c>
      <c r="O24" s="25">
        <v>99.01</v>
      </c>
      <c r="P24" s="3"/>
      <c r="Q24" s="3"/>
    </row>
    <row r="25" spans="2:17" x14ac:dyDescent="0.2">
      <c r="B25" s="3"/>
      <c r="C25" s="3"/>
      <c r="D25" s="3"/>
      <c r="E25" s="3"/>
      <c r="F25" s="26">
        <v>114.64700000000001</v>
      </c>
      <c r="G25" s="26">
        <v>50.093000000000004</v>
      </c>
      <c r="H25" s="3"/>
      <c r="I25" s="3"/>
      <c r="J25" s="25">
        <v>128.28700000000001</v>
      </c>
      <c r="K25" s="25">
        <v>38.192999999999998</v>
      </c>
      <c r="L25" s="3"/>
      <c r="M25" s="3"/>
      <c r="N25" s="25">
        <v>211.387</v>
      </c>
      <c r="O25" s="25">
        <v>127.495</v>
      </c>
      <c r="P25" s="3"/>
      <c r="Q25" s="3"/>
    </row>
    <row r="26" spans="2:17" x14ac:dyDescent="0.2">
      <c r="B26" s="3"/>
      <c r="C26" s="3"/>
      <c r="D26" s="3"/>
      <c r="E26" s="3"/>
      <c r="F26" s="26">
        <v>171.714</v>
      </c>
      <c r="G26" s="26">
        <v>51.195999999999998</v>
      </c>
      <c r="H26" s="3"/>
      <c r="I26" s="3"/>
      <c r="J26" s="25">
        <v>157.441</v>
      </c>
      <c r="K26" s="25">
        <v>32.337000000000003</v>
      </c>
      <c r="L26" s="3"/>
      <c r="M26" s="3"/>
      <c r="N26" s="25">
        <v>233.30500000000001</v>
      </c>
      <c r="O26" s="25">
        <v>104.13800000000001</v>
      </c>
      <c r="P26" s="3"/>
      <c r="Q26" s="3"/>
    </row>
    <row r="27" spans="2:17" x14ac:dyDescent="0.2">
      <c r="B27" s="3"/>
      <c r="C27" s="3"/>
      <c r="D27" s="3"/>
      <c r="E27" s="3"/>
      <c r="F27" s="26">
        <v>109.554</v>
      </c>
      <c r="G27" s="26">
        <v>47.337000000000003</v>
      </c>
      <c r="H27" s="3"/>
      <c r="I27" s="3"/>
      <c r="J27" s="25">
        <v>130.81399999999999</v>
      </c>
      <c r="K27" s="25">
        <v>49.845999999999997</v>
      </c>
      <c r="L27" s="3"/>
      <c r="M27" s="3"/>
      <c r="N27" s="25">
        <v>256.58300000000003</v>
      </c>
      <c r="O27" s="25">
        <v>100.04600000000001</v>
      </c>
      <c r="P27" s="3"/>
      <c r="Q27" s="3"/>
    </row>
    <row r="28" spans="2:17" x14ac:dyDescent="0.2">
      <c r="B28" s="3"/>
      <c r="C28" s="3"/>
      <c r="D28" s="3"/>
      <c r="E28" s="3"/>
      <c r="F28" s="26">
        <v>148.48099999999999</v>
      </c>
      <c r="G28" s="26">
        <v>40.064</v>
      </c>
      <c r="H28" s="3"/>
      <c r="I28" s="3"/>
      <c r="J28" s="25">
        <v>132.56399999999999</v>
      </c>
      <c r="K28" s="25">
        <v>50.116</v>
      </c>
      <c r="L28" s="3"/>
      <c r="M28" s="3"/>
      <c r="N28" s="25">
        <v>244.673</v>
      </c>
      <c r="O28" s="25">
        <v>72.941999999999993</v>
      </c>
      <c r="P28" s="3"/>
      <c r="Q28" s="3"/>
    </row>
    <row r="29" spans="2:17" x14ac:dyDescent="0.2">
      <c r="B29" s="3"/>
      <c r="C29" s="3"/>
      <c r="D29" s="3"/>
      <c r="E29" s="3"/>
      <c r="F29" s="26">
        <v>139.08699999999999</v>
      </c>
      <c r="G29" s="26">
        <v>43.417999999999999</v>
      </c>
      <c r="H29" s="3"/>
      <c r="I29" s="3"/>
      <c r="J29" s="25">
        <v>148.47800000000001</v>
      </c>
      <c r="K29" s="25">
        <v>45.475000000000001</v>
      </c>
      <c r="L29" s="3"/>
      <c r="M29" s="3"/>
      <c r="N29" s="25">
        <v>240.047</v>
      </c>
      <c r="O29" s="25">
        <v>83.247</v>
      </c>
      <c r="P29" s="3"/>
      <c r="Q29" s="3"/>
    </row>
    <row r="30" spans="2:17" x14ac:dyDescent="0.2">
      <c r="B30" s="3"/>
      <c r="C30" s="3"/>
      <c r="D30" s="3"/>
      <c r="E30" s="3"/>
      <c r="F30" s="26">
        <v>163.63499999999999</v>
      </c>
      <c r="G30" s="26">
        <v>48.164000000000001</v>
      </c>
      <c r="H30" s="3"/>
      <c r="I30" s="3"/>
      <c r="J30" s="25">
        <v>153.30699999999999</v>
      </c>
      <c r="K30" s="25">
        <v>34.375999999999998</v>
      </c>
      <c r="L30" s="3"/>
      <c r="M30" s="3"/>
      <c r="N30" s="25">
        <v>225.476</v>
      </c>
      <c r="O30" s="25">
        <v>99.350999999999999</v>
      </c>
      <c r="P30" s="3"/>
      <c r="Q30" s="3"/>
    </row>
    <row r="31" spans="2:17" x14ac:dyDescent="0.2">
      <c r="B31" s="3"/>
      <c r="C31" s="3"/>
      <c r="D31" s="3"/>
      <c r="E31" s="3"/>
      <c r="F31" s="26">
        <v>150.37299999999999</v>
      </c>
      <c r="G31" s="26">
        <v>58.997999999999998</v>
      </c>
      <c r="H31" s="3"/>
      <c r="I31" s="3"/>
      <c r="J31" s="25">
        <v>162.22200000000001</v>
      </c>
      <c r="K31" s="25">
        <v>39.843000000000004</v>
      </c>
      <c r="L31" s="3"/>
      <c r="M31" s="3"/>
      <c r="N31" s="25">
        <v>231.108</v>
      </c>
      <c r="O31" s="25">
        <v>69.462999999999994</v>
      </c>
      <c r="P31" s="3"/>
      <c r="Q31" s="3"/>
    </row>
    <row r="32" spans="2:17" x14ac:dyDescent="0.2">
      <c r="B32" s="3"/>
      <c r="C32" s="3"/>
      <c r="D32" s="3"/>
      <c r="E32" s="3"/>
      <c r="F32" s="26">
        <v>125.536</v>
      </c>
      <c r="G32" s="26">
        <v>39.045999999999999</v>
      </c>
      <c r="H32" s="3"/>
      <c r="I32" s="3"/>
      <c r="J32" s="25">
        <v>135.84700000000001</v>
      </c>
      <c r="K32" s="25">
        <v>50.448999999999998</v>
      </c>
      <c r="L32" s="3"/>
      <c r="M32" s="3"/>
      <c r="N32" s="25">
        <v>225.095</v>
      </c>
      <c r="O32" s="25">
        <v>103.774</v>
      </c>
      <c r="P32" s="3"/>
      <c r="Q32" s="3"/>
    </row>
    <row r="33" spans="2:17" x14ac:dyDescent="0.2">
      <c r="B33" s="3"/>
      <c r="C33" s="3"/>
      <c r="D33" s="3"/>
      <c r="E33" s="3"/>
      <c r="F33" s="26">
        <v>139.983</v>
      </c>
      <c r="G33" s="26">
        <v>47.561</v>
      </c>
      <c r="H33" s="3"/>
      <c r="I33" s="3"/>
      <c r="J33" s="25">
        <v>154.65799999999999</v>
      </c>
      <c r="K33" s="25">
        <v>42.231000000000002</v>
      </c>
      <c r="L33" s="3"/>
      <c r="M33" s="3"/>
      <c r="N33" s="25">
        <v>264.48899999999998</v>
      </c>
      <c r="O33" s="25">
        <v>121.044</v>
      </c>
      <c r="P33" s="3"/>
      <c r="Q33" s="3"/>
    </row>
    <row r="34" spans="2:17" x14ac:dyDescent="0.2">
      <c r="B34" s="3"/>
      <c r="C34" s="3"/>
      <c r="D34" s="3"/>
      <c r="E34" s="3"/>
      <c r="F34" s="26">
        <v>133.47200000000001</v>
      </c>
      <c r="G34" s="26">
        <v>53.755000000000003</v>
      </c>
      <c r="H34" s="3"/>
      <c r="I34" s="3"/>
      <c r="J34" s="25">
        <v>162.20599999999999</v>
      </c>
      <c r="K34" s="25">
        <v>38.347999999999999</v>
      </c>
      <c r="L34" s="3"/>
      <c r="M34" s="3"/>
      <c r="N34" s="25">
        <v>231.17400000000001</v>
      </c>
      <c r="O34" s="25">
        <v>115.65300000000001</v>
      </c>
      <c r="P34" s="3"/>
      <c r="Q34" s="3"/>
    </row>
    <row r="35" spans="2:17" x14ac:dyDescent="0.2">
      <c r="B35" s="3"/>
      <c r="C35" s="3"/>
      <c r="D35" s="3"/>
      <c r="E35" s="3"/>
      <c r="F35" s="26">
        <v>122.10899999999999</v>
      </c>
      <c r="G35" s="26">
        <v>58.984999999999999</v>
      </c>
      <c r="H35" s="3"/>
      <c r="I35" s="3"/>
      <c r="J35" s="25">
        <v>138.374</v>
      </c>
      <c r="K35" s="25">
        <v>50.473999999999997</v>
      </c>
      <c r="L35" s="3"/>
      <c r="M35" s="3"/>
      <c r="N35" s="25">
        <v>259.471</v>
      </c>
      <c r="O35" s="25">
        <v>119.03700000000001</v>
      </c>
      <c r="P35" s="3"/>
      <c r="Q35" s="3"/>
    </row>
    <row r="36" spans="2:17" x14ac:dyDescent="0.2">
      <c r="B36" s="3"/>
      <c r="C36" s="3"/>
      <c r="D36" s="3"/>
      <c r="E36" s="3"/>
      <c r="F36" s="26">
        <v>145.042</v>
      </c>
      <c r="G36" s="26">
        <v>44.651000000000003</v>
      </c>
      <c r="H36" s="3"/>
      <c r="I36" s="3"/>
      <c r="J36" s="25">
        <v>159.33099999999999</v>
      </c>
      <c r="K36" s="25">
        <v>47.441000000000003</v>
      </c>
      <c r="L36" s="3"/>
      <c r="M36" s="3"/>
      <c r="N36" s="25">
        <v>266.76499999999999</v>
      </c>
      <c r="O36" s="25">
        <v>84.480999999999995</v>
      </c>
      <c r="P36" s="3"/>
      <c r="Q36" s="3"/>
    </row>
    <row r="37" spans="2:17" x14ac:dyDescent="0.2">
      <c r="B37" s="3"/>
      <c r="C37" s="3"/>
      <c r="D37" s="3"/>
      <c r="E37" s="3"/>
      <c r="F37" s="26">
        <v>120.49299999999999</v>
      </c>
      <c r="G37" s="26">
        <v>51.033000000000001</v>
      </c>
      <c r="H37" s="3"/>
      <c r="I37" s="3"/>
      <c r="J37" s="25">
        <v>148.41</v>
      </c>
      <c r="K37" s="25">
        <v>32.363999999999997</v>
      </c>
      <c r="L37" s="3"/>
      <c r="M37" s="3"/>
      <c r="N37" s="25">
        <v>255.07400000000001</v>
      </c>
      <c r="O37" s="25">
        <v>73.372</v>
      </c>
      <c r="P37" s="3"/>
      <c r="Q37" s="3"/>
    </row>
    <row r="38" spans="2:17" x14ac:dyDescent="0.2">
      <c r="B38" s="3"/>
      <c r="C38" s="3"/>
      <c r="D38" s="3"/>
      <c r="E38" s="3"/>
      <c r="F38" s="26">
        <v>176.316</v>
      </c>
      <c r="G38" s="26">
        <v>43.953000000000003</v>
      </c>
      <c r="H38" s="3"/>
      <c r="I38" s="3"/>
      <c r="J38" s="25">
        <v>155.38499999999999</v>
      </c>
      <c r="K38" s="25">
        <v>56.585999999999999</v>
      </c>
      <c r="L38" s="3"/>
      <c r="M38" s="3"/>
      <c r="N38" s="25">
        <v>269.755</v>
      </c>
      <c r="O38" s="25">
        <v>79.316000000000003</v>
      </c>
      <c r="P38" s="3"/>
      <c r="Q38" s="3"/>
    </row>
    <row r="39" spans="2:17" x14ac:dyDescent="0.2">
      <c r="B39" s="3"/>
      <c r="C39" s="3"/>
      <c r="D39" s="3"/>
      <c r="E39" s="3"/>
      <c r="F39" s="26">
        <v>129.87299999999999</v>
      </c>
      <c r="G39" s="26">
        <v>63.460999999999999</v>
      </c>
      <c r="H39" s="3"/>
      <c r="I39" s="3"/>
      <c r="J39" s="25">
        <v>128.27699999999999</v>
      </c>
      <c r="K39" s="25">
        <v>38.470999999999997</v>
      </c>
      <c r="L39" s="3"/>
      <c r="M39" s="3"/>
      <c r="N39" s="25">
        <v>238.65299999999999</v>
      </c>
      <c r="O39" s="25">
        <v>69.325999999999993</v>
      </c>
      <c r="P39" s="3"/>
      <c r="Q39" s="3"/>
    </row>
    <row r="40" spans="2:17" x14ac:dyDescent="0.2">
      <c r="B40" s="3"/>
      <c r="C40" s="3"/>
      <c r="D40" s="3"/>
      <c r="E40" s="3"/>
      <c r="F40" s="26">
        <v>140.27500000000001</v>
      </c>
      <c r="G40" s="26">
        <v>57.771999999999998</v>
      </c>
      <c r="H40" s="3"/>
      <c r="I40" s="3"/>
      <c r="J40" s="25">
        <v>153.11199999999999</v>
      </c>
      <c r="K40" s="25">
        <v>30.004000000000001</v>
      </c>
      <c r="L40" s="3"/>
      <c r="M40" s="3"/>
      <c r="N40" s="25">
        <v>245.67400000000001</v>
      </c>
      <c r="O40" s="25">
        <v>95.459000000000003</v>
      </c>
      <c r="P40" s="3"/>
      <c r="Q40" s="3"/>
    </row>
    <row r="41" spans="2:17" x14ac:dyDescent="0.2">
      <c r="B41" s="3"/>
      <c r="C41" s="3"/>
      <c r="D41" s="3"/>
      <c r="E41" s="3"/>
      <c r="F41" s="26">
        <v>131.40600000000001</v>
      </c>
      <c r="G41" s="26">
        <v>49.905000000000001</v>
      </c>
      <c r="H41" s="3"/>
      <c r="I41" s="3"/>
      <c r="J41" s="25">
        <v>148.846</v>
      </c>
      <c r="K41" s="25">
        <v>41.369</v>
      </c>
      <c r="L41" s="3"/>
      <c r="M41" s="3"/>
      <c r="N41" s="25">
        <v>261.11399999999998</v>
      </c>
      <c r="O41" s="25">
        <v>97.004000000000005</v>
      </c>
      <c r="P41" s="3"/>
      <c r="Q41" s="3"/>
    </row>
    <row r="42" spans="2:17" x14ac:dyDescent="0.2">
      <c r="B42" s="3"/>
      <c r="C42" s="3"/>
      <c r="D42" s="3"/>
      <c r="E42" s="3"/>
      <c r="F42" s="26">
        <v>166.48599999999999</v>
      </c>
      <c r="G42" s="26">
        <v>52.767000000000003</v>
      </c>
      <c r="H42" s="3"/>
      <c r="I42" s="3"/>
      <c r="J42" s="25">
        <v>157.04900000000001</v>
      </c>
      <c r="K42" s="25">
        <v>58.994</v>
      </c>
      <c r="L42" s="3"/>
      <c r="M42" s="3"/>
      <c r="N42" s="25">
        <v>248.84399999999999</v>
      </c>
      <c r="O42" s="25">
        <v>88.646000000000001</v>
      </c>
      <c r="P42" s="3"/>
      <c r="Q42" s="3"/>
    </row>
    <row r="43" spans="2:17" x14ac:dyDescent="0.2">
      <c r="B43" s="3"/>
      <c r="C43" s="3"/>
      <c r="D43" s="3"/>
      <c r="E43" s="3"/>
      <c r="F43" s="26">
        <v>144.03299999999999</v>
      </c>
      <c r="G43" s="26">
        <v>45.76</v>
      </c>
      <c r="H43" s="3"/>
      <c r="I43" s="3"/>
      <c r="J43" s="25">
        <v>131.66300000000001</v>
      </c>
      <c r="K43" s="25">
        <v>60.475000000000001</v>
      </c>
      <c r="L43" s="3"/>
      <c r="M43" s="3"/>
      <c r="N43" s="25">
        <v>243.99600000000001</v>
      </c>
      <c r="O43" s="25">
        <v>68.481999999999999</v>
      </c>
      <c r="P43" s="3"/>
      <c r="Q43" s="3"/>
    </row>
    <row r="44" spans="2:17" x14ac:dyDescent="0.2">
      <c r="B44" s="3"/>
      <c r="C44" s="3"/>
      <c r="D44" s="3"/>
      <c r="E44" s="3"/>
      <c r="F44" s="26">
        <v>112.38800000000001</v>
      </c>
      <c r="G44" s="26">
        <v>58.984000000000002</v>
      </c>
      <c r="H44" s="3"/>
      <c r="I44" s="3"/>
      <c r="J44" s="25">
        <v>166.452</v>
      </c>
      <c r="K44" s="25">
        <v>49.499000000000002</v>
      </c>
      <c r="L44" s="3"/>
      <c r="M44" s="3"/>
      <c r="N44" s="25">
        <v>239.98500000000001</v>
      </c>
      <c r="O44" s="25">
        <v>77.474999999999994</v>
      </c>
      <c r="P44" s="3"/>
      <c r="Q44" s="3"/>
    </row>
    <row r="45" spans="2:17" x14ac:dyDescent="0.2">
      <c r="B45" s="3"/>
      <c r="C45" s="3"/>
      <c r="D45" s="3"/>
      <c r="E45" s="3"/>
      <c r="F45" s="26">
        <v>129.67500000000001</v>
      </c>
      <c r="G45" s="26">
        <v>50.054000000000002</v>
      </c>
      <c r="H45" s="3"/>
      <c r="I45" s="3"/>
      <c r="J45" s="25">
        <v>159.994</v>
      </c>
      <c r="K45" s="25">
        <v>61.134</v>
      </c>
      <c r="L45" s="3"/>
      <c r="M45" s="3"/>
      <c r="N45" s="25">
        <v>229.00399999999999</v>
      </c>
      <c r="O45" s="25">
        <v>97.462999999999994</v>
      </c>
      <c r="P45" s="3"/>
      <c r="Q45" s="3"/>
    </row>
    <row r="46" spans="2:17" x14ac:dyDescent="0.2">
      <c r="B46" s="3"/>
      <c r="C46" s="3"/>
      <c r="D46" s="3"/>
      <c r="E46" s="3"/>
      <c r="F46" s="26">
        <v>166.17400000000001</v>
      </c>
      <c r="G46" s="26">
        <v>45.502000000000002</v>
      </c>
      <c r="H46" s="3"/>
      <c r="I46" s="3"/>
      <c r="J46" s="25">
        <v>138.02099999999999</v>
      </c>
      <c r="K46" s="25">
        <v>38.448</v>
      </c>
      <c r="L46" s="3"/>
      <c r="M46" s="3"/>
      <c r="N46" s="25">
        <v>255.48500000000001</v>
      </c>
      <c r="O46" s="25">
        <v>120.28400000000001</v>
      </c>
      <c r="P46" s="3"/>
      <c r="Q46" s="3"/>
    </row>
    <row r="47" spans="2:17" x14ac:dyDescent="0.2">
      <c r="B47" s="3"/>
      <c r="C47" s="3"/>
      <c r="D47" s="3"/>
      <c r="E47" s="3"/>
      <c r="F47" s="26">
        <v>138.47900000000001</v>
      </c>
      <c r="G47" s="26">
        <v>61.116</v>
      </c>
      <c r="H47" s="3"/>
      <c r="I47" s="3"/>
      <c r="J47" s="25">
        <v>163.773</v>
      </c>
      <c r="K47" s="25">
        <v>57.264000000000003</v>
      </c>
      <c r="L47" s="3"/>
      <c r="M47" s="3"/>
      <c r="N47" s="25">
        <v>238.339</v>
      </c>
      <c r="O47" s="25">
        <v>103.127</v>
      </c>
      <c r="P47" s="3"/>
      <c r="Q47" s="3"/>
    </row>
    <row r="48" spans="2:17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2:17" x14ac:dyDescent="0.2">
      <c r="B49" s="3"/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2:17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17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2:17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2:17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17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2:17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</sheetData>
  <mergeCells count="1">
    <mergeCell ref="F49:G49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0229-22DD-C04A-908D-CCF654E062C6}">
  <dimension ref="B2:T63"/>
  <sheetViews>
    <sheetView topLeftCell="A3" zoomScale="125" workbookViewId="0">
      <selection activeCell="H38" sqref="H38"/>
    </sheetView>
  </sheetViews>
  <sheetFormatPr baseColWidth="10" defaultRowHeight="16" x14ac:dyDescent="0.2"/>
  <cols>
    <col min="4" max="4" width="38.6640625" customWidth="1"/>
    <col min="6" max="6" width="15.5" customWidth="1"/>
    <col min="7" max="7" width="26.33203125" customWidth="1"/>
    <col min="10" max="10" width="20.83203125" customWidth="1"/>
    <col min="11" max="11" width="26.33203125" customWidth="1"/>
    <col min="14" max="14" width="20.83203125" customWidth="1"/>
    <col min="15" max="15" width="25.1640625" customWidth="1"/>
  </cols>
  <sheetData>
    <row r="2" spans="2:20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x14ac:dyDescent="0.2">
      <c r="B6" s="3"/>
      <c r="C6" s="3"/>
      <c r="D6" s="4" t="s">
        <v>467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x14ac:dyDescent="0.2">
      <c r="B7" s="3"/>
      <c r="C7" s="3"/>
      <c r="E7" s="32" t="s">
        <v>15</v>
      </c>
      <c r="F7" s="24" t="s">
        <v>293</v>
      </c>
      <c r="G7" s="24" t="s">
        <v>294</v>
      </c>
      <c r="H7" s="8"/>
      <c r="I7" s="32" t="s">
        <v>18</v>
      </c>
      <c r="J7" s="24" t="s">
        <v>293</v>
      </c>
      <c r="K7" s="24" t="s">
        <v>294</v>
      </c>
      <c r="L7" s="8"/>
      <c r="M7" s="32" t="s">
        <v>19</v>
      </c>
      <c r="N7" s="24" t="s">
        <v>293</v>
      </c>
      <c r="O7" s="24" t="s">
        <v>294</v>
      </c>
      <c r="P7" s="3"/>
      <c r="Q7" s="3"/>
      <c r="R7" s="3"/>
      <c r="S7" s="3"/>
      <c r="T7" s="3"/>
    </row>
    <row r="8" spans="2:20" x14ac:dyDescent="0.2">
      <c r="B8" s="3"/>
      <c r="C8" s="3"/>
      <c r="D8" s="3"/>
      <c r="E8" s="8"/>
      <c r="F8" s="46">
        <v>529.97299999999996</v>
      </c>
      <c r="G8" s="46">
        <v>286.33</v>
      </c>
      <c r="H8" s="8"/>
      <c r="I8" s="8"/>
      <c r="J8" s="25">
        <v>665.76199999999994</v>
      </c>
      <c r="K8" s="25">
        <v>576.20600000000002</v>
      </c>
      <c r="L8" s="8"/>
      <c r="M8" s="8"/>
      <c r="N8" s="25">
        <v>990.73599999999999</v>
      </c>
      <c r="O8" s="25">
        <v>700.34699999999998</v>
      </c>
      <c r="P8" s="3"/>
      <c r="Q8" s="3"/>
      <c r="R8" s="3"/>
      <c r="S8" s="3"/>
      <c r="T8" s="3"/>
    </row>
    <row r="9" spans="2:20" x14ac:dyDescent="0.2">
      <c r="B9" s="3"/>
      <c r="C9" s="3"/>
      <c r="D9" s="3"/>
      <c r="E9" s="8"/>
      <c r="F9" s="46">
        <v>638.9</v>
      </c>
      <c r="G9" s="46">
        <v>534.96799999999996</v>
      </c>
      <c r="H9" s="8"/>
      <c r="I9" s="8"/>
      <c r="J9" s="25">
        <v>662.90099999999995</v>
      </c>
      <c r="K9" s="25">
        <v>590.44100000000003</v>
      </c>
      <c r="L9" s="8"/>
      <c r="M9" s="8"/>
      <c r="N9" s="25">
        <v>1003.891</v>
      </c>
      <c r="O9" s="25">
        <v>657.48199999999997</v>
      </c>
      <c r="P9" s="3"/>
      <c r="Q9" s="3"/>
      <c r="R9" s="3"/>
      <c r="S9" s="3"/>
      <c r="T9" s="3"/>
    </row>
    <row r="10" spans="2:20" x14ac:dyDescent="0.2">
      <c r="B10" s="3"/>
      <c r="C10" s="3"/>
      <c r="D10" s="3"/>
      <c r="E10" s="8"/>
      <c r="F10" s="46">
        <v>730.16600000000005</v>
      </c>
      <c r="G10" s="46">
        <v>544.71299999999997</v>
      </c>
      <c r="H10" s="8"/>
      <c r="I10" s="8"/>
      <c r="J10" s="25">
        <v>673.73199999999997</v>
      </c>
      <c r="K10" s="25">
        <v>501.43700000000001</v>
      </c>
      <c r="L10" s="8"/>
      <c r="M10" s="8"/>
      <c r="N10" s="25">
        <v>1198.462</v>
      </c>
      <c r="O10" s="25">
        <v>638.38400000000001</v>
      </c>
      <c r="P10" s="3"/>
      <c r="Q10" s="3"/>
      <c r="R10" s="3"/>
      <c r="S10" s="3"/>
      <c r="T10" s="3"/>
    </row>
    <row r="11" spans="2:20" x14ac:dyDescent="0.2">
      <c r="B11" s="3"/>
      <c r="C11" s="3"/>
      <c r="D11" s="3"/>
      <c r="E11" s="8"/>
      <c r="F11" s="46">
        <v>865.495</v>
      </c>
      <c r="G11" s="46">
        <v>449.08300000000003</v>
      </c>
      <c r="H11" s="8"/>
      <c r="I11" s="8"/>
      <c r="J11" s="25">
        <v>738.23</v>
      </c>
      <c r="K11" s="25">
        <v>489.67</v>
      </c>
      <c r="L11" s="8"/>
      <c r="M11" s="8"/>
      <c r="N11" s="25">
        <v>1267.1179999999999</v>
      </c>
      <c r="O11" s="25">
        <v>664.096</v>
      </c>
      <c r="P11" s="3"/>
      <c r="Q11" s="3"/>
      <c r="R11" s="3"/>
      <c r="S11" s="3"/>
      <c r="T11" s="3"/>
    </row>
    <row r="12" spans="2:20" x14ac:dyDescent="0.2">
      <c r="B12" s="3"/>
      <c r="C12" s="3"/>
      <c r="D12" s="3"/>
      <c r="E12" s="8"/>
      <c r="F12" s="46">
        <v>568.01900000000001</v>
      </c>
      <c r="G12" s="46">
        <v>546.36099999999999</v>
      </c>
      <c r="H12" s="8"/>
      <c r="I12" s="8"/>
      <c r="J12" s="25">
        <v>990.76700000000005</v>
      </c>
      <c r="K12" s="25">
        <v>591.25599999999997</v>
      </c>
      <c r="L12" s="8"/>
      <c r="M12" s="8"/>
      <c r="N12" s="25">
        <v>1208.885</v>
      </c>
      <c r="O12" s="25">
        <v>699.48500000000001</v>
      </c>
      <c r="P12" s="3"/>
      <c r="Q12" s="3"/>
      <c r="R12" s="3"/>
      <c r="S12" s="3"/>
      <c r="T12" s="3"/>
    </row>
    <row r="13" spans="2:20" x14ac:dyDescent="0.2">
      <c r="B13" s="3"/>
      <c r="C13" s="3"/>
      <c r="D13" s="3"/>
      <c r="E13" s="8"/>
      <c r="F13" s="46">
        <v>617.9</v>
      </c>
      <c r="G13" s="46">
        <v>371.71699999999998</v>
      </c>
      <c r="H13" s="8"/>
      <c r="I13" s="8"/>
      <c r="J13" s="25">
        <v>965.72299999999996</v>
      </c>
      <c r="K13" s="25">
        <v>554.88499999999999</v>
      </c>
      <c r="L13" s="8"/>
      <c r="M13" s="8"/>
      <c r="N13" s="25">
        <v>1116.337</v>
      </c>
      <c r="O13" s="25">
        <v>732.06399999999996</v>
      </c>
      <c r="P13" s="3"/>
      <c r="Q13" s="3"/>
      <c r="R13" s="3"/>
      <c r="S13" s="3"/>
      <c r="T13" s="3"/>
    </row>
    <row r="14" spans="2:20" x14ac:dyDescent="0.2">
      <c r="B14" s="3"/>
      <c r="C14" s="3"/>
      <c r="D14" s="3"/>
      <c r="E14" s="8"/>
      <c r="F14" s="46">
        <v>684.29600000000005</v>
      </c>
      <c r="G14" s="46">
        <v>394.32900000000001</v>
      </c>
      <c r="H14" s="8"/>
      <c r="I14" s="8"/>
      <c r="J14" s="25">
        <v>853.85199999999998</v>
      </c>
      <c r="K14" s="25">
        <v>492.45</v>
      </c>
      <c r="L14" s="8"/>
      <c r="M14" s="8"/>
      <c r="N14" s="25">
        <v>993.37599999999998</v>
      </c>
      <c r="O14" s="25">
        <v>665.72199999999998</v>
      </c>
      <c r="P14" s="3"/>
      <c r="Q14" s="3"/>
      <c r="R14" s="3"/>
      <c r="S14" s="3"/>
      <c r="T14" s="3"/>
    </row>
    <row r="15" spans="2:20" x14ac:dyDescent="0.2">
      <c r="B15" s="3"/>
      <c r="C15" s="3"/>
      <c r="D15" s="3"/>
      <c r="E15" s="8"/>
      <c r="F15" s="46">
        <v>584.80799999999999</v>
      </c>
      <c r="G15" s="46">
        <v>480.755</v>
      </c>
      <c r="H15" s="8"/>
      <c r="I15" s="8"/>
      <c r="J15" s="25">
        <v>882.95799999999997</v>
      </c>
      <c r="K15" s="25">
        <v>367.06</v>
      </c>
      <c r="L15" s="8"/>
      <c r="M15" s="8"/>
      <c r="N15" s="25">
        <v>1076.376</v>
      </c>
      <c r="O15" s="25">
        <v>631.221</v>
      </c>
      <c r="P15" s="3"/>
      <c r="Q15" s="3"/>
      <c r="R15" s="3"/>
      <c r="S15" s="3"/>
      <c r="T15" s="3"/>
    </row>
    <row r="16" spans="2:20" x14ac:dyDescent="0.2">
      <c r="B16" s="3"/>
      <c r="C16" s="3"/>
      <c r="D16" s="3"/>
      <c r="E16" s="8"/>
      <c r="F16" s="46">
        <v>771.94399999999996</v>
      </c>
      <c r="G16" s="46">
        <v>417.50599999999997</v>
      </c>
      <c r="H16" s="8"/>
      <c r="I16" s="8"/>
      <c r="J16" s="25">
        <v>889.76400000000001</v>
      </c>
      <c r="K16" s="25">
        <v>592.48099999999999</v>
      </c>
      <c r="L16" s="8"/>
      <c r="M16" s="8"/>
      <c r="N16" s="25">
        <v>854.86699999999996</v>
      </c>
      <c r="O16" s="25">
        <v>726.76400000000001</v>
      </c>
      <c r="P16" s="3"/>
      <c r="Q16" s="3"/>
      <c r="R16" s="3"/>
      <c r="S16" s="3"/>
      <c r="T16" s="3"/>
    </row>
    <row r="17" spans="2:20" x14ac:dyDescent="0.2">
      <c r="B17" s="3"/>
      <c r="C17" s="3"/>
      <c r="D17" s="3"/>
      <c r="E17" s="8"/>
      <c r="F17" s="46">
        <v>827.92700000000002</v>
      </c>
      <c r="G17" s="46">
        <v>485.964</v>
      </c>
      <c r="H17" s="8"/>
      <c r="I17" s="8"/>
      <c r="J17" s="25">
        <v>910.67499999999995</v>
      </c>
      <c r="K17" s="25">
        <v>499.87900000000002</v>
      </c>
      <c r="L17" s="8"/>
      <c r="M17" s="8"/>
      <c r="N17" s="25">
        <v>976.46799999999996</v>
      </c>
      <c r="O17" s="25">
        <v>558.48699999999997</v>
      </c>
      <c r="P17" s="3"/>
      <c r="Q17" s="3"/>
      <c r="R17" s="3"/>
      <c r="S17" s="3"/>
      <c r="T17" s="3"/>
    </row>
    <row r="18" spans="2:20" x14ac:dyDescent="0.2">
      <c r="B18" s="3"/>
      <c r="C18" s="3"/>
      <c r="D18" s="3"/>
      <c r="E18" s="8"/>
      <c r="F18" s="46">
        <v>927.80399999999997</v>
      </c>
      <c r="G18" s="46">
        <v>489.73</v>
      </c>
      <c r="H18" s="8"/>
      <c r="I18" s="8"/>
      <c r="J18" s="25">
        <v>882.56600000000003</v>
      </c>
      <c r="K18" s="25">
        <v>636.98699999999997</v>
      </c>
      <c r="L18" s="8"/>
      <c r="M18" s="8"/>
      <c r="N18" s="25">
        <v>863.46100000000001</v>
      </c>
      <c r="O18" s="25">
        <v>848.49300000000005</v>
      </c>
      <c r="P18" s="3"/>
      <c r="Q18" s="3"/>
      <c r="R18" s="3"/>
      <c r="S18" s="3"/>
      <c r="T18" s="3"/>
    </row>
    <row r="19" spans="2:20" x14ac:dyDescent="0.2">
      <c r="B19" s="3"/>
      <c r="C19" s="3"/>
      <c r="D19" s="3"/>
      <c r="E19" s="8"/>
      <c r="F19" s="46">
        <v>1079.0709999999999</v>
      </c>
      <c r="G19" s="46">
        <v>475.91500000000002</v>
      </c>
      <c r="H19" s="8"/>
      <c r="I19" s="8"/>
      <c r="J19" s="25">
        <v>518.32600000000002</v>
      </c>
      <c r="K19" s="25">
        <v>659.80899999999997</v>
      </c>
      <c r="L19" s="8"/>
      <c r="M19" s="8"/>
      <c r="N19" s="25">
        <v>984.40899999999999</v>
      </c>
      <c r="O19" s="25">
        <v>700.33199999999999</v>
      </c>
      <c r="P19" s="3"/>
      <c r="Q19" s="3"/>
      <c r="R19" s="3"/>
      <c r="S19" s="3"/>
      <c r="T19" s="3"/>
    </row>
    <row r="20" spans="2:20" x14ac:dyDescent="0.2">
      <c r="B20" s="3"/>
      <c r="C20" s="3"/>
      <c r="D20" s="3"/>
      <c r="E20" s="8"/>
      <c r="F20" s="46">
        <v>976.24300000000005</v>
      </c>
      <c r="G20" s="46">
        <v>549.11699999999996</v>
      </c>
      <c r="H20" s="8"/>
      <c r="I20" s="8"/>
      <c r="J20" s="25">
        <v>971.43100000000004</v>
      </c>
      <c r="K20" s="25">
        <v>579.45100000000002</v>
      </c>
      <c r="L20" s="8"/>
      <c r="M20" s="8"/>
      <c r="N20" s="25">
        <v>1104.1130000000001</v>
      </c>
      <c r="O20" s="25">
        <v>732.29899999999998</v>
      </c>
      <c r="P20" s="3"/>
      <c r="Q20" s="3"/>
      <c r="R20" s="3"/>
      <c r="S20" s="3"/>
      <c r="T20" s="3"/>
    </row>
    <row r="21" spans="2:20" x14ac:dyDescent="0.2">
      <c r="B21" s="3"/>
      <c r="C21" s="3"/>
      <c r="D21" s="3"/>
      <c r="E21" s="8"/>
      <c r="F21" s="46">
        <v>630.07799999999997</v>
      </c>
      <c r="G21" s="46">
        <v>521.46500000000003</v>
      </c>
      <c r="H21" s="8"/>
      <c r="I21" s="8"/>
      <c r="J21" s="25">
        <v>836.01800000000003</v>
      </c>
      <c r="K21" s="25">
        <v>473.12099999999998</v>
      </c>
      <c r="L21" s="8"/>
      <c r="M21" s="8"/>
      <c r="N21" s="25">
        <v>918.06500000000005</v>
      </c>
      <c r="O21" s="25">
        <v>455.09300000000002</v>
      </c>
      <c r="P21" s="3"/>
      <c r="Q21" s="3"/>
      <c r="R21" s="3"/>
      <c r="S21" s="3"/>
      <c r="T21" s="3"/>
    </row>
    <row r="22" spans="2:20" x14ac:dyDescent="0.2">
      <c r="B22" s="3"/>
      <c r="C22" s="3"/>
      <c r="D22" s="3"/>
      <c r="E22" s="8"/>
      <c r="F22" s="46">
        <v>965.19100000000003</v>
      </c>
      <c r="G22" s="46">
        <v>378.17</v>
      </c>
      <c r="H22" s="8"/>
      <c r="I22" s="8"/>
      <c r="J22" s="25">
        <v>966.56399999999996</v>
      </c>
      <c r="K22" s="25">
        <v>577.80899999999997</v>
      </c>
      <c r="L22" s="8"/>
      <c r="M22" s="8"/>
      <c r="N22" s="25">
        <v>1207.7380000000001</v>
      </c>
      <c r="O22" s="25">
        <v>554.48900000000003</v>
      </c>
      <c r="P22" s="3"/>
      <c r="Q22" s="3"/>
      <c r="R22" s="3"/>
      <c r="S22" s="3"/>
      <c r="T22" s="3"/>
    </row>
    <row r="23" spans="2:20" x14ac:dyDescent="0.2">
      <c r="B23" s="3"/>
      <c r="C23" s="3"/>
      <c r="D23" s="3"/>
      <c r="E23" s="8"/>
      <c r="F23" s="46">
        <v>770.14400000000001</v>
      </c>
      <c r="G23" s="46">
        <v>279.76299999999998</v>
      </c>
      <c r="H23" s="8"/>
      <c r="I23" s="8"/>
      <c r="J23" s="25">
        <v>554.75800000000004</v>
      </c>
      <c r="K23" s="25">
        <v>600.11699999999996</v>
      </c>
      <c r="L23" s="8"/>
      <c r="M23" s="8"/>
      <c r="N23" s="25">
        <v>993.30399999999997</v>
      </c>
      <c r="O23" s="25">
        <v>638.48</v>
      </c>
      <c r="P23" s="3"/>
      <c r="Q23" s="3"/>
      <c r="R23" s="3"/>
      <c r="S23" s="3"/>
      <c r="T23" s="3"/>
    </row>
    <row r="24" spans="2:20" x14ac:dyDescent="0.2">
      <c r="B24" s="3"/>
      <c r="C24" s="3"/>
      <c r="D24" s="3"/>
      <c r="E24" s="8"/>
      <c r="F24" s="46">
        <v>1027.4159999999999</v>
      </c>
      <c r="G24" s="46">
        <v>277.50099999999998</v>
      </c>
      <c r="H24" s="8"/>
      <c r="I24" s="8"/>
      <c r="J24" s="25">
        <v>917.56799999999998</v>
      </c>
      <c r="K24" s="25">
        <v>489.87200000000001</v>
      </c>
      <c r="L24" s="8"/>
      <c r="M24" s="8"/>
      <c r="N24" s="25">
        <v>1003.473</v>
      </c>
      <c r="O24" s="25">
        <v>599.44100000000003</v>
      </c>
      <c r="P24" s="3"/>
      <c r="Q24" s="3"/>
      <c r="R24" s="3"/>
      <c r="S24" s="3"/>
      <c r="T24" s="3"/>
    </row>
    <row r="25" spans="2:20" x14ac:dyDescent="0.2">
      <c r="B25" s="3"/>
      <c r="C25" s="3"/>
      <c r="D25" s="3"/>
      <c r="E25" s="8"/>
      <c r="F25" s="46">
        <v>570.51099999999997</v>
      </c>
      <c r="G25" s="46">
        <v>554.05399999999997</v>
      </c>
      <c r="H25" s="8"/>
      <c r="I25" s="8"/>
      <c r="J25" s="25">
        <v>707.70600000000002</v>
      </c>
      <c r="K25" s="25">
        <v>567.44200000000001</v>
      </c>
      <c r="L25" s="8"/>
      <c r="M25" s="8"/>
      <c r="N25" s="25">
        <v>885.58699999999999</v>
      </c>
      <c r="O25" s="25">
        <v>684.31799999999998</v>
      </c>
      <c r="P25" s="3"/>
      <c r="Q25" s="3"/>
      <c r="R25" s="3"/>
      <c r="S25" s="3"/>
      <c r="T25" s="3"/>
    </row>
    <row r="26" spans="2:20" x14ac:dyDescent="0.2">
      <c r="B26" s="3"/>
      <c r="C26" s="3"/>
      <c r="D26" s="3"/>
      <c r="E26" s="8"/>
      <c r="F26" s="46">
        <v>663.55100000000004</v>
      </c>
      <c r="G26" s="46">
        <v>340.78500000000003</v>
      </c>
      <c r="H26" s="8"/>
      <c r="I26" s="8"/>
      <c r="J26" s="25">
        <v>927.21400000000006</v>
      </c>
      <c r="K26" s="25">
        <v>512.66499999999996</v>
      </c>
      <c r="L26" s="8"/>
      <c r="M26" s="8"/>
      <c r="N26" s="25">
        <v>957.55799999999999</v>
      </c>
      <c r="O26" s="25">
        <v>712.37900000000002</v>
      </c>
      <c r="P26" s="3"/>
      <c r="Q26" s="3"/>
      <c r="R26" s="3"/>
      <c r="S26" s="3"/>
      <c r="T26" s="3"/>
    </row>
    <row r="27" spans="2:20" x14ac:dyDescent="0.2">
      <c r="B27" s="3"/>
      <c r="C27" s="3"/>
      <c r="D27" s="3"/>
      <c r="E27" s="8"/>
      <c r="F27" s="46">
        <v>948.77300000000002</v>
      </c>
      <c r="G27" s="46">
        <v>410.584</v>
      </c>
      <c r="H27" s="8"/>
      <c r="I27" s="8"/>
      <c r="J27" s="25">
        <v>804.053</v>
      </c>
      <c r="K27" s="25">
        <v>533.78200000000004</v>
      </c>
      <c r="L27" s="8"/>
      <c r="M27" s="8"/>
      <c r="N27" s="25">
        <v>984.48500000000001</v>
      </c>
      <c r="O27" s="25">
        <v>611.64499999999998</v>
      </c>
      <c r="P27" s="3"/>
      <c r="Q27" s="3"/>
      <c r="R27" s="3"/>
      <c r="S27" s="3"/>
      <c r="T27" s="3"/>
    </row>
    <row r="28" spans="2:20" x14ac:dyDescent="0.2">
      <c r="B28" s="3"/>
      <c r="C28" s="3"/>
      <c r="D28" s="3"/>
      <c r="E28" s="8"/>
      <c r="F28" s="46">
        <v>525.48199999999997</v>
      </c>
      <c r="G28" s="46">
        <v>526.45299999999997</v>
      </c>
      <c r="H28" s="8"/>
      <c r="I28" s="8"/>
      <c r="J28" s="25">
        <v>865.64400000000001</v>
      </c>
      <c r="K28" s="25">
        <v>512.43899999999996</v>
      </c>
      <c r="L28" s="8"/>
      <c r="M28" s="8"/>
      <c r="N28" s="25">
        <v>1008.5940000000001</v>
      </c>
      <c r="O28" s="25">
        <v>589.46199999999999</v>
      </c>
      <c r="P28" s="3"/>
      <c r="Q28" s="3"/>
      <c r="R28" s="3"/>
      <c r="S28" s="3"/>
      <c r="T28" s="3"/>
    </row>
    <row r="29" spans="2:20" x14ac:dyDescent="0.2">
      <c r="B29" s="3"/>
      <c r="C29" s="3"/>
      <c r="D29" s="3"/>
      <c r="E29" s="8"/>
      <c r="F29" s="46">
        <v>886.76800000000003</v>
      </c>
      <c r="G29" s="46">
        <v>632.673</v>
      </c>
      <c r="H29" s="8"/>
      <c r="I29" s="8"/>
      <c r="J29" s="25">
        <v>864.86099999999999</v>
      </c>
      <c r="K29" s="25">
        <v>732.803</v>
      </c>
      <c r="L29" s="8"/>
      <c r="M29" s="8"/>
      <c r="N29" s="25">
        <v>837.31100000000004</v>
      </c>
      <c r="O29" s="25">
        <v>634.38199999999995</v>
      </c>
      <c r="P29" s="3"/>
      <c r="Q29" s="3"/>
      <c r="R29" s="3"/>
      <c r="S29" s="3"/>
      <c r="T29" s="3"/>
    </row>
    <row r="30" spans="2:20" x14ac:dyDescent="0.2">
      <c r="B30" s="3"/>
      <c r="C30" s="3"/>
      <c r="D30" s="3"/>
      <c r="E30" s="8"/>
      <c r="F30" s="46">
        <v>895.774</v>
      </c>
      <c r="G30" s="46">
        <v>576.78899999999999</v>
      </c>
      <c r="H30" s="8"/>
      <c r="I30" s="8"/>
      <c r="J30" s="25">
        <v>639.37800000000004</v>
      </c>
      <c r="K30" s="25">
        <v>421.18599999999998</v>
      </c>
      <c r="L30" s="8"/>
      <c r="M30" s="8"/>
      <c r="N30" s="25">
        <v>941.18899999999996</v>
      </c>
      <c r="O30" s="25">
        <v>684.49699999999996</v>
      </c>
      <c r="P30" s="3"/>
      <c r="Q30" s="3"/>
      <c r="R30" s="3"/>
      <c r="S30" s="3"/>
      <c r="T30" s="3"/>
    </row>
    <row r="31" spans="2:20" x14ac:dyDescent="0.2">
      <c r="B31" s="3"/>
      <c r="C31" s="3"/>
      <c r="D31" s="3"/>
      <c r="E31" s="8"/>
      <c r="F31" s="46">
        <v>947.06799999999998</v>
      </c>
      <c r="G31" s="46">
        <v>443.78899999999999</v>
      </c>
      <c r="H31" s="8"/>
      <c r="I31" s="8"/>
      <c r="J31" s="25">
        <v>654.27499999999998</v>
      </c>
      <c r="K31" s="25">
        <v>400.548</v>
      </c>
      <c r="L31" s="8"/>
      <c r="M31" s="8"/>
      <c r="N31" s="25">
        <v>965.55799999999999</v>
      </c>
      <c r="O31" s="25">
        <v>653.87800000000004</v>
      </c>
      <c r="P31" s="3"/>
      <c r="Q31" s="3"/>
      <c r="R31" s="3"/>
      <c r="S31" s="3"/>
      <c r="T31" s="3"/>
    </row>
    <row r="32" spans="2:20" x14ac:dyDescent="0.2">
      <c r="B32" s="3"/>
      <c r="C32" s="3"/>
      <c r="D32" s="3"/>
      <c r="E32" s="8"/>
      <c r="F32" s="46">
        <v>766.38099999999997</v>
      </c>
      <c r="G32" s="46">
        <v>376.471</v>
      </c>
      <c r="H32" s="8"/>
      <c r="I32" s="8"/>
      <c r="J32" s="25">
        <v>853.82899999999995</v>
      </c>
      <c r="K32" s="25">
        <v>411.786</v>
      </c>
      <c r="L32" s="8"/>
      <c r="M32" s="8"/>
      <c r="N32" s="25">
        <v>976.74699999999996</v>
      </c>
      <c r="O32" s="25">
        <v>633.904</v>
      </c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8"/>
      <c r="F33" s="46">
        <v>889.05799999999999</v>
      </c>
      <c r="G33" s="46">
        <v>471.49099999999999</v>
      </c>
      <c r="H33" s="8"/>
      <c r="I33" s="8"/>
      <c r="J33" s="25">
        <v>904.48500000000001</v>
      </c>
      <c r="K33" s="25">
        <v>523.39800000000002</v>
      </c>
      <c r="L33" s="8"/>
      <c r="M33" s="8"/>
      <c r="N33" s="25">
        <v>1103.318</v>
      </c>
      <c r="O33" s="25">
        <v>560.63099999999997</v>
      </c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8"/>
      <c r="F34" s="46">
        <v>947.03200000000004</v>
      </c>
      <c r="G34" s="46">
        <v>349.411</v>
      </c>
      <c r="H34" s="8"/>
      <c r="I34" s="8"/>
      <c r="J34" s="25">
        <v>798.48599999999999</v>
      </c>
      <c r="K34" s="25">
        <v>511.90499999999997</v>
      </c>
      <c r="L34" s="8"/>
      <c r="M34" s="8"/>
      <c r="N34" s="25">
        <v>1134.865</v>
      </c>
      <c r="O34" s="25">
        <v>523.63499999999999</v>
      </c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8"/>
      <c r="F35" s="46">
        <v>992.23099999999999</v>
      </c>
      <c r="G35" s="46">
        <v>412.983</v>
      </c>
      <c r="H35" s="8"/>
      <c r="I35" s="8"/>
      <c r="J35" s="25">
        <v>956.55100000000004</v>
      </c>
      <c r="K35" s="25">
        <v>498.00400000000002</v>
      </c>
      <c r="L35" s="8"/>
      <c r="M35" s="8"/>
      <c r="N35" s="25">
        <v>921.77</v>
      </c>
      <c r="O35" s="25">
        <v>549.55399999999997</v>
      </c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8"/>
      <c r="F36" s="46">
        <v>788.59299999999996</v>
      </c>
      <c r="G36" s="46">
        <v>503.01100000000002</v>
      </c>
      <c r="H36" s="8"/>
      <c r="I36" s="8"/>
      <c r="J36" s="25">
        <v>834.40499999999997</v>
      </c>
      <c r="K36" s="25">
        <v>633.84299999999996</v>
      </c>
      <c r="L36" s="8"/>
      <c r="M36" s="8"/>
      <c r="N36" s="25">
        <v>1089.376</v>
      </c>
      <c r="O36" s="25">
        <v>731.10699999999997</v>
      </c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8"/>
      <c r="F37" s="46">
        <v>677.78399999999999</v>
      </c>
      <c r="G37" s="46">
        <v>456.64100000000002</v>
      </c>
      <c r="H37" s="8"/>
      <c r="I37" s="8"/>
      <c r="J37" s="25">
        <v>946.44799999999998</v>
      </c>
      <c r="K37" s="25">
        <v>439.77600000000001</v>
      </c>
      <c r="L37" s="8"/>
      <c r="M37" s="8"/>
      <c r="N37" s="25">
        <v>1100.01</v>
      </c>
      <c r="O37" s="25">
        <v>606.37699999999995</v>
      </c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8"/>
      <c r="F38" s="46">
        <v>813.42899999999997</v>
      </c>
      <c r="G38" s="46">
        <v>387.78100000000001</v>
      </c>
      <c r="H38" s="8"/>
      <c r="I38" s="8"/>
      <c r="J38" s="25">
        <v>850.11400000000003</v>
      </c>
      <c r="K38" s="25">
        <v>767.58900000000006</v>
      </c>
      <c r="L38" s="8"/>
      <c r="M38" s="8"/>
      <c r="N38" s="25">
        <v>779.45500000000004</v>
      </c>
      <c r="O38" s="25">
        <v>889.46299999999997</v>
      </c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8"/>
      <c r="F39" s="46">
        <v>1002.975</v>
      </c>
      <c r="G39" s="46">
        <v>485.67200000000003</v>
      </c>
      <c r="H39" s="8"/>
      <c r="I39" s="8"/>
      <c r="J39" s="25">
        <v>904.49900000000002</v>
      </c>
      <c r="K39" s="25">
        <v>640.47699999999998</v>
      </c>
      <c r="L39" s="8"/>
      <c r="M39" s="8"/>
      <c r="N39" s="25">
        <v>977.178</v>
      </c>
      <c r="O39" s="25">
        <v>712.17600000000004</v>
      </c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8"/>
      <c r="F40" s="46">
        <v>894.78200000000004</v>
      </c>
      <c r="G40" s="46">
        <v>487.47</v>
      </c>
      <c r="H40" s="8"/>
      <c r="I40" s="8"/>
      <c r="J40" s="25">
        <v>1002.277</v>
      </c>
      <c r="K40" s="25">
        <v>538.74300000000005</v>
      </c>
      <c r="L40" s="8"/>
      <c r="M40" s="8"/>
      <c r="N40" s="25">
        <v>865.51700000000005</v>
      </c>
      <c r="O40" s="25">
        <v>657.36500000000001</v>
      </c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8"/>
      <c r="F41" s="46">
        <v>764.89200000000005</v>
      </c>
      <c r="G41" s="46">
        <v>384.08499999999998</v>
      </c>
      <c r="H41" s="8"/>
      <c r="I41" s="8"/>
      <c r="J41" s="25">
        <v>715.28399999999999</v>
      </c>
      <c r="K41" s="25">
        <v>398.04500000000002</v>
      </c>
      <c r="L41" s="8"/>
      <c r="M41" s="8"/>
      <c r="N41" s="25">
        <v>993.08900000000006</v>
      </c>
      <c r="O41" s="25">
        <v>766.06500000000005</v>
      </c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8"/>
      <c r="F42" s="46">
        <v>590.83299999999997</v>
      </c>
      <c r="G42" s="46">
        <v>377.49200000000002</v>
      </c>
      <c r="H42" s="8"/>
      <c r="I42" s="8"/>
      <c r="J42" s="25">
        <v>847.99400000000003</v>
      </c>
      <c r="K42" s="25">
        <v>559.11699999999996</v>
      </c>
      <c r="L42" s="8"/>
      <c r="M42" s="8"/>
      <c r="N42" s="25">
        <v>1004.443</v>
      </c>
      <c r="O42" s="25">
        <v>637.11199999999997</v>
      </c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8"/>
      <c r="F43" s="46">
        <v>604.59799999999996</v>
      </c>
      <c r="G43" s="46">
        <v>403.899</v>
      </c>
      <c r="H43" s="8"/>
      <c r="I43" s="8"/>
      <c r="J43" s="25">
        <v>890.90700000000004</v>
      </c>
      <c r="K43" s="25">
        <v>635.86599999999999</v>
      </c>
      <c r="L43" s="8"/>
      <c r="M43" s="8"/>
      <c r="N43" s="25">
        <v>766.47400000000005</v>
      </c>
      <c r="O43" s="25">
        <v>648.654</v>
      </c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8"/>
      <c r="F44" s="46">
        <v>689.73</v>
      </c>
      <c r="G44" s="46">
        <v>388.44499999999999</v>
      </c>
      <c r="H44" s="8"/>
      <c r="I44" s="8"/>
      <c r="J44" s="25">
        <v>693.16600000000005</v>
      </c>
      <c r="K44" s="25">
        <v>499.875</v>
      </c>
      <c r="L44" s="8"/>
      <c r="M44" s="8"/>
      <c r="N44" s="25">
        <v>859.90499999999997</v>
      </c>
      <c r="O44" s="25">
        <v>713.38599999999997</v>
      </c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8"/>
      <c r="F45" s="46">
        <v>792.62900000000002</v>
      </c>
      <c r="G45" s="46">
        <v>501.649</v>
      </c>
      <c r="H45" s="8"/>
      <c r="I45" s="8"/>
      <c r="J45" s="25">
        <v>867.48500000000001</v>
      </c>
      <c r="K45" s="25">
        <v>603.31799999999998</v>
      </c>
      <c r="L45" s="8"/>
      <c r="M45" s="8"/>
      <c r="N45" s="25">
        <v>1108.0340000000001</v>
      </c>
      <c r="O45" s="25">
        <v>699.47199999999998</v>
      </c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8"/>
      <c r="F46" s="46">
        <v>823.06500000000005</v>
      </c>
      <c r="G46" s="46">
        <v>447.74900000000002</v>
      </c>
      <c r="H46" s="8"/>
      <c r="I46" s="8"/>
      <c r="J46" s="25">
        <v>902.23699999999997</v>
      </c>
      <c r="K46" s="25">
        <v>550.71600000000001</v>
      </c>
      <c r="L46" s="8"/>
      <c r="M46" s="8"/>
      <c r="N46" s="25">
        <v>862.476</v>
      </c>
      <c r="O46" s="25">
        <v>611.33100000000002</v>
      </c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8"/>
      <c r="F47" s="46">
        <v>777.48199999999997</v>
      </c>
      <c r="G47" s="46">
        <v>482.48200000000003</v>
      </c>
      <c r="H47" s="8"/>
      <c r="I47" s="8"/>
      <c r="J47" s="25">
        <v>785.11599999999999</v>
      </c>
      <c r="K47" s="25">
        <v>599.03599999999994</v>
      </c>
      <c r="L47" s="8"/>
      <c r="M47" s="8"/>
      <c r="N47" s="25">
        <v>791.803</v>
      </c>
      <c r="O47" s="25">
        <v>637.654</v>
      </c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8"/>
      <c r="F49" s="119" t="s">
        <v>20</v>
      </c>
      <c r="G49" s="119"/>
      <c r="H49" s="8"/>
      <c r="I49" s="8"/>
      <c r="J49" s="8"/>
      <c r="K49" s="8"/>
      <c r="L49" s="8"/>
      <c r="M49" s="8"/>
      <c r="N49" s="8"/>
      <c r="O49" s="8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</sheetData>
  <mergeCells count="1">
    <mergeCell ref="F49:G49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2723-7CF6-8542-B25D-7E0452FECE3C}">
  <dimension ref="A1:U56"/>
  <sheetViews>
    <sheetView topLeftCell="C2" zoomScale="200" workbookViewId="0">
      <selection activeCell="D10" sqref="D10"/>
    </sheetView>
  </sheetViews>
  <sheetFormatPr baseColWidth="10" defaultRowHeight="16" x14ac:dyDescent="0.2"/>
  <cols>
    <col min="4" max="4" width="36.1640625" customWidth="1"/>
    <col min="6" max="6" width="13.6640625" customWidth="1"/>
    <col min="7" max="7" width="25.33203125" customWidth="1"/>
    <col min="10" max="10" width="17.33203125" customWidth="1"/>
    <col min="11" max="11" width="22" customWidth="1"/>
    <col min="14" max="14" width="17.5" customWidth="1"/>
    <col min="15" max="15" width="25.1640625" customWidth="1"/>
  </cols>
  <sheetData>
    <row r="1" spans="1:2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3"/>
      <c r="B6" s="3"/>
      <c r="C6" s="3"/>
      <c r="D6" s="4" t="s">
        <v>468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3"/>
      <c r="B7" s="3"/>
      <c r="C7" s="3"/>
      <c r="E7" s="33" t="s">
        <v>15</v>
      </c>
      <c r="F7" s="24" t="s">
        <v>297</v>
      </c>
      <c r="G7" s="24" t="s">
        <v>298</v>
      </c>
      <c r="H7" s="3"/>
      <c r="I7" s="33" t="s">
        <v>18</v>
      </c>
      <c r="J7" s="24" t="s">
        <v>297</v>
      </c>
      <c r="K7" s="24" t="s">
        <v>298</v>
      </c>
      <c r="L7" s="3"/>
      <c r="M7" s="33" t="s">
        <v>19</v>
      </c>
      <c r="N7" s="24" t="s">
        <v>297</v>
      </c>
      <c r="O7" s="24" t="s">
        <v>298</v>
      </c>
      <c r="P7" s="3"/>
      <c r="Q7" s="3"/>
      <c r="R7" s="3"/>
      <c r="S7" s="3"/>
      <c r="T7" s="3"/>
      <c r="U7" s="3"/>
    </row>
    <row r="8" spans="1:21" x14ac:dyDescent="0.2">
      <c r="A8" s="3"/>
      <c r="B8" s="3"/>
      <c r="C8" s="3"/>
      <c r="D8" s="3"/>
      <c r="E8" s="3"/>
      <c r="F8" s="26">
        <v>152</v>
      </c>
      <c r="G8" s="26">
        <v>78.453999999999994</v>
      </c>
      <c r="H8" s="3"/>
      <c r="I8" s="3"/>
      <c r="J8" s="25">
        <v>113.384</v>
      </c>
      <c r="K8" s="25">
        <v>81.385999999999996</v>
      </c>
      <c r="L8" s="3"/>
      <c r="M8" s="3"/>
      <c r="N8" s="25">
        <v>223.374</v>
      </c>
      <c r="O8" s="25">
        <v>174.483</v>
      </c>
      <c r="P8" s="3"/>
      <c r="Q8" s="3"/>
      <c r="R8" s="3"/>
      <c r="S8" s="3"/>
      <c r="T8" s="3"/>
      <c r="U8" s="3"/>
    </row>
    <row r="9" spans="1:21" x14ac:dyDescent="0.2">
      <c r="A9" s="3"/>
      <c r="B9" s="3"/>
      <c r="C9" s="3"/>
      <c r="D9" s="3"/>
      <c r="E9" s="3"/>
      <c r="F9" s="26">
        <v>116.84</v>
      </c>
      <c r="G9" s="26">
        <v>63.639000000000003</v>
      </c>
      <c r="H9" s="3"/>
      <c r="I9" s="3"/>
      <c r="J9" s="25">
        <v>131.43700000000001</v>
      </c>
      <c r="K9" s="25">
        <v>73.495000000000005</v>
      </c>
      <c r="L9" s="3"/>
      <c r="M9" s="3"/>
      <c r="N9" s="25">
        <v>200.381</v>
      </c>
      <c r="O9" s="25">
        <v>123.376</v>
      </c>
      <c r="P9" s="3"/>
      <c r="Q9" s="3"/>
      <c r="R9" s="3"/>
      <c r="S9" s="3"/>
      <c r="T9" s="3"/>
      <c r="U9" s="3"/>
    </row>
    <row r="10" spans="1:21" x14ac:dyDescent="0.2">
      <c r="A10" s="3"/>
      <c r="B10" s="3"/>
      <c r="C10" s="3"/>
      <c r="D10" s="3"/>
      <c r="E10" s="3"/>
      <c r="F10" s="26">
        <v>122.589</v>
      </c>
      <c r="G10" s="26">
        <v>97.48</v>
      </c>
      <c r="H10" s="3"/>
      <c r="I10" s="3"/>
      <c r="J10" s="25">
        <v>144.58199999999999</v>
      </c>
      <c r="K10" s="25">
        <v>77.486000000000004</v>
      </c>
      <c r="L10" s="3"/>
      <c r="M10" s="3"/>
      <c r="N10" s="25">
        <v>198.483</v>
      </c>
      <c r="O10" s="25">
        <v>170.27099999999999</v>
      </c>
      <c r="P10" s="3"/>
      <c r="Q10" s="3"/>
      <c r="R10" s="3"/>
      <c r="S10" s="3"/>
      <c r="T10" s="3"/>
      <c r="U10" s="3"/>
    </row>
    <row r="11" spans="1:21" x14ac:dyDescent="0.2">
      <c r="A11" s="3"/>
      <c r="B11" s="3"/>
      <c r="C11" s="3"/>
      <c r="D11" s="3"/>
      <c r="E11" s="3"/>
      <c r="F11" s="26">
        <v>181.09399999999999</v>
      </c>
      <c r="G11" s="26">
        <v>82.751999999999995</v>
      </c>
      <c r="H11" s="3"/>
      <c r="I11" s="3"/>
      <c r="J11" s="25">
        <v>129.381</v>
      </c>
      <c r="K11" s="25">
        <v>77.412000000000006</v>
      </c>
      <c r="L11" s="3"/>
      <c r="M11" s="3"/>
      <c r="N11" s="25">
        <v>207.86799999999999</v>
      </c>
      <c r="O11" s="25">
        <v>147.31899999999999</v>
      </c>
      <c r="P11" s="3"/>
      <c r="Q11" s="3"/>
      <c r="R11" s="3"/>
      <c r="S11" s="3"/>
      <c r="T11" s="3"/>
      <c r="U11" s="3"/>
    </row>
    <row r="12" spans="1:21" x14ac:dyDescent="0.2">
      <c r="A12" s="3"/>
      <c r="B12" s="3"/>
      <c r="C12" s="3"/>
      <c r="D12" s="3"/>
      <c r="E12" s="3"/>
      <c r="F12" s="26">
        <v>157.398</v>
      </c>
      <c r="G12" s="26">
        <v>80.527000000000001</v>
      </c>
      <c r="H12" s="3"/>
      <c r="I12" s="3"/>
      <c r="J12" s="25">
        <v>99.475999999999999</v>
      </c>
      <c r="K12" s="25">
        <v>61.383000000000003</v>
      </c>
      <c r="L12" s="3"/>
      <c r="M12" s="3"/>
      <c r="N12" s="25">
        <v>211.09200000000001</v>
      </c>
      <c r="O12" s="25">
        <v>152.221</v>
      </c>
      <c r="P12" s="3"/>
      <c r="Q12" s="3"/>
      <c r="R12" s="3"/>
      <c r="S12" s="3"/>
      <c r="T12" s="3"/>
      <c r="U12" s="3"/>
    </row>
    <row r="13" spans="1:21" x14ac:dyDescent="0.2">
      <c r="A13" s="3"/>
      <c r="B13" s="3"/>
      <c r="C13" s="3"/>
      <c r="D13" s="3"/>
      <c r="E13" s="3"/>
      <c r="F13" s="26">
        <v>105.696</v>
      </c>
      <c r="G13" s="26">
        <v>57.527000000000001</v>
      </c>
      <c r="H13" s="3"/>
      <c r="I13" s="3"/>
      <c r="J13" s="25">
        <v>139.334</v>
      </c>
      <c r="K13" s="25">
        <v>65.491</v>
      </c>
      <c r="L13" s="3"/>
      <c r="M13" s="3"/>
      <c r="N13" s="25">
        <v>187.7482</v>
      </c>
      <c r="O13" s="25">
        <v>133.38800000000001</v>
      </c>
      <c r="P13" s="3"/>
      <c r="Q13" s="3"/>
      <c r="R13" s="3"/>
      <c r="S13" s="3"/>
      <c r="T13" s="3"/>
      <c r="U13" s="3"/>
    </row>
    <row r="14" spans="1:21" x14ac:dyDescent="0.2">
      <c r="A14" s="3"/>
      <c r="B14" s="3"/>
      <c r="C14" s="3"/>
      <c r="D14" s="3"/>
      <c r="E14" s="3"/>
      <c r="F14" s="26">
        <v>119.108</v>
      </c>
      <c r="G14" s="26">
        <v>63.981999999999999</v>
      </c>
      <c r="H14" s="3"/>
      <c r="I14" s="3"/>
      <c r="J14" s="25">
        <v>133.30500000000001</v>
      </c>
      <c r="K14" s="25">
        <v>68.084999999999994</v>
      </c>
      <c r="L14" s="3"/>
      <c r="M14" s="3"/>
      <c r="N14" s="25">
        <v>219.328</v>
      </c>
      <c r="O14" s="25">
        <v>159.03399999999999</v>
      </c>
      <c r="P14" s="3"/>
      <c r="Q14" s="3"/>
      <c r="R14" s="3"/>
      <c r="S14" s="3"/>
      <c r="T14" s="3"/>
      <c r="U14" s="3"/>
    </row>
    <row r="15" spans="1:21" x14ac:dyDescent="0.2">
      <c r="A15" s="3"/>
      <c r="B15" s="3"/>
      <c r="C15" s="3"/>
      <c r="D15" s="3"/>
      <c r="E15" s="3"/>
      <c r="F15" s="26">
        <v>105.48699999999999</v>
      </c>
      <c r="G15" s="26">
        <v>134.70699999999999</v>
      </c>
      <c r="H15" s="3"/>
      <c r="I15" s="3"/>
      <c r="J15" s="25">
        <v>118.124</v>
      </c>
      <c r="K15" s="25">
        <v>111.384</v>
      </c>
      <c r="L15" s="3"/>
      <c r="M15" s="3"/>
      <c r="N15" s="25">
        <v>224.417</v>
      </c>
      <c r="O15" s="25">
        <v>155.33699999999999</v>
      </c>
      <c r="P15" s="3"/>
      <c r="Q15" s="3"/>
      <c r="R15" s="3"/>
      <c r="S15" s="3"/>
      <c r="T15" s="3"/>
      <c r="U15" s="3"/>
    </row>
    <row r="16" spans="1:21" x14ac:dyDescent="0.2">
      <c r="A16" s="3"/>
      <c r="B16" s="3"/>
      <c r="C16" s="3"/>
      <c r="D16" s="3"/>
      <c r="E16" s="3"/>
      <c r="F16" s="26">
        <v>87.41</v>
      </c>
      <c r="G16" s="26">
        <v>115.24299999999999</v>
      </c>
      <c r="H16" s="3"/>
      <c r="I16" s="3"/>
      <c r="J16" s="25">
        <v>97.409000000000006</v>
      </c>
      <c r="K16" s="25">
        <v>100.947</v>
      </c>
      <c r="L16" s="3"/>
      <c r="M16" s="3"/>
      <c r="N16" s="25">
        <v>199.23099999999999</v>
      </c>
      <c r="O16" s="25">
        <v>125.30800000000001</v>
      </c>
      <c r="P16" s="3"/>
      <c r="Q16" s="3"/>
      <c r="R16" s="3"/>
      <c r="S16" s="3"/>
      <c r="T16" s="3"/>
      <c r="U16" s="3"/>
    </row>
    <row r="17" spans="1:21" x14ac:dyDescent="0.2">
      <c r="A17" s="3"/>
      <c r="B17" s="3"/>
      <c r="C17" s="3"/>
      <c r="D17" s="3"/>
      <c r="E17" s="3"/>
      <c r="F17" s="26">
        <v>82.308999999999997</v>
      </c>
      <c r="G17" s="26">
        <v>64.659000000000006</v>
      </c>
      <c r="H17" s="3"/>
      <c r="I17" s="3"/>
      <c r="J17" s="25">
        <v>147.48500000000001</v>
      </c>
      <c r="K17" s="25">
        <v>62.389000000000003</v>
      </c>
      <c r="L17" s="3"/>
      <c r="M17" s="3"/>
      <c r="N17" s="25">
        <v>182.04499999999999</v>
      </c>
      <c r="O17" s="25">
        <v>164.77199999999999</v>
      </c>
      <c r="P17" s="3"/>
      <c r="Q17" s="3"/>
      <c r="R17" s="3"/>
      <c r="S17" s="3"/>
      <c r="T17" s="3"/>
      <c r="U17" s="3"/>
    </row>
    <row r="18" spans="1:21" x14ac:dyDescent="0.2">
      <c r="A18" s="3"/>
      <c r="B18" s="3"/>
      <c r="C18" s="3"/>
      <c r="D18" s="3"/>
      <c r="E18" s="3"/>
      <c r="F18" s="26">
        <v>65.912000000000006</v>
      </c>
      <c r="G18" s="26">
        <v>119.078</v>
      </c>
      <c r="H18" s="3"/>
      <c r="I18" s="3"/>
      <c r="J18" s="25">
        <v>95.593000000000004</v>
      </c>
      <c r="K18" s="25">
        <v>99.474000000000004</v>
      </c>
      <c r="L18" s="3"/>
      <c r="M18" s="3"/>
      <c r="N18" s="25">
        <v>207.381</v>
      </c>
      <c r="O18" s="25">
        <v>166.27600000000001</v>
      </c>
      <c r="P18" s="3"/>
      <c r="Q18" s="3"/>
      <c r="R18" s="3"/>
      <c r="S18" s="3"/>
      <c r="T18" s="3"/>
      <c r="U18" s="3"/>
    </row>
    <row r="19" spans="1:21" x14ac:dyDescent="0.2">
      <c r="A19" s="3"/>
      <c r="B19" s="3"/>
      <c r="C19" s="3"/>
      <c r="D19" s="3"/>
      <c r="E19" s="3"/>
      <c r="F19" s="26">
        <v>103.628</v>
      </c>
      <c r="G19" s="26">
        <v>89.41</v>
      </c>
      <c r="H19" s="3"/>
      <c r="I19" s="3"/>
      <c r="J19" s="25">
        <v>125.851</v>
      </c>
      <c r="K19" s="25">
        <v>76.489000000000004</v>
      </c>
      <c r="L19" s="3"/>
      <c r="M19" s="3"/>
      <c r="N19" s="25">
        <v>175.49100000000001</v>
      </c>
      <c r="O19" s="25">
        <v>139.37700000000001</v>
      </c>
      <c r="P19" s="3"/>
      <c r="Q19" s="3"/>
      <c r="R19" s="3"/>
      <c r="S19" s="3"/>
      <c r="T19" s="3"/>
      <c r="U19" s="3"/>
    </row>
    <row r="20" spans="1:21" x14ac:dyDescent="0.2">
      <c r="A20" s="3"/>
      <c r="B20" s="3"/>
      <c r="C20" s="3"/>
      <c r="D20" s="3"/>
      <c r="E20" s="3"/>
      <c r="F20" s="26">
        <v>73.055000000000007</v>
      </c>
      <c r="G20" s="26">
        <v>88.361000000000004</v>
      </c>
      <c r="H20" s="3"/>
      <c r="I20" s="3"/>
      <c r="J20" s="25">
        <v>88.557000000000002</v>
      </c>
      <c r="K20" s="25">
        <v>84.234999999999999</v>
      </c>
      <c r="L20" s="3"/>
      <c r="M20" s="3"/>
      <c r="N20" s="25">
        <v>217.113</v>
      </c>
      <c r="O20" s="25">
        <v>170.459</v>
      </c>
      <c r="P20" s="3"/>
      <c r="Q20" s="3"/>
      <c r="R20" s="3"/>
      <c r="S20" s="3"/>
      <c r="T20" s="3"/>
      <c r="U20" s="3"/>
    </row>
    <row r="21" spans="1:21" x14ac:dyDescent="0.2">
      <c r="A21" s="3"/>
      <c r="B21" s="3"/>
      <c r="C21" s="3"/>
      <c r="D21" s="3"/>
      <c r="E21" s="3"/>
      <c r="F21" s="26">
        <v>135.108</v>
      </c>
      <c r="G21" s="26">
        <v>80.134</v>
      </c>
      <c r="H21" s="3"/>
      <c r="I21" s="3"/>
      <c r="J21" s="25">
        <v>162.876</v>
      </c>
      <c r="K21" s="25">
        <v>86.611999999999995</v>
      </c>
      <c r="L21" s="3"/>
      <c r="M21" s="3"/>
      <c r="N21" s="25">
        <v>228.21799999999999</v>
      </c>
      <c r="O21" s="25">
        <v>176.91800000000001</v>
      </c>
      <c r="P21" s="3"/>
      <c r="Q21" s="3"/>
      <c r="R21" s="3"/>
      <c r="S21" s="3"/>
      <c r="T21" s="3"/>
      <c r="U21" s="3"/>
    </row>
    <row r="22" spans="1:21" x14ac:dyDescent="0.2">
      <c r="A22" s="3"/>
      <c r="B22" s="3"/>
      <c r="C22" s="3"/>
      <c r="D22" s="3"/>
      <c r="E22" s="3"/>
      <c r="F22" s="26">
        <v>113.937</v>
      </c>
      <c r="G22" s="26">
        <v>49.976999999999997</v>
      </c>
      <c r="H22" s="3"/>
      <c r="I22" s="3"/>
      <c r="J22" s="25">
        <v>104.476</v>
      </c>
      <c r="K22" s="25">
        <v>64.498000000000005</v>
      </c>
      <c r="L22" s="3"/>
      <c r="M22" s="3"/>
      <c r="N22" s="25">
        <v>223.417</v>
      </c>
      <c r="O22" s="25">
        <v>139.952</v>
      </c>
      <c r="P22" s="3"/>
      <c r="Q22" s="3"/>
      <c r="R22" s="3"/>
      <c r="S22" s="3"/>
      <c r="T22" s="3"/>
      <c r="U22" s="3"/>
    </row>
    <row r="23" spans="1:21" x14ac:dyDescent="0.2">
      <c r="A23" s="3"/>
      <c r="B23" s="3"/>
      <c r="C23" s="3"/>
      <c r="D23" s="3"/>
      <c r="E23" s="3"/>
      <c r="F23" s="26">
        <v>133.29400000000001</v>
      </c>
      <c r="G23" s="26">
        <v>39.844999999999999</v>
      </c>
      <c r="H23" s="3"/>
      <c r="I23" s="3"/>
      <c r="J23" s="25">
        <v>112.44</v>
      </c>
      <c r="K23" s="25">
        <v>59.95</v>
      </c>
      <c r="L23" s="3"/>
      <c r="M23" s="3"/>
      <c r="N23" s="25">
        <v>194.441</v>
      </c>
      <c r="O23" s="25">
        <v>129.45699999999999</v>
      </c>
      <c r="P23" s="3"/>
      <c r="Q23" s="3"/>
      <c r="R23" s="3"/>
      <c r="S23" s="3"/>
      <c r="T23" s="3"/>
      <c r="U23" s="3"/>
    </row>
    <row r="24" spans="1:21" x14ac:dyDescent="0.2">
      <c r="A24" s="3"/>
      <c r="B24" s="3"/>
      <c r="C24" s="3"/>
      <c r="D24" s="3"/>
      <c r="E24" s="3"/>
      <c r="F24" s="26">
        <v>55.353999999999999</v>
      </c>
      <c r="G24" s="26">
        <v>67.852000000000004</v>
      </c>
      <c r="H24" s="3"/>
      <c r="I24" s="3"/>
      <c r="J24" s="25">
        <v>96.698999999999998</v>
      </c>
      <c r="K24" s="25">
        <v>74.417000000000002</v>
      </c>
      <c r="L24" s="3"/>
      <c r="M24" s="3"/>
      <c r="N24" s="25">
        <v>204.732</v>
      </c>
      <c r="O24" s="25">
        <v>169.983</v>
      </c>
      <c r="P24" s="3"/>
      <c r="Q24" s="3"/>
      <c r="R24" s="3"/>
      <c r="S24" s="3"/>
      <c r="T24" s="3"/>
      <c r="U24" s="3"/>
    </row>
    <row r="25" spans="1:21" x14ac:dyDescent="0.2">
      <c r="A25" s="3"/>
      <c r="B25" s="3"/>
      <c r="C25" s="3"/>
      <c r="D25" s="3"/>
      <c r="E25" s="3"/>
      <c r="F25" s="26">
        <v>104.706</v>
      </c>
      <c r="G25" s="26">
        <v>78.706000000000003</v>
      </c>
      <c r="H25" s="3"/>
      <c r="I25" s="3"/>
      <c r="J25" s="25">
        <v>111.045</v>
      </c>
      <c r="K25" s="25">
        <v>74.474999999999994</v>
      </c>
      <c r="L25" s="3"/>
      <c r="M25" s="3"/>
      <c r="N25" s="25">
        <v>200.381</v>
      </c>
      <c r="O25" s="25">
        <v>171.95400000000001</v>
      </c>
      <c r="P25" s="3"/>
      <c r="Q25" s="3"/>
      <c r="R25" s="3"/>
      <c r="S25" s="3"/>
      <c r="T25" s="3"/>
      <c r="U25" s="3"/>
    </row>
    <row r="26" spans="1:21" x14ac:dyDescent="0.2">
      <c r="A26" s="3"/>
      <c r="B26" s="3"/>
      <c r="C26" s="3"/>
      <c r="D26" s="3"/>
      <c r="E26" s="3"/>
      <c r="F26" s="26">
        <v>105.65900000000001</v>
      </c>
      <c r="G26" s="26">
        <v>54.841000000000001</v>
      </c>
      <c r="H26" s="3"/>
      <c r="I26" s="3"/>
      <c r="J26" s="25">
        <v>127.31100000000001</v>
      </c>
      <c r="K26" s="25">
        <v>63.374000000000002</v>
      </c>
      <c r="L26" s="3"/>
      <c r="M26" s="3"/>
      <c r="N26" s="25">
        <v>202.12100000000001</v>
      </c>
      <c r="O26" s="25">
        <v>167.33600000000001</v>
      </c>
      <c r="P26" s="3"/>
      <c r="Q26" s="3"/>
      <c r="R26" s="3"/>
      <c r="S26" s="3"/>
      <c r="T26" s="3"/>
      <c r="U26" s="3"/>
    </row>
    <row r="27" spans="1:21" x14ac:dyDescent="0.2">
      <c r="A27" s="3"/>
      <c r="B27" s="3"/>
      <c r="C27" s="3"/>
      <c r="D27" s="3"/>
      <c r="E27" s="3"/>
      <c r="F27" s="26">
        <v>138.197</v>
      </c>
      <c r="G27" s="26">
        <v>74.326999999999998</v>
      </c>
      <c r="H27" s="3"/>
      <c r="I27" s="3"/>
      <c r="J27" s="25">
        <v>129.48599999999999</v>
      </c>
      <c r="K27" s="25">
        <v>78.557000000000002</v>
      </c>
      <c r="L27" s="3"/>
      <c r="M27" s="3"/>
      <c r="N27" s="25">
        <v>218.21100000000001</v>
      </c>
      <c r="O27" s="25">
        <v>176.83199999999999</v>
      </c>
      <c r="P27" s="3"/>
      <c r="Q27" s="3"/>
      <c r="R27" s="3"/>
      <c r="S27" s="3"/>
      <c r="T27" s="3"/>
      <c r="U27" s="3"/>
    </row>
    <row r="28" spans="1:21" x14ac:dyDescent="0.2">
      <c r="A28" s="3"/>
      <c r="B28" s="3"/>
      <c r="C28" s="3"/>
      <c r="D28" s="3"/>
      <c r="E28" s="3"/>
      <c r="F28" s="26">
        <v>163</v>
      </c>
      <c r="G28" s="26">
        <v>60.758000000000003</v>
      </c>
      <c r="H28" s="3"/>
      <c r="I28" s="3"/>
      <c r="J28" s="25">
        <v>122.21899999999999</v>
      </c>
      <c r="K28" s="25">
        <v>72.212000000000003</v>
      </c>
      <c r="L28" s="3"/>
      <c r="M28" s="3"/>
      <c r="N28" s="25">
        <v>228.108</v>
      </c>
      <c r="O28" s="25">
        <v>179.66900000000001</v>
      </c>
      <c r="P28" s="3"/>
      <c r="Q28" s="3"/>
      <c r="R28" s="3"/>
      <c r="S28" s="3"/>
      <c r="T28" s="3"/>
      <c r="U28" s="3"/>
    </row>
    <row r="29" spans="1:21" x14ac:dyDescent="0.2">
      <c r="A29" s="3"/>
      <c r="B29" s="3"/>
      <c r="C29" s="3"/>
      <c r="D29" s="3"/>
      <c r="E29" s="3"/>
      <c r="F29" s="26">
        <v>105.473</v>
      </c>
      <c r="G29" s="26">
        <v>98.495000000000005</v>
      </c>
      <c r="H29" s="3"/>
      <c r="I29" s="3"/>
      <c r="J29" s="25">
        <v>87.484999999999999</v>
      </c>
      <c r="K29" s="25">
        <v>100.045</v>
      </c>
      <c r="L29" s="3"/>
      <c r="M29" s="3"/>
      <c r="N29" s="25">
        <v>217.09899999999999</v>
      </c>
      <c r="O29" s="25">
        <v>148.56700000000001</v>
      </c>
      <c r="P29" s="3"/>
      <c r="Q29" s="3"/>
      <c r="R29" s="3"/>
      <c r="S29" s="3"/>
      <c r="T29" s="3"/>
      <c r="U29" s="3"/>
    </row>
    <row r="30" spans="1:21" x14ac:dyDescent="0.2">
      <c r="A30" s="3"/>
      <c r="B30" s="3"/>
      <c r="C30" s="3"/>
      <c r="D30" s="3"/>
      <c r="E30" s="3"/>
      <c r="F30" s="26">
        <v>118.38200000000001</v>
      </c>
      <c r="G30" s="26">
        <v>79.045000000000002</v>
      </c>
      <c r="H30" s="3"/>
      <c r="I30" s="3"/>
      <c r="J30" s="25">
        <v>102.056</v>
      </c>
      <c r="K30" s="25">
        <v>88.945999999999998</v>
      </c>
      <c r="L30" s="3"/>
      <c r="M30" s="3"/>
      <c r="N30" s="25">
        <v>218.33600000000001</v>
      </c>
      <c r="O30" s="25">
        <v>128.833</v>
      </c>
      <c r="P30" s="3"/>
      <c r="Q30" s="3"/>
      <c r="R30" s="3"/>
      <c r="S30" s="3"/>
      <c r="T30" s="3"/>
      <c r="U30" s="3"/>
    </row>
    <row r="31" spans="1:21" x14ac:dyDescent="0.2">
      <c r="A31" s="3"/>
      <c r="B31" s="3"/>
      <c r="C31" s="3"/>
      <c r="D31" s="3"/>
      <c r="E31" s="3"/>
      <c r="F31" s="26">
        <v>165.11600000000001</v>
      </c>
      <c r="G31" s="26">
        <v>84.481999999999999</v>
      </c>
      <c r="H31" s="3"/>
      <c r="I31" s="3"/>
      <c r="J31" s="25">
        <v>148.40199999999999</v>
      </c>
      <c r="K31" s="25">
        <v>95.572999999999993</v>
      </c>
      <c r="L31" s="3"/>
      <c r="M31" s="3"/>
      <c r="N31" s="25">
        <v>187.137</v>
      </c>
      <c r="O31" s="25">
        <v>160.36500000000001</v>
      </c>
      <c r="P31" s="3"/>
      <c r="Q31" s="3"/>
      <c r="R31" s="3"/>
      <c r="S31" s="3"/>
      <c r="T31" s="3"/>
      <c r="U31" s="3"/>
    </row>
    <row r="32" spans="1:21" x14ac:dyDescent="0.2">
      <c r="A32" s="3"/>
      <c r="B32" s="3"/>
      <c r="C32" s="3"/>
      <c r="D32" s="3"/>
      <c r="E32" s="3"/>
      <c r="F32" s="26">
        <v>147.61099999999999</v>
      </c>
      <c r="G32" s="26">
        <v>55.402000000000001</v>
      </c>
      <c r="H32" s="3"/>
      <c r="I32" s="3"/>
      <c r="J32" s="25">
        <v>129.495</v>
      </c>
      <c r="K32" s="25">
        <v>53.442999999999998</v>
      </c>
      <c r="L32" s="3"/>
      <c r="M32" s="3"/>
      <c r="N32" s="25">
        <v>212.04499999999999</v>
      </c>
      <c r="O32" s="25">
        <v>160.12700000000001</v>
      </c>
      <c r="P32" s="3"/>
      <c r="Q32" s="3"/>
      <c r="R32" s="3"/>
      <c r="S32" s="3"/>
      <c r="T32" s="3"/>
      <c r="U32" s="3"/>
    </row>
    <row r="33" spans="1:21" x14ac:dyDescent="0.2">
      <c r="A33" s="3"/>
      <c r="B33" s="3"/>
      <c r="C33" s="3"/>
      <c r="D33" s="3"/>
      <c r="E33" s="3"/>
      <c r="F33" s="26">
        <v>120.045</v>
      </c>
      <c r="G33" s="26">
        <v>72.272999999999996</v>
      </c>
      <c r="H33" s="3"/>
      <c r="I33" s="3"/>
      <c r="J33" s="25">
        <v>117.45699999999999</v>
      </c>
      <c r="K33" s="25">
        <v>85.507000000000005</v>
      </c>
      <c r="L33" s="3"/>
      <c r="M33" s="3"/>
      <c r="N33" s="25">
        <v>213.12700000000001</v>
      </c>
      <c r="O33" s="25">
        <v>172.90799999999999</v>
      </c>
      <c r="P33" s="3"/>
      <c r="Q33" s="3"/>
      <c r="R33" s="3"/>
      <c r="S33" s="3"/>
      <c r="T33" s="3"/>
      <c r="U33" s="3"/>
    </row>
    <row r="34" spans="1:21" x14ac:dyDescent="0.2">
      <c r="A34" s="3"/>
      <c r="B34" s="3"/>
      <c r="C34" s="3"/>
      <c r="D34" s="3"/>
      <c r="E34" s="3"/>
      <c r="F34" s="26">
        <v>115.631</v>
      </c>
      <c r="G34" s="26">
        <v>125.09399999999999</v>
      </c>
      <c r="H34" s="3"/>
      <c r="I34" s="3"/>
      <c r="J34" s="25">
        <v>136.36600000000001</v>
      </c>
      <c r="K34" s="25">
        <v>111.41800000000001</v>
      </c>
      <c r="L34" s="3"/>
      <c r="M34" s="3"/>
      <c r="N34" s="25">
        <v>200.78299999999999</v>
      </c>
      <c r="O34" s="25">
        <v>178.34299999999999</v>
      </c>
      <c r="P34" s="3"/>
      <c r="Q34" s="3"/>
      <c r="R34" s="3"/>
      <c r="S34" s="3"/>
      <c r="T34" s="3"/>
      <c r="U34" s="3"/>
    </row>
    <row r="35" spans="1:21" x14ac:dyDescent="0.2">
      <c r="A35" s="3"/>
      <c r="B35" s="3"/>
      <c r="C35" s="3"/>
      <c r="D35" s="3"/>
      <c r="E35" s="3"/>
      <c r="F35" s="26">
        <v>111.718</v>
      </c>
      <c r="G35" s="26">
        <v>121.11199999999999</v>
      </c>
      <c r="H35" s="3"/>
      <c r="I35" s="3"/>
      <c r="J35" s="25">
        <v>143.483</v>
      </c>
      <c r="K35" s="25">
        <v>119.446</v>
      </c>
      <c r="L35" s="3"/>
      <c r="M35" s="3"/>
      <c r="N35" s="25">
        <v>218.11500000000001</v>
      </c>
      <c r="O35" s="25">
        <v>171.11199999999999</v>
      </c>
      <c r="P35" s="3"/>
      <c r="Q35" s="3"/>
      <c r="R35" s="3"/>
      <c r="S35" s="3"/>
      <c r="T35" s="3"/>
      <c r="U35" s="3"/>
    </row>
    <row r="36" spans="1:21" x14ac:dyDescent="0.2">
      <c r="A36" s="3"/>
      <c r="B36" s="3"/>
      <c r="C36" s="3"/>
      <c r="D36" s="3"/>
      <c r="E36" s="3"/>
      <c r="F36" s="26">
        <v>102.187</v>
      </c>
      <c r="G36" s="26">
        <v>76.39</v>
      </c>
      <c r="H36" s="3"/>
      <c r="I36" s="3"/>
      <c r="J36" s="25">
        <v>94.409000000000006</v>
      </c>
      <c r="K36" s="25">
        <v>64.456000000000003</v>
      </c>
      <c r="L36" s="3"/>
      <c r="M36" s="3"/>
      <c r="N36" s="25">
        <v>186.387</v>
      </c>
      <c r="O36" s="25">
        <v>168.89699999999999</v>
      </c>
      <c r="P36" s="3"/>
      <c r="Q36" s="3"/>
      <c r="R36" s="3"/>
      <c r="S36" s="3"/>
      <c r="T36" s="3"/>
      <c r="U36" s="3"/>
    </row>
    <row r="37" spans="1:21" x14ac:dyDescent="0.2">
      <c r="A37" s="3"/>
      <c r="B37" s="3"/>
      <c r="C37" s="3"/>
      <c r="D37" s="3"/>
      <c r="E37" s="3"/>
      <c r="F37" s="26">
        <v>97.366</v>
      </c>
      <c r="G37" s="26">
        <v>134.37100000000001</v>
      </c>
      <c r="H37" s="3"/>
      <c r="I37" s="3"/>
      <c r="J37" s="25">
        <v>108.886</v>
      </c>
      <c r="K37" s="25">
        <v>119.126</v>
      </c>
      <c r="L37" s="3"/>
      <c r="M37" s="3"/>
      <c r="N37" s="25">
        <v>172.249</v>
      </c>
      <c r="O37" s="25">
        <v>169.315</v>
      </c>
      <c r="P37" s="3"/>
      <c r="Q37" s="3"/>
      <c r="R37" s="3"/>
      <c r="S37" s="3"/>
      <c r="T37" s="3"/>
      <c r="U37" s="3"/>
    </row>
    <row r="38" spans="1:21" x14ac:dyDescent="0.2">
      <c r="A38" s="3"/>
      <c r="B38" s="3"/>
      <c r="C38" s="3"/>
      <c r="D38" s="3"/>
      <c r="E38" s="3"/>
      <c r="F38" s="26">
        <v>77.328000000000003</v>
      </c>
      <c r="G38" s="26">
        <v>94.673000000000002</v>
      </c>
      <c r="H38" s="3"/>
      <c r="I38" s="3"/>
      <c r="J38" s="25">
        <v>117.495</v>
      </c>
      <c r="K38" s="25">
        <v>66.649000000000001</v>
      </c>
      <c r="L38" s="3"/>
      <c r="M38" s="3"/>
      <c r="N38" s="25">
        <v>208.44800000000001</v>
      </c>
      <c r="O38" s="25">
        <v>133.33199999999999</v>
      </c>
      <c r="P38" s="3"/>
      <c r="Q38" s="3"/>
      <c r="R38" s="3"/>
      <c r="S38" s="3"/>
      <c r="T38" s="3"/>
      <c r="U38" s="3"/>
    </row>
    <row r="39" spans="1:21" x14ac:dyDescent="0.2">
      <c r="A39" s="3"/>
      <c r="B39" s="3"/>
      <c r="C39" s="3"/>
      <c r="D39" s="3"/>
      <c r="E39" s="3"/>
      <c r="F39" s="26">
        <v>127.672</v>
      </c>
      <c r="G39" s="26">
        <v>96.781999999999996</v>
      </c>
      <c r="H39" s="3"/>
      <c r="I39" s="3"/>
      <c r="J39" s="25">
        <v>88.456000000000003</v>
      </c>
      <c r="K39" s="25">
        <v>90.064999999999998</v>
      </c>
      <c r="L39" s="3"/>
      <c r="M39" s="3"/>
      <c r="N39" s="25">
        <v>211.14699999999999</v>
      </c>
      <c r="O39" s="25">
        <v>157.387</v>
      </c>
      <c r="P39" s="3"/>
      <c r="Q39" s="3"/>
      <c r="R39" s="3"/>
      <c r="S39" s="3"/>
      <c r="T39" s="3"/>
      <c r="U39" s="3"/>
    </row>
    <row r="40" spans="1:21" x14ac:dyDescent="0.2">
      <c r="A40" s="3"/>
      <c r="B40" s="3"/>
      <c r="C40" s="3"/>
      <c r="D40" s="3"/>
      <c r="E40" s="3"/>
      <c r="F40" s="26">
        <v>88.381</v>
      </c>
      <c r="G40" s="26">
        <v>77.194000000000003</v>
      </c>
      <c r="H40" s="3"/>
      <c r="I40" s="3"/>
      <c r="J40" s="25">
        <v>95.539000000000001</v>
      </c>
      <c r="K40" s="25">
        <v>69.656000000000006</v>
      </c>
      <c r="L40" s="3"/>
      <c r="M40" s="3"/>
      <c r="N40" s="25">
        <v>193.30799999999999</v>
      </c>
      <c r="O40" s="25">
        <v>136.61199999999999</v>
      </c>
      <c r="P40" s="3"/>
      <c r="Q40" s="3"/>
      <c r="R40" s="3"/>
      <c r="S40" s="3"/>
      <c r="T40" s="3"/>
      <c r="U40" s="3"/>
    </row>
    <row r="41" spans="1:21" x14ac:dyDescent="0.2">
      <c r="A41" s="3"/>
      <c r="B41" s="3"/>
      <c r="C41" s="3"/>
      <c r="D41" s="3"/>
      <c r="E41" s="3"/>
      <c r="F41" s="26">
        <v>127.17700000000001</v>
      </c>
      <c r="G41" s="26">
        <v>53.305999999999997</v>
      </c>
      <c r="H41" s="3"/>
      <c r="I41" s="3"/>
      <c r="J41" s="25">
        <v>91.337999999999994</v>
      </c>
      <c r="K41" s="25">
        <v>68.481999999999999</v>
      </c>
      <c r="L41" s="3"/>
      <c r="M41" s="3"/>
      <c r="N41" s="25">
        <v>225.38399999999999</v>
      </c>
      <c r="O41" s="25">
        <v>179.001</v>
      </c>
      <c r="P41" s="3"/>
      <c r="Q41" s="3"/>
      <c r="R41" s="3"/>
      <c r="S41" s="3"/>
      <c r="T41" s="3"/>
      <c r="U41" s="3"/>
    </row>
    <row r="42" spans="1:21" x14ac:dyDescent="0.2">
      <c r="A42" s="3"/>
      <c r="B42" s="3"/>
      <c r="C42" s="3"/>
      <c r="D42" s="3"/>
      <c r="E42" s="3"/>
      <c r="F42" s="26">
        <v>107.703</v>
      </c>
      <c r="G42" s="26">
        <v>42.845999999999997</v>
      </c>
      <c r="H42" s="3"/>
      <c r="I42" s="3"/>
      <c r="J42" s="25">
        <v>90.474999999999994</v>
      </c>
      <c r="K42" s="25">
        <v>59.021000000000001</v>
      </c>
      <c r="L42" s="3"/>
      <c r="M42" s="3"/>
      <c r="N42" s="25">
        <v>207.39</v>
      </c>
      <c r="O42" s="25">
        <v>145.773</v>
      </c>
      <c r="P42" s="3"/>
      <c r="Q42" s="3"/>
      <c r="R42" s="3"/>
      <c r="S42" s="3"/>
      <c r="T42" s="3"/>
      <c r="U42" s="3"/>
    </row>
    <row r="43" spans="1:21" x14ac:dyDescent="0.2">
      <c r="A43" s="3"/>
      <c r="B43" s="3"/>
      <c r="C43" s="3"/>
      <c r="D43" s="3"/>
      <c r="E43" s="3"/>
      <c r="F43" s="26">
        <v>127.273</v>
      </c>
      <c r="G43" s="26">
        <v>72.263999999999996</v>
      </c>
      <c r="H43" s="3"/>
      <c r="I43" s="3"/>
      <c r="J43" s="25">
        <v>113.59</v>
      </c>
      <c r="K43" s="25">
        <v>69.441000000000003</v>
      </c>
      <c r="L43" s="3"/>
      <c r="M43" s="3"/>
      <c r="N43" s="25">
        <v>213.10900000000001</v>
      </c>
      <c r="O43" s="25">
        <v>173.887</v>
      </c>
      <c r="P43" s="3"/>
      <c r="Q43" s="3"/>
      <c r="R43" s="3"/>
      <c r="S43" s="3"/>
      <c r="T43" s="3"/>
      <c r="U43" s="3"/>
    </row>
    <row r="44" spans="1:21" x14ac:dyDescent="0.2">
      <c r="A44" s="3"/>
      <c r="B44" s="3"/>
      <c r="C44" s="3"/>
      <c r="D44" s="3"/>
      <c r="E44" s="3"/>
      <c r="F44" s="26">
        <v>69.905000000000001</v>
      </c>
      <c r="G44" s="26">
        <v>77.317999999999998</v>
      </c>
      <c r="H44" s="3"/>
      <c r="I44" s="3"/>
      <c r="J44" s="25">
        <v>95.575999999999993</v>
      </c>
      <c r="K44" s="25">
        <v>85.593999999999994</v>
      </c>
      <c r="L44" s="3"/>
      <c r="M44" s="3"/>
      <c r="N44" s="25">
        <v>176.38399999999999</v>
      </c>
      <c r="O44" s="25">
        <v>120.011</v>
      </c>
      <c r="P44" s="3"/>
      <c r="Q44" s="3"/>
      <c r="R44" s="3"/>
      <c r="S44" s="3"/>
      <c r="T44" s="3"/>
      <c r="U44" s="3"/>
    </row>
    <row r="45" spans="1:21" x14ac:dyDescent="0.2">
      <c r="A45" s="3"/>
      <c r="B45" s="3"/>
      <c r="C45" s="3"/>
      <c r="D45" s="3"/>
      <c r="E45" s="3"/>
      <c r="F45" s="26">
        <v>98.712999999999994</v>
      </c>
      <c r="G45" s="26">
        <v>61.381</v>
      </c>
      <c r="H45" s="3"/>
      <c r="I45" s="3"/>
      <c r="J45" s="25">
        <v>137.47800000000001</v>
      </c>
      <c r="K45" s="25">
        <v>87.418999999999997</v>
      </c>
      <c r="L45" s="3"/>
      <c r="M45" s="3"/>
      <c r="N45" s="25">
        <v>180.02099999999999</v>
      </c>
      <c r="O45" s="25">
        <v>158.88399999999999</v>
      </c>
      <c r="P45" s="3"/>
      <c r="Q45" s="3"/>
      <c r="R45" s="3"/>
      <c r="S45" s="3"/>
      <c r="T45" s="3"/>
      <c r="U45" s="3"/>
    </row>
    <row r="46" spans="1:21" x14ac:dyDescent="0.2">
      <c r="A46" s="3"/>
      <c r="B46" s="3"/>
      <c r="C46" s="3"/>
      <c r="D46" s="3"/>
      <c r="E46" s="3"/>
      <c r="F46" s="26">
        <v>110.392</v>
      </c>
      <c r="G46" s="26">
        <v>79.308000000000007</v>
      </c>
      <c r="H46" s="3"/>
      <c r="I46" s="3"/>
      <c r="J46" s="25">
        <v>89.471000000000004</v>
      </c>
      <c r="K46" s="25">
        <v>88.673000000000002</v>
      </c>
      <c r="L46" s="3"/>
      <c r="M46" s="3"/>
      <c r="N46" s="25">
        <v>179.31100000000001</v>
      </c>
      <c r="O46" s="25">
        <v>154.65799999999999</v>
      </c>
      <c r="P46" s="3"/>
      <c r="Q46" s="3"/>
      <c r="R46" s="3"/>
      <c r="S46" s="3"/>
      <c r="T46" s="3"/>
      <c r="U46" s="3"/>
    </row>
    <row r="47" spans="1:21" x14ac:dyDescent="0.2">
      <c r="A47" s="3"/>
      <c r="B47" s="3"/>
      <c r="C47" s="3"/>
      <c r="D47" s="3"/>
      <c r="E47" s="3"/>
      <c r="F47" s="26">
        <v>126.32599999999999</v>
      </c>
      <c r="G47" s="26">
        <v>111.316</v>
      </c>
      <c r="H47" s="3"/>
      <c r="I47" s="3"/>
      <c r="J47" s="25">
        <v>115.44799999999999</v>
      </c>
      <c r="K47" s="25">
        <v>60.030999999999999</v>
      </c>
      <c r="L47" s="3"/>
      <c r="M47" s="3"/>
      <c r="N47" s="25">
        <v>190.351</v>
      </c>
      <c r="O47" s="25">
        <v>170.77199999999999</v>
      </c>
      <c r="P47" s="3"/>
      <c r="Q47" s="3"/>
      <c r="R47" s="3"/>
      <c r="S47" s="3"/>
      <c r="T47" s="3"/>
      <c r="U47" s="3"/>
    </row>
    <row r="48" spans="1:2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2">
      <c r="A49" s="3"/>
      <c r="B49" s="3"/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</sheetData>
  <mergeCells count="1">
    <mergeCell ref="F49:G49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25D0-A010-5043-AC4C-D757A08EF2C8}">
  <dimension ref="A1:P53"/>
  <sheetViews>
    <sheetView topLeftCell="C5" zoomScale="185" workbookViewId="0">
      <selection activeCell="D10" sqref="D10"/>
    </sheetView>
  </sheetViews>
  <sheetFormatPr baseColWidth="10" defaultRowHeight="16" x14ac:dyDescent="0.2"/>
  <cols>
    <col min="4" max="4" width="37" customWidth="1"/>
    <col min="6" max="6" width="14.83203125" customWidth="1"/>
    <col min="7" max="7" width="23.83203125" customWidth="1"/>
    <col min="10" max="10" width="18.33203125" customWidth="1"/>
    <col min="11" max="11" width="23.83203125" customWidth="1"/>
    <col min="14" max="14" width="19" customWidth="1"/>
    <col min="15" max="15" width="23.5" customWidth="1"/>
  </cols>
  <sheetData>
    <row r="1" spans="1:16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/>
      <c r="B6" s="3"/>
      <c r="C6" s="3"/>
      <c r="D6" s="4" t="s">
        <v>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3"/>
      <c r="E7" s="33" t="s">
        <v>15</v>
      </c>
      <c r="F7" s="24" t="s">
        <v>299</v>
      </c>
      <c r="G7" s="24" t="s">
        <v>300</v>
      </c>
      <c r="H7" s="3"/>
      <c r="I7" s="33" t="s">
        <v>18</v>
      </c>
      <c r="J7" s="24" t="s">
        <v>299</v>
      </c>
      <c r="K7" s="24" t="s">
        <v>300</v>
      </c>
      <c r="L7" s="3"/>
      <c r="M7" s="33" t="s">
        <v>19</v>
      </c>
      <c r="N7" s="24" t="s">
        <v>299</v>
      </c>
      <c r="O7" s="24" t="s">
        <v>300</v>
      </c>
      <c r="P7" s="3"/>
    </row>
    <row r="8" spans="1:16" x14ac:dyDescent="0.2">
      <c r="A8" s="3"/>
      <c r="B8" s="3"/>
      <c r="C8" s="3"/>
      <c r="D8" s="3"/>
      <c r="E8" s="3"/>
      <c r="F8" s="26">
        <v>882.68</v>
      </c>
      <c r="G8" s="26">
        <v>168.28899999999999</v>
      </c>
      <c r="H8" s="3"/>
      <c r="I8" s="3"/>
      <c r="J8" s="25">
        <v>984.65300000000002</v>
      </c>
      <c r="K8" s="25">
        <v>117.372</v>
      </c>
      <c r="L8" s="3"/>
      <c r="M8" s="3"/>
      <c r="N8" s="25">
        <v>1124.117</v>
      </c>
      <c r="O8" s="25">
        <v>135.86699999999999</v>
      </c>
      <c r="P8" s="3"/>
    </row>
    <row r="9" spans="1:16" x14ac:dyDescent="0.2">
      <c r="A9" s="3"/>
      <c r="B9" s="3"/>
      <c r="C9" s="3"/>
      <c r="D9" s="3"/>
      <c r="E9" s="3"/>
      <c r="F9" s="26">
        <v>895.61</v>
      </c>
      <c r="G9" s="26">
        <v>41.383000000000003</v>
      </c>
      <c r="H9" s="3"/>
      <c r="I9" s="3"/>
      <c r="J9" s="25">
        <v>939.83199999999999</v>
      </c>
      <c r="K9" s="25">
        <v>76.384</v>
      </c>
      <c r="L9" s="3"/>
      <c r="M9" s="3"/>
      <c r="N9" s="25">
        <v>1283.3910000000001</v>
      </c>
      <c r="O9" s="25">
        <v>142.238</v>
      </c>
      <c r="P9" s="3"/>
    </row>
    <row r="10" spans="1:16" x14ac:dyDescent="0.2">
      <c r="A10" s="3"/>
      <c r="B10" s="3"/>
      <c r="C10" s="3"/>
      <c r="D10" s="3"/>
      <c r="E10" s="3"/>
      <c r="F10" s="26">
        <v>725.66099999999994</v>
      </c>
      <c r="G10" s="26">
        <v>174.99199999999999</v>
      </c>
      <c r="H10" s="3"/>
      <c r="I10" s="3"/>
      <c r="J10" s="25">
        <v>835.37800000000004</v>
      </c>
      <c r="K10" s="25">
        <v>148.495</v>
      </c>
      <c r="L10" s="3"/>
      <c r="M10" s="3"/>
      <c r="N10" s="25">
        <v>1118.396</v>
      </c>
      <c r="O10" s="25">
        <v>195.744</v>
      </c>
      <c r="P10" s="3"/>
    </row>
    <row r="11" spans="1:16" x14ac:dyDescent="0.2">
      <c r="A11" s="3"/>
      <c r="B11" s="3"/>
      <c r="C11" s="3"/>
      <c r="D11" s="3"/>
      <c r="E11" s="3"/>
      <c r="F11" s="26">
        <v>703.73699999999997</v>
      </c>
      <c r="G11" s="26">
        <v>137.428</v>
      </c>
      <c r="H11" s="3"/>
      <c r="I11" s="3"/>
      <c r="J11" s="25">
        <v>771.09199999999998</v>
      </c>
      <c r="K11" s="25">
        <v>172.28399999999999</v>
      </c>
      <c r="L11" s="3"/>
      <c r="M11" s="3"/>
      <c r="N11" s="25">
        <v>994.596</v>
      </c>
      <c r="O11" s="25">
        <v>169.03100000000001</v>
      </c>
      <c r="P11" s="3"/>
    </row>
    <row r="12" spans="1:16" x14ac:dyDescent="0.2">
      <c r="A12" s="3"/>
      <c r="B12" s="3"/>
      <c r="C12" s="3"/>
      <c r="D12" s="3"/>
      <c r="E12" s="3"/>
      <c r="F12" s="26">
        <v>806.25900000000001</v>
      </c>
      <c r="G12" s="26">
        <v>195.54499999999999</v>
      </c>
      <c r="H12" s="3"/>
      <c r="I12" s="3"/>
      <c r="J12" s="25">
        <v>854.48299999999995</v>
      </c>
      <c r="K12" s="25">
        <v>125.593</v>
      </c>
      <c r="L12" s="3"/>
      <c r="M12" s="3"/>
      <c r="N12" s="25">
        <v>946.93200000000002</v>
      </c>
      <c r="O12" s="25">
        <v>138.64599999999999</v>
      </c>
      <c r="P12" s="3"/>
    </row>
    <row r="13" spans="1:16" x14ac:dyDescent="0.2">
      <c r="A13" s="3"/>
      <c r="B13" s="3"/>
      <c r="C13" s="3"/>
      <c r="D13" s="3"/>
      <c r="E13" s="3"/>
      <c r="F13" s="26">
        <v>839.005</v>
      </c>
      <c r="G13" s="26">
        <v>145.369</v>
      </c>
      <c r="H13" s="3"/>
      <c r="I13" s="3"/>
      <c r="J13" s="25">
        <v>976.58399999999995</v>
      </c>
      <c r="K13" s="25">
        <v>114.429</v>
      </c>
      <c r="L13" s="3"/>
      <c r="M13" s="3"/>
      <c r="N13" s="25">
        <v>1003.384</v>
      </c>
      <c r="O13" s="25">
        <v>127.932</v>
      </c>
      <c r="P13" s="3"/>
    </row>
    <row r="14" spans="1:16" x14ac:dyDescent="0.2">
      <c r="A14" s="3"/>
      <c r="B14" s="3"/>
      <c r="C14" s="3"/>
      <c r="D14" s="3"/>
      <c r="E14" s="3"/>
      <c r="F14" s="26">
        <v>710.21100000000001</v>
      </c>
      <c r="G14" s="26">
        <v>110.327</v>
      </c>
      <c r="H14" s="3"/>
      <c r="I14" s="3"/>
      <c r="J14" s="25">
        <v>884.41800000000001</v>
      </c>
      <c r="K14" s="25">
        <v>101.134</v>
      </c>
      <c r="L14" s="3"/>
      <c r="M14" s="3"/>
      <c r="N14" s="25">
        <v>988.49300000000005</v>
      </c>
      <c r="O14" s="25">
        <v>158.42599999999999</v>
      </c>
      <c r="P14" s="3"/>
    </row>
    <row r="15" spans="1:16" x14ac:dyDescent="0.2">
      <c r="A15" s="3"/>
      <c r="B15" s="3"/>
      <c r="C15" s="3"/>
      <c r="D15" s="3"/>
      <c r="E15" s="3"/>
      <c r="F15" s="26">
        <v>653.47500000000002</v>
      </c>
      <c r="G15" s="26">
        <v>51.438000000000002</v>
      </c>
      <c r="H15" s="3"/>
      <c r="I15" s="3"/>
      <c r="J15" s="25">
        <v>731.06399999999996</v>
      </c>
      <c r="K15" s="25">
        <v>87.373999999999995</v>
      </c>
      <c r="L15" s="3"/>
      <c r="M15" s="3"/>
      <c r="N15" s="25">
        <v>832.81700000000001</v>
      </c>
      <c r="O15" s="25">
        <v>127.036</v>
      </c>
      <c r="P15" s="3"/>
    </row>
    <row r="16" spans="1:16" x14ac:dyDescent="0.2">
      <c r="A16" s="3"/>
      <c r="B16" s="3"/>
      <c r="C16" s="3"/>
      <c r="D16" s="3"/>
      <c r="E16" s="3"/>
      <c r="F16" s="26">
        <v>736.47500000000002</v>
      </c>
      <c r="G16" s="26">
        <v>123.764</v>
      </c>
      <c r="H16" s="3"/>
      <c r="I16" s="3"/>
      <c r="J16" s="25">
        <v>774.48299999999995</v>
      </c>
      <c r="K16" s="25">
        <v>164.48500000000001</v>
      </c>
      <c r="L16" s="3"/>
      <c r="M16" s="3"/>
      <c r="N16" s="25">
        <v>832.31100000000004</v>
      </c>
      <c r="O16" s="25">
        <v>159.99700000000001</v>
      </c>
      <c r="P16" s="3"/>
    </row>
    <row r="17" spans="1:16" x14ac:dyDescent="0.2">
      <c r="A17" s="3"/>
      <c r="B17" s="3"/>
      <c r="C17" s="3"/>
      <c r="D17" s="3"/>
      <c r="E17" s="3"/>
      <c r="F17" s="26">
        <v>786.76</v>
      </c>
      <c r="G17" s="26">
        <v>189.01300000000001</v>
      </c>
      <c r="H17" s="3"/>
      <c r="I17" s="3"/>
      <c r="J17" s="25">
        <v>833.98299999999995</v>
      </c>
      <c r="K17" s="25">
        <v>202.28399999999999</v>
      </c>
      <c r="L17" s="3"/>
      <c r="M17" s="3"/>
      <c r="N17" s="25">
        <v>900.48900000000003</v>
      </c>
      <c r="O17" s="25">
        <v>134.52199999999999</v>
      </c>
      <c r="P17" s="3"/>
    </row>
    <row r="18" spans="1:16" x14ac:dyDescent="0.2">
      <c r="A18" s="3"/>
      <c r="B18" s="3"/>
      <c r="C18" s="3"/>
      <c r="D18" s="3"/>
      <c r="E18" s="3"/>
      <c r="F18" s="26">
        <v>873.75699999999995</v>
      </c>
      <c r="G18" s="26">
        <v>133.38</v>
      </c>
      <c r="H18" s="3"/>
      <c r="I18" s="3"/>
      <c r="J18" s="25">
        <v>900.38199999999995</v>
      </c>
      <c r="K18" s="25">
        <v>127.28400000000001</v>
      </c>
      <c r="L18" s="3"/>
      <c r="M18" s="3"/>
      <c r="N18" s="25">
        <v>1103.384</v>
      </c>
      <c r="O18" s="25">
        <v>229.46600000000001</v>
      </c>
      <c r="P18" s="3"/>
    </row>
    <row r="19" spans="1:16" x14ac:dyDescent="0.2">
      <c r="A19" s="3"/>
      <c r="B19" s="3"/>
      <c r="C19" s="3"/>
      <c r="D19" s="3"/>
      <c r="E19" s="3"/>
      <c r="F19" s="26">
        <v>851.76599999999996</v>
      </c>
      <c r="G19" s="26">
        <v>122.26900000000001</v>
      </c>
      <c r="H19" s="3"/>
      <c r="I19" s="3"/>
      <c r="J19" s="25">
        <v>732.28399999999999</v>
      </c>
      <c r="K19" s="25">
        <v>94.495000000000005</v>
      </c>
      <c r="L19" s="3"/>
      <c r="M19" s="3"/>
      <c r="N19" s="25">
        <v>632.09400000000005</v>
      </c>
      <c r="O19" s="25">
        <v>186.423</v>
      </c>
      <c r="P19" s="3"/>
    </row>
    <row r="20" spans="1:16" x14ac:dyDescent="0.2">
      <c r="A20" s="3"/>
      <c r="B20" s="3"/>
      <c r="C20" s="3"/>
      <c r="D20" s="3"/>
      <c r="E20" s="3"/>
      <c r="F20" s="26">
        <v>823.11300000000006</v>
      </c>
      <c r="G20" s="26">
        <v>111.374</v>
      </c>
      <c r="H20" s="3"/>
      <c r="I20" s="3"/>
      <c r="J20" s="25">
        <v>712.83399999999995</v>
      </c>
      <c r="K20" s="25">
        <v>147.49600000000001</v>
      </c>
      <c r="L20" s="3"/>
      <c r="M20" s="3"/>
      <c r="N20" s="25">
        <v>845.40300000000002</v>
      </c>
      <c r="O20" s="25">
        <v>245.75800000000001</v>
      </c>
      <c r="P20" s="3"/>
    </row>
    <row r="21" spans="1:16" x14ac:dyDescent="0.2">
      <c r="A21" s="3"/>
      <c r="B21" s="3"/>
      <c r="C21" s="3"/>
      <c r="D21" s="3"/>
      <c r="E21" s="3"/>
      <c r="F21" s="26">
        <v>745.947</v>
      </c>
      <c r="G21" s="26">
        <v>164.89400000000001</v>
      </c>
      <c r="H21" s="3"/>
      <c r="I21" s="3"/>
      <c r="J21" s="25">
        <v>649.03899999999999</v>
      </c>
      <c r="K21" s="25">
        <v>155.37100000000001</v>
      </c>
      <c r="L21" s="3"/>
      <c r="M21" s="3"/>
      <c r="N21" s="25">
        <v>1173.4849999999999</v>
      </c>
      <c r="O21" s="25">
        <v>112.943</v>
      </c>
      <c r="P21" s="3"/>
    </row>
    <row r="22" spans="1:16" x14ac:dyDescent="0.2">
      <c r="A22" s="3"/>
      <c r="B22" s="3"/>
      <c r="C22" s="3"/>
      <c r="D22" s="3"/>
      <c r="E22" s="3"/>
      <c r="F22" s="26">
        <v>831.755</v>
      </c>
      <c r="G22" s="26">
        <v>122.047</v>
      </c>
      <c r="H22" s="3"/>
      <c r="I22" s="3"/>
      <c r="J22" s="25">
        <v>642.21299999999997</v>
      </c>
      <c r="K22" s="25">
        <v>154.38800000000001</v>
      </c>
      <c r="L22" s="3"/>
      <c r="M22" s="3"/>
      <c r="N22" s="25">
        <v>711.31799999999998</v>
      </c>
      <c r="O22" s="25">
        <v>156.43199999999999</v>
      </c>
      <c r="P22" s="3"/>
    </row>
    <row r="23" spans="1:16" x14ac:dyDescent="0.2">
      <c r="A23" s="3"/>
      <c r="B23" s="3"/>
      <c r="C23" s="3"/>
      <c r="D23" s="3"/>
      <c r="E23" s="3"/>
      <c r="F23" s="26">
        <v>900.01700000000005</v>
      </c>
      <c r="G23" s="26">
        <v>156.94300000000001</v>
      </c>
      <c r="H23" s="3"/>
      <c r="I23" s="3"/>
      <c r="J23" s="25">
        <v>835.495</v>
      </c>
      <c r="K23" s="25">
        <v>114.483</v>
      </c>
      <c r="L23" s="3"/>
      <c r="M23" s="3"/>
      <c r="N23" s="25">
        <v>988.95399999999995</v>
      </c>
      <c r="O23" s="25">
        <v>109.185</v>
      </c>
      <c r="P23" s="3"/>
    </row>
    <row r="24" spans="1:16" x14ac:dyDescent="0.2">
      <c r="A24" s="3"/>
      <c r="B24" s="3"/>
      <c r="C24" s="3"/>
      <c r="D24" s="3"/>
      <c r="E24" s="3"/>
      <c r="F24" s="26">
        <v>766</v>
      </c>
      <c r="G24" s="26">
        <v>138.745</v>
      </c>
      <c r="H24" s="3"/>
      <c r="I24" s="3"/>
      <c r="J24" s="25">
        <v>646.03300000000002</v>
      </c>
      <c r="K24" s="25">
        <v>138.745</v>
      </c>
      <c r="L24" s="3"/>
      <c r="M24" s="3"/>
      <c r="N24" s="25">
        <v>843.48500000000001</v>
      </c>
      <c r="O24" s="25">
        <v>147.33600000000001</v>
      </c>
      <c r="P24" s="3"/>
    </row>
    <row r="25" spans="1:16" x14ac:dyDescent="0.2">
      <c r="A25" s="3"/>
      <c r="B25" s="3"/>
      <c r="C25" s="3"/>
      <c r="D25" s="3"/>
      <c r="E25" s="3"/>
      <c r="F25" s="26">
        <v>774.90099999999995</v>
      </c>
      <c r="G25" s="26">
        <v>152.792</v>
      </c>
      <c r="H25" s="3"/>
      <c r="I25" s="3"/>
      <c r="J25" s="25">
        <v>744.40300000000002</v>
      </c>
      <c r="K25" s="25">
        <v>189.036</v>
      </c>
      <c r="L25" s="3"/>
      <c r="M25" s="3"/>
      <c r="N25" s="25">
        <v>733.37800000000004</v>
      </c>
      <c r="O25" s="25">
        <v>95.367000000000004</v>
      </c>
      <c r="P25" s="3"/>
    </row>
    <row r="26" spans="1:16" x14ac:dyDescent="0.2">
      <c r="A26" s="3"/>
      <c r="B26" s="3"/>
      <c r="C26" s="3"/>
      <c r="D26" s="3"/>
      <c r="E26" s="3"/>
      <c r="F26" s="26">
        <v>688.45</v>
      </c>
      <c r="G26" s="26">
        <v>170.65600000000001</v>
      </c>
      <c r="H26" s="3"/>
      <c r="I26" s="3"/>
      <c r="J26" s="25">
        <v>798.39200000000005</v>
      </c>
      <c r="K26" s="25">
        <v>153.37100000000001</v>
      </c>
      <c r="L26" s="3"/>
      <c r="M26" s="3"/>
      <c r="N26" s="25">
        <v>1145.56</v>
      </c>
      <c r="O26" s="25">
        <v>117.372</v>
      </c>
      <c r="P26" s="3"/>
    </row>
    <row r="27" spans="1:16" x14ac:dyDescent="0.2">
      <c r="A27" s="3"/>
      <c r="B27" s="3"/>
      <c r="C27" s="3"/>
      <c r="D27" s="3"/>
      <c r="E27" s="3"/>
      <c r="F27" s="26">
        <v>722.43700000000001</v>
      </c>
      <c r="G27" s="26">
        <v>99.405000000000001</v>
      </c>
      <c r="H27" s="3"/>
      <c r="I27" s="3"/>
      <c r="J27" s="25">
        <v>815.49199999999996</v>
      </c>
      <c r="K27" s="25">
        <v>149.30799999999999</v>
      </c>
      <c r="L27" s="3"/>
      <c r="M27" s="3"/>
      <c r="N27" s="25">
        <v>943.495</v>
      </c>
      <c r="O27" s="25">
        <v>180.035</v>
      </c>
      <c r="P27" s="3"/>
    </row>
    <row r="28" spans="1:16" x14ac:dyDescent="0.2">
      <c r="A28" s="3"/>
      <c r="B28" s="3"/>
      <c r="C28" s="3"/>
      <c r="D28" s="3"/>
      <c r="E28" s="3"/>
      <c r="F28" s="26">
        <v>853.846</v>
      </c>
      <c r="G28" s="26">
        <v>183.226</v>
      </c>
      <c r="H28" s="3"/>
      <c r="I28" s="3"/>
      <c r="J28" s="25">
        <v>733.39400000000001</v>
      </c>
      <c r="K28" s="25">
        <v>221.14599999999999</v>
      </c>
      <c r="L28" s="3"/>
      <c r="M28" s="3"/>
      <c r="N28" s="25">
        <v>1004.478</v>
      </c>
      <c r="O28" s="25">
        <v>280.27800000000002</v>
      </c>
      <c r="P28" s="3"/>
    </row>
    <row r="29" spans="1:16" x14ac:dyDescent="0.2">
      <c r="A29" s="3"/>
      <c r="B29" s="3"/>
      <c r="C29" s="3"/>
      <c r="D29" s="3"/>
      <c r="E29" s="3"/>
      <c r="F29" s="26">
        <v>766.54100000000005</v>
      </c>
      <c r="G29" s="26">
        <v>137.52799999999999</v>
      </c>
      <c r="H29" s="3"/>
      <c r="I29" s="3"/>
      <c r="J29" s="25">
        <v>833.39200000000005</v>
      </c>
      <c r="K29" s="25">
        <v>176.38399999999999</v>
      </c>
      <c r="L29" s="3"/>
      <c r="M29" s="3"/>
      <c r="N29" s="25">
        <v>745.50300000000004</v>
      </c>
      <c r="O29" s="25">
        <v>155.976</v>
      </c>
      <c r="P29" s="3"/>
    </row>
    <row r="30" spans="1:16" x14ac:dyDescent="0.2">
      <c r="A30" s="3"/>
      <c r="B30" s="3"/>
      <c r="C30" s="3"/>
      <c r="D30" s="3"/>
      <c r="E30" s="3"/>
      <c r="F30" s="26">
        <v>876.04600000000005</v>
      </c>
      <c r="G30" s="26">
        <v>176.48699999999999</v>
      </c>
      <c r="H30" s="3"/>
      <c r="I30" s="3"/>
      <c r="J30" s="25">
        <v>718.39200000000005</v>
      </c>
      <c r="K30" s="25">
        <v>155.53</v>
      </c>
      <c r="L30" s="3"/>
      <c r="M30" s="3"/>
      <c r="N30" s="25">
        <v>886.60299999999995</v>
      </c>
      <c r="O30" s="25">
        <v>101.455</v>
      </c>
      <c r="P30" s="3"/>
    </row>
    <row r="31" spans="1:16" x14ac:dyDescent="0.2">
      <c r="A31" s="3"/>
      <c r="B31" s="3"/>
      <c r="C31" s="3"/>
      <c r="D31" s="3"/>
      <c r="E31" s="3"/>
      <c r="F31" s="26">
        <v>891.11199999999997</v>
      </c>
      <c r="G31" s="26">
        <v>65.483000000000004</v>
      </c>
      <c r="H31" s="3"/>
      <c r="I31" s="3"/>
      <c r="J31" s="25">
        <v>904.375</v>
      </c>
      <c r="K31" s="25">
        <v>101.318</v>
      </c>
      <c r="L31" s="3"/>
      <c r="M31" s="3"/>
      <c r="N31" s="25">
        <v>744.495</v>
      </c>
      <c r="O31" s="25">
        <v>183.239</v>
      </c>
      <c r="P31" s="3"/>
    </row>
    <row r="32" spans="1:16" x14ac:dyDescent="0.2">
      <c r="A32" s="3"/>
      <c r="B32" s="3"/>
      <c r="C32" s="3"/>
      <c r="D32" s="3"/>
      <c r="E32" s="3"/>
      <c r="F32" s="26">
        <v>744.86500000000001</v>
      </c>
      <c r="G32" s="26">
        <v>85.710999999999999</v>
      </c>
      <c r="H32" s="3"/>
      <c r="I32" s="3"/>
      <c r="J32" s="25">
        <v>694.39099999999996</v>
      </c>
      <c r="K32" s="25">
        <v>119.038</v>
      </c>
      <c r="L32" s="3"/>
      <c r="M32" s="3"/>
      <c r="N32" s="25">
        <v>886.65</v>
      </c>
      <c r="O32" s="25">
        <v>191.03200000000001</v>
      </c>
      <c r="P32" s="3"/>
    </row>
    <row r="33" spans="1:16" x14ac:dyDescent="0.2">
      <c r="A33" s="3"/>
      <c r="B33" s="3"/>
      <c r="C33" s="3"/>
      <c r="D33" s="3"/>
      <c r="E33" s="3"/>
      <c r="F33" s="26">
        <v>639.553</v>
      </c>
      <c r="G33" s="26">
        <v>162.74799999999999</v>
      </c>
      <c r="H33" s="3"/>
      <c r="I33" s="3"/>
      <c r="J33" s="25">
        <v>712.28399999999999</v>
      </c>
      <c r="K33" s="25">
        <v>173.38399999999999</v>
      </c>
      <c r="L33" s="3"/>
      <c r="M33" s="3"/>
      <c r="N33" s="25">
        <v>985.69399999999996</v>
      </c>
      <c r="O33" s="25">
        <v>183.31899999999999</v>
      </c>
      <c r="P33" s="3"/>
    </row>
    <row r="34" spans="1:16" x14ac:dyDescent="0.2">
      <c r="A34" s="3"/>
      <c r="B34" s="3"/>
      <c r="C34" s="3"/>
      <c r="D34" s="3"/>
      <c r="E34" s="3"/>
      <c r="F34" s="26">
        <v>738.06500000000005</v>
      </c>
      <c r="G34" s="26">
        <v>137.97200000000001</v>
      </c>
      <c r="H34" s="3"/>
      <c r="I34" s="3"/>
      <c r="J34" s="25">
        <v>847.42600000000004</v>
      </c>
      <c r="K34" s="25">
        <v>177.38399999999999</v>
      </c>
      <c r="L34" s="3"/>
      <c r="M34" s="3"/>
      <c r="N34" s="25">
        <v>933.495</v>
      </c>
      <c r="O34" s="25">
        <v>97.962000000000003</v>
      </c>
      <c r="P34" s="3"/>
    </row>
    <row r="35" spans="1:16" x14ac:dyDescent="0.2">
      <c r="A35" s="3"/>
      <c r="B35" s="3"/>
      <c r="C35" s="3"/>
      <c r="D35" s="3"/>
      <c r="E35" s="3"/>
      <c r="F35" s="26">
        <v>839.41499999999996</v>
      </c>
      <c r="G35" s="26">
        <v>107.315</v>
      </c>
      <c r="H35" s="3"/>
      <c r="I35" s="3"/>
      <c r="J35" s="25">
        <v>905.48500000000001</v>
      </c>
      <c r="K35" s="25">
        <v>90.382000000000005</v>
      </c>
      <c r="L35" s="3"/>
      <c r="M35" s="3"/>
      <c r="N35" s="25">
        <v>1103.933</v>
      </c>
      <c r="O35" s="25">
        <v>165.358</v>
      </c>
      <c r="P35" s="3"/>
    </row>
    <row r="36" spans="1:16" x14ac:dyDescent="0.2">
      <c r="A36" s="3"/>
      <c r="B36" s="3"/>
      <c r="C36" s="3"/>
      <c r="D36" s="3"/>
      <c r="E36" s="3"/>
      <c r="F36" s="26">
        <v>718.327</v>
      </c>
      <c r="G36" s="26">
        <v>119.316</v>
      </c>
      <c r="H36" s="3"/>
      <c r="I36" s="3"/>
      <c r="J36" s="25">
        <v>701.29399999999998</v>
      </c>
      <c r="K36" s="25">
        <v>164.471</v>
      </c>
      <c r="L36" s="3"/>
      <c r="M36" s="3"/>
      <c r="N36" s="25">
        <v>867.45299999999997</v>
      </c>
      <c r="O36" s="25">
        <v>183.47200000000001</v>
      </c>
      <c r="P36" s="3"/>
    </row>
    <row r="37" spans="1:16" x14ac:dyDescent="0.2">
      <c r="A37" s="3"/>
      <c r="B37" s="3"/>
      <c r="C37" s="3"/>
      <c r="D37" s="3"/>
      <c r="E37" s="3"/>
      <c r="F37" s="26">
        <v>834.452</v>
      </c>
      <c r="G37" s="26">
        <v>128.63900000000001</v>
      </c>
      <c r="H37" s="3"/>
      <c r="I37" s="3"/>
      <c r="J37" s="25">
        <v>931.39099999999996</v>
      </c>
      <c r="K37" s="25">
        <v>164.41900000000001</v>
      </c>
      <c r="L37" s="3"/>
      <c r="M37" s="3"/>
      <c r="N37" s="25">
        <v>699.96500000000003</v>
      </c>
      <c r="O37" s="25">
        <v>202.631</v>
      </c>
      <c r="P37" s="3"/>
    </row>
    <row r="38" spans="1:16" x14ac:dyDescent="0.2">
      <c r="A38" s="3"/>
      <c r="B38" s="3"/>
      <c r="C38" s="3"/>
      <c r="D38" s="3"/>
      <c r="E38" s="3"/>
      <c r="F38" s="26">
        <v>772.80399999999997</v>
      </c>
      <c r="G38" s="26">
        <v>184.834</v>
      </c>
      <c r="H38" s="3"/>
      <c r="I38" s="3"/>
      <c r="J38" s="25">
        <v>699.46500000000003</v>
      </c>
      <c r="K38" s="25">
        <v>164.482</v>
      </c>
      <c r="L38" s="3"/>
      <c r="M38" s="3"/>
      <c r="N38" s="25">
        <v>947.49599999999998</v>
      </c>
      <c r="O38" s="25">
        <v>235.99100000000001</v>
      </c>
      <c r="P38" s="3"/>
    </row>
    <row r="39" spans="1:16" x14ac:dyDescent="0.2">
      <c r="A39" s="3"/>
      <c r="B39" s="3"/>
      <c r="C39" s="3"/>
      <c r="D39" s="3"/>
      <c r="E39" s="3"/>
      <c r="F39" s="26">
        <v>867.16200000000003</v>
      </c>
      <c r="G39" s="26">
        <v>102.562</v>
      </c>
      <c r="H39" s="3"/>
      <c r="I39" s="3"/>
      <c r="J39" s="25">
        <v>843.38199999999995</v>
      </c>
      <c r="K39" s="25">
        <v>118.495</v>
      </c>
      <c r="L39" s="3"/>
      <c r="M39" s="3"/>
      <c r="N39" s="25">
        <v>955.50300000000004</v>
      </c>
      <c r="O39" s="25">
        <v>163.315</v>
      </c>
      <c r="P39" s="3"/>
    </row>
    <row r="40" spans="1:16" x14ac:dyDescent="0.2">
      <c r="A40" s="3"/>
      <c r="B40" s="3"/>
      <c r="C40" s="3"/>
      <c r="D40" s="3"/>
      <c r="E40" s="3"/>
      <c r="F40" s="26">
        <v>850.447</v>
      </c>
      <c r="G40" s="26">
        <v>68.117999999999995</v>
      </c>
      <c r="H40" s="3"/>
      <c r="I40" s="3"/>
      <c r="J40" s="25">
        <v>654.38400000000001</v>
      </c>
      <c r="K40" s="25">
        <v>100.211</v>
      </c>
      <c r="L40" s="3"/>
      <c r="M40" s="3"/>
      <c r="N40" s="25">
        <v>1257.402</v>
      </c>
      <c r="O40" s="25">
        <v>261.11799999999999</v>
      </c>
      <c r="P40" s="3"/>
    </row>
    <row r="41" spans="1:16" x14ac:dyDescent="0.2">
      <c r="A41" s="3"/>
      <c r="B41" s="3"/>
      <c r="C41" s="3"/>
      <c r="D41" s="3"/>
      <c r="E41" s="3"/>
      <c r="F41" s="26">
        <v>678.04300000000001</v>
      </c>
      <c r="G41" s="26">
        <v>154.49100000000001</v>
      </c>
      <c r="H41" s="3"/>
      <c r="I41" s="3"/>
      <c r="J41" s="25">
        <v>612.23099999999999</v>
      </c>
      <c r="K41" s="25">
        <v>173.904</v>
      </c>
      <c r="L41" s="3"/>
      <c r="M41" s="3"/>
      <c r="N41" s="25">
        <v>745.596</v>
      </c>
      <c r="O41" s="25">
        <v>100.78400000000001</v>
      </c>
      <c r="P41" s="3"/>
    </row>
    <row r="42" spans="1:16" x14ac:dyDescent="0.2">
      <c r="A42" s="3"/>
      <c r="B42" s="3"/>
      <c r="C42" s="3"/>
      <c r="D42" s="3"/>
      <c r="E42" s="3"/>
      <c r="F42" s="26">
        <v>862.245</v>
      </c>
      <c r="G42" s="26">
        <v>147.482</v>
      </c>
      <c r="H42" s="3"/>
      <c r="I42" s="3"/>
      <c r="J42" s="25">
        <v>838.529</v>
      </c>
      <c r="K42" s="25">
        <v>165.499</v>
      </c>
      <c r="L42" s="3"/>
      <c r="M42" s="3"/>
      <c r="N42" s="25">
        <v>933.30600000000004</v>
      </c>
      <c r="O42" s="25">
        <v>178.38499999999999</v>
      </c>
      <c r="P42" s="3"/>
    </row>
    <row r="43" spans="1:16" x14ac:dyDescent="0.2">
      <c r="A43" s="3"/>
      <c r="B43" s="3"/>
      <c r="C43" s="3"/>
      <c r="D43" s="3"/>
      <c r="E43" s="3"/>
      <c r="F43" s="26">
        <v>912.27300000000002</v>
      </c>
      <c r="G43" s="26">
        <v>56.932000000000002</v>
      </c>
      <c r="H43" s="3"/>
      <c r="I43" s="3"/>
      <c r="J43" s="25">
        <v>843.31100000000004</v>
      </c>
      <c r="K43" s="25">
        <v>128.84299999999999</v>
      </c>
      <c r="L43" s="3"/>
      <c r="M43" s="3"/>
      <c r="N43" s="25">
        <v>857.30200000000002</v>
      </c>
      <c r="O43" s="25">
        <v>129.60300000000001</v>
      </c>
      <c r="P43" s="3"/>
    </row>
    <row r="44" spans="1:16" x14ac:dyDescent="0.2">
      <c r="A44" s="3"/>
      <c r="B44" s="3"/>
      <c r="C44" s="3"/>
      <c r="D44" s="3"/>
      <c r="E44" s="3"/>
      <c r="F44" s="26">
        <v>742.11099999999999</v>
      </c>
      <c r="G44" s="26">
        <v>126.023</v>
      </c>
      <c r="H44" s="3"/>
      <c r="I44" s="3"/>
      <c r="J44" s="25">
        <v>712.28399999999999</v>
      </c>
      <c r="K44" s="25">
        <v>133.339</v>
      </c>
      <c r="L44" s="3"/>
      <c r="M44" s="3"/>
      <c r="N44" s="25">
        <v>1147.4960000000001</v>
      </c>
      <c r="O44" s="25">
        <v>163.93199999999999</v>
      </c>
      <c r="P44" s="3"/>
    </row>
    <row r="45" spans="1:16" x14ac:dyDescent="0.2">
      <c r="A45" s="3"/>
      <c r="B45" s="3"/>
      <c r="C45" s="3"/>
      <c r="D45" s="3"/>
      <c r="E45" s="3"/>
      <c r="F45" s="26">
        <v>836.38900000000001</v>
      </c>
      <c r="G45" s="26">
        <v>138.36099999999999</v>
      </c>
      <c r="H45" s="3"/>
      <c r="I45" s="3"/>
      <c r="J45" s="25">
        <v>822.24099999999999</v>
      </c>
      <c r="K45" s="25">
        <v>149.09899999999999</v>
      </c>
      <c r="L45" s="3"/>
      <c r="M45" s="3"/>
      <c r="N45" s="25">
        <v>865.48400000000004</v>
      </c>
      <c r="O45" s="25">
        <v>88.384</v>
      </c>
      <c r="P45" s="3"/>
    </row>
    <row r="46" spans="1:16" x14ac:dyDescent="0.2">
      <c r="A46" s="3"/>
      <c r="B46" s="3"/>
      <c r="C46" s="3"/>
      <c r="D46" s="3"/>
      <c r="E46" s="3"/>
      <c r="F46" s="26">
        <v>755.96500000000003</v>
      </c>
      <c r="G46" s="26">
        <v>176.673</v>
      </c>
      <c r="H46" s="3"/>
      <c r="I46" s="3"/>
      <c r="J46" s="25">
        <v>932.49300000000005</v>
      </c>
      <c r="K46" s="25">
        <v>131.911</v>
      </c>
      <c r="L46" s="3"/>
      <c r="M46" s="3"/>
      <c r="N46" s="25">
        <v>1094.4100000000001</v>
      </c>
      <c r="O46" s="25">
        <v>126.26900000000001</v>
      </c>
      <c r="P46" s="3"/>
    </row>
    <row r="47" spans="1:16" x14ac:dyDescent="0.2">
      <c r="A47" s="3"/>
      <c r="B47" s="3"/>
      <c r="C47" s="3"/>
      <c r="D47" s="3"/>
      <c r="E47" s="3"/>
      <c r="F47" s="26">
        <v>830.60400000000004</v>
      </c>
      <c r="G47" s="26">
        <v>63.581000000000003</v>
      </c>
      <c r="H47" s="3"/>
      <c r="I47" s="3"/>
      <c r="J47" s="25">
        <v>911.327</v>
      </c>
      <c r="K47" s="25">
        <v>136.61699999999999</v>
      </c>
      <c r="L47" s="3"/>
      <c r="M47" s="3"/>
      <c r="N47" s="25">
        <v>1084.4849999999999</v>
      </c>
      <c r="O47" s="25">
        <v>191.65600000000001</v>
      </c>
      <c r="P47" s="3"/>
    </row>
    <row r="48" spans="1:1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3"/>
      <c r="B49" s="3"/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</sheetData>
  <mergeCells count="1">
    <mergeCell ref="F49:G49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605C-A285-5249-8259-FBC6CBAC92C9}">
  <dimension ref="D7:AK56"/>
  <sheetViews>
    <sheetView workbookViewId="0">
      <selection activeCell="C29" sqref="C29"/>
    </sheetView>
  </sheetViews>
  <sheetFormatPr baseColWidth="10" defaultRowHeight="16" x14ac:dyDescent="0.2"/>
  <cols>
    <col min="4" max="4" width="27.5" customWidth="1"/>
    <col min="9" max="9" width="20.1640625" customWidth="1"/>
    <col min="10" max="10" width="25.1640625" customWidth="1"/>
  </cols>
  <sheetData>
    <row r="7" spans="4:37" x14ac:dyDescent="0.2">
      <c r="D7" s="4" t="s">
        <v>470</v>
      </c>
      <c r="E7" s="9"/>
      <c r="F7" s="31"/>
      <c r="G7" s="31"/>
      <c r="H7" s="6" t="s">
        <v>301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4:37" x14ac:dyDescent="0.2">
      <c r="E8" s="31"/>
      <c r="F8" s="31"/>
      <c r="G8" s="31"/>
      <c r="H8" s="141" t="s">
        <v>302</v>
      </c>
      <c r="I8" s="24" t="s">
        <v>303</v>
      </c>
      <c r="J8" s="24" t="s">
        <v>304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4:37" x14ac:dyDescent="0.2">
      <c r="E9" s="31"/>
      <c r="F9" s="31"/>
      <c r="G9" s="32" t="s">
        <v>15</v>
      </c>
      <c r="H9" s="141"/>
      <c r="I9" s="84">
        <v>0.55362286000000005</v>
      </c>
      <c r="J9" s="84">
        <v>6.04405327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4:37" x14ac:dyDescent="0.2">
      <c r="E10" s="31"/>
      <c r="F10" s="31"/>
      <c r="G10" s="32" t="s">
        <v>18</v>
      </c>
      <c r="H10" s="141"/>
      <c r="I10" s="84">
        <v>0.92366459000000001</v>
      </c>
      <c r="J10" s="84">
        <v>4.1239508699999998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4:37" x14ac:dyDescent="0.2">
      <c r="E11" s="31"/>
      <c r="F11" s="31"/>
      <c r="G11" s="32" t="s">
        <v>19</v>
      </c>
      <c r="H11" s="141"/>
      <c r="I11" s="84">
        <v>0.73472099999999996</v>
      </c>
      <c r="J11" s="84">
        <v>5.8762129999999999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4:37" x14ac:dyDescent="0.2">
      <c r="E12" s="31"/>
      <c r="F12" s="31"/>
      <c r="G12" s="3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4:37" x14ac:dyDescent="0.2">
      <c r="E13" s="31"/>
      <c r="F13" s="31"/>
      <c r="G13" s="31"/>
      <c r="H13" s="8"/>
      <c r="I13" s="142" t="s">
        <v>32</v>
      </c>
      <c r="J13" s="142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4:37" x14ac:dyDescent="0.2">
      <c r="E14" s="31"/>
      <c r="F14" s="31"/>
      <c r="G14" s="3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3"/>
      <c r="Z14" s="3"/>
      <c r="AA14" s="3"/>
      <c r="AB14" s="3"/>
      <c r="AC14" s="3"/>
      <c r="AD14" s="3"/>
      <c r="AE14" s="3"/>
      <c r="AF14" s="3"/>
    </row>
    <row r="15" spans="4:37" x14ac:dyDescent="0.2">
      <c r="E15" s="31"/>
      <c r="F15" s="31"/>
      <c r="G15" s="31"/>
      <c r="H15" s="8"/>
      <c r="I15" s="32" t="s">
        <v>15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32" t="s">
        <v>18</v>
      </c>
      <c r="U15" s="9"/>
      <c r="V15" s="9"/>
      <c r="W15" s="9"/>
      <c r="X15" s="9"/>
      <c r="Y15" s="4"/>
      <c r="Z15" s="4"/>
      <c r="AA15" s="4"/>
      <c r="AB15" s="4"/>
      <c r="AC15" s="4"/>
      <c r="AD15" s="33" t="s">
        <v>19</v>
      </c>
      <c r="AE15" s="3"/>
      <c r="AF15" s="3"/>
    </row>
    <row r="16" spans="4:37" x14ac:dyDescent="0.2">
      <c r="E16" s="31"/>
      <c r="F16" s="31"/>
      <c r="G16" s="31"/>
      <c r="H16" s="8"/>
      <c r="I16" s="8"/>
      <c r="J16" s="8"/>
      <c r="K16" s="9"/>
      <c r="L16" s="8"/>
      <c r="M16" s="8"/>
      <c r="N16" s="6" t="s">
        <v>305</v>
      </c>
      <c r="O16" s="8"/>
      <c r="P16" s="6" t="s">
        <v>306</v>
      </c>
      <c r="Q16" s="8"/>
      <c r="R16" s="8"/>
      <c r="S16" s="8"/>
      <c r="T16" s="8"/>
      <c r="U16" s="8"/>
      <c r="V16" s="8"/>
      <c r="W16" s="8"/>
      <c r="X16" s="8"/>
      <c r="Y16" s="1" t="s">
        <v>305</v>
      </c>
      <c r="Z16" s="16"/>
      <c r="AA16" s="1" t="s">
        <v>309</v>
      </c>
      <c r="AB16" s="3"/>
      <c r="AC16" s="3"/>
      <c r="AD16" s="3"/>
      <c r="AE16" s="3"/>
      <c r="AF16" s="3"/>
      <c r="AI16" s="1" t="s">
        <v>305</v>
      </c>
      <c r="AK16" s="28" t="s">
        <v>309</v>
      </c>
    </row>
    <row r="17" spans="5:37" x14ac:dyDescent="0.2">
      <c r="E17" s="31"/>
      <c r="F17" s="31"/>
      <c r="G17" s="31"/>
      <c r="H17" s="8"/>
      <c r="I17" s="8"/>
      <c r="J17" s="6" t="s">
        <v>307</v>
      </c>
      <c r="K17" s="8">
        <v>61112</v>
      </c>
      <c r="L17" s="8"/>
      <c r="M17" s="8"/>
      <c r="N17" s="8">
        <v>33833</v>
      </c>
      <c r="O17" s="8"/>
      <c r="P17" s="72">
        <v>0.55362285600000005</v>
      </c>
      <c r="Q17" s="8"/>
      <c r="R17" s="8"/>
      <c r="S17" s="8"/>
      <c r="T17" s="8"/>
      <c r="U17" s="6" t="s">
        <v>307</v>
      </c>
      <c r="V17" s="8">
        <v>65317</v>
      </c>
      <c r="W17" s="8"/>
      <c r="X17" s="8"/>
      <c r="Y17" s="3">
        <v>60331</v>
      </c>
      <c r="Z17" s="3"/>
      <c r="AA17" s="13">
        <f>Y17/V17</f>
        <v>0.92366458961679199</v>
      </c>
      <c r="AB17" s="3"/>
      <c r="AC17" s="3"/>
      <c r="AD17" s="3"/>
      <c r="AE17" s="1" t="s">
        <v>307</v>
      </c>
      <c r="AF17" s="3">
        <v>71487</v>
      </c>
      <c r="AI17">
        <v>52523</v>
      </c>
      <c r="AK17" s="26">
        <f>AI17/AF17</f>
        <v>0.73472099822345327</v>
      </c>
    </row>
    <row r="18" spans="5:37" x14ac:dyDescent="0.2">
      <c r="E18" s="31"/>
      <c r="F18" s="31"/>
      <c r="G18" s="31"/>
      <c r="H18" s="8"/>
      <c r="I18" s="8"/>
      <c r="J18" s="6" t="s">
        <v>308</v>
      </c>
      <c r="K18" s="8">
        <v>10737</v>
      </c>
      <c r="L18" s="8"/>
      <c r="M18" s="8"/>
      <c r="N18" s="8">
        <v>64895</v>
      </c>
      <c r="O18" s="8"/>
      <c r="P18" s="72">
        <v>6.0440532740000004</v>
      </c>
      <c r="Q18" s="8"/>
      <c r="R18" s="8"/>
      <c r="S18" s="8"/>
      <c r="T18" s="8"/>
      <c r="U18" s="6" t="s">
        <v>308</v>
      </c>
      <c r="V18" s="8">
        <v>9770</v>
      </c>
      <c r="W18" s="8"/>
      <c r="X18" s="8"/>
      <c r="Y18" s="3">
        <v>40291</v>
      </c>
      <c r="Z18" s="3"/>
      <c r="AA18" s="13">
        <f>Y18/V18</f>
        <v>4.1239508700102352</v>
      </c>
      <c r="AB18" s="3"/>
      <c r="AC18" s="3"/>
      <c r="AD18" s="3"/>
      <c r="AE18" s="1" t="s">
        <v>308</v>
      </c>
      <c r="AF18" s="3">
        <v>12465</v>
      </c>
      <c r="AI18">
        <v>73247</v>
      </c>
      <c r="AK18" s="26">
        <f>AI18/AF18</f>
        <v>5.8762133975130366</v>
      </c>
    </row>
    <row r="19" spans="5:37" x14ac:dyDescent="0.2">
      <c r="E19" s="31"/>
      <c r="F19" s="31"/>
      <c r="G19" s="3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3"/>
      <c r="Z19" s="3"/>
      <c r="AA19" s="3"/>
      <c r="AB19" s="3"/>
      <c r="AC19" s="3"/>
      <c r="AD19" s="3"/>
      <c r="AE19" s="3"/>
      <c r="AF19" s="3"/>
    </row>
    <row r="20" spans="5:37" x14ac:dyDescent="0.2">
      <c r="E20" s="31"/>
      <c r="F20" s="31"/>
      <c r="G20" s="3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3"/>
      <c r="Z20" s="3"/>
      <c r="AA20" s="3"/>
      <c r="AB20" s="3"/>
      <c r="AC20" s="3"/>
      <c r="AD20" s="3"/>
      <c r="AE20" s="3"/>
      <c r="AF20" s="3"/>
    </row>
    <row r="21" spans="5:37" x14ac:dyDescent="0.2"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5:37" x14ac:dyDescent="0.2"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5:37" x14ac:dyDescent="0.2"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5:37" x14ac:dyDescent="0.2"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5:37" x14ac:dyDescent="0.2"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5:37" x14ac:dyDescent="0.2"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5:37" x14ac:dyDescent="0.2">
      <c r="E27" s="31"/>
      <c r="F27" s="31"/>
      <c r="G27" s="31"/>
      <c r="H27" s="139"/>
      <c r="I27" s="139"/>
      <c r="J27" s="139"/>
      <c r="K27" s="139"/>
      <c r="L27" s="139"/>
      <c r="M27" s="139"/>
      <c r="N27" s="139"/>
      <c r="O27" s="139"/>
      <c r="P27" s="139"/>
      <c r="Q27" s="31"/>
      <c r="R27" s="31"/>
      <c r="S27" s="31"/>
      <c r="T27" s="31"/>
      <c r="U27" s="31"/>
      <c r="V27" s="31"/>
      <c r="W27" s="31"/>
      <c r="X27" s="31"/>
    </row>
    <row r="28" spans="5:37" x14ac:dyDescent="0.2">
      <c r="E28" s="31"/>
      <c r="F28" s="31"/>
      <c r="G28" s="31"/>
      <c r="H28" s="139"/>
      <c r="I28" s="139"/>
      <c r="J28" s="139"/>
      <c r="K28" s="139"/>
      <c r="L28" s="139"/>
      <c r="M28" s="139"/>
      <c r="N28" s="139"/>
      <c r="O28" s="139"/>
      <c r="P28" s="139"/>
      <c r="Q28" s="31"/>
      <c r="R28" s="31"/>
      <c r="S28" s="31"/>
      <c r="T28" s="31"/>
      <c r="U28" s="31"/>
      <c r="V28" s="31"/>
      <c r="W28" s="31"/>
      <c r="X28" s="31"/>
    </row>
    <row r="29" spans="5:37" x14ac:dyDescent="0.2">
      <c r="E29" s="31"/>
      <c r="F29" s="31"/>
      <c r="G29" s="31"/>
      <c r="H29" s="139"/>
      <c r="I29" s="139"/>
      <c r="J29" s="139"/>
      <c r="K29" s="139"/>
      <c r="L29" s="139"/>
      <c r="M29" s="139"/>
      <c r="N29" s="139"/>
      <c r="O29" s="139"/>
      <c r="P29" s="139"/>
      <c r="Q29" s="31"/>
      <c r="R29" s="31"/>
      <c r="S29" s="31"/>
      <c r="T29" s="31"/>
      <c r="U29" s="31"/>
      <c r="V29" s="31"/>
      <c r="W29" s="31"/>
      <c r="X29" s="31"/>
    </row>
    <row r="30" spans="5:37" x14ac:dyDescent="0.2">
      <c r="E30" s="31"/>
      <c r="F30" s="31"/>
      <c r="G30" s="31"/>
      <c r="H30" s="139"/>
      <c r="I30" s="139"/>
      <c r="J30" s="139"/>
      <c r="K30" s="139"/>
      <c r="L30" s="139"/>
      <c r="M30" s="139"/>
      <c r="N30" s="139"/>
      <c r="O30" s="139"/>
      <c r="P30" s="139"/>
      <c r="Q30" s="31"/>
      <c r="R30" s="31"/>
      <c r="S30" s="31"/>
      <c r="T30" s="31"/>
      <c r="U30" s="31"/>
      <c r="V30" s="31"/>
      <c r="W30" s="31"/>
      <c r="X30" s="31"/>
    </row>
    <row r="31" spans="5:37" x14ac:dyDescent="0.2">
      <c r="E31" s="31"/>
      <c r="F31" s="31"/>
      <c r="G31" s="31"/>
      <c r="H31" s="139"/>
      <c r="I31" s="139"/>
      <c r="J31" s="139"/>
      <c r="K31" s="139"/>
      <c r="L31" s="139"/>
      <c r="M31" s="139"/>
      <c r="N31" s="139"/>
      <c r="O31" s="139"/>
      <c r="P31" s="139"/>
      <c r="Q31" s="31"/>
      <c r="R31" s="31"/>
      <c r="S31" s="31"/>
      <c r="T31" s="31"/>
      <c r="U31" s="31"/>
      <c r="V31" s="31"/>
      <c r="W31" s="31"/>
      <c r="X31" s="31"/>
    </row>
    <row r="32" spans="5:37" x14ac:dyDescent="0.2">
      <c r="E32" s="31"/>
      <c r="F32" s="31"/>
      <c r="G32" s="31"/>
      <c r="H32" s="139"/>
      <c r="I32" s="139"/>
      <c r="J32" s="139"/>
      <c r="K32" s="139"/>
      <c r="L32" s="139"/>
      <c r="M32" s="139"/>
      <c r="N32" s="139"/>
      <c r="O32" s="139"/>
      <c r="P32" s="139"/>
      <c r="Q32" s="31"/>
      <c r="R32" s="31"/>
      <c r="S32" s="31"/>
      <c r="T32" s="31"/>
      <c r="U32" s="31"/>
      <c r="V32" s="31"/>
      <c r="W32" s="31"/>
      <c r="X32" s="31"/>
    </row>
    <row r="33" spans="5:24" x14ac:dyDescent="0.2">
      <c r="E33" s="31"/>
      <c r="F33" s="31"/>
      <c r="G33" s="31"/>
      <c r="H33" s="139"/>
      <c r="I33" s="139"/>
      <c r="J33" s="139"/>
      <c r="K33" s="139"/>
      <c r="L33" s="139"/>
      <c r="M33" s="139"/>
      <c r="N33" s="139"/>
      <c r="O33" s="139"/>
      <c r="P33" s="139"/>
      <c r="Q33" s="31"/>
      <c r="R33" s="31"/>
      <c r="S33" s="31"/>
      <c r="T33" s="31"/>
      <c r="U33" s="31"/>
      <c r="V33" s="31"/>
      <c r="W33" s="31"/>
      <c r="X33" s="31"/>
    </row>
    <row r="34" spans="5:24" x14ac:dyDescent="0.2">
      <c r="E34" s="31"/>
      <c r="F34" s="31"/>
      <c r="G34" s="31"/>
      <c r="H34" s="139"/>
      <c r="I34" s="139"/>
      <c r="J34" s="139"/>
      <c r="K34" s="139"/>
      <c r="L34" s="139"/>
      <c r="M34" s="139"/>
      <c r="N34" s="139"/>
      <c r="O34" s="139"/>
      <c r="P34" s="139"/>
      <c r="Q34" s="31"/>
      <c r="R34" s="31"/>
      <c r="S34" s="31"/>
      <c r="T34" s="31"/>
      <c r="U34" s="31"/>
      <c r="V34" s="31"/>
      <c r="W34" s="31"/>
      <c r="X34" s="31"/>
    </row>
    <row r="35" spans="5:24" x14ac:dyDescent="0.2">
      <c r="E35" s="31"/>
      <c r="F35" s="31"/>
      <c r="G35" s="31"/>
      <c r="H35" s="139"/>
      <c r="I35" s="139"/>
      <c r="J35" s="139"/>
      <c r="K35" s="139"/>
      <c r="L35" s="139"/>
      <c r="M35" s="139"/>
      <c r="N35" s="139"/>
      <c r="O35" s="139"/>
      <c r="P35" s="139"/>
      <c r="Q35" s="31"/>
      <c r="R35" s="31"/>
      <c r="S35" s="31"/>
      <c r="T35" s="31"/>
      <c r="U35" s="31"/>
      <c r="V35" s="31"/>
      <c r="W35" s="31"/>
      <c r="X35" s="31"/>
    </row>
    <row r="36" spans="5:24" x14ac:dyDescent="0.2">
      <c r="E36" s="31"/>
      <c r="F36" s="31"/>
      <c r="G36" s="31"/>
      <c r="H36" s="139"/>
      <c r="I36" s="139"/>
      <c r="J36" s="139"/>
      <c r="K36" s="139"/>
      <c r="L36" s="139"/>
      <c r="M36" s="139"/>
      <c r="N36" s="139"/>
      <c r="O36" s="139"/>
      <c r="P36" s="139"/>
      <c r="Q36" s="31"/>
      <c r="R36" s="31"/>
      <c r="S36" s="31"/>
      <c r="T36" s="31"/>
      <c r="U36" s="31"/>
      <c r="V36" s="31"/>
      <c r="W36" s="31"/>
      <c r="X36" s="31"/>
    </row>
    <row r="37" spans="5:24" x14ac:dyDescent="0.2">
      <c r="E37" s="31"/>
      <c r="F37" s="31"/>
      <c r="G37" s="31"/>
      <c r="H37" s="139"/>
      <c r="I37" s="139"/>
      <c r="J37" s="139"/>
      <c r="K37" s="139"/>
      <c r="L37" s="139"/>
      <c r="M37" s="139"/>
      <c r="N37" s="139"/>
      <c r="O37" s="139"/>
      <c r="P37" s="139"/>
      <c r="Q37" s="31"/>
      <c r="R37" s="31"/>
      <c r="S37" s="31"/>
      <c r="T37" s="31"/>
      <c r="U37" s="31"/>
      <c r="V37" s="31"/>
      <c r="W37" s="31"/>
      <c r="X37" s="31"/>
    </row>
    <row r="38" spans="5:24" x14ac:dyDescent="0.2">
      <c r="E38" s="31"/>
      <c r="F38" s="31"/>
      <c r="G38" s="31"/>
      <c r="H38" s="139"/>
      <c r="I38" s="139"/>
      <c r="J38" s="139"/>
      <c r="K38" s="139"/>
      <c r="L38" s="139"/>
      <c r="M38" s="139"/>
      <c r="N38" s="139"/>
      <c r="O38" s="139"/>
      <c r="P38" s="139"/>
      <c r="Q38" s="31"/>
      <c r="R38" s="31"/>
      <c r="S38" s="31"/>
      <c r="T38" s="31"/>
      <c r="U38" s="31"/>
      <c r="V38" s="31"/>
      <c r="W38" s="31"/>
      <c r="X38" s="31"/>
    </row>
    <row r="39" spans="5:24" x14ac:dyDescent="0.2">
      <c r="E39" s="31"/>
      <c r="F39" s="31"/>
      <c r="G39" s="31"/>
      <c r="H39" s="139"/>
      <c r="I39" s="139"/>
      <c r="J39" s="139"/>
      <c r="K39" s="139"/>
      <c r="L39" s="139"/>
      <c r="M39" s="139"/>
      <c r="N39" s="139"/>
      <c r="O39" s="139"/>
      <c r="P39" s="139"/>
      <c r="Q39" s="31"/>
      <c r="R39" s="31"/>
      <c r="S39" s="31"/>
      <c r="T39" s="31"/>
      <c r="U39" s="31"/>
      <c r="V39" s="31"/>
      <c r="W39" s="31"/>
      <c r="X39" s="31"/>
    </row>
    <row r="40" spans="5:24" x14ac:dyDescent="0.2">
      <c r="E40" s="31"/>
      <c r="F40" s="31"/>
      <c r="G40" s="31"/>
      <c r="H40" s="139"/>
      <c r="I40" s="139"/>
      <c r="J40" s="139"/>
      <c r="K40" s="139"/>
      <c r="L40" s="139"/>
      <c r="M40" s="139"/>
      <c r="N40" s="139"/>
      <c r="O40" s="139"/>
      <c r="P40" s="139"/>
      <c r="Q40" s="31"/>
      <c r="R40" s="31"/>
      <c r="S40" s="31"/>
      <c r="T40" s="31"/>
      <c r="U40" s="31"/>
      <c r="V40" s="31"/>
      <c r="W40" s="31"/>
      <c r="X40" s="31"/>
    </row>
    <row r="41" spans="5:24" x14ac:dyDescent="0.2">
      <c r="E41" s="31"/>
      <c r="F41" s="31"/>
      <c r="G41" s="31"/>
      <c r="H41" s="139"/>
      <c r="I41" s="139"/>
      <c r="J41" s="139"/>
      <c r="K41" s="139"/>
      <c r="L41" s="139"/>
      <c r="M41" s="139"/>
      <c r="N41" s="139"/>
      <c r="O41" s="139"/>
      <c r="P41" s="139"/>
      <c r="Q41" s="31"/>
      <c r="R41" s="31"/>
      <c r="S41" s="31"/>
      <c r="T41" s="31"/>
      <c r="U41" s="31"/>
      <c r="V41" s="31"/>
      <c r="W41" s="31"/>
      <c r="X41" s="31"/>
    </row>
    <row r="42" spans="5:24" x14ac:dyDescent="0.2">
      <c r="E42" s="31"/>
      <c r="F42" s="31"/>
      <c r="G42" s="31"/>
      <c r="H42" s="139"/>
      <c r="I42" s="139"/>
      <c r="J42" s="139"/>
      <c r="K42" s="139"/>
      <c r="L42" s="139"/>
      <c r="M42" s="139"/>
      <c r="N42" s="139"/>
      <c r="O42" s="139"/>
      <c r="P42" s="139"/>
      <c r="Q42" s="31"/>
      <c r="R42" s="31"/>
      <c r="S42" s="31"/>
      <c r="T42" s="31"/>
      <c r="U42" s="31"/>
      <c r="V42" s="31"/>
      <c r="W42" s="31"/>
      <c r="X42" s="31"/>
    </row>
    <row r="43" spans="5:24" x14ac:dyDescent="0.2">
      <c r="E43" s="31"/>
      <c r="F43" s="31"/>
      <c r="G43" s="31"/>
      <c r="H43" s="139"/>
      <c r="I43" s="139"/>
      <c r="J43" s="139"/>
      <c r="K43" s="139"/>
      <c r="L43" s="139"/>
      <c r="M43" s="139"/>
      <c r="N43" s="139"/>
      <c r="O43" s="139"/>
      <c r="P43" s="139"/>
      <c r="Q43" s="31"/>
      <c r="R43" s="31"/>
      <c r="S43" s="31"/>
      <c r="T43" s="31"/>
      <c r="U43" s="31"/>
      <c r="V43" s="31"/>
      <c r="W43" s="31"/>
      <c r="X43" s="31"/>
    </row>
    <row r="44" spans="5:24" x14ac:dyDescent="0.2">
      <c r="E44" s="31"/>
      <c r="F44" s="31"/>
      <c r="G44" s="31"/>
      <c r="H44" s="139"/>
      <c r="I44" s="139"/>
      <c r="J44" s="139"/>
      <c r="K44" s="139"/>
      <c r="L44" s="139"/>
      <c r="M44" s="139"/>
      <c r="N44" s="139"/>
      <c r="O44" s="139"/>
      <c r="P44" s="139"/>
      <c r="Q44" s="31"/>
      <c r="R44" s="31"/>
      <c r="S44" s="31"/>
      <c r="T44" s="31"/>
      <c r="U44" s="31"/>
      <c r="V44" s="31"/>
      <c r="W44" s="31"/>
      <c r="X44" s="31"/>
    </row>
    <row r="45" spans="5:24" x14ac:dyDescent="0.2">
      <c r="E45" s="31"/>
      <c r="F45" s="31"/>
      <c r="G45" s="31"/>
      <c r="H45" s="139"/>
      <c r="I45" s="139"/>
      <c r="J45" s="139"/>
      <c r="K45" s="139"/>
      <c r="L45" s="139"/>
      <c r="M45" s="139"/>
      <c r="N45" s="139"/>
      <c r="O45" s="139"/>
      <c r="P45" s="139"/>
      <c r="Q45" s="31"/>
      <c r="R45" s="31"/>
      <c r="S45" s="31"/>
      <c r="T45" s="31"/>
      <c r="U45" s="31"/>
      <c r="V45" s="31"/>
      <c r="W45" s="31"/>
      <c r="X45" s="31"/>
    </row>
    <row r="46" spans="5:24" x14ac:dyDescent="0.2">
      <c r="E46" s="31"/>
      <c r="F46" s="31"/>
      <c r="G46" s="31"/>
      <c r="H46" s="139"/>
      <c r="I46" s="139"/>
      <c r="J46" s="139"/>
      <c r="K46" s="139"/>
      <c r="L46" s="139"/>
      <c r="M46" s="139"/>
      <c r="N46" s="139"/>
      <c r="O46" s="139"/>
      <c r="P46" s="139"/>
      <c r="Q46" s="31"/>
      <c r="R46" s="31"/>
      <c r="S46" s="31"/>
      <c r="T46" s="31"/>
      <c r="U46" s="31"/>
      <c r="V46" s="31"/>
      <c r="W46" s="31"/>
      <c r="X46" s="31"/>
    </row>
    <row r="47" spans="5:24" x14ac:dyDescent="0.2">
      <c r="E47" s="31"/>
      <c r="F47" s="31"/>
      <c r="G47" s="31"/>
      <c r="H47" s="139"/>
      <c r="I47" s="139"/>
      <c r="J47" s="139"/>
      <c r="K47" s="139"/>
      <c r="L47" s="139"/>
      <c r="M47" s="139"/>
      <c r="N47" s="139"/>
      <c r="O47" s="139"/>
      <c r="P47" s="139"/>
      <c r="Q47" s="31"/>
      <c r="R47" s="31"/>
      <c r="S47" s="31"/>
      <c r="T47" s="31"/>
      <c r="U47" s="31"/>
      <c r="V47" s="31"/>
      <c r="W47" s="31"/>
      <c r="X47" s="31"/>
    </row>
    <row r="48" spans="5:24" x14ac:dyDescent="0.2">
      <c r="E48" s="31"/>
      <c r="F48" s="31"/>
      <c r="G48" s="31"/>
      <c r="H48" s="139"/>
      <c r="I48" s="139"/>
      <c r="J48" s="139"/>
      <c r="K48" s="139"/>
      <c r="L48" s="139"/>
      <c r="M48" s="139"/>
      <c r="N48" s="139"/>
      <c r="O48" s="139"/>
      <c r="P48" s="139"/>
      <c r="Q48" s="31"/>
      <c r="R48" s="31"/>
      <c r="S48" s="31"/>
      <c r="T48" s="31"/>
      <c r="U48" s="31"/>
      <c r="V48" s="31"/>
      <c r="W48" s="31"/>
      <c r="X48" s="31"/>
    </row>
    <row r="49" spans="5:24" x14ac:dyDescent="0.2">
      <c r="E49" s="31"/>
      <c r="F49" s="31"/>
      <c r="G49" s="31"/>
      <c r="H49" s="139"/>
      <c r="I49" s="139"/>
      <c r="J49" s="139"/>
      <c r="K49" s="139"/>
      <c r="L49" s="139"/>
      <c r="M49" s="139"/>
      <c r="N49" s="139"/>
      <c r="O49" s="139"/>
      <c r="P49" s="139"/>
      <c r="Q49" s="31"/>
      <c r="R49" s="31"/>
      <c r="S49" s="31"/>
      <c r="T49" s="31"/>
      <c r="U49" s="31"/>
      <c r="V49" s="31"/>
      <c r="W49" s="31"/>
      <c r="X49" s="31"/>
    </row>
    <row r="50" spans="5:24" x14ac:dyDescent="0.2">
      <c r="E50" s="31"/>
      <c r="F50" s="31"/>
      <c r="G50" s="31"/>
      <c r="H50" s="139"/>
      <c r="I50" s="139"/>
      <c r="J50" s="139"/>
      <c r="K50" s="139"/>
      <c r="L50" s="139"/>
      <c r="M50" s="139"/>
      <c r="N50" s="139"/>
      <c r="O50" s="139"/>
      <c r="P50" s="139"/>
      <c r="Q50" s="31"/>
      <c r="R50" s="31"/>
      <c r="S50" s="31"/>
      <c r="T50" s="31"/>
      <c r="U50" s="31"/>
      <c r="V50" s="31"/>
      <c r="W50" s="31"/>
      <c r="X50" s="31"/>
    </row>
    <row r="51" spans="5:24" x14ac:dyDescent="0.2">
      <c r="E51" s="31"/>
      <c r="F51" s="31"/>
      <c r="G51" s="31"/>
      <c r="H51" s="139"/>
      <c r="I51" s="139"/>
      <c r="J51" s="139"/>
      <c r="K51" s="139"/>
      <c r="L51" s="139"/>
      <c r="M51" s="139"/>
      <c r="N51" s="139"/>
      <c r="O51" s="139"/>
      <c r="P51" s="139"/>
      <c r="Q51" s="31"/>
      <c r="R51" s="31"/>
      <c r="S51" s="31"/>
      <c r="T51" s="31"/>
      <c r="U51" s="31"/>
      <c r="V51" s="31"/>
      <c r="W51" s="31"/>
      <c r="X51" s="31"/>
    </row>
    <row r="52" spans="5:24" x14ac:dyDescent="0.2">
      <c r="E52" s="31"/>
      <c r="F52" s="31"/>
      <c r="G52" s="31"/>
      <c r="H52" s="139"/>
      <c r="I52" s="139"/>
      <c r="J52" s="139"/>
      <c r="K52" s="139"/>
      <c r="L52" s="139"/>
      <c r="M52" s="139"/>
      <c r="N52" s="139"/>
      <c r="O52" s="139"/>
      <c r="P52" s="139"/>
      <c r="Q52" s="31"/>
      <c r="R52" s="31"/>
      <c r="S52" s="31"/>
      <c r="T52" s="31"/>
      <c r="U52" s="31"/>
      <c r="V52" s="31"/>
      <c r="W52" s="31"/>
      <c r="X52" s="31"/>
    </row>
    <row r="53" spans="5:24" x14ac:dyDescent="0.2">
      <c r="E53" s="31"/>
      <c r="F53" s="31"/>
      <c r="G53" s="31"/>
      <c r="H53" s="139"/>
      <c r="I53" s="139"/>
      <c r="J53" s="139"/>
      <c r="K53" s="139"/>
      <c r="L53" s="139"/>
      <c r="M53" s="139"/>
      <c r="N53" s="139"/>
      <c r="O53" s="139"/>
      <c r="P53" s="139"/>
      <c r="Q53" s="31"/>
      <c r="R53" s="31"/>
      <c r="S53" s="31"/>
      <c r="T53" s="31"/>
      <c r="U53" s="31"/>
      <c r="V53" s="31"/>
      <c r="W53" s="31"/>
      <c r="X53" s="31"/>
    </row>
    <row r="54" spans="5:24" x14ac:dyDescent="0.2">
      <c r="E54" s="31"/>
      <c r="F54" s="31"/>
      <c r="G54" s="31"/>
      <c r="H54" s="139"/>
      <c r="I54" s="139"/>
      <c r="J54" s="139"/>
      <c r="K54" s="139"/>
      <c r="L54" s="139"/>
      <c r="M54" s="139"/>
      <c r="N54" s="139"/>
      <c r="O54" s="139"/>
      <c r="P54" s="139"/>
      <c r="Q54" s="31"/>
      <c r="R54" s="31"/>
      <c r="S54" s="31"/>
      <c r="T54" s="31"/>
      <c r="U54" s="31"/>
      <c r="V54" s="31"/>
      <c r="W54" s="31"/>
      <c r="X54" s="31"/>
    </row>
    <row r="55" spans="5:24" x14ac:dyDescent="0.2">
      <c r="E55" s="31"/>
      <c r="F55" s="31"/>
      <c r="G55" s="31"/>
      <c r="H55" s="139"/>
      <c r="I55" s="139"/>
      <c r="J55" s="139"/>
      <c r="K55" s="139"/>
      <c r="L55" s="139"/>
      <c r="M55" s="139"/>
      <c r="N55" s="139"/>
      <c r="O55" s="139"/>
      <c r="P55" s="139"/>
      <c r="Q55" s="31"/>
      <c r="R55" s="31"/>
      <c r="S55" s="31"/>
      <c r="T55" s="31"/>
      <c r="U55" s="31"/>
      <c r="V55" s="31"/>
      <c r="W55" s="31"/>
      <c r="X55" s="31"/>
    </row>
    <row r="56" spans="5:24" x14ac:dyDescent="0.2">
      <c r="E56" s="31"/>
      <c r="F56" s="31"/>
      <c r="G56" s="31"/>
      <c r="H56" s="139"/>
      <c r="I56" s="139"/>
      <c r="J56" s="139"/>
      <c r="K56" s="139"/>
      <c r="L56" s="139"/>
      <c r="M56" s="139"/>
      <c r="N56" s="139"/>
      <c r="O56" s="139"/>
      <c r="P56" s="139"/>
      <c r="Q56" s="31"/>
      <c r="R56" s="31"/>
      <c r="S56" s="31"/>
      <c r="T56" s="31"/>
      <c r="U56" s="31"/>
      <c r="V56" s="31"/>
      <c r="W56" s="31"/>
      <c r="X56" s="31"/>
    </row>
  </sheetData>
  <mergeCells count="3">
    <mergeCell ref="H8:H11"/>
    <mergeCell ref="H27:P56"/>
    <mergeCell ref="I13:J13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8912-5497-CE48-9357-C68EA8BC9D54}">
  <dimension ref="B3:K23"/>
  <sheetViews>
    <sheetView topLeftCell="A7" workbookViewId="0">
      <selection activeCell="D7" sqref="D7"/>
    </sheetView>
  </sheetViews>
  <sheetFormatPr baseColWidth="10" defaultRowHeight="16" x14ac:dyDescent="0.2"/>
  <cols>
    <col min="4" max="4" width="26.5" customWidth="1"/>
    <col min="6" max="6" width="20" customWidth="1"/>
    <col min="7" max="7" width="21.6640625" customWidth="1"/>
    <col min="8" max="8" width="23.5" customWidth="1"/>
  </cols>
  <sheetData>
    <row r="3" spans="2:11" x14ac:dyDescent="0.2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x14ac:dyDescent="0.2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x14ac:dyDescent="0.2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x14ac:dyDescent="0.2">
      <c r="B7" s="3"/>
      <c r="C7" s="3"/>
      <c r="D7" s="4" t="s">
        <v>471</v>
      </c>
      <c r="E7" s="8"/>
      <c r="F7" s="100" t="s">
        <v>310</v>
      </c>
      <c r="G7" s="100"/>
      <c r="H7" s="100"/>
      <c r="I7" s="3"/>
      <c r="J7" s="3"/>
      <c r="K7" s="3"/>
    </row>
    <row r="8" spans="2:11" x14ac:dyDescent="0.2">
      <c r="B8" s="3"/>
      <c r="C8" s="3"/>
      <c r="D8" s="3"/>
      <c r="E8" s="8"/>
      <c r="F8" s="24" t="s">
        <v>311</v>
      </c>
      <c r="G8" s="24" t="s">
        <v>55</v>
      </c>
      <c r="H8" s="24" t="s">
        <v>54</v>
      </c>
      <c r="I8" s="3"/>
      <c r="J8" s="3"/>
      <c r="K8" s="3"/>
    </row>
    <row r="9" spans="2:11" x14ac:dyDescent="0.2">
      <c r="B9" s="3"/>
      <c r="C9" s="3"/>
      <c r="D9" s="3"/>
      <c r="E9" s="88" t="s">
        <v>312</v>
      </c>
      <c r="F9" s="26">
        <v>61.80556</v>
      </c>
      <c r="G9" s="26">
        <v>53.030299999999997</v>
      </c>
      <c r="H9" s="26">
        <v>44.44444</v>
      </c>
      <c r="I9" s="3"/>
      <c r="J9" s="3"/>
      <c r="K9" s="3"/>
    </row>
    <row r="10" spans="2:11" x14ac:dyDescent="0.2">
      <c r="B10" s="3"/>
      <c r="C10" s="3"/>
      <c r="D10" s="3"/>
      <c r="E10" s="88" t="s">
        <v>313</v>
      </c>
      <c r="F10" s="26">
        <v>54.966889999999999</v>
      </c>
      <c r="G10" s="26">
        <v>52</v>
      </c>
      <c r="H10" s="26">
        <v>35.593220000000002</v>
      </c>
      <c r="I10" s="3"/>
      <c r="J10" s="3"/>
      <c r="K10" s="3"/>
    </row>
    <row r="11" spans="2:11" x14ac:dyDescent="0.2">
      <c r="B11" s="3"/>
      <c r="C11" s="3"/>
      <c r="D11" s="3"/>
      <c r="E11" s="88" t="s">
        <v>314</v>
      </c>
      <c r="F11" s="26">
        <v>60.683759999999999</v>
      </c>
      <c r="G11" s="26">
        <v>61.111109999999996</v>
      </c>
      <c r="H11" s="26">
        <v>51.31579</v>
      </c>
      <c r="I11" s="3"/>
      <c r="J11" s="3"/>
      <c r="K11" s="3"/>
    </row>
    <row r="12" spans="2:11" x14ac:dyDescent="0.2">
      <c r="B12" s="3"/>
      <c r="C12" s="3"/>
      <c r="D12" s="3"/>
      <c r="E12" s="88" t="s">
        <v>315</v>
      </c>
      <c r="F12" s="26">
        <v>74.77064</v>
      </c>
      <c r="G12" s="26">
        <v>50.617280000000001</v>
      </c>
      <c r="H12" s="26">
        <v>34.210529999999999</v>
      </c>
      <c r="I12" s="3"/>
      <c r="J12" s="3"/>
      <c r="K12" s="3"/>
    </row>
    <row r="13" spans="2:11" x14ac:dyDescent="0.2">
      <c r="B13" s="3"/>
      <c r="C13" s="3"/>
      <c r="D13" s="3"/>
      <c r="E13" s="88" t="s">
        <v>316</v>
      </c>
      <c r="F13" s="26">
        <v>75.630250000000004</v>
      </c>
      <c r="G13" s="26">
        <v>66.242040000000003</v>
      </c>
      <c r="H13" s="26">
        <v>37.16216</v>
      </c>
      <c r="I13" s="3"/>
      <c r="J13" s="3"/>
      <c r="K13" s="3"/>
    </row>
    <row r="14" spans="2:11" x14ac:dyDescent="0.2">
      <c r="B14" s="3"/>
      <c r="C14" s="3"/>
      <c r="D14" s="3"/>
      <c r="E14" s="88" t="s">
        <v>317</v>
      </c>
      <c r="F14" s="26">
        <v>70.338980000000006</v>
      </c>
      <c r="G14" s="26">
        <v>46.511629999999997</v>
      </c>
      <c r="H14" s="26">
        <v>40.27778</v>
      </c>
      <c r="I14" s="3"/>
      <c r="J14" s="3"/>
      <c r="K14" s="3"/>
    </row>
    <row r="15" spans="2:1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x14ac:dyDescent="0.2">
      <c r="B16" s="3"/>
      <c r="C16" s="3"/>
      <c r="D16" s="3"/>
      <c r="E16" s="3"/>
      <c r="F16" s="103" t="s">
        <v>32</v>
      </c>
      <c r="G16" s="103"/>
      <c r="H16" s="103"/>
      <c r="I16" s="3"/>
      <c r="J16" s="3"/>
      <c r="K16" s="3"/>
    </row>
    <row r="17" spans="2:1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</row>
  </sheetData>
  <mergeCells count="2">
    <mergeCell ref="F7:H7"/>
    <mergeCell ref="F16:H16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04AA-AAA7-E247-9E32-AD2B498998E3}">
  <dimension ref="D7:S43"/>
  <sheetViews>
    <sheetView workbookViewId="0">
      <selection activeCell="C24" sqref="C24"/>
    </sheetView>
  </sheetViews>
  <sheetFormatPr baseColWidth="10" defaultRowHeight="16" x14ac:dyDescent="0.2"/>
  <cols>
    <col min="4" max="4" width="26.33203125" customWidth="1"/>
  </cols>
  <sheetData>
    <row r="7" spans="4:19" x14ac:dyDescent="0.2">
      <c r="D7" s="4" t="s">
        <v>472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4:19" x14ac:dyDescent="0.2"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4:19" x14ac:dyDescent="0.2">
      <c r="E9" s="31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31"/>
      <c r="S9" s="31"/>
    </row>
    <row r="10" spans="4:19" x14ac:dyDescent="0.2">
      <c r="E10" s="31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31"/>
      <c r="S10" s="31"/>
    </row>
    <row r="11" spans="4:19" x14ac:dyDescent="0.2">
      <c r="E11" s="31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31"/>
      <c r="S11" s="31"/>
    </row>
    <row r="12" spans="4:19" x14ac:dyDescent="0.2">
      <c r="E12" s="31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31"/>
      <c r="S12" s="31"/>
    </row>
    <row r="13" spans="4:19" x14ac:dyDescent="0.2">
      <c r="E13" s="31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31"/>
      <c r="S13" s="31"/>
    </row>
    <row r="14" spans="4:19" x14ac:dyDescent="0.2">
      <c r="E14" s="31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31"/>
      <c r="S14" s="31"/>
    </row>
    <row r="15" spans="4:19" x14ac:dyDescent="0.2">
      <c r="E15" s="31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31"/>
      <c r="S15" s="31"/>
    </row>
    <row r="16" spans="4:19" x14ac:dyDescent="0.2">
      <c r="E16" s="31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31"/>
      <c r="S16" s="31"/>
    </row>
    <row r="17" spans="5:19" x14ac:dyDescent="0.2">
      <c r="E17" s="31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31"/>
      <c r="S17" s="31"/>
    </row>
    <row r="18" spans="5:19" x14ac:dyDescent="0.2">
      <c r="E18" s="31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31"/>
      <c r="S18" s="31"/>
    </row>
    <row r="19" spans="5:19" x14ac:dyDescent="0.2">
      <c r="E19" s="31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31"/>
      <c r="S19" s="31"/>
    </row>
    <row r="20" spans="5:19" x14ac:dyDescent="0.2">
      <c r="E20" s="31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31"/>
      <c r="S20" s="31"/>
    </row>
    <row r="21" spans="5:19" x14ac:dyDescent="0.2">
      <c r="E21" s="31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31"/>
      <c r="S21" s="31"/>
    </row>
    <row r="22" spans="5:19" x14ac:dyDescent="0.2">
      <c r="E22" s="31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31"/>
      <c r="S22" s="31"/>
    </row>
    <row r="23" spans="5:19" x14ac:dyDescent="0.2">
      <c r="E23" s="31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31"/>
      <c r="S23" s="31"/>
    </row>
    <row r="24" spans="5:19" x14ac:dyDescent="0.2">
      <c r="E24" s="31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31"/>
      <c r="S24" s="31"/>
    </row>
    <row r="25" spans="5:19" x14ac:dyDescent="0.2">
      <c r="E25" s="31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31"/>
      <c r="S25" s="31"/>
    </row>
    <row r="26" spans="5:19" x14ac:dyDescent="0.2">
      <c r="E26" s="31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31"/>
      <c r="S26" s="31"/>
    </row>
    <row r="27" spans="5:19" x14ac:dyDescent="0.2">
      <c r="E27" s="31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31"/>
      <c r="S27" s="31"/>
    </row>
    <row r="28" spans="5:19" x14ac:dyDescent="0.2">
      <c r="E28" s="31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31"/>
      <c r="S28" s="31"/>
    </row>
    <row r="29" spans="5:19" x14ac:dyDescent="0.2">
      <c r="E29" s="31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31"/>
      <c r="S29" s="31"/>
    </row>
    <row r="30" spans="5:19" x14ac:dyDescent="0.2">
      <c r="E30" s="31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31"/>
      <c r="S30" s="31"/>
    </row>
    <row r="31" spans="5:19" x14ac:dyDescent="0.2">
      <c r="E31" s="31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31"/>
      <c r="S31" s="31"/>
    </row>
    <row r="32" spans="5:19" x14ac:dyDescent="0.2">
      <c r="E32" s="31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31"/>
      <c r="S32" s="31"/>
    </row>
    <row r="33" spans="5:19" x14ac:dyDescent="0.2">
      <c r="E33" s="31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31"/>
      <c r="S33" s="31"/>
    </row>
    <row r="34" spans="5:19" x14ac:dyDescent="0.2">
      <c r="E34" s="31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31"/>
      <c r="S34" s="31"/>
    </row>
    <row r="35" spans="5:19" x14ac:dyDescent="0.2">
      <c r="E35" s="31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31"/>
      <c r="S35" s="31"/>
    </row>
    <row r="36" spans="5:19" x14ac:dyDescent="0.2">
      <c r="E36" s="31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31"/>
      <c r="S36" s="31"/>
    </row>
    <row r="37" spans="5:19" x14ac:dyDescent="0.2">
      <c r="E37" s="31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31"/>
      <c r="S37" s="31"/>
    </row>
    <row r="38" spans="5:19" x14ac:dyDescent="0.2">
      <c r="E38" s="31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31"/>
      <c r="S38" s="31"/>
    </row>
    <row r="39" spans="5:19" x14ac:dyDescent="0.2"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5:19" x14ac:dyDescent="0.2"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5:19" x14ac:dyDescent="0.2"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5:19" x14ac:dyDescent="0.2"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  <row r="43" spans="5:19" x14ac:dyDescent="0.2"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</row>
  </sheetData>
  <mergeCells count="1">
    <mergeCell ref="F9:Q38"/>
  </mergeCell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AE96-8C31-C549-AE48-882FBFC341A1}">
  <dimension ref="D7:Q50"/>
  <sheetViews>
    <sheetView workbookViewId="0">
      <selection activeCell="D22" sqref="D22"/>
    </sheetView>
  </sheetViews>
  <sheetFormatPr baseColWidth="10" defaultRowHeight="16" x14ac:dyDescent="0.2"/>
  <cols>
    <col min="4" max="4" width="26.83203125" customWidth="1"/>
  </cols>
  <sheetData>
    <row r="7" spans="4:17" x14ac:dyDescent="0.2">
      <c r="D7" s="4" t="s">
        <v>473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4:17" x14ac:dyDescent="0.2"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4:17" x14ac:dyDescent="0.2">
      <c r="E9" s="31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31"/>
    </row>
    <row r="10" spans="4:17" x14ac:dyDescent="0.2">
      <c r="E10" s="31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31"/>
    </row>
    <row r="11" spans="4:17" x14ac:dyDescent="0.2">
      <c r="E11" s="31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31"/>
    </row>
    <row r="12" spans="4:17" x14ac:dyDescent="0.2">
      <c r="E12" s="31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31"/>
    </row>
    <row r="13" spans="4:17" x14ac:dyDescent="0.2">
      <c r="E13" s="31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31"/>
    </row>
    <row r="14" spans="4:17" x14ac:dyDescent="0.2">
      <c r="E14" s="31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31"/>
    </row>
    <row r="15" spans="4:17" x14ac:dyDescent="0.2">
      <c r="E15" s="31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31"/>
    </row>
    <row r="16" spans="4:17" x14ac:dyDescent="0.2">
      <c r="E16" s="31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31"/>
    </row>
    <row r="17" spans="5:17" x14ac:dyDescent="0.2">
      <c r="E17" s="31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31"/>
    </row>
    <row r="18" spans="5:17" x14ac:dyDescent="0.2">
      <c r="E18" s="31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31"/>
    </row>
    <row r="19" spans="5:17" x14ac:dyDescent="0.2">
      <c r="E19" s="31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31"/>
    </row>
    <row r="20" spans="5:17" x14ac:dyDescent="0.2">
      <c r="E20" s="31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31"/>
    </row>
    <row r="21" spans="5:17" x14ac:dyDescent="0.2">
      <c r="E21" s="31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31"/>
    </row>
    <row r="22" spans="5:17" x14ac:dyDescent="0.2">
      <c r="E22" s="31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31"/>
    </row>
    <row r="23" spans="5:17" x14ac:dyDescent="0.2">
      <c r="E23" s="31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31"/>
    </row>
    <row r="24" spans="5:17" x14ac:dyDescent="0.2">
      <c r="E24" s="31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31"/>
    </row>
    <row r="25" spans="5:17" x14ac:dyDescent="0.2">
      <c r="E25" s="31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31"/>
    </row>
    <row r="26" spans="5:17" x14ac:dyDescent="0.2">
      <c r="E26" s="31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31"/>
    </row>
    <row r="27" spans="5:17" x14ac:dyDescent="0.2">
      <c r="E27" s="31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31"/>
    </row>
    <row r="28" spans="5:17" x14ac:dyDescent="0.2">
      <c r="E28" s="31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31"/>
    </row>
    <row r="29" spans="5:17" x14ac:dyDescent="0.2">
      <c r="E29" s="31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31"/>
    </row>
    <row r="30" spans="5:17" x14ac:dyDescent="0.2">
      <c r="E30" s="31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31"/>
    </row>
    <row r="31" spans="5:17" x14ac:dyDescent="0.2">
      <c r="E31" s="31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31"/>
    </row>
    <row r="32" spans="5:17" x14ac:dyDescent="0.2">
      <c r="E32" s="31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31"/>
    </row>
    <row r="33" spans="5:17" x14ac:dyDescent="0.2">
      <c r="E33" s="31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31"/>
    </row>
    <row r="34" spans="5:17" x14ac:dyDescent="0.2">
      <c r="E34" s="31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31"/>
    </row>
    <row r="35" spans="5:17" x14ac:dyDescent="0.2">
      <c r="E35" s="31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31"/>
    </row>
    <row r="36" spans="5:17" x14ac:dyDescent="0.2">
      <c r="E36" s="31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31"/>
    </row>
    <row r="37" spans="5:17" x14ac:dyDescent="0.2">
      <c r="E37" s="31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31"/>
    </row>
    <row r="38" spans="5:17" x14ac:dyDescent="0.2">
      <c r="E38" s="31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31"/>
    </row>
    <row r="39" spans="5:17" x14ac:dyDescent="0.2">
      <c r="E39" s="31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31"/>
    </row>
    <row r="40" spans="5:17" x14ac:dyDescent="0.2">
      <c r="E40" s="31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31"/>
    </row>
    <row r="41" spans="5:17" x14ac:dyDescent="0.2">
      <c r="E41" s="31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31"/>
    </row>
    <row r="42" spans="5:17" x14ac:dyDescent="0.2">
      <c r="E42" s="31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31"/>
    </row>
    <row r="43" spans="5:17" x14ac:dyDescent="0.2">
      <c r="E43" s="31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31"/>
    </row>
    <row r="44" spans="5:17" x14ac:dyDescent="0.2">
      <c r="E44" s="31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31"/>
    </row>
    <row r="45" spans="5:17" x14ac:dyDescent="0.2">
      <c r="E45" s="31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31"/>
    </row>
    <row r="46" spans="5:17" x14ac:dyDescent="0.2">
      <c r="E46" s="31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31"/>
    </row>
    <row r="47" spans="5:17" x14ac:dyDescent="0.2">
      <c r="E47" s="31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31"/>
    </row>
    <row r="48" spans="5:17" x14ac:dyDescent="0.2">
      <c r="E48" s="31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31"/>
    </row>
    <row r="49" spans="5:17" x14ac:dyDescent="0.2"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</row>
    <row r="50" spans="5:17" x14ac:dyDescent="0.2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</row>
  </sheetData>
  <mergeCells count="1">
    <mergeCell ref="F9:P48"/>
  </mergeCell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4292-F6E8-E942-8D9F-8D4F9AAFEB70}">
  <dimension ref="D7:Q49"/>
  <sheetViews>
    <sheetView topLeftCell="B2" workbookViewId="0">
      <selection activeCell="J52" sqref="J52"/>
    </sheetView>
  </sheetViews>
  <sheetFormatPr baseColWidth="10" defaultRowHeight="16" x14ac:dyDescent="0.2"/>
  <cols>
    <col min="4" max="4" width="28.5" customWidth="1"/>
  </cols>
  <sheetData>
    <row r="7" spans="4:17" x14ac:dyDescent="0.2">
      <c r="D7" s="4" t="s">
        <v>474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4:17" x14ac:dyDescent="0.2"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4:17" x14ac:dyDescent="0.2">
      <c r="E9" s="31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</row>
    <row r="10" spans="4:17" x14ac:dyDescent="0.2">
      <c r="E10" s="31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4:17" x14ac:dyDescent="0.2">
      <c r="E11" s="31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</row>
    <row r="12" spans="4:17" x14ac:dyDescent="0.2">
      <c r="E12" s="31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</row>
    <row r="13" spans="4:17" x14ac:dyDescent="0.2">
      <c r="E13" s="31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</row>
    <row r="14" spans="4:17" x14ac:dyDescent="0.2">
      <c r="E14" s="31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</row>
    <row r="15" spans="4:17" x14ac:dyDescent="0.2">
      <c r="E15" s="31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</row>
    <row r="16" spans="4:17" x14ac:dyDescent="0.2">
      <c r="E16" s="31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</row>
    <row r="17" spans="5:17" x14ac:dyDescent="0.2">
      <c r="E17" s="31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5:17" x14ac:dyDescent="0.2">
      <c r="E18" s="31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</row>
    <row r="19" spans="5:17" x14ac:dyDescent="0.2">
      <c r="E19" s="31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</row>
    <row r="20" spans="5:17" x14ac:dyDescent="0.2">
      <c r="E20" s="31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5:17" x14ac:dyDescent="0.2">
      <c r="E21" s="31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</row>
    <row r="22" spans="5:17" x14ac:dyDescent="0.2">
      <c r="E22" s="31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</row>
    <row r="23" spans="5:17" x14ac:dyDescent="0.2">
      <c r="E23" s="31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</row>
    <row r="24" spans="5:17" x14ac:dyDescent="0.2">
      <c r="E24" s="31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</row>
    <row r="25" spans="5:17" x14ac:dyDescent="0.2">
      <c r="E25" s="31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</row>
    <row r="26" spans="5:17" x14ac:dyDescent="0.2">
      <c r="E26" s="31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</row>
    <row r="27" spans="5:17" x14ac:dyDescent="0.2">
      <c r="E27" s="31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</row>
    <row r="28" spans="5:17" x14ac:dyDescent="0.2">
      <c r="E28" s="31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</row>
    <row r="29" spans="5:17" x14ac:dyDescent="0.2">
      <c r="E29" s="31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</row>
    <row r="30" spans="5:17" x14ac:dyDescent="0.2">
      <c r="E30" s="31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</row>
    <row r="31" spans="5:17" x14ac:dyDescent="0.2">
      <c r="E31" s="31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</row>
    <row r="32" spans="5:17" x14ac:dyDescent="0.2">
      <c r="E32" s="31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</row>
    <row r="33" spans="5:17" x14ac:dyDescent="0.2">
      <c r="E33" s="31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</row>
    <row r="34" spans="5:17" x14ac:dyDescent="0.2">
      <c r="E34" s="31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</row>
    <row r="35" spans="5:17" x14ac:dyDescent="0.2">
      <c r="E35" s="31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</row>
    <row r="36" spans="5:17" x14ac:dyDescent="0.2">
      <c r="E36" s="31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</row>
    <row r="37" spans="5:17" x14ac:dyDescent="0.2">
      <c r="E37" s="31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</row>
    <row r="38" spans="5:17" x14ac:dyDescent="0.2">
      <c r="E38" s="31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</row>
    <row r="39" spans="5:17" x14ac:dyDescent="0.2">
      <c r="E39" s="31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</row>
    <row r="40" spans="5:17" x14ac:dyDescent="0.2">
      <c r="E40" s="31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</row>
    <row r="41" spans="5:17" x14ac:dyDescent="0.2">
      <c r="E41" s="31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</row>
    <row r="42" spans="5:17" x14ac:dyDescent="0.2">
      <c r="E42" s="31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</row>
    <row r="43" spans="5:17" x14ac:dyDescent="0.2">
      <c r="E43" s="31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</row>
    <row r="44" spans="5:17" x14ac:dyDescent="0.2">
      <c r="E44" s="31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</row>
    <row r="45" spans="5:17" x14ac:dyDescent="0.2">
      <c r="E45" s="31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</row>
    <row r="46" spans="5:17" x14ac:dyDescent="0.2">
      <c r="E46" s="31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</row>
    <row r="47" spans="5:17" x14ac:dyDescent="0.2"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</row>
    <row r="48" spans="5:17" x14ac:dyDescent="0.2"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</row>
    <row r="49" spans="5:17" x14ac:dyDescent="0.2"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</row>
  </sheetData>
  <mergeCells count="1">
    <mergeCell ref="F9:Q46"/>
  </mergeCell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F184-2D8C-584A-9BC2-0369E02FA792}">
  <dimension ref="A1:AF44"/>
  <sheetViews>
    <sheetView topLeftCell="L1" zoomScale="93" workbookViewId="0">
      <selection activeCell="R26" sqref="R26"/>
    </sheetView>
  </sheetViews>
  <sheetFormatPr baseColWidth="10" defaultRowHeight="16" x14ac:dyDescent="0.2"/>
  <cols>
    <col min="4" max="4" width="26.6640625" customWidth="1"/>
    <col min="5" max="5" width="19.33203125" customWidth="1"/>
    <col min="7" max="7" width="67.83203125" customWidth="1"/>
    <col min="8" max="8" width="26.5" customWidth="1"/>
    <col min="9" max="9" width="19.83203125" customWidth="1"/>
    <col min="10" max="10" width="22.33203125" customWidth="1"/>
    <col min="11" max="11" width="24.5" customWidth="1"/>
    <col min="12" max="12" width="24" customWidth="1"/>
    <col min="13" max="13" width="21.33203125" customWidth="1"/>
    <col min="14" max="14" width="22.6640625" customWidth="1"/>
    <col min="17" max="17" width="25.83203125" customWidth="1"/>
    <col min="20" max="20" width="18.1640625" customWidth="1"/>
    <col min="21" max="21" width="20.5" customWidth="1"/>
    <col min="22" max="23" width="20.83203125" customWidth="1"/>
    <col min="24" max="24" width="22.5" customWidth="1"/>
    <col min="25" max="25" width="20.6640625" customWidth="1"/>
    <col min="26" max="26" width="24" customWidth="1"/>
    <col min="27" max="27" width="25.1640625" customWidth="1"/>
  </cols>
  <sheetData>
    <row r="1" spans="1:3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2">
      <c r="A7" s="3"/>
      <c r="B7" s="3"/>
      <c r="C7" s="3"/>
      <c r="D7" s="4" t="s">
        <v>501</v>
      </c>
      <c r="E7" s="3"/>
      <c r="F7" s="3"/>
      <c r="G7" s="115" t="s">
        <v>318</v>
      </c>
      <c r="H7" s="115"/>
      <c r="I7" s="115"/>
      <c r="J7" s="115"/>
      <c r="K7" s="115"/>
      <c r="L7" s="115"/>
      <c r="M7" s="115"/>
      <c r="N7" s="115"/>
      <c r="O7" s="3"/>
      <c r="P7" s="3"/>
      <c r="Q7" s="4" t="s">
        <v>502</v>
      </c>
      <c r="R7" s="3"/>
      <c r="S7" s="3"/>
      <c r="T7" s="115" t="s">
        <v>319</v>
      </c>
      <c r="U7" s="115"/>
      <c r="V7" s="115"/>
      <c r="W7" s="115"/>
      <c r="X7" s="115"/>
      <c r="Y7" s="115"/>
      <c r="Z7" s="115"/>
      <c r="AA7" s="115"/>
      <c r="AB7" s="3"/>
      <c r="AC7" s="3"/>
      <c r="AD7" s="3"/>
      <c r="AE7" s="3"/>
      <c r="AF7" s="3"/>
    </row>
    <row r="8" spans="1:3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">
      <c r="A9" s="3"/>
      <c r="B9" s="3"/>
      <c r="C9" s="3"/>
      <c r="D9" s="3"/>
      <c r="E9" s="3"/>
      <c r="F9" s="4" t="s">
        <v>320</v>
      </c>
      <c r="G9" s="24" t="s">
        <v>321</v>
      </c>
      <c r="H9" s="24" t="s">
        <v>322</v>
      </c>
      <c r="I9" s="24" t="s">
        <v>323</v>
      </c>
      <c r="J9" s="24" t="s">
        <v>324</v>
      </c>
      <c r="K9" s="24" t="s">
        <v>325</v>
      </c>
      <c r="L9" s="24" t="s">
        <v>326</v>
      </c>
      <c r="M9" s="24" t="s">
        <v>327</v>
      </c>
      <c r="N9" s="24" t="s">
        <v>328</v>
      </c>
      <c r="O9" s="3"/>
      <c r="P9" s="3"/>
      <c r="Q9" s="3"/>
      <c r="R9" s="3"/>
      <c r="S9" s="4" t="s">
        <v>320</v>
      </c>
      <c r="T9" s="24" t="s">
        <v>329</v>
      </c>
      <c r="U9" s="24" t="s">
        <v>330</v>
      </c>
      <c r="V9" s="24" t="s">
        <v>323</v>
      </c>
      <c r="W9" s="24" t="s">
        <v>331</v>
      </c>
      <c r="X9" s="24" t="s">
        <v>325</v>
      </c>
      <c r="Y9" s="24" t="s">
        <v>332</v>
      </c>
      <c r="Z9" s="24" t="s">
        <v>327</v>
      </c>
      <c r="AA9" s="24" t="s">
        <v>333</v>
      </c>
      <c r="AB9" s="3"/>
      <c r="AC9" s="3"/>
      <c r="AD9" s="3"/>
      <c r="AE9" s="3"/>
      <c r="AF9" s="3"/>
    </row>
    <row r="10" spans="1:32" x14ac:dyDescent="0.2">
      <c r="A10" s="3"/>
      <c r="B10" s="3"/>
      <c r="C10" s="3"/>
      <c r="D10" s="3"/>
      <c r="E10" s="124" t="s">
        <v>334</v>
      </c>
      <c r="F10" s="89" t="s">
        <v>15</v>
      </c>
      <c r="G10" s="26">
        <v>55</v>
      </c>
      <c r="H10" s="26">
        <v>70</v>
      </c>
      <c r="I10" s="26">
        <v>27</v>
      </c>
      <c r="J10" s="26">
        <v>15</v>
      </c>
      <c r="K10" s="26">
        <v>14</v>
      </c>
      <c r="L10" s="26">
        <v>15</v>
      </c>
      <c r="M10" s="26">
        <v>4</v>
      </c>
      <c r="N10" s="26">
        <v>0</v>
      </c>
      <c r="O10" s="3"/>
      <c r="P10" s="3"/>
      <c r="Q10" s="3"/>
      <c r="R10" s="124" t="s">
        <v>334</v>
      </c>
      <c r="S10" s="89" t="s">
        <v>15</v>
      </c>
      <c r="T10" s="26">
        <v>55</v>
      </c>
      <c r="U10" s="26">
        <v>74</v>
      </c>
      <c r="V10" s="26">
        <v>27</v>
      </c>
      <c r="W10" s="26">
        <v>23</v>
      </c>
      <c r="X10" s="26">
        <v>14</v>
      </c>
      <c r="Y10" s="26">
        <v>3</v>
      </c>
      <c r="Z10" s="26">
        <v>4</v>
      </c>
      <c r="AA10" s="26">
        <v>0</v>
      </c>
      <c r="AB10" s="3"/>
      <c r="AC10" s="3"/>
      <c r="AD10" s="3"/>
      <c r="AE10" s="3"/>
      <c r="AF10" s="3"/>
    </row>
    <row r="11" spans="1:32" x14ac:dyDescent="0.2">
      <c r="A11" s="3"/>
      <c r="B11" s="3"/>
      <c r="C11" s="3"/>
      <c r="D11" s="3"/>
      <c r="E11" s="124"/>
      <c r="F11" s="89" t="s">
        <v>18</v>
      </c>
      <c r="G11" s="26">
        <v>53</v>
      </c>
      <c r="H11" s="26">
        <v>82</v>
      </c>
      <c r="I11" s="26">
        <v>24</v>
      </c>
      <c r="J11" s="26">
        <v>12</v>
      </c>
      <c r="K11" s="26">
        <v>17</v>
      </c>
      <c r="L11" s="26">
        <v>5</v>
      </c>
      <c r="M11" s="26">
        <v>7</v>
      </c>
      <c r="N11" s="26">
        <v>1</v>
      </c>
      <c r="O11" s="3"/>
      <c r="P11" s="3"/>
      <c r="Q11" s="3"/>
      <c r="R11" s="124"/>
      <c r="S11" s="89" t="s">
        <v>18</v>
      </c>
      <c r="T11" s="26">
        <v>53</v>
      </c>
      <c r="U11" s="26">
        <v>83</v>
      </c>
      <c r="V11" s="26">
        <v>24</v>
      </c>
      <c r="W11" s="26">
        <v>12</v>
      </c>
      <c r="X11" s="26">
        <v>17</v>
      </c>
      <c r="Y11" s="26">
        <v>5</v>
      </c>
      <c r="Z11" s="26">
        <v>7</v>
      </c>
      <c r="AA11" s="26">
        <v>0</v>
      </c>
      <c r="AB11" s="3"/>
      <c r="AC11" s="3"/>
      <c r="AD11" s="3"/>
      <c r="AE11" s="3"/>
      <c r="AF11" s="3"/>
    </row>
    <row r="12" spans="1:32" x14ac:dyDescent="0.2">
      <c r="A12" s="3"/>
      <c r="B12" s="3"/>
      <c r="C12" s="3"/>
      <c r="D12" s="3"/>
      <c r="E12" s="124"/>
      <c r="F12" s="89" t="s">
        <v>19</v>
      </c>
      <c r="G12" s="26">
        <v>38</v>
      </c>
      <c r="H12" s="26">
        <v>84</v>
      </c>
      <c r="I12" s="26">
        <v>27</v>
      </c>
      <c r="J12" s="26">
        <v>11</v>
      </c>
      <c r="K12" s="26">
        <v>24</v>
      </c>
      <c r="L12" s="26">
        <v>4</v>
      </c>
      <c r="M12" s="26">
        <v>11</v>
      </c>
      <c r="N12" s="26">
        <v>1</v>
      </c>
      <c r="O12" s="3"/>
      <c r="P12" s="3"/>
      <c r="Q12" s="3"/>
      <c r="R12" s="124"/>
      <c r="S12" s="89" t="s">
        <v>19</v>
      </c>
      <c r="T12" s="26">
        <v>38</v>
      </c>
      <c r="U12" s="26">
        <v>80</v>
      </c>
      <c r="V12" s="26">
        <v>27</v>
      </c>
      <c r="W12" s="26">
        <v>13</v>
      </c>
      <c r="X12" s="26">
        <v>24</v>
      </c>
      <c r="Y12" s="26">
        <v>7</v>
      </c>
      <c r="Z12" s="26">
        <v>11</v>
      </c>
      <c r="AA12" s="26">
        <v>0</v>
      </c>
      <c r="AB12" s="3"/>
      <c r="AC12" s="3"/>
      <c r="AD12" s="3"/>
      <c r="AE12" s="3"/>
      <c r="AF12" s="3"/>
    </row>
    <row r="13" spans="1:32" x14ac:dyDescent="0.2">
      <c r="A13" s="3"/>
      <c r="B13" s="3"/>
      <c r="C13" s="3"/>
      <c r="D13" s="3"/>
      <c r="E13" s="124"/>
      <c r="F13" s="89" t="s">
        <v>138</v>
      </c>
      <c r="G13" s="26">
        <v>54</v>
      </c>
      <c r="H13" s="26">
        <v>84</v>
      </c>
      <c r="I13" s="26">
        <v>26</v>
      </c>
      <c r="J13" s="26">
        <v>11</v>
      </c>
      <c r="K13" s="26">
        <v>19</v>
      </c>
      <c r="L13" s="26">
        <v>5</v>
      </c>
      <c r="M13" s="26">
        <v>1</v>
      </c>
      <c r="N13" s="26">
        <v>0</v>
      </c>
      <c r="O13" s="3"/>
      <c r="P13" s="3"/>
      <c r="Q13" s="3"/>
      <c r="R13" s="124"/>
      <c r="S13" s="89" t="s">
        <v>138</v>
      </c>
      <c r="T13" s="26">
        <v>54</v>
      </c>
      <c r="U13" s="26">
        <v>69</v>
      </c>
      <c r="V13" s="26">
        <v>26</v>
      </c>
      <c r="W13" s="26">
        <v>20</v>
      </c>
      <c r="X13" s="26">
        <v>19</v>
      </c>
      <c r="Y13" s="26">
        <v>6</v>
      </c>
      <c r="Z13" s="26">
        <v>1</v>
      </c>
      <c r="AA13" s="26">
        <v>4</v>
      </c>
      <c r="AB13" s="3"/>
      <c r="AC13" s="3"/>
      <c r="AD13" s="3"/>
      <c r="AE13" s="3"/>
      <c r="AF13" s="3"/>
    </row>
    <row r="14" spans="1:32" x14ac:dyDescent="0.2">
      <c r="A14" s="3"/>
      <c r="B14" s="3"/>
      <c r="C14" s="3"/>
      <c r="D14" s="3"/>
      <c r="E14" s="124"/>
      <c r="F14" s="89" t="s">
        <v>166</v>
      </c>
      <c r="G14" s="26">
        <v>44</v>
      </c>
      <c r="H14" s="26">
        <v>75</v>
      </c>
      <c r="I14" s="26">
        <v>30</v>
      </c>
      <c r="J14" s="26">
        <v>18</v>
      </c>
      <c r="K14" s="26">
        <v>25</v>
      </c>
      <c r="L14" s="26">
        <v>3.5</v>
      </c>
      <c r="M14" s="26">
        <v>1</v>
      </c>
      <c r="N14" s="26">
        <v>3.5</v>
      </c>
      <c r="O14" s="3"/>
      <c r="P14" s="3"/>
      <c r="Q14" s="3"/>
      <c r="R14" s="124"/>
      <c r="S14" s="89" t="s">
        <v>166</v>
      </c>
      <c r="T14" s="26">
        <v>44</v>
      </c>
      <c r="U14" s="26">
        <v>86</v>
      </c>
      <c r="V14" s="26">
        <v>30</v>
      </c>
      <c r="W14" s="26">
        <v>9</v>
      </c>
      <c r="X14" s="26">
        <v>25</v>
      </c>
      <c r="Y14" s="26">
        <v>5</v>
      </c>
      <c r="Z14" s="26">
        <v>1</v>
      </c>
      <c r="AA14" s="26">
        <v>0</v>
      </c>
      <c r="AB14" s="3"/>
      <c r="AC14" s="3"/>
      <c r="AD14" s="3"/>
      <c r="AE14" s="3"/>
      <c r="AF14" s="3"/>
    </row>
    <row r="15" spans="1:32" x14ac:dyDescent="0.2">
      <c r="A15" s="3"/>
      <c r="B15" s="3"/>
      <c r="C15" s="3"/>
      <c r="D15" s="3"/>
      <c r="E15" s="124"/>
      <c r="F15" s="89" t="s">
        <v>335</v>
      </c>
      <c r="G15" s="26">
        <v>51</v>
      </c>
      <c r="H15" s="13"/>
      <c r="I15" s="26">
        <v>29</v>
      </c>
      <c r="J15" s="13"/>
      <c r="K15" s="26">
        <v>13</v>
      </c>
      <c r="L15" s="13"/>
      <c r="M15" s="26">
        <v>7</v>
      </c>
      <c r="N15" s="13"/>
      <c r="O15" s="3"/>
      <c r="P15" s="3"/>
      <c r="Q15" s="3"/>
      <c r="R15" s="124"/>
      <c r="S15" s="89" t="s">
        <v>335</v>
      </c>
      <c r="T15" s="26">
        <v>51</v>
      </c>
      <c r="U15" s="26">
        <v>82</v>
      </c>
      <c r="V15" s="26">
        <v>29</v>
      </c>
      <c r="W15" s="26">
        <v>13</v>
      </c>
      <c r="X15" s="26">
        <v>13</v>
      </c>
      <c r="Y15" s="26">
        <v>5</v>
      </c>
      <c r="Z15" s="26">
        <v>7</v>
      </c>
      <c r="AA15" s="26">
        <v>0</v>
      </c>
      <c r="AB15" s="3"/>
      <c r="AC15" s="3"/>
      <c r="AD15" s="3"/>
      <c r="AE15" s="3"/>
      <c r="AF15" s="3"/>
    </row>
    <row r="16" spans="1:32" x14ac:dyDescent="0.2">
      <c r="A16" s="3"/>
      <c r="B16" s="3"/>
      <c r="C16" s="3"/>
      <c r="D16" s="3"/>
      <c r="E16" s="124"/>
      <c r="F16" s="89" t="s">
        <v>336</v>
      </c>
      <c r="G16" s="26">
        <v>51</v>
      </c>
      <c r="H16" s="13"/>
      <c r="I16" s="26">
        <v>34</v>
      </c>
      <c r="J16" s="13"/>
      <c r="K16" s="26">
        <v>17</v>
      </c>
      <c r="L16" s="13"/>
      <c r="M16" s="26">
        <v>1</v>
      </c>
      <c r="N16" s="13"/>
      <c r="O16" s="3"/>
      <c r="P16" s="3"/>
      <c r="Q16" s="3"/>
      <c r="R16" s="124"/>
      <c r="S16" s="89" t="s">
        <v>336</v>
      </c>
      <c r="T16" s="26">
        <v>51</v>
      </c>
      <c r="U16" s="13"/>
      <c r="V16" s="26">
        <v>34</v>
      </c>
      <c r="W16" s="13"/>
      <c r="X16" s="26">
        <v>17</v>
      </c>
      <c r="Y16" s="13"/>
      <c r="Z16" s="26">
        <v>1</v>
      </c>
      <c r="AA16" s="13"/>
      <c r="AB16" s="3"/>
      <c r="AC16" s="3"/>
      <c r="AD16" s="3"/>
      <c r="AE16" s="3"/>
      <c r="AF16" s="3"/>
    </row>
    <row r="17" spans="1:32" x14ac:dyDescent="0.2">
      <c r="A17" s="3"/>
      <c r="B17" s="3"/>
      <c r="C17" s="3"/>
      <c r="D17" s="3"/>
      <c r="E17" s="124"/>
      <c r="F17" s="89" t="s">
        <v>337</v>
      </c>
      <c r="G17" s="26">
        <v>58</v>
      </c>
      <c r="H17" s="13"/>
      <c r="I17" s="26">
        <v>21</v>
      </c>
      <c r="J17" s="13"/>
      <c r="K17" s="26">
        <v>13</v>
      </c>
      <c r="L17" s="13"/>
      <c r="M17" s="26">
        <v>8</v>
      </c>
      <c r="N17" s="13"/>
      <c r="O17" s="3"/>
      <c r="P17" s="3"/>
      <c r="Q17" s="3"/>
      <c r="R17" s="124"/>
      <c r="S17" s="89" t="s">
        <v>337</v>
      </c>
      <c r="T17" s="26">
        <v>58</v>
      </c>
      <c r="U17" s="13"/>
      <c r="V17" s="26">
        <v>21</v>
      </c>
      <c r="W17" s="13"/>
      <c r="X17" s="26">
        <v>13</v>
      </c>
      <c r="Y17" s="13"/>
      <c r="Z17" s="26">
        <v>8</v>
      </c>
      <c r="AA17" s="13"/>
      <c r="AB17" s="3"/>
      <c r="AC17" s="3"/>
      <c r="AD17" s="3"/>
      <c r="AE17" s="3"/>
      <c r="AF17" s="3"/>
    </row>
    <row r="18" spans="1:32" x14ac:dyDescent="0.2">
      <c r="A18" s="3"/>
      <c r="B18" s="3"/>
      <c r="C18" s="3"/>
      <c r="D18" s="3"/>
      <c r="E18" s="124"/>
      <c r="F18" s="89" t="s">
        <v>338</v>
      </c>
      <c r="G18" s="26">
        <v>43</v>
      </c>
      <c r="H18" s="13"/>
      <c r="I18" s="26">
        <v>23</v>
      </c>
      <c r="J18" s="13"/>
      <c r="K18" s="26">
        <v>25</v>
      </c>
      <c r="L18" s="13"/>
      <c r="M18" s="26">
        <v>9</v>
      </c>
      <c r="N18" s="13"/>
      <c r="O18" s="3"/>
      <c r="P18" s="3"/>
      <c r="Q18" s="3"/>
      <c r="R18" s="124"/>
      <c r="S18" s="89" t="s">
        <v>338</v>
      </c>
      <c r="T18" s="26">
        <v>43</v>
      </c>
      <c r="U18" s="13"/>
      <c r="V18" s="26">
        <v>23</v>
      </c>
      <c r="W18" s="13"/>
      <c r="X18" s="26">
        <v>25</v>
      </c>
      <c r="Y18" s="13"/>
      <c r="Z18" s="26">
        <v>9</v>
      </c>
      <c r="AA18" s="13"/>
      <c r="AB18" s="3"/>
      <c r="AC18" s="3"/>
      <c r="AD18" s="3"/>
      <c r="AE18" s="3"/>
      <c r="AF18" s="3"/>
    </row>
    <row r="19" spans="1:32" x14ac:dyDescent="0.2">
      <c r="A19" s="3"/>
      <c r="B19" s="3"/>
      <c r="C19" s="3"/>
      <c r="D19" s="3"/>
      <c r="E19" s="124"/>
      <c r="F19" s="89" t="s">
        <v>339</v>
      </c>
      <c r="G19" s="26">
        <v>61</v>
      </c>
      <c r="H19" s="13"/>
      <c r="I19" s="26">
        <v>20</v>
      </c>
      <c r="J19" s="13"/>
      <c r="K19" s="26">
        <v>12</v>
      </c>
      <c r="L19" s="13"/>
      <c r="M19" s="26">
        <v>7</v>
      </c>
      <c r="N19" s="13"/>
      <c r="O19" s="3"/>
      <c r="P19" s="3"/>
      <c r="Q19" s="3"/>
      <c r="R19" s="124"/>
      <c r="S19" s="89" t="s">
        <v>339</v>
      </c>
      <c r="T19" s="26">
        <v>61</v>
      </c>
      <c r="U19" s="13"/>
      <c r="V19" s="26">
        <v>20</v>
      </c>
      <c r="W19" s="13"/>
      <c r="X19" s="26">
        <v>12</v>
      </c>
      <c r="Y19" s="13"/>
      <c r="Z19" s="26">
        <v>7</v>
      </c>
      <c r="AA19" s="13"/>
      <c r="AB19" s="3"/>
      <c r="AC19" s="3"/>
      <c r="AD19" s="3"/>
      <c r="AE19" s="3"/>
      <c r="AF19" s="3"/>
    </row>
    <row r="20" spans="1:32" x14ac:dyDescent="0.2">
      <c r="A20" s="3"/>
      <c r="B20" s="3"/>
      <c r="C20" s="3"/>
      <c r="D20" s="3"/>
      <c r="E20" s="124"/>
      <c r="F20" s="89" t="s">
        <v>340</v>
      </c>
      <c r="G20" s="26">
        <v>43</v>
      </c>
      <c r="H20" s="13"/>
      <c r="I20" s="26">
        <v>24</v>
      </c>
      <c r="J20" s="13"/>
      <c r="K20" s="26">
        <v>18.5</v>
      </c>
      <c r="L20" s="13"/>
      <c r="M20" s="26">
        <v>14.5</v>
      </c>
      <c r="N20" s="13"/>
      <c r="O20" s="3"/>
      <c r="P20" s="3"/>
      <c r="Q20" s="3"/>
      <c r="R20" s="124"/>
      <c r="S20" s="89" t="s">
        <v>340</v>
      </c>
      <c r="T20" s="26">
        <v>43</v>
      </c>
      <c r="U20" s="13"/>
      <c r="V20" s="26">
        <v>24</v>
      </c>
      <c r="W20" s="13"/>
      <c r="X20" s="26">
        <v>18.5</v>
      </c>
      <c r="Y20" s="13"/>
      <c r="Z20" s="26">
        <v>14.5</v>
      </c>
      <c r="AA20" s="13"/>
      <c r="AB20" s="3"/>
      <c r="AC20" s="3"/>
      <c r="AD20" s="3"/>
      <c r="AE20" s="3"/>
      <c r="AF20" s="3"/>
    </row>
    <row r="21" spans="1:3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</sheetData>
  <mergeCells count="4">
    <mergeCell ref="E10:E20"/>
    <mergeCell ref="R10:R20"/>
    <mergeCell ref="G7:N7"/>
    <mergeCell ref="T7:AA7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5BD4-7C0B-294E-B950-B283A2F9B143}">
  <dimension ref="D7:U47"/>
  <sheetViews>
    <sheetView zoomScale="119" workbookViewId="0">
      <selection activeCell="C18" sqref="C18"/>
    </sheetView>
  </sheetViews>
  <sheetFormatPr baseColWidth="10" defaultRowHeight="16" x14ac:dyDescent="0.2"/>
  <cols>
    <col min="4" max="4" width="26.1640625" customWidth="1"/>
  </cols>
  <sheetData>
    <row r="7" spans="4:21" x14ac:dyDescent="0.2">
      <c r="D7" s="4" t="s">
        <v>475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4:21" x14ac:dyDescent="0.2"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4:21" x14ac:dyDescent="0.2">
      <c r="E9" s="31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31"/>
    </row>
    <row r="10" spans="4:21" x14ac:dyDescent="0.2">
      <c r="E10" s="31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31"/>
    </row>
    <row r="11" spans="4:21" x14ac:dyDescent="0.2">
      <c r="E11" s="31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31"/>
    </row>
    <row r="12" spans="4:21" x14ac:dyDescent="0.2">
      <c r="E12" s="31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31"/>
    </row>
    <row r="13" spans="4:21" x14ac:dyDescent="0.2">
      <c r="E13" s="31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31"/>
    </row>
    <row r="14" spans="4:21" x14ac:dyDescent="0.2">
      <c r="E14" s="31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31"/>
    </row>
    <row r="15" spans="4:21" x14ac:dyDescent="0.2">
      <c r="E15" s="31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31"/>
    </row>
    <row r="16" spans="4:21" x14ac:dyDescent="0.2">
      <c r="E16" s="31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31"/>
    </row>
    <row r="17" spans="5:21" x14ac:dyDescent="0.2">
      <c r="E17" s="31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31"/>
    </row>
    <row r="18" spans="5:21" x14ac:dyDescent="0.2">
      <c r="E18" s="31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31"/>
    </row>
    <row r="19" spans="5:21" x14ac:dyDescent="0.2">
      <c r="E19" s="31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31"/>
    </row>
    <row r="20" spans="5:21" x14ac:dyDescent="0.2">
      <c r="E20" s="31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31"/>
    </row>
    <row r="21" spans="5:21" x14ac:dyDescent="0.2">
      <c r="E21" s="31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31"/>
    </row>
    <row r="22" spans="5:21" x14ac:dyDescent="0.2">
      <c r="E22" s="31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31"/>
    </row>
    <row r="23" spans="5:21" x14ac:dyDescent="0.2">
      <c r="E23" s="31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31"/>
    </row>
    <row r="24" spans="5:21" x14ac:dyDescent="0.2">
      <c r="E24" s="31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31"/>
    </row>
    <row r="25" spans="5:21" x14ac:dyDescent="0.2">
      <c r="E25" s="31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31"/>
    </row>
    <row r="26" spans="5:21" x14ac:dyDescent="0.2">
      <c r="E26" s="31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31"/>
    </row>
    <row r="27" spans="5:21" x14ac:dyDescent="0.2">
      <c r="E27" s="31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31"/>
    </row>
    <row r="28" spans="5:21" x14ac:dyDescent="0.2">
      <c r="E28" s="31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1"/>
    </row>
    <row r="29" spans="5:21" x14ac:dyDescent="0.2">
      <c r="E29" s="31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31"/>
    </row>
    <row r="30" spans="5:21" x14ac:dyDescent="0.2">
      <c r="E30" s="31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31"/>
    </row>
    <row r="31" spans="5:21" x14ac:dyDescent="0.2">
      <c r="E31" s="31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31"/>
    </row>
    <row r="32" spans="5:21" x14ac:dyDescent="0.2">
      <c r="E32" s="31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31"/>
    </row>
    <row r="33" spans="5:21" x14ac:dyDescent="0.2">
      <c r="E33" s="31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31"/>
    </row>
    <row r="34" spans="5:21" x14ac:dyDescent="0.2">
      <c r="E34" s="31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31"/>
    </row>
    <row r="35" spans="5:21" x14ac:dyDescent="0.2">
      <c r="E35" s="31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31"/>
    </row>
    <row r="36" spans="5:21" x14ac:dyDescent="0.2">
      <c r="E36" s="31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31"/>
    </row>
    <row r="37" spans="5:21" x14ac:dyDescent="0.2">
      <c r="E37" s="31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31"/>
    </row>
    <row r="38" spans="5:21" x14ac:dyDescent="0.2">
      <c r="E38" s="31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31"/>
    </row>
    <row r="39" spans="5:21" x14ac:dyDescent="0.2">
      <c r="E39" s="31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31"/>
    </row>
    <row r="40" spans="5:21" x14ac:dyDescent="0.2">
      <c r="E40" s="31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31"/>
    </row>
    <row r="41" spans="5:21" x14ac:dyDescent="0.2">
      <c r="E41" s="31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31"/>
    </row>
    <row r="42" spans="5:21" x14ac:dyDescent="0.2">
      <c r="E42" s="31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31"/>
    </row>
    <row r="43" spans="5:21" x14ac:dyDescent="0.2">
      <c r="E43" s="31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31"/>
    </row>
    <row r="44" spans="5:21" x14ac:dyDescent="0.2">
      <c r="E44" s="31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31"/>
    </row>
    <row r="45" spans="5:21" x14ac:dyDescent="0.2"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5:21" x14ac:dyDescent="0.2"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5:21" x14ac:dyDescent="0.2"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</sheetData>
  <mergeCells count="1">
    <mergeCell ref="F9:T44"/>
  </mergeCell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855F-769C-E846-8E2C-DD4059666C3A}">
  <dimension ref="B2:AJ167"/>
  <sheetViews>
    <sheetView topLeftCell="B1" workbookViewId="0">
      <selection activeCell="D12" sqref="D12"/>
    </sheetView>
  </sheetViews>
  <sheetFormatPr baseColWidth="10" defaultRowHeight="16" x14ac:dyDescent="0.2"/>
  <cols>
    <col min="4" max="4" width="25.5" customWidth="1"/>
    <col min="5" max="5" width="45.1640625" customWidth="1"/>
    <col min="7" max="7" width="18.33203125" customWidth="1"/>
    <col min="8" max="9" width="20" customWidth="1"/>
    <col min="12" max="12" width="15.83203125" customWidth="1"/>
    <col min="13" max="13" width="15" customWidth="1"/>
    <col min="14" max="14" width="21.1640625" customWidth="1"/>
    <col min="18" max="18" width="37" customWidth="1"/>
    <col min="19" max="19" width="19.5" customWidth="1"/>
    <col min="20" max="20" width="11.6640625" customWidth="1"/>
    <col min="21" max="21" width="19.1640625" customWidth="1"/>
    <col min="25" max="25" width="13.33203125" customWidth="1"/>
    <col min="26" max="26" width="14.33203125" customWidth="1"/>
    <col min="27" max="27" width="17.83203125" customWidth="1"/>
  </cols>
  <sheetData>
    <row r="2" spans="2:3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2:36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2:3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2:36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2:36" x14ac:dyDescent="0.2">
      <c r="B6" s="3"/>
      <c r="C6" s="3"/>
      <c r="D6" s="4" t="s">
        <v>476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2:36" x14ac:dyDescent="0.2">
      <c r="B7" s="3"/>
      <c r="C7" s="3"/>
      <c r="E7" s="141" t="s">
        <v>341</v>
      </c>
      <c r="F7" s="141"/>
      <c r="G7" s="141"/>
      <c r="H7" s="141"/>
      <c r="I7" s="141"/>
      <c r="J7" s="141"/>
      <c r="K7" s="141"/>
      <c r="L7" s="141"/>
      <c r="M7" s="141"/>
      <c r="N7" s="141"/>
      <c r="O7" s="8"/>
      <c r="P7" s="8"/>
      <c r="Q7" s="141" t="s">
        <v>342</v>
      </c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8"/>
      <c r="AC7" s="3"/>
      <c r="AD7" s="3"/>
      <c r="AE7" s="3"/>
      <c r="AF7" s="3"/>
      <c r="AG7" s="3"/>
      <c r="AH7" s="3"/>
      <c r="AI7" s="3"/>
      <c r="AJ7" s="3"/>
    </row>
    <row r="8" spans="2:36" x14ac:dyDescent="0.2">
      <c r="B8" s="3"/>
      <c r="C8" s="3"/>
      <c r="D8" s="3"/>
      <c r="E8" s="90" t="s">
        <v>175</v>
      </c>
      <c r="F8" s="8"/>
      <c r="G8" s="8"/>
      <c r="H8" s="8"/>
      <c r="I8" s="8"/>
      <c r="J8" s="8"/>
      <c r="K8" s="90" t="s">
        <v>176</v>
      </c>
      <c r="L8" s="8"/>
      <c r="M8" s="8"/>
      <c r="N8" s="8"/>
      <c r="O8" s="8"/>
      <c r="P8" s="8"/>
      <c r="Q8" s="90" t="s">
        <v>175</v>
      </c>
      <c r="R8" s="8"/>
      <c r="S8" s="8"/>
      <c r="T8" s="8"/>
      <c r="U8" s="8"/>
      <c r="V8" s="8"/>
      <c r="W8" s="90" t="s">
        <v>176</v>
      </c>
      <c r="X8" s="8"/>
      <c r="Y8" s="8"/>
      <c r="Z8" s="8"/>
      <c r="AA8" s="8"/>
      <c r="AB8" s="8"/>
      <c r="AC8" s="3"/>
      <c r="AD8" s="3"/>
      <c r="AE8" s="3"/>
      <c r="AF8" s="3"/>
      <c r="AG8" s="3"/>
      <c r="AH8" s="3"/>
      <c r="AI8" s="3"/>
      <c r="AJ8" s="3"/>
    </row>
    <row r="9" spans="2:36" x14ac:dyDescent="0.2">
      <c r="B9" s="3"/>
      <c r="C9" s="3"/>
      <c r="D9" s="3"/>
      <c r="E9" s="6"/>
      <c r="F9" s="9" t="s">
        <v>201</v>
      </c>
      <c r="G9" s="6" t="s">
        <v>343</v>
      </c>
      <c r="H9" s="6" t="s">
        <v>344</v>
      </c>
      <c r="I9" s="50" t="s">
        <v>345</v>
      </c>
      <c r="J9" s="8"/>
      <c r="K9" s="6"/>
      <c r="L9" s="6" t="s">
        <v>343</v>
      </c>
      <c r="M9" s="6" t="s">
        <v>344</v>
      </c>
      <c r="N9" s="50" t="s">
        <v>189</v>
      </c>
      <c r="O9" s="8"/>
      <c r="P9" s="8"/>
      <c r="Q9" s="42"/>
      <c r="R9" s="6" t="s">
        <v>201</v>
      </c>
      <c r="S9" s="6" t="s">
        <v>343</v>
      </c>
      <c r="T9" s="6" t="s">
        <v>344</v>
      </c>
      <c r="U9" s="50" t="s">
        <v>189</v>
      </c>
      <c r="V9" s="8"/>
      <c r="W9" s="8"/>
      <c r="X9" s="6" t="s">
        <v>201</v>
      </c>
      <c r="Y9" s="6" t="s">
        <v>343</v>
      </c>
      <c r="Z9" s="6" t="s">
        <v>344</v>
      </c>
      <c r="AA9" s="50" t="s">
        <v>189</v>
      </c>
      <c r="AB9" s="8"/>
      <c r="AC9" s="3"/>
      <c r="AD9" s="3"/>
      <c r="AE9" s="3"/>
      <c r="AF9" s="3"/>
      <c r="AG9" s="3"/>
      <c r="AH9" s="3"/>
      <c r="AI9" s="3"/>
      <c r="AJ9" s="3"/>
    </row>
    <row r="10" spans="2:36" x14ac:dyDescent="0.2">
      <c r="B10" s="3"/>
      <c r="C10" s="3"/>
      <c r="D10" s="3"/>
      <c r="E10" s="8"/>
      <c r="F10" s="8">
        <v>1</v>
      </c>
      <c r="G10" s="8">
        <v>315</v>
      </c>
      <c r="H10" s="8">
        <v>329</v>
      </c>
      <c r="I10" s="8">
        <v>48.913043479999999</v>
      </c>
      <c r="J10" s="8"/>
      <c r="K10" s="8"/>
      <c r="L10" s="8">
        <v>42</v>
      </c>
      <c r="M10" s="8">
        <v>70</v>
      </c>
      <c r="N10" s="8">
        <v>37.5</v>
      </c>
      <c r="O10" s="8"/>
      <c r="P10" s="8"/>
      <c r="Q10" s="8"/>
      <c r="R10" s="8">
        <v>1</v>
      </c>
      <c r="S10" s="8">
        <v>370</v>
      </c>
      <c r="T10" s="8">
        <v>374</v>
      </c>
      <c r="U10" s="8">
        <v>49.731182799999999</v>
      </c>
      <c r="V10" s="8"/>
      <c r="W10" s="8"/>
      <c r="X10" s="8"/>
      <c r="Y10" s="8">
        <v>56</v>
      </c>
      <c r="Z10" s="8">
        <v>193</v>
      </c>
      <c r="AA10" s="8">
        <v>22.489959840000001</v>
      </c>
      <c r="AB10" s="8"/>
      <c r="AC10" s="3"/>
      <c r="AD10" s="3"/>
      <c r="AE10" s="3"/>
      <c r="AF10" s="3"/>
      <c r="AG10" s="3"/>
      <c r="AH10" s="3"/>
      <c r="AI10" s="3"/>
      <c r="AJ10" s="3"/>
    </row>
    <row r="11" spans="2:36" x14ac:dyDescent="0.2">
      <c r="B11" s="3"/>
      <c r="C11" s="3"/>
      <c r="D11" s="3"/>
      <c r="E11" s="8"/>
      <c r="F11" s="8">
        <v>2</v>
      </c>
      <c r="G11" s="8">
        <v>263</v>
      </c>
      <c r="H11" s="8">
        <v>310</v>
      </c>
      <c r="I11" s="8">
        <v>45.898778360000001</v>
      </c>
      <c r="J11" s="8"/>
      <c r="K11" s="8"/>
      <c r="L11" s="8">
        <v>40</v>
      </c>
      <c r="M11" s="8">
        <v>93</v>
      </c>
      <c r="N11" s="8">
        <v>30.075187970000002</v>
      </c>
      <c r="O11" s="8"/>
      <c r="P11" s="8"/>
      <c r="Q11" s="8"/>
      <c r="R11" s="8">
        <v>2</v>
      </c>
      <c r="S11" s="8">
        <v>313</v>
      </c>
      <c r="T11" s="8">
        <v>355</v>
      </c>
      <c r="U11" s="8">
        <v>46.856287430000002</v>
      </c>
      <c r="V11" s="8"/>
      <c r="W11" s="8"/>
      <c r="X11" s="8"/>
      <c r="Y11" s="8">
        <v>54</v>
      </c>
      <c r="Z11" s="8">
        <v>179</v>
      </c>
      <c r="AA11" s="8">
        <v>23.17596567</v>
      </c>
      <c r="AB11" s="8"/>
      <c r="AC11" s="3"/>
      <c r="AD11" s="3"/>
      <c r="AE11" s="3"/>
      <c r="AF11" s="3"/>
      <c r="AG11" s="3"/>
      <c r="AH11" s="3"/>
      <c r="AI11" s="3"/>
      <c r="AJ11" s="3"/>
    </row>
    <row r="12" spans="2:36" x14ac:dyDescent="0.2">
      <c r="B12" s="3"/>
      <c r="C12" s="3"/>
      <c r="D12" s="3"/>
      <c r="E12" s="8"/>
      <c r="F12" s="8">
        <v>3</v>
      </c>
      <c r="G12" s="8">
        <v>231</v>
      </c>
      <c r="H12" s="8">
        <v>289</v>
      </c>
      <c r="I12" s="8">
        <v>44.42307692</v>
      </c>
      <c r="J12" s="8"/>
      <c r="K12" s="8"/>
      <c r="L12" s="8">
        <v>46</v>
      </c>
      <c r="M12" s="8">
        <v>91</v>
      </c>
      <c r="N12" s="8">
        <v>33.576642339999999</v>
      </c>
      <c r="O12" s="8"/>
      <c r="P12" s="8"/>
      <c r="Q12" s="8"/>
      <c r="R12" s="8">
        <v>3</v>
      </c>
      <c r="S12" s="8">
        <v>288</v>
      </c>
      <c r="T12" s="8">
        <v>328</v>
      </c>
      <c r="U12" s="8">
        <v>46.753246750000002</v>
      </c>
      <c r="V12" s="8"/>
      <c r="W12" s="8"/>
      <c r="X12" s="8"/>
      <c r="Y12" s="8">
        <v>57</v>
      </c>
      <c r="Z12" s="8">
        <v>210</v>
      </c>
      <c r="AA12" s="8">
        <v>21.348314609999999</v>
      </c>
      <c r="AB12" s="8"/>
      <c r="AC12" s="3"/>
      <c r="AD12" s="3"/>
      <c r="AE12" s="3"/>
      <c r="AF12" s="3"/>
      <c r="AG12" s="3"/>
      <c r="AH12" s="3"/>
      <c r="AI12" s="3"/>
      <c r="AJ12" s="3"/>
    </row>
    <row r="13" spans="2:36" x14ac:dyDescent="0.2">
      <c r="B13" s="3"/>
      <c r="C13" s="3"/>
      <c r="D13" s="3"/>
      <c r="E13" s="8"/>
      <c r="F13" s="8">
        <v>4</v>
      </c>
      <c r="G13" s="8">
        <v>261</v>
      </c>
      <c r="H13" s="8">
        <v>285</v>
      </c>
      <c r="I13" s="8">
        <v>47.802197800000002</v>
      </c>
      <c r="J13" s="8"/>
      <c r="K13" s="8"/>
      <c r="L13" s="8">
        <v>32</v>
      </c>
      <c r="M13" s="8">
        <v>104</v>
      </c>
      <c r="N13" s="8">
        <v>23.529411759999999</v>
      </c>
      <c r="O13" s="8"/>
      <c r="P13" s="8"/>
      <c r="Q13" s="8"/>
      <c r="R13" s="8">
        <v>4</v>
      </c>
      <c r="S13" s="8">
        <v>304</v>
      </c>
      <c r="T13" s="8">
        <v>350</v>
      </c>
      <c r="U13" s="8">
        <v>46.483180429999997</v>
      </c>
      <c r="V13" s="8"/>
      <c r="W13" s="8"/>
      <c r="X13" s="8"/>
      <c r="Y13" s="8">
        <v>46</v>
      </c>
      <c r="Z13" s="8">
        <v>242</v>
      </c>
      <c r="AA13" s="8">
        <v>15.972222220000001</v>
      </c>
      <c r="AB13" s="8"/>
      <c r="AC13" s="3"/>
      <c r="AD13" s="3"/>
      <c r="AE13" s="3"/>
      <c r="AF13" s="3"/>
      <c r="AG13" s="3"/>
      <c r="AH13" s="3"/>
      <c r="AI13" s="3"/>
      <c r="AJ13" s="3"/>
    </row>
    <row r="14" spans="2:36" x14ac:dyDescent="0.2">
      <c r="B14" s="3"/>
      <c r="C14" s="3"/>
      <c r="D14" s="3"/>
      <c r="E14" s="8"/>
      <c r="F14" s="8">
        <v>5</v>
      </c>
      <c r="G14" s="8">
        <v>176</v>
      </c>
      <c r="H14" s="8">
        <v>172</v>
      </c>
      <c r="I14" s="8">
        <v>50.574712640000001</v>
      </c>
      <c r="J14" s="8"/>
      <c r="K14" s="8"/>
      <c r="L14" s="8">
        <v>43</v>
      </c>
      <c r="M14" s="8">
        <v>158</v>
      </c>
      <c r="N14" s="8">
        <v>21.393034830000001</v>
      </c>
      <c r="O14" s="8"/>
      <c r="P14" s="8"/>
      <c r="Q14" s="8"/>
      <c r="R14" s="8">
        <v>5</v>
      </c>
      <c r="S14" s="8">
        <v>219</v>
      </c>
      <c r="T14" s="8">
        <v>235</v>
      </c>
      <c r="U14" s="8">
        <v>48.237885460000001</v>
      </c>
      <c r="V14" s="8"/>
      <c r="W14" s="8"/>
      <c r="X14" s="8"/>
      <c r="Y14" s="8">
        <v>57</v>
      </c>
      <c r="Z14" s="8">
        <v>175</v>
      </c>
      <c r="AA14" s="8">
        <v>24.568965519999999</v>
      </c>
      <c r="AB14" s="8"/>
      <c r="AC14" s="3"/>
      <c r="AD14" s="3"/>
      <c r="AE14" s="3"/>
      <c r="AF14" s="3"/>
      <c r="AG14" s="3"/>
      <c r="AH14" s="3"/>
      <c r="AI14" s="3"/>
      <c r="AJ14" s="3"/>
    </row>
    <row r="15" spans="2:36" x14ac:dyDescent="0.2">
      <c r="B15" s="3"/>
      <c r="C15" s="3"/>
      <c r="D15" s="3"/>
      <c r="E15" s="8"/>
      <c r="F15" s="8">
        <v>6</v>
      </c>
      <c r="G15" s="8">
        <v>242</v>
      </c>
      <c r="H15" s="8">
        <v>217</v>
      </c>
      <c r="I15" s="8">
        <v>52.723311549999998</v>
      </c>
      <c r="J15" s="8"/>
      <c r="K15" s="8"/>
      <c r="L15" s="8">
        <v>36</v>
      </c>
      <c r="M15" s="8">
        <v>137</v>
      </c>
      <c r="N15" s="8">
        <v>20.80924855</v>
      </c>
      <c r="O15" s="8"/>
      <c r="P15" s="8"/>
      <c r="Q15" s="8"/>
      <c r="R15" s="8">
        <v>6</v>
      </c>
      <c r="S15" s="8">
        <v>304</v>
      </c>
      <c r="T15" s="8">
        <v>320</v>
      </c>
      <c r="U15" s="8">
        <v>48.717948720000003</v>
      </c>
      <c r="V15" s="8"/>
      <c r="W15" s="8"/>
      <c r="X15" s="8"/>
      <c r="Y15" s="8">
        <v>56</v>
      </c>
      <c r="Z15" s="8">
        <v>105</v>
      </c>
      <c r="AA15" s="8">
        <v>34.782608699999997</v>
      </c>
      <c r="AB15" s="8"/>
      <c r="AC15" s="3"/>
      <c r="AD15" s="3"/>
      <c r="AE15" s="3"/>
      <c r="AF15" s="3"/>
      <c r="AG15" s="3"/>
      <c r="AH15" s="3"/>
      <c r="AI15" s="3"/>
      <c r="AJ15" s="3"/>
    </row>
    <row r="16" spans="2:36" x14ac:dyDescent="0.2">
      <c r="B16" s="3"/>
      <c r="C16" s="3"/>
      <c r="D16" s="3"/>
      <c r="E16" s="8"/>
      <c r="F16" s="8">
        <v>7</v>
      </c>
      <c r="G16" s="8">
        <v>257</v>
      </c>
      <c r="H16" s="8">
        <v>258</v>
      </c>
      <c r="I16" s="8">
        <v>49.902912620000002</v>
      </c>
      <c r="J16" s="8"/>
      <c r="K16" s="8"/>
      <c r="L16" s="8">
        <v>55</v>
      </c>
      <c r="M16" s="8">
        <v>70</v>
      </c>
      <c r="N16" s="8">
        <v>44</v>
      </c>
      <c r="O16" s="8"/>
      <c r="P16" s="8"/>
      <c r="Q16" s="8"/>
      <c r="R16" s="8">
        <v>7</v>
      </c>
      <c r="S16" s="8">
        <v>295</v>
      </c>
      <c r="T16" s="8">
        <v>326</v>
      </c>
      <c r="U16" s="8">
        <v>47.504025759999998</v>
      </c>
      <c r="V16" s="8"/>
      <c r="W16" s="8"/>
      <c r="X16" s="8"/>
      <c r="Y16" s="8">
        <v>71</v>
      </c>
      <c r="Z16" s="8">
        <v>162</v>
      </c>
      <c r="AA16" s="8">
        <v>30.472103000000001</v>
      </c>
      <c r="AB16" s="8"/>
      <c r="AC16" s="3"/>
      <c r="AD16" s="3"/>
      <c r="AE16" s="3"/>
      <c r="AF16" s="3"/>
      <c r="AG16" s="3"/>
      <c r="AH16" s="3"/>
      <c r="AI16" s="3"/>
      <c r="AJ16" s="3"/>
    </row>
    <row r="17" spans="2:36" x14ac:dyDescent="0.2">
      <c r="B17" s="3"/>
      <c r="C17" s="3"/>
      <c r="D17" s="3"/>
      <c r="E17" s="8"/>
      <c r="F17" s="8">
        <v>8</v>
      </c>
      <c r="G17" s="8">
        <v>268</v>
      </c>
      <c r="H17" s="8">
        <v>255</v>
      </c>
      <c r="I17" s="8">
        <v>51.242829829999998</v>
      </c>
      <c r="J17" s="8"/>
      <c r="K17" s="8"/>
      <c r="L17" s="8">
        <v>11</v>
      </c>
      <c r="M17" s="8">
        <v>90</v>
      </c>
      <c r="N17" s="8">
        <v>10.891089109999999</v>
      </c>
      <c r="O17" s="8"/>
      <c r="P17" s="8"/>
      <c r="Q17" s="8"/>
      <c r="R17" s="8">
        <v>8</v>
      </c>
      <c r="S17" s="8">
        <v>306</v>
      </c>
      <c r="T17" s="8">
        <v>313</v>
      </c>
      <c r="U17" s="8">
        <v>49.434571890000001</v>
      </c>
      <c r="V17" s="8"/>
      <c r="W17" s="8"/>
      <c r="X17" s="8"/>
      <c r="Y17" s="8">
        <v>18</v>
      </c>
      <c r="Z17" s="8">
        <v>27</v>
      </c>
      <c r="AA17" s="8">
        <v>40</v>
      </c>
      <c r="AB17" s="8"/>
      <c r="AC17" s="3"/>
      <c r="AD17" s="3"/>
      <c r="AE17" s="3"/>
      <c r="AF17" s="3"/>
      <c r="AG17" s="3"/>
      <c r="AH17" s="3"/>
      <c r="AI17" s="3"/>
      <c r="AJ17" s="3"/>
    </row>
    <row r="18" spans="2:36" x14ac:dyDescent="0.2">
      <c r="B18" s="3"/>
      <c r="C18" s="3"/>
      <c r="D18" s="3"/>
      <c r="E18" s="8"/>
      <c r="F18" s="8">
        <v>9</v>
      </c>
      <c r="G18" s="8">
        <v>271</v>
      </c>
      <c r="H18" s="8">
        <v>186</v>
      </c>
      <c r="I18" s="8">
        <v>59.299781179999997</v>
      </c>
      <c r="J18" s="8"/>
      <c r="K18" s="8"/>
      <c r="L18" s="8">
        <v>44</v>
      </c>
      <c r="M18" s="8">
        <v>93</v>
      </c>
      <c r="N18" s="8">
        <v>32.116788319999998</v>
      </c>
      <c r="O18" s="8"/>
      <c r="P18" s="8"/>
      <c r="Q18" s="8"/>
      <c r="R18" s="8">
        <v>9</v>
      </c>
      <c r="S18" s="8">
        <v>328</v>
      </c>
      <c r="T18" s="8">
        <v>287</v>
      </c>
      <c r="U18" s="8">
        <v>53.333333330000002</v>
      </c>
      <c r="V18" s="8"/>
      <c r="W18" s="8"/>
      <c r="X18" s="8"/>
      <c r="Y18" s="8">
        <v>60</v>
      </c>
      <c r="Z18" s="8">
        <v>183</v>
      </c>
      <c r="AA18" s="8">
        <v>24.691358019999999</v>
      </c>
      <c r="AB18" s="8"/>
      <c r="AC18" s="3"/>
      <c r="AD18" s="3"/>
      <c r="AE18" s="3"/>
      <c r="AF18" s="3"/>
      <c r="AG18" s="3"/>
      <c r="AH18" s="3"/>
      <c r="AI18" s="3"/>
      <c r="AJ18" s="3"/>
    </row>
    <row r="19" spans="2:36" x14ac:dyDescent="0.2">
      <c r="B19" s="3"/>
      <c r="C19" s="3"/>
      <c r="D19" s="3"/>
      <c r="E19" s="8"/>
      <c r="F19" s="8">
        <v>10</v>
      </c>
      <c r="G19" s="8">
        <v>204</v>
      </c>
      <c r="H19" s="8">
        <v>234</v>
      </c>
      <c r="I19" s="8">
        <v>46.575342470000002</v>
      </c>
      <c r="J19" s="8"/>
      <c r="K19" s="8"/>
      <c r="L19" s="8">
        <v>50</v>
      </c>
      <c r="M19" s="8">
        <v>65</v>
      </c>
      <c r="N19" s="8">
        <v>43.47826087</v>
      </c>
      <c r="O19" s="8"/>
      <c r="P19" s="8"/>
      <c r="Q19" s="8"/>
      <c r="R19" s="8">
        <v>10</v>
      </c>
      <c r="S19" s="8">
        <v>242</v>
      </c>
      <c r="T19" s="8">
        <v>264</v>
      </c>
      <c r="U19" s="8">
        <v>47.826086959999998</v>
      </c>
      <c r="V19" s="8"/>
      <c r="W19" s="8"/>
      <c r="X19" s="8"/>
      <c r="Y19" s="8">
        <v>68</v>
      </c>
      <c r="Z19" s="8">
        <v>149</v>
      </c>
      <c r="AA19" s="8">
        <v>31.33640553</v>
      </c>
      <c r="AB19" s="8"/>
      <c r="AC19" s="3"/>
      <c r="AD19" s="3"/>
      <c r="AE19" s="3"/>
      <c r="AF19" s="3"/>
      <c r="AG19" s="3"/>
      <c r="AH19" s="3"/>
      <c r="AI19" s="3"/>
      <c r="AJ19" s="3"/>
    </row>
    <row r="20" spans="2:36" x14ac:dyDescent="0.2">
      <c r="B20" s="3"/>
      <c r="C20" s="3"/>
      <c r="D20" s="3"/>
      <c r="E20" s="8"/>
      <c r="F20" s="8">
        <v>11</v>
      </c>
      <c r="G20" s="8">
        <v>195</v>
      </c>
      <c r="H20" s="8">
        <v>190</v>
      </c>
      <c r="I20" s="8">
        <v>50.649350650000002</v>
      </c>
      <c r="J20" s="8"/>
      <c r="K20" s="8"/>
      <c r="L20" s="8">
        <v>42</v>
      </c>
      <c r="M20" s="8">
        <v>132</v>
      </c>
      <c r="N20" s="8">
        <v>24.137931030000001</v>
      </c>
      <c r="O20" s="8"/>
      <c r="P20" s="8"/>
      <c r="Q20" s="8"/>
      <c r="R20" s="8">
        <v>11</v>
      </c>
      <c r="S20" s="8">
        <v>256</v>
      </c>
      <c r="T20" s="8">
        <v>264</v>
      </c>
      <c r="U20" s="8">
        <v>49.23076923</v>
      </c>
      <c r="V20" s="8"/>
      <c r="W20" s="8"/>
      <c r="X20" s="8"/>
      <c r="Y20" s="8">
        <v>57</v>
      </c>
      <c r="Z20" s="8">
        <v>225</v>
      </c>
      <c r="AA20" s="8">
        <v>20.212765959999999</v>
      </c>
      <c r="AB20" s="8"/>
      <c r="AC20" s="3"/>
      <c r="AD20" s="3"/>
      <c r="AE20" s="3"/>
      <c r="AF20" s="3"/>
      <c r="AG20" s="3"/>
      <c r="AH20" s="3"/>
      <c r="AI20" s="3"/>
      <c r="AJ20" s="3"/>
    </row>
    <row r="21" spans="2:36" x14ac:dyDescent="0.2">
      <c r="B21" s="3"/>
      <c r="C21" s="3"/>
      <c r="D21" s="3"/>
      <c r="E21" s="8"/>
      <c r="F21" s="8">
        <v>12</v>
      </c>
      <c r="G21" s="8">
        <v>274</v>
      </c>
      <c r="H21" s="8">
        <v>201</v>
      </c>
      <c r="I21" s="8">
        <v>57.684210530000001</v>
      </c>
      <c r="J21" s="8"/>
      <c r="K21" s="8"/>
      <c r="L21" s="8">
        <v>43</v>
      </c>
      <c r="M21" s="8">
        <v>73</v>
      </c>
      <c r="N21" s="8">
        <v>37.068965519999999</v>
      </c>
      <c r="O21" s="8"/>
      <c r="P21" s="8"/>
      <c r="Q21" s="8"/>
      <c r="R21" s="8">
        <v>12</v>
      </c>
      <c r="S21" s="8">
        <v>311</v>
      </c>
      <c r="T21" s="8">
        <v>313</v>
      </c>
      <c r="U21" s="8">
        <v>49.839743589999998</v>
      </c>
      <c r="V21" s="8"/>
      <c r="W21" s="8"/>
      <c r="X21" s="8"/>
      <c r="Y21" s="8">
        <v>59</v>
      </c>
      <c r="Z21" s="8">
        <v>163</v>
      </c>
      <c r="AA21" s="8">
        <v>26.576576580000001</v>
      </c>
      <c r="AB21" s="8"/>
      <c r="AC21" s="3"/>
      <c r="AD21" s="3"/>
      <c r="AE21" s="3"/>
      <c r="AF21" s="3"/>
      <c r="AG21" s="3"/>
      <c r="AH21" s="3"/>
      <c r="AI21" s="3"/>
      <c r="AJ21" s="3"/>
    </row>
    <row r="22" spans="2:36" x14ac:dyDescent="0.2">
      <c r="B22" s="3"/>
      <c r="C22" s="3"/>
      <c r="D22" s="3"/>
      <c r="E22" s="8"/>
      <c r="F22" s="8">
        <v>13</v>
      </c>
      <c r="G22" s="8">
        <v>224</v>
      </c>
      <c r="H22" s="8">
        <v>222</v>
      </c>
      <c r="I22" s="8">
        <v>50.22421525</v>
      </c>
      <c r="J22" s="8"/>
      <c r="K22" s="8"/>
      <c r="L22" s="8">
        <v>41</v>
      </c>
      <c r="M22" s="8">
        <v>87</v>
      </c>
      <c r="N22" s="8">
        <v>32.03125</v>
      </c>
      <c r="O22" s="8"/>
      <c r="P22" s="8"/>
      <c r="Q22" s="8"/>
      <c r="R22" s="8">
        <v>13</v>
      </c>
      <c r="S22" s="8">
        <v>267</v>
      </c>
      <c r="T22" s="8">
        <v>282</v>
      </c>
      <c r="U22" s="8">
        <v>48.633879780000001</v>
      </c>
      <c r="V22" s="8"/>
      <c r="W22" s="8"/>
      <c r="X22" s="8"/>
      <c r="Y22" s="8">
        <v>50</v>
      </c>
      <c r="Z22" s="8">
        <v>203</v>
      </c>
      <c r="AA22" s="8">
        <v>19.762845850000001</v>
      </c>
      <c r="AB22" s="8"/>
      <c r="AC22" s="3"/>
      <c r="AD22" s="3"/>
      <c r="AE22" s="3"/>
      <c r="AF22" s="3"/>
      <c r="AG22" s="3"/>
      <c r="AH22" s="3"/>
      <c r="AI22" s="3"/>
      <c r="AJ22" s="3"/>
    </row>
    <row r="23" spans="2:36" x14ac:dyDescent="0.2">
      <c r="B23" s="3"/>
      <c r="C23" s="3"/>
      <c r="D23" s="3"/>
      <c r="E23" s="8"/>
      <c r="F23" s="8">
        <v>14</v>
      </c>
      <c r="G23" s="8">
        <v>217</v>
      </c>
      <c r="H23" s="8">
        <v>163</v>
      </c>
      <c r="I23" s="8">
        <v>57.10526316</v>
      </c>
      <c r="J23" s="8"/>
      <c r="K23" s="91"/>
      <c r="L23" s="8">
        <v>42</v>
      </c>
      <c r="M23" s="8">
        <v>109</v>
      </c>
      <c r="N23" s="8">
        <v>27.814569540000001</v>
      </c>
      <c r="O23" s="8"/>
      <c r="P23" s="8"/>
      <c r="Q23" s="8"/>
      <c r="R23" s="8">
        <v>14</v>
      </c>
      <c r="S23" s="8">
        <v>261</v>
      </c>
      <c r="T23" s="8">
        <v>239</v>
      </c>
      <c r="U23" s="8">
        <v>52.2</v>
      </c>
      <c r="V23" s="8"/>
      <c r="W23" s="8"/>
      <c r="X23" s="8"/>
      <c r="Y23" s="8">
        <v>58</v>
      </c>
      <c r="Z23" s="8">
        <v>245</v>
      </c>
      <c r="AA23" s="8">
        <v>19.141914190000001</v>
      </c>
      <c r="AB23" s="8"/>
      <c r="AC23" s="3"/>
      <c r="AD23" s="3"/>
      <c r="AE23" s="3"/>
      <c r="AF23" s="3"/>
      <c r="AG23" s="3"/>
      <c r="AH23" s="3"/>
      <c r="AI23" s="3"/>
      <c r="AJ23" s="3"/>
    </row>
    <row r="24" spans="2:36" x14ac:dyDescent="0.2">
      <c r="B24" s="3"/>
      <c r="C24" s="3"/>
      <c r="D24" s="3"/>
      <c r="E24" s="8"/>
      <c r="F24" s="8">
        <v>15</v>
      </c>
      <c r="G24" s="8">
        <v>231</v>
      </c>
      <c r="H24" s="8">
        <v>148</v>
      </c>
      <c r="I24" s="8">
        <v>60.949868070000001</v>
      </c>
      <c r="J24" s="8"/>
      <c r="K24" s="8"/>
      <c r="L24" s="8">
        <v>39</v>
      </c>
      <c r="M24" s="8">
        <v>100</v>
      </c>
      <c r="N24" s="8">
        <v>28.05755396</v>
      </c>
      <c r="O24" s="8"/>
      <c r="P24" s="8"/>
      <c r="Q24" s="8"/>
      <c r="R24" s="8">
        <v>15</v>
      </c>
      <c r="S24" s="8">
        <v>278</v>
      </c>
      <c r="T24" s="8">
        <v>230</v>
      </c>
      <c r="U24" s="8">
        <v>54.724409450000003</v>
      </c>
      <c r="V24" s="8"/>
      <c r="W24" s="8"/>
      <c r="X24" s="8"/>
      <c r="Y24" s="8">
        <v>45</v>
      </c>
      <c r="Z24" s="8">
        <v>184</v>
      </c>
      <c r="AA24" s="8">
        <v>19.650655019999999</v>
      </c>
      <c r="AB24" s="8"/>
      <c r="AC24" s="3"/>
      <c r="AD24" s="3"/>
      <c r="AE24" s="3"/>
      <c r="AF24" s="3"/>
      <c r="AG24" s="3"/>
      <c r="AH24" s="3"/>
      <c r="AI24" s="3"/>
      <c r="AJ24" s="3"/>
    </row>
    <row r="25" spans="2:36" x14ac:dyDescent="0.2">
      <c r="B25" s="3"/>
      <c r="C25" s="3"/>
      <c r="D25" s="3"/>
      <c r="E25" s="8"/>
      <c r="F25" s="8">
        <v>16</v>
      </c>
      <c r="G25" s="8">
        <v>232</v>
      </c>
      <c r="H25" s="8">
        <v>208</v>
      </c>
      <c r="I25" s="8">
        <v>52.727272730000003</v>
      </c>
      <c r="J25" s="8"/>
      <c r="K25" s="8"/>
      <c r="L25" s="8">
        <v>38</v>
      </c>
      <c r="M25" s="8">
        <v>85</v>
      </c>
      <c r="N25" s="8">
        <v>30.894308939999998</v>
      </c>
      <c r="O25" s="8"/>
      <c r="P25" s="8"/>
      <c r="Q25" s="8"/>
      <c r="R25" s="8">
        <v>16</v>
      </c>
      <c r="S25" s="8">
        <v>275</v>
      </c>
      <c r="T25" s="8">
        <v>282</v>
      </c>
      <c r="U25" s="8">
        <v>49.371633750000001</v>
      </c>
      <c r="V25" s="8"/>
      <c r="W25" s="8"/>
      <c r="X25" s="8"/>
      <c r="Y25" s="8">
        <v>49</v>
      </c>
      <c r="Z25" s="8">
        <v>218</v>
      </c>
      <c r="AA25" s="8">
        <v>18.352059929999999</v>
      </c>
      <c r="AB25" s="8"/>
      <c r="AC25" s="3"/>
      <c r="AD25" s="3"/>
      <c r="AE25" s="3"/>
      <c r="AF25" s="3"/>
      <c r="AG25" s="3"/>
      <c r="AH25" s="3"/>
      <c r="AI25" s="3"/>
      <c r="AJ25" s="3"/>
    </row>
    <row r="26" spans="2:36" x14ac:dyDescent="0.2">
      <c r="B26" s="3"/>
      <c r="C26" s="3"/>
      <c r="D26" s="3"/>
      <c r="E26" s="8"/>
      <c r="F26" s="8">
        <v>17</v>
      </c>
      <c r="G26" s="8">
        <v>239</v>
      </c>
      <c r="H26" s="8">
        <v>217</v>
      </c>
      <c r="I26" s="8">
        <v>52.412280699999997</v>
      </c>
      <c r="J26" s="8"/>
      <c r="K26" s="8"/>
      <c r="L26" s="8">
        <v>56</v>
      </c>
      <c r="M26" s="8">
        <v>104</v>
      </c>
      <c r="N26" s="8">
        <v>35</v>
      </c>
      <c r="O26" s="8"/>
      <c r="P26" s="8"/>
      <c r="Q26" s="8"/>
      <c r="R26" s="8">
        <v>17</v>
      </c>
      <c r="S26" s="8">
        <v>294</v>
      </c>
      <c r="T26" s="8">
        <v>332</v>
      </c>
      <c r="U26" s="8">
        <v>46.964856230000002</v>
      </c>
      <c r="V26" s="8"/>
      <c r="W26" s="8"/>
      <c r="X26" s="8"/>
      <c r="Y26" s="8">
        <v>68</v>
      </c>
      <c r="Z26" s="8">
        <v>231</v>
      </c>
      <c r="AA26" s="8">
        <v>22.742474919999999</v>
      </c>
      <c r="AB26" s="8"/>
      <c r="AC26" s="3"/>
      <c r="AD26" s="3"/>
      <c r="AE26" s="3"/>
      <c r="AF26" s="3"/>
      <c r="AG26" s="3"/>
      <c r="AH26" s="3"/>
      <c r="AI26" s="3"/>
      <c r="AJ26" s="3"/>
    </row>
    <row r="27" spans="2:36" x14ac:dyDescent="0.2">
      <c r="B27" s="3"/>
      <c r="C27" s="3"/>
      <c r="D27" s="3"/>
      <c r="E27" s="8"/>
      <c r="F27" s="8">
        <v>18</v>
      </c>
      <c r="G27" s="8">
        <v>242</v>
      </c>
      <c r="H27" s="8">
        <v>213</v>
      </c>
      <c r="I27" s="8">
        <v>53.186813190000002</v>
      </c>
      <c r="J27" s="8"/>
      <c r="K27" s="8"/>
      <c r="L27" s="8">
        <v>49</v>
      </c>
      <c r="M27" s="8">
        <v>95</v>
      </c>
      <c r="N27" s="8">
        <v>34.027777780000001</v>
      </c>
      <c r="O27" s="8"/>
      <c r="P27" s="8"/>
      <c r="Q27" s="8"/>
      <c r="R27" s="8">
        <v>18</v>
      </c>
      <c r="S27" s="8">
        <v>287</v>
      </c>
      <c r="T27" s="8">
        <v>306</v>
      </c>
      <c r="U27" s="8">
        <v>48.397976389999997</v>
      </c>
      <c r="V27" s="8"/>
      <c r="W27" s="8"/>
      <c r="X27" s="8"/>
      <c r="Y27" s="8">
        <v>65</v>
      </c>
      <c r="Z27" s="8">
        <v>208</v>
      </c>
      <c r="AA27" s="8">
        <v>23.809523810000002</v>
      </c>
      <c r="AB27" s="8"/>
      <c r="AC27" s="3"/>
      <c r="AD27" s="3"/>
      <c r="AE27" s="3"/>
      <c r="AF27" s="3"/>
      <c r="AG27" s="3"/>
      <c r="AH27" s="3"/>
      <c r="AI27" s="3"/>
      <c r="AJ27" s="3"/>
    </row>
    <row r="28" spans="2:36" x14ac:dyDescent="0.2">
      <c r="B28" s="3"/>
      <c r="C28" s="3"/>
      <c r="D28" s="3"/>
      <c r="E28" s="8"/>
      <c r="F28" s="8">
        <v>19</v>
      </c>
      <c r="G28" s="8">
        <v>233</v>
      </c>
      <c r="H28" s="8">
        <v>204</v>
      </c>
      <c r="I28" s="8">
        <v>53.318077799999998</v>
      </c>
      <c r="J28" s="8"/>
      <c r="K28" s="8"/>
      <c r="L28" s="8">
        <v>32</v>
      </c>
      <c r="M28" s="8">
        <v>87</v>
      </c>
      <c r="N28" s="8">
        <v>26.8907563</v>
      </c>
      <c r="O28" s="8"/>
      <c r="P28" s="8"/>
      <c r="Q28" s="8"/>
      <c r="R28" s="8">
        <v>19</v>
      </c>
      <c r="S28" s="8">
        <v>265</v>
      </c>
      <c r="T28" s="8">
        <v>287</v>
      </c>
      <c r="U28" s="8">
        <v>48.007246379999998</v>
      </c>
      <c r="V28" s="8"/>
      <c r="W28" s="8"/>
      <c r="X28" s="8"/>
      <c r="Y28" s="8">
        <v>50</v>
      </c>
      <c r="Z28" s="8">
        <v>190</v>
      </c>
      <c r="AA28" s="8">
        <v>20.833333329999999</v>
      </c>
      <c r="AB28" s="8"/>
      <c r="AC28" s="3"/>
      <c r="AD28" s="3"/>
      <c r="AE28" s="3"/>
      <c r="AF28" s="3"/>
      <c r="AG28" s="3"/>
      <c r="AH28" s="3"/>
      <c r="AI28" s="3"/>
      <c r="AJ28" s="3"/>
    </row>
    <row r="29" spans="2:36" x14ac:dyDescent="0.2">
      <c r="B29" s="3"/>
      <c r="C29" s="3"/>
      <c r="D29" s="3"/>
      <c r="E29" s="8"/>
      <c r="F29" s="8">
        <v>20</v>
      </c>
      <c r="G29" s="8">
        <v>235</v>
      </c>
      <c r="H29" s="8">
        <v>208</v>
      </c>
      <c r="I29" s="8">
        <v>53.047404059999998</v>
      </c>
      <c r="J29" s="8"/>
      <c r="K29" s="8"/>
      <c r="L29" s="8">
        <v>37</v>
      </c>
      <c r="M29" s="8">
        <v>109</v>
      </c>
      <c r="N29" s="8">
        <v>25.342465749999999</v>
      </c>
      <c r="O29" s="8"/>
      <c r="P29" s="8"/>
      <c r="Q29" s="8"/>
      <c r="R29" s="8">
        <v>20</v>
      </c>
      <c r="S29" s="8">
        <v>276</v>
      </c>
      <c r="T29" s="8">
        <v>301</v>
      </c>
      <c r="U29" s="8">
        <v>47.833622179999999</v>
      </c>
      <c r="V29" s="8"/>
      <c r="W29" s="8"/>
      <c r="X29" s="8"/>
      <c r="Y29" s="8">
        <v>60</v>
      </c>
      <c r="Z29" s="8">
        <v>207</v>
      </c>
      <c r="AA29" s="8">
        <v>22.47191011</v>
      </c>
      <c r="AB29" s="8"/>
      <c r="AC29" s="3"/>
      <c r="AD29" s="3"/>
      <c r="AE29" s="3"/>
      <c r="AF29" s="3"/>
      <c r="AG29" s="3"/>
      <c r="AH29" s="3"/>
      <c r="AI29" s="3"/>
      <c r="AJ29" s="3"/>
    </row>
    <row r="30" spans="2:36" x14ac:dyDescent="0.2">
      <c r="B30" s="3"/>
      <c r="C30" s="3"/>
      <c r="D30" s="3"/>
      <c r="E30" s="8"/>
      <c r="F30" s="8">
        <v>21</v>
      </c>
      <c r="G30" s="8">
        <v>219</v>
      </c>
      <c r="H30" s="8">
        <v>215</v>
      </c>
      <c r="I30" s="8">
        <v>50.460829490000002</v>
      </c>
      <c r="J30" s="8"/>
      <c r="K30" s="8"/>
      <c r="L30" s="8">
        <v>69</v>
      </c>
      <c r="M30" s="8">
        <v>132</v>
      </c>
      <c r="N30" s="8">
        <v>34.328358209999998</v>
      </c>
      <c r="O30" s="8"/>
      <c r="P30" s="8"/>
      <c r="Q30" s="8"/>
      <c r="R30" s="8">
        <v>21</v>
      </c>
      <c r="S30" s="8">
        <v>269</v>
      </c>
      <c r="T30" s="8">
        <v>311</v>
      </c>
      <c r="U30" s="8">
        <v>46.379310340000004</v>
      </c>
      <c r="V30" s="8"/>
      <c r="W30" s="8"/>
      <c r="X30" s="8"/>
      <c r="Y30" s="8">
        <v>103</v>
      </c>
      <c r="Z30" s="8">
        <v>304</v>
      </c>
      <c r="AA30" s="8">
        <v>25.30712531</v>
      </c>
      <c r="AB30" s="8"/>
      <c r="AC30" s="3"/>
      <c r="AD30" s="3"/>
      <c r="AE30" s="3"/>
      <c r="AF30" s="3"/>
      <c r="AG30" s="3"/>
      <c r="AH30" s="3"/>
      <c r="AI30" s="3"/>
      <c r="AJ30" s="3"/>
    </row>
    <row r="31" spans="2:36" x14ac:dyDescent="0.2">
      <c r="B31" s="3"/>
      <c r="C31" s="3"/>
      <c r="D31" s="3"/>
      <c r="E31" s="8"/>
      <c r="F31" s="8">
        <v>22</v>
      </c>
      <c r="G31" s="8">
        <v>219</v>
      </c>
      <c r="H31" s="8">
        <v>195</v>
      </c>
      <c r="I31" s="8">
        <v>52.898550720000003</v>
      </c>
      <c r="J31" s="8"/>
      <c r="K31" s="8"/>
      <c r="L31" s="8">
        <v>82</v>
      </c>
      <c r="M31" s="8">
        <v>115</v>
      </c>
      <c r="N31" s="8">
        <v>41.624365480000002</v>
      </c>
      <c r="O31" s="8"/>
      <c r="P31" s="8"/>
      <c r="Q31" s="8"/>
      <c r="R31" s="8">
        <v>22</v>
      </c>
      <c r="S31" s="8">
        <v>267</v>
      </c>
      <c r="T31" s="8">
        <v>293</v>
      </c>
      <c r="U31" s="8">
        <v>47.678571429999998</v>
      </c>
      <c r="V31" s="8"/>
      <c r="W31" s="8"/>
      <c r="X31" s="8"/>
      <c r="Y31" s="8">
        <v>107</v>
      </c>
      <c r="Z31" s="8">
        <v>255</v>
      </c>
      <c r="AA31" s="8">
        <v>29.558011050000001</v>
      </c>
      <c r="AB31" s="8"/>
      <c r="AC31" s="3"/>
      <c r="AD31" s="3"/>
      <c r="AE31" s="3"/>
      <c r="AF31" s="3"/>
      <c r="AG31" s="3"/>
      <c r="AH31" s="3"/>
      <c r="AI31" s="3"/>
      <c r="AJ31" s="3"/>
    </row>
    <row r="32" spans="2:36" x14ac:dyDescent="0.2">
      <c r="B32" s="3"/>
      <c r="C32" s="3"/>
      <c r="D32" s="3"/>
      <c r="E32" s="8"/>
      <c r="F32" s="8">
        <v>23</v>
      </c>
      <c r="G32" s="8">
        <v>224</v>
      </c>
      <c r="H32" s="8">
        <v>174</v>
      </c>
      <c r="I32" s="8">
        <v>56.281407039999998</v>
      </c>
      <c r="J32" s="8"/>
      <c r="K32" s="8"/>
      <c r="L32" s="8">
        <v>54</v>
      </c>
      <c r="M32" s="8">
        <v>74</v>
      </c>
      <c r="N32" s="8">
        <v>42.1875</v>
      </c>
      <c r="O32" s="8"/>
      <c r="P32" s="8"/>
      <c r="Q32" s="8"/>
      <c r="R32" s="8">
        <v>23</v>
      </c>
      <c r="S32" s="8">
        <v>267</v>
      </c>
      <c r="T32" s="8">
        <v>273</v>
      </c>
      <c r="U32" s="8">
        <v>49.444444439999998</v>
      </c>
      <c r="V32" s="8"/>
      <c r="W32" s="8"/>
      <c r="X32" s="8"/>
      <c r="Y32" s="8">
        <v>67</v>
      </c>
      <c r="Z32" s="8">
        <v>161</v>
      </c>
      <c r="AA32" s="8">
        <v>29.385964909999998</v>
      </c>
      <c r="AB32" s="8"/>
      <c r="AC32" s="3"/>
      <c r="AD32" s="3"/>
      <c r="AE32" s="3"/>
      <c r="AF32" s="3"/>
      <c r="AG32" s="3"/>
      <c r="AH32" s="3"/>
      <c r="AI32" s="3"/>
      <c r="AJ32" s="3"/>
    </row>
    <row r="33" spans="2:36" x14ac:dyDescent="0.2">
      <c r="B33" s="3"/>
      <c r="C33" s="3"/>
      <c r="D33" s="3"/>
      <c r="E33" s="8"/>
      <c r="F33" s="8">
        <v>24</v>
      </c>
      <c r="G33" s="8">
        <v>237</v>
      </c>
      <c r="H33" s="8">
        <v>206</v>
      </c>
      <c r="I33" s="8">
        <v>53.49887133</v>
      </c>
      <c r="J33" s="8"/>
      <c r="K33" s="8"/>
      <c r="L33" s="8">
        <v>46</v>
      </c>
      <c r="M33" s="8">
        <v>96</v>
      </c>
      <c r="N33" s="8">
        <v>32.3943662</v>
      </c>
      <c r="O33" s="8"/>
      <c r="P33" s="8"/>
      <c r="Q33" s="8"/>
      <c r="R33" s="8">
        <v>24</v>
      </c>
      <c r="S33" s="8">
        <v>279</v>
      </c>
      <c r="T33" s="8">
        <v>297</v>
      </c>
      <c r="U33" s="8">
        <v>48.4375</v>
      </c>
      <c r="V33" s="8"/>
      <c r="W33" s="8"/>
      <c r="X33" s="8"/>
      <c r="Y33" s="8">
        <v>69</v>
      </c>
      <c r="Z33" s="8">
        <v>224</v>
      </c>
      <c r="AA33" s="8">
        <v>23.549488050000001</v>
      </c>
      <c r="AB33" s="8"/>
      <c r="AC33" s="3"/>
      <c r="AD33" s="3"/>
      <c r="AE33" s="3"/>
      <c r="AF33" s="3"/>
      <c r="AG33" s="3"/>
      <c r="AH33" s="3"/>
      <c r="AI33" s="3"/>
      <c r="AJ33" s="3"/>
    </row>
    <row r="34" spans="2:36" x14ac:dyDescent="0.2">
      <c r="B34" s="3"/>
      <c r="C34" s="3"/>
      <c r="D34" s="3"/>
      <c r="E34" s="8"/>
      <c r="F34" s="8">
        <v>25</v>
      </c>
      <c r="G34" s="8">
        <v>194</v>
      </c>
      <c r="H34" s="8">
        <v>165</v>
      </c>
      <c r="I34" s="8">
        <v>54.038997209999998</v>
      </c>
      <c r="J34" s="8"/>
      <c r="K34" s="8"/>
      <c r="L34" s="8">
        <v>46</v>
      </c>
      <c r="M34" s="8">
        <v>119</v>
      </c>
      <c r="N34" s="8">
        <v>27.878787880000001</v>
      </c>
      <c r="O34" s="8"/>
      <c r="P34" s="8"/>
      <c r="Q34" s="8"/>
      <c r="R34" s="8">
        <v>25</v>
      </c>
      <c r="S34" s="8">
        <v>221</v>
      </c>
      <c r="T34" s="8">
        <v>265</v>
      </c>
      <c r="U34" s="8">
        <v>45.47325103</v>
      </c>
      <c r="V34" s="8"/>
      <c r="W34" s="8"/>
      <c r="X34" s="8"/>
      <c r="Y34" s="8">
        <v>56</v>
      </c>
      <c r="Z34" s="8">
        <v>218</v>
      </c>
      <c r="AA34" s="8">
        <v>20.437956199999999</v>
      </c>
      <c r="AB34" s="8"/>
      <c r="AC34" s="3"/>
      <c r="AD34" s="3"/>
      <c r="AE34" s="3"/>
      <c r="AF34" s="3"/>
      <c r="AG34" s="3"/>
      <c r="AH34" s="3"/>
      <c r="AI34" s="3"/>
      <c r="AJ34" s="3"/>
    </row>
    <row r="35" spans="2:36" x14ac:dyDescent="0.2">
      <c r="B35" s="3"/>
      <c r="C35" s="3"/>
      <c r="D35" s="3"/>
      <c r="E35" s="8"/>
      <c r="F35" s="8">
        <v>26</v>
      </c>
      <c r="G35" s="8">
        <v>264</v>
      </c>
      <c r="H35" s="8">
        <v>223</v>
      </c>
      <c r="I35" s="8">
        <v>54.209445590000001</v>
      </c>
      <c r="J35" s="8"/>
      <c r="K35" s="8"/>
      <c r="L35" s="8">
        <v>41</v>
      </c>
      <c r="M35" s="8">
        <v>87</v>
      </c>
      <c r="N35" s="8">
        <v>32.03125</v>
      </c>
      <c r="O35" s="8"/>
      <c r="P35" s="8"/>
      <c r="Q35" s="8"/>
      <c r="R35" s="8">
        <v>26</v>
      </c>
      <c r="S35" s="8">
        <v>314</v>
      </c>
      <c r="T35" s="8">
        <v>309</v>
      </c>
      <c r="U35" s="8">
        <v>50.401284109999999</v>
      </c>
      <c r="V35" s="8"/>
      <c r="W35" s="8"/>
      <c r="X35" s="8"/>
      <c r="Y35" s="8">
        <v>52</v>
      </c>
      <c r="Z35" s="8">
        <v>201</v>
      </c>
      <c r="AA35" s="8">
        <v>20.55335968</v>
      </c>
      <c r="AB35" s="8"/>
      <c r="AC35" s="3"/>
      <c r="AD35" s="3"/>
      <c r="AE35" s="3"/>
      <c r="AF35" s="3"/>
      <c r="AG35" s="3"/>
      <c r="AH35" s="3"/>
      <c r="AI35" s="3"/>
      <c r="AJ35" s="3"/>
    </row>
    <row r="36" spans="2:36" x14ac:dyDescent="0.2">
      <c r="B36" s="3"/>
      <c r="C36" s="3"/>
      <c r="D36" s="3"/>
      <c r="E36" s="8"/>
      <c r="F36" s="8">
        <v>27</v>
      </c>
      <c r="G36" s="8">
        <v>168</v>
      </c>
      <c r="H36" s="8">
        <v>233</v>
      </c>
      <c r="I36" s="8">
        <v>41.895261849999997</v>
      </c>
      <c r="J36" s="8"/>
      <c r="K36" s="8"/>
      <c r="L36" s="8">
        <v>49</v>
      </c>
      <c r="M36" s="8">
        <v>105</v>
      </c>
      <c r="N36" s="8">
        <v>31.81818182</v>
      </c>
      <c r="O36" s="8"/>
      <c r="P36" s="8"/>
      <c r="Q36" s="8"/>
      <c r="R36" s="8">
        <v>27</v>
      </c>
      <c r="S36" s="8">
        <v>230</v>
      </c>
      <c r="T36" s="8">
        <v>322</v>
      </c>
      <c r="U36" s="8">
        <v>41.666666669999998</v>
      </c>
      <c r="V36" s="8"/>
      <c r="W36" s="8"/>
      <c r="X36" s="8"/>
      <c r="Y36" s="8">
        <v>73</v>
      </c>
      <c r="Z36" s="8">
        <v>238</v>
      </c>
      <c r="AA36" s="8">
        <v>23.472668809999998</v>
      </c>
      <c r="AB36" s="8"/>
      <c r="AC36" s="3"/>
      <c r="AD36" s="3"/>
      <c r="AE36" s="3"/>
      <c r="AF36" s="3"/>
      <c r="AG36" s="3"/>
      <c r="AH36" s="3"/>
      <c r="AI36" s="3"/>
      <c r="AJ36" s="3"/>
    </row>
    <row r="37" spans="2:36" x14ac:dyDescent="0.2">
      <c r="B37" s="3"/>
      <c r="C37" s="3"/>
      <c r="D37" s="3"/>
      <c r="E37" s="8"/>
      <c r="F37" s="8">
        <v>28</v>
      </c>
      <c r="G37" s="8">
        <v>94</v>
      </c>
      <c r="H37" s="8">
        <v>123</v>
      </c>
      <c r="I37" s="8">
        <v>43.317972349999998</v>
      </c>
      <c r="J37" s="8"/>
      <c r="K37" s="8"/>
      <c r="L37" s="8">
        <v>38</v>
      </c>
      <c r="M37" s="8">
        <v>94</v>
      </c>
      <c r="N37" s="8">
        <v>28.787878790000001</v>
      </c>
      <c r="O37" s="8"/>
      <c r="P37" s="8"/>
      <c r="Q37" s="8"/>
      <c r="R37" s="8">
        <v>28</v>
      </c>
      <c r="S37" s="8">
        <v>125</v>
      </c>
      <c r="T37" s="8">
        <v>199</v>
      </c>
      <c r="U37" s="8">
        <v>38.58024691</v>
      </c>
      <c r="V37" s="8"/>
      <c r="W37" s="8"/>
      <c r="X37" s="8"/>
      <c r="Y37" s="8">
        <v>50</v>
      </c>
      <c r="Z37" s="8">
        <v>225</v>
      </c>
      <c r="AA37" s="8">
        <v>18.18181818</v>
      </c>
      <c r="AB37" s="8"/>
      <c r="AC37" s="3"/>
      <c r="AD37" s="3"/>
      <c r="AE37" s="3"/>
      <c r="AF37" s="3"/>
      <c r="AG37" s="3"/>
      <c r="AH37" s="3"/>
      <c r="AI37" s="3"/>
      <c r="AJ37" s="3"/>
    </row>
    <row r="38" spans="2:36" x14ac:dyDescent="0.2">
      <c r="B38" s="3"/>
      <c r="C38" s="3"/>
      <c r="D38" s="3"/>
      <c r="E38" s="8"/>
      <c r="F38" s="8">
        <v>29</v>
      </c>
      <c r="G38" s="8">
        <v>93</v>
      </c>
      <c r="H38" s="8">
        <v>126</v>
      </c>
      <c r="I38" s="8">
        <v>42.465753419999999</v>
      </c>
      <c r="J38" s="8"/>
      <c r="K38" s="8"/>
      <c r="L38" s="8">
        <v>42</v>
      </c>
      <c r="M38" s="8">
        <v>126</v>
      </c>
      <c r="N38" s="8">
        <v>25</v>
      </c>
      <c r="O38" s="8"/>
      <c r="P38" s="8"/>
      <c r="Q38" s="8"/>
      <c r="R38" s="8">
        <v>29</v>
      </c>
      <c r="S38" s="8">
        <v>126</v>
      </c>
      <c r="T38" s="8">
        <v>217</v>
      </c>
      <c r="U38" s="8">
        <v>36.734693880000002</v>
      </c>
      <c r="V38" s="8"/>
      <c r="W38" s="8"/>
      <c r="X38" s="8"/>
      <c r="Y38" s="8">
        <v>64</v>
      </c>
      <c r="Z38" s="8">
        <v>317</v>
      </c>
      <c r="AA38" s="8">
        <v>16.797900259999999</v>
      </c>
      <c r="AB38" s="8"/>
      <c r="AC38" s="3"/>
      <c r="AD38" s="3"/>
      <c r="AE38" s="3"/>
      <c r="AF38" s="3"/>
      <c r="AG38" s="3"/>
      <c r="AH38" s="3"/>
      <c r="AI38" s="3"/>
      <c r="AJ38" s="3"/>
    </row>
    <row r="39" spans="2:36" x14ac:dyDescent="0.2">
      <c r="B39" s="3"/>
      <c r="C39" s="3"/>
      <c r="D39" s="3"/>
      <c r="E39" s="8"/>
      <c r="F39" s="8">
        <v>30</v>
      </c>
      <c r="G39" s="8">
        <v>177</v>
      </c>
      <c r="H39" s="8">
        <v>167</v>
      </c>
      <c r="I39" s="8">
        <v>51.453488370000002</v>
      </c>
      <c r="J39" s="8"/>
      <c r="K39" s="8"/>
      <c r="L39" s="8">
        <v>45</v>
      </c>
      <c r="M39" s="8">
        <v>132</v>
      </c>
      <c r="N39" s="8">
        <v>25.42372881</v>
      </c>
      <c r="O39" s="8"/>
      <c r="P39" s="8"/>
      <c r="Q39" s="8"/>
      <c r="R39" s="8">
        <v>30</v>
      </c>
      <c r="S39" s="8">
        <v>211</v>
      </c>
      <c r="T39" s="8">
        <v>264</v>
      </c>
      <c r="U39" s="8">
        <v>44.421052629999998</v>
      </c>
      <c r="V39" s="8"/>
      <c r="W39" s="8"/>
      <c r="X39" s="8"/>
      <c r="Y39" s="8">
        <v>55</v>
      </c>
      <c r="Z39" s="8">
        <v>209</v>
      </c>
      <c r="AA39" s="8">
        <v>20.833333329999999</v>
      </c>
      <c r="AB39" s="8"/>
      <c r="AC39" s="3"/>
      <c r="AD39" s="3"/>
      <c r="AE39" s="3"/>
      <c r="AF39" s="3"/>
      <c r="AG39" s="3"/>
      <c r="AH39" s="3"/>
      <c r="AI39" s="3"/>
      <c r="AJ39" s="3"/>
    </row>
    <row r="40" spans="2:36" x14ac:dyDescent="0.2">
      <c r="B40" s="3"/>
      <c r="C40" s="3"/>
      <c r="D40" s="3"/>
      <c r="E40" s="8"/>
      <c r="F40" s="8">
        <v>31</v>
      </c>
      <c r="G40" s="8">
        <v>246</v>
      </c>
      <c r="H40" s="8">
        <v>181</v>
      </c>
      <c r="I40" s="8">
        <v>57.611241219999997</v>
      </c>
      <c r="J40" s="8"/>
      <c r="K40" s="8"/>
      <c r="L40" s="8">
        <v>38</v>
      </c>
      <c r="M40" s="8">
        <v>117</v>
      </c>
      <c r="N40" s="8">
        <v>24.516129029999998</v>
      </c>
      <c r="O40" s="8"/>
      <c r="P40" s="8"/>
      <c r="Q40" s="8"/>
      <c r="R40" s="8">
        <v>31</v>
      </c>
      <c r="S40" s="8">
        <v>293</v>
      </c>
      <c r="T40" s="8">
        <v>289</v>
      </c>
      <c r="U40" s="8">
        <v>50.343642610000003</v>
      </c>
      <c r="V40" s="8"/>
      <c r="W40" s="8"/>
      <c r="X40" s="8"/>
      <c r="Y40" s="8">
        <v>52</v>
      </c>
      <c r="Z40" s="8">
        <v>202</v>
      </c>
      <c r="AA40" s="8">
        <v>20.472440939999998</v>
      </c>
      <c r="AB40" s="8"/>
      <c r="AC40" s="3"/>
      <c r="AD40" s="3"/>
      <c r="AE40" s="3"/>
      <c r="AF40" s="3"/>
      <c r="AG40" s="3"/>
      <c r="AH40" s="3"/>
      <c r="AI40" s="3"/>
      <c r="AJ40" s="3"/>
    </row>
    <row r="41" spans="2:36" x14ac:dyDescent="0.2">
      <c r="B41" s="3"/>
      <c r="C41" s="3"/>
      <c r="D41" s="3"/>
      <c r="E41" s="8"/>
      <c r="F41" s="8">
        <v>32</v>
      </c>
      <c r="G41" s="8">
        <v>246</v>
      </c>
      <c r="H41" s="8">
        <v>217</v>
      </c>
      <c r="I41" s="8">
        <v>53.131749460000002</v>
      </c>
      <c r="J41" s="8"/>
      <c r="K41" s="8"/>
      <c r="L41" s="8">
        <v>57</v>
      </c>
      <c r="M41" s="8">
        <v>173</v>
      </c>
      <c r="N41" s="8">
        <v>24.782608700000001</v>
      </c>
      <c r="O41" s="8"/>
      <c r="P41" s="8"/>
      <c r="Q41" s="8"/>
      <c r="R41" s="8">
        <v>32</v>
      </c>
      <c r="S41" s="8">
        <v>301</v>
      </c>
      <c r="T41" s="8">
        <v>325</v>
      </c>
      <c r="U41" s="8">
        <v>48.08306709</v>
      </c>
      <c r="V41" s="8"/>
      <c r="W41" s="8"/>
      <c r="X41" s="8"/>
      <c r="Y41" s="8">
        <v>66</v>
      </c>
      <c r="Z41" s="8">
        <v>211</v>
      </c>
      <c r="AA41" s="8">
        <v>23.826714800000001</v>
      </c>
      <c r="AB41" s="8"/>
      <c r="AC41" s="3"/>
      <c r="AD41" s="3"/>
      <c r="AE41" s="3"/>
      <c r="AF41" s="3"/>
      <c r="AG41" s="3"/>
      <c r="AH41" s="3"/>
      <c r="AI41" s="3"/>
      <c r="AJ41" s="3"/>
    </row>
    <row r="42" spans="2:36" x14ac:dyDescent="0.2">
      <c r="B42" s="3"/>
      <c r="C42" s="3"/>
      <c r="D42" s="3"/>
      <c r="E42" s="8"/>
      <c r="F42" s="8">
        <v>33</v>
      </c>
      <c r="G42" s="8">
        <v>267</v>
      </c>
      <c r="H42" s="8">
        <v>217</v>
      </c>
      <c r="I42" s="8">
        <v>55.165289260000002</v>
      </c>
      <c r="J42" s="8"/>
      <c r="K42" s="8"/>
      <c r="L42" s="8">
        <v>30</v>
      </c>
      <c r="M42" s="8">
        <v>66</v>
      </c>
      <c r="N42" s="8">
        <v>31.25</v>
      </c>
      <c r="O42" s="8"/>
      <c r="P42" s="8"/>
      <c r="Q42" s="8"/>
      <c r="R42" s="8">
        <v>33</v>
      </c>
      <c r="S42" s="8">
        <v>330</v>
      </c>
      <c r="T42" s="8">
        <v>339</v>
      </c>
      <c r="U42" s="8">
        <v>49.32735426</v>
      </c>
      <c r="V42" s="8"/>
      <c r="W42" s="8"/>
      <c r="X42" s="8"/>
      <c r="Y42" s="8">
        <v>45</v>
      </c>
      <c r="Z42" s="8">
        <v>125</v>
      </c>
      <c r="AA42" s="8">
        <v>26.470588240000001</v>
      </c>
      <c r="AB42" s="8"/>
      <c r="AC42" s="3"/>
      <c r="AD42" s="3"/>
      <c r="AE42" s="3"/>
      <c r="AF42" s="3"/>
      <c r="AG42" s="3"/>
      <c r="AH42" s="3"/>
      <c r="AI42" s="3"/>
      <c r="AJ42" s="3"/>
    </row>
    <row r="43" spans="2:36" x14ac:dyDescent="0.2">
      <c r="B43" s="3"/>
      <c r="C43" s="3"/>
      <c r="D43" s="3"/>
      <c r="E43" s="8"/>
      <c r="F43" s="8">
        <v>34</v>
      </c>
      <c r="G43" s="8">
        <v>264</v>
      </c>
      <c r="H43" s="8">
        <v>220</v>
      </c>
      <c r="I43" s="8">
        <v>54.545454550000002</v>
      </c>
      <c r="J43" s="8"/>
      <c r="K43" s="8"/>
      <c r="L43" s="8">
        <v>43</v>
      </c>
      <c r="M43" s="8">
        <v>126</v>
      </c>
      <c r="N43" s="8">
        <v>25.443786979999999</v>
      </c>
      <c r="O43" s="8"/>
      <c r="P43" s="8"/>
      <c r="Q43" s="8"/>
      <c r="R43" s="8">
        <v>34</v>
      </c>
      <c r="S43" s="8">
        <v>327</v>
      </c>
      <c r="T43" s="8">
        <v>336</v>
      </c>
      <c r="U43" s="8">
        <v>49.321266970000003</v>
      </c>
      <c r="V43" s="8"/>
      <c r="W43" s="8"/>
      <c r="X43" s="8"/>
      <c r="Y43" s="8">
        <v>51</v>
      </c>
      <c r="Z43" s="8">
        <v>206</v>
      </c>
      <c r="AA43" s="8">
        <v>19.844357980000002</v>
      </c>
      <c r="AB43" s="8"/>
      <c r="AC43" s="3"/>
      <c r="AD43" s="3"/>
      <c r="AE43" s="3"/>
      <c r="AF43" s="3"/>
      <c r="AG43" s="3"/>
      <c r="AH43" s="3"/>
      <c r="AI43" s="3"/>
      <c r="AJ43" s="3"/>
    </row>
    <row r="44" spans="2:36" x14ac:dyDescent="0.2">
      <c r="B44" s="3"/>
      <c r="C44" s="3"/>
      <c r="D44" s="3"/>
      <c r="E44" s="8"/>
      <c r="F44" s="8">
        <v>35</v>
      </c>
      <c r="G44" s="8">
        <v>250</v>
      </c>
      <c r="H44" s="8">
        <v>217</v>
      </c>
      <c r="I44" s="8">
        <v>53.533190580000003</v>
      </c>
      <c r="J44" s="8"/>
      <c r="K44" s="8"/>
      <c r="L44" s="8">
        <v>33</v>
      </c>
      <c r="M44" s="8">
        <v>116</v>
      </c>
      <c r="N44" s="8">
        <v>22.147651010000001</v>
      </c>
      <c r="O44" s="8"/>
      <c r="P44" s="8"/>
      <c r="Q44" s="8"/>
      <c r="R44" s="8">
        <v>35</v>
      </c>
      <c r="S44" s="8">
        <v>300</v>
      </c>
      <c r="T44" s="8">
        <v>302</v>
      </c>
      <c r="U44" s="8">
        <v>49.83388704</v>
      </c>
      <c r="V44" s="8"/>
      <c r="W44" s="8"/>
      <c r="X44" s="8"/>
      <c r="Y44" s="8">
        <v>43</v>
      </c>
      <c r="Z44" s="8">
        <v>205</v>
      </c>
      <c r="AA44" s="8">
        <v>17.338709680000001</v>
      </c>
      <c r="AB44" s="8"/>
      <c r="AC44" s="3"/>
      <c r="AD44" s="3"/>
      <c r="AE44" s="3"/>
      <c r="AF44" s="3"/>
      <c r="AG44" s="3"/>
      <c r="AH44" s="3"/>
      <c r="AI44" s="3"/>
      <c r="AJ44" s="3"/>
    </row>
    <row r="45" spans="2:36" x14ac:dyDescent="0.2">
      <c r="B45" s="3"/>
      <c r="C45" s="3"/>
      <c r="D45" s="3"/>
      <c r="E45" s="8"/>
      <c r="F45" s="8">
        <v>36</v>
      </c>
      <c r="G45" s="8">
        <v>238</v>
      </c>
      <c r="H45" s="8">
        <v>188</v>
      </c>
      <c r="I45" s="8">
        <v>55.8685446</v>
      </c>
      <c r="J45" s="8"/>
      <c r="K45" s="8"/>
      <c r="L45" s="8">
        <v>45</v>
      </c>
      <c r="M45" s="8">
        <v>120</v>
      </c>
      <c r="N45" s="8">
        <v>27.272727270000001</v>
      </c>
      <c r="O45" s="8"/>
      <c r="P45" s="8"/>
      <c r="Q45" s="8"/>
      <c r="R45" s="8">
        <v>36</v>
      </c>
      <c r="S45" s="8">
        <v>298</v>
      </c>
      <c r="T45" s="8">
        <v>302</v>
      </c>
      <c r="U45" s="8">
        <v>49.666666669999998</v>
      </c>
      <c r="V45" s="8"/>
      <c r="W45" s="8"/>
      <c r="X45" s="8"/>
      <c r="Y45" s="8">
        <v>60</v>
      </c>
      <c r="Z45" s="8">
        <v>244</v>
      </c>
      <c r="AA45" s="8">
        <v>19.736842110000001</v>
      </c>
      <c r="AB45" s="8"/>
      <c r="AC45" s="3"/>
      <c r="AD45" s="3"/>
      <c r="AE45" s="3"/>
      <c r="AF45" s="3"/>
      <c r="AG45" s="3"/>
      <c r="AH45" s="3"/>
      <c r="AI45" s="3"/>
      <c r="AJ45" s="3"/>
    </row>
    <row r="46" spans="2:36" x14ac:dyDescent="0.2">
      <c r="B46" s="3"/>
      <c r="C46" s="3"/>
      <c r="D46" s="3"/>
      <c r="E46" s="8"/>
      <c r="F46" s="8">
        <v>37</v>
      </c>
      <c r="G46" s="8">
        <v>202</v>
      </c>
      <c r="H46" s="8">
        <v>177</v>
      </c>
      <c r="I46" s="8">
        <v>53.298153030000002</v>
      </c>
      <c r="J46" s="8"/>
      <c r="K46" s="8"/>
      <c r="L46" s="8">
        <v>43</v>
      </c>
      <c r="M46" s="8">
        <v>63</v>
      </c>
      <c r="N46" s="8">
        <v>40.566037739999999</v>
      </c>
      <c r="O46" s="8"/>
      <c r="P46" s="8"/>
      <c r="Q46" s="8"/>
      <c r="R46" s="8">
        <v>37</v>
      </c>
      <c r="S46" s="8">
        <v>253</v>
      </c>
      <c r="T46" s="8">
        <v>298</v>
      </c>
      <c r="U46" s="8">
        <v>45.916515429999997</v>
      </c>
      <c r="V46" s="8"/>
      <c r="W46" s="8"/>
      <c r="X46" s="8"/>
      <c r="Y46" s="8">
        <v>55</v>
      </c>
      <c r="Z46" s="8">
        <v>191</v>
      </c>
      <c r="AA46" s="8">
        <v>22.357723579999998</v>
      </c>
      <c r="AB46" s="8"/>
      <c r="AC46" s="3"/>
      <c r="AD46" s="3"/>
      <c r="AE46" s="3"/>
      <c r="AF46" s="3"/>
      <c r="AG46" s="3"/>
      <c r="AH46" s="3"/>
      <c r="AI46" s="3"/>
      <c r="AJ46" s="3"/>
    </row>
    <row r="47" spans="2:36" x14ac:dyDescent="0.2">
      <c r="B47" s="3"/>
      <c r="C47" s="3"/>
      <c r="D47" s="3"/>
      <c r="E47" s="8"/>
      <c r="F47" s="8">
        <v>38</v>
      </c>
      <c r="G47" s="8">
        <v>192</v>
      </c>
      <c r="H47" s="8">
        <v>183</v>
      </c>
      <c r="I47" s="8">
        <v>51.2</v>
      </c>
      <c r="J47" s="8"/>
      <c r="K47" s="8"/>
      <c r="L47" s="8">
        <v>41</v>
      </c>
      <c r="M47" s="8">
        <v>115</v>
      </c>
      <c r="N47" s="8">
        <v>26.282051280000001</v>
      </c>
      <c r="O47" s="8"/>
      <c r="P47" s="8"/>
      <c r="Q47" s="8"/>
      <c r="R47" s="8">
        <v>38</v>
      </c>
      <c r="S47" s="8">
        <v>239</v>
      </c>
      <c r="T47" s="8">
        <v>289</v>
      </c>
      <c r="U47" s="8">
        <v>45.265151520000003</v>
      </c>
      <c r="V47" s="8"/>
      <c r="W47" s="8"/>
      <c r="X47" s="8"/>
      <c r="Y47" s="8">
        <v>58</v>
      </c>
      <c r="Z47" s="8">
        <v>218</v>
      </c>
      <c r="AA47" s="8">
        <v>21.014492749999999</v>
      </c>
      <c r="AB47" s="8"/>
      <c r="AC47" s="3"/>
      <c r="AD47" s="3"/>
      <c r="AE47" s="3"/>
      <c r="AF47" s="3"/>
      <c r="AG47" s="3"/>
      <c r="AH47" s="3"/>
      <c r="AI47" s="3"/>
      <c r="AJ47" s="3"/>
    </row>
    <row r="48" spans="2:36" x14ac:dyDescent="0.2">
      <c r="B48" s="3"/>
      <c r="C48" s="3"/>
      <c r="D48" s="3"/>
      <c r="E48" s="8"/>
      <c r="F48" s="8">
        <v>39</v>
      </c>
      <c r="G48" s="8">
        <v>179</v>
      </c>
      <c r="H48" s="8">
        <v>162</v>
      </c>
      <c r="I48" s="8">
        <v>52.492668620000003</v>
      </c>
      <c r="J48" s="8"/>
      <c r="K48" s="8"/>
      <c r="L48" s="8">
        <v>38</v>
      </c>
      <c r="M48" s="8">
        <v>107</v>
      </c>
      <c r="N48" s="8">
        <v>26.20689655</v>
      </c>
      <c r="O48" s="8"/>
      <c r="P48" s="8"/>
      <c r="Q48" s="8"/>
      <c r="R48" s="8">
        <v>39</v>
      </c>
      <c r="S48" s="8">
        <v>218</v>
      </c>
      <c r="T48" s="8">
        <v>251</v>
      </c>
      <c r="U48" s="8">
        <v>46.481876329999999</v>
      </c>
      <c r="V48" s="8"/>
      <c r="W48" s="8"/>
      <c r="X48" s="8"/>
      <c r="Y48" s="8">
        <v>57</v>
      </c>
      <c r="Z48" s="8">
        <v>212</v>
      </c>
      <c r="AA48" s="8">
        <v>21.18959108</v>
      </c>
      <c r="AB48" s="8"/>
      <c r="AC48" s="3"/>
      <c r="AD48" s="3"/>
      <c r="AE48" s="3"/>
      <c r="AF48" s="3"/>
      <c r="AG48" s="3"/>
      <c r="AH48" s="3"/>
      <c r="AI48" s="3"/>
      <c r="AJ48" s="3"/>
    </row>
    <row r="49" spans="2:36" x14ac:dyDescent="0.2">
      <c r="B49" s="3"/>
      <c r="C49" s="3"/>
      <c r="D49" s="3"/>
      <c r="E49" s="8"/>
      <c r="F49" s="8">
        <v>40</v>
      </c>
      <c r="G49" s="8">
        <v>172</v>
      </c>
      <c r="H49" s="8">
        <v>117</v>
      </c>
      <c r="I49" s="8">
        <v>59.515570930000003</v>
      </c>
      <c r="J49" s="8"/>
      <c r="K49" s="8"/>
      <c r="L49" s="8">
        <v>45</v>
      </c>
      <c r="M49" s="8">
        <v>85</v>
      </c>
      <c r="N49" s="8">
        <v>34.61538462</v>
      </c>
      <c r="O49" s="8"/>
      <c r="P49" s="8"/>
      <c r="Q49" s="8"/>
      <c r="R49" s="8">
        <v>40</v>
      </c>
      <c r="S49" s="8">
        <v>205</v>
      </c>
      <c r="T49" s="8">
        <v>195</v>
      </c>
      <c r="U49" s="8">
        <v>51.25</v>
      </c>
      <c r="V49" s="8"/>
      <c r="W49" s="8"/>
      <c r="X49" s="8"/>
      <c r="Y49" s="8">
        <v>59</v>
      </c>
      <c r="Z49" s="8">
        <v>212</v>
      </c>
      <c r="AA49" s="8">
        <v>21.771217709999998</v>
      </c>
      <c r="AB49" s="8"/>
      <c r="AC49" s="3"/>
      <c r="AD49" s="3"/>
      <c r="AE49" s="3"/>
      <c r="AF49" s="3"/>
      <c r="AG49" s="3"/>
      <c r="AH49" s="3"/>
      <c r="AI49" s="3"/>
      <c r="AJ49" s="3"/>
    </row>
    <row r="50" spans="2:36" x14ac:dyDescent="0.2">
      <c r="B50" s="3"/>
      <c r="C50" s="3"/>
      <c r="D50" s="3"/>
      <c r="E50" s="8"/>
      <c r="F50" s="8">
        <v>41</v>
      </c>
      <c r="G50" s="8">
        <v>154</v>
      </c>
      <c r="H50" s="8">
        <v>164</v>
      </c>
      <c r="I50" s="8">
        <v>48.427672960000002</v>
      </c>
      <c r="J50" s="8"/>
      <c r="K50" s="8"/>
      <c r="L50" s="8">
        <v>32</v>
      </c>
      <c r="M50" s="8">
        <v>92</v>
      </c>
      <c r="N50" s="8">
        <v>25.80645161</v>
      </c>
      <c r="O50" s="8"/>
      <c r="P50" s="8"/>
      <c r="Q50" s="8"/>
      <c r="R50" s="8">
        <v>41</v>
      </c>
      <c r="S50" s="8">
        <v>179</v>
      </c>
      <c r="T50" s="8">
        <v>206</v>
      </c>
      <c r="U50" s="8">
        <v>46.493506490000001</v>
      </c>
      <c r="V50" s="8"/>
      <c r="W50" s="8"/>
      <c r="X50" s="8"/>
      <c r="Y50" s="8">
        <v>49</v>
      </c>
      <c r="Z50" s="8">
        <v>186</v>
      </c>
      <c r="AA50" s="8">
        <v>20.851063830000001</v>
      </c>
      <c r="AB50" s="8"/>
      <c r="AC50" s="3"/>
      <c r="AD50" s="3"/>
      <c r="AE50" s="3"/>
      <c r="AF50" s="3"/>
      <c r="AG50" s="3"/>
      <c r="AH50" s="3"/>
      <c r="AI50" s="3"/>
      <c r="AJ50" s="3"/>
    </row>
    <row r="51" spans="2:36" x14ac:dyDescent="0.2">
      <c r="B51" s="3"/>
      <c r="C51" s="3"/>
      <c r="D51" s="3"/>
      <c r="E51" s="8"/>
      <c r="F51" s="8">
        <v>42</v>
      </c>
      <c r="G51" s="8">
        <v>143</v>
      </c>
      <c r="H51" s="8">
        <v>106</v>
      </c>
      <c r="I51" s="8">
        <v>57.429718880000003</v>
      </c>
      <c r="J51" s="8"/>
      <c r="K51" s="8"/>
      <c r="L51" s="8">
        <v>31</v>
      </c>
      <c r="M51" s="8">
        <v>76</v>
      </c>
      <c r="N51" s="8">
        <v>28.971962619999999</v>
      </c>
      <c r="O51" s="8"/>
      <c r="P51" s="8"/>
      <c r="Q51" s="8"/>
      <c r="R51" s="8">
        <v>42</v>
      </c>
      <c r="S51" s="8">
        <v>182</v>
      </c>
      <c r="T51" s="8">
        <v>186</v>
      </c>
      <c r="U51" s="8">
        <v>49.456521739999999</v>
      </c>
      <c r="V51" s="8"/>
      <c r="W51" s="8"/>
      <c r="X51" s="8"/>
      <c r="Y51" s="8">
        <v>44</v>
      </c>
      <c r="Z51" s="8">
        <v>197</v>
      </c>
      <c r="AA51" s="8">
        <v>18.257261410000002</v>
      </c>
      <c r="AB51" s="8"/>
      <c r="AC51" s="3"/>
      <c r="AD51" s="3"/>
      <c r="AE51" s="3"/>
      <c r="AF51" s="3"/>
      <c r="AG51" s="3"/>
      <c r="AH51" s="3"/>
      <c r="AI51" s="3"/>
      <c r="AJ51" s="3"/>
    </row>
    <row r="52" spans="2:36" x14ac:dyDescent="0.2">
      <c r="B52" s="3"/>
      <c r="C52" s="3"/>
      <c r="D52" s="3"/>
      <c r="E52" s="8"/>
      <c r="F52" s="8">
        <v>43</v>
      </c>
      <c r="G52" s="8">
        <v>175</v>
      </c>
      <c r="H52" s="8">
        <v>102</v>
      </c>
      <c r="I52" s="8">
        <v>63.176895309999999</v>
      </c>
      <c r="J52" s="8"/>
      <c r="K52" s="8"/>
      <c r="L52" s="8">
        <v>33</v>
      </c>
      <c r="M52" s="8">
        <v>136</v>
      </c>
      <c r="N52" s="8">
        <v>19.526627220000002</v>
      </c>
      <c r="O52" s="8"/>
      <c r="P52" s="8"/>
      <c r="Q52" s="8"/>
      <c r="R52" s="8">
        <v>43</v>
      </c>
      <c r="S52" s="8">
        <v>207</v>
      </c>
      <c r="T52" s="8">
        <v>169</v>
      </c>
      <c r="U52" s="8">
        <v>55.053191490000003</v>
      </c>
      <c r="V52" s="8"/>
      <c r="W52" s="8"/>
      <c r="X52" s="8"/>
      <c r="Y52" s="8">
        <v>42</v>
      </c>
      <c r="Z52" s="8">
        <v>176</v>
      </c>
      <c r="AA52" s="8">
        <v>19.266055049999999</v>
      </c>
      <c r="AB52" s="8"/>
      <c r="AC52" s="3"/>
      <c r="AD52" s="3"/>
      <c r="AE52" s="3"/>
      <c r="AF52" s="3"/>
      <c r="AG52" s="3"/>
      <c r="AH52" s="3"/>
      <c r="AI52" s="3"/>
      <c r="AJ52" s="3"/>
    </row>
    <row r="53" spans="2:36" x14ac:dyDescent="0.2">
      <c r="B53" s="3"/>
      <c r="C53" s="3"/>
      <c r="D53" s="3"/>
      <c r="E53" s="8"/>
      <c r="F53" s="8">
        <v>44</v>
      </c>
      <c r="G53" s="8">
        <v>226</v>
      </c>
      <c r="H53" s="8">
        <v>148</v>
      </c>
      <c r="I53" s="8">
        <v>60.427807489999999</v>
      </c>
      <c r="J53" s="8"/>
      <c r="K53" s="8"/>
      <c r="L53" s="8">
        <v>34</v>
      </c>
      <c r="M53" s="8">
        <v>126</v>
      </c>
      <c r="N53" s="8">
        <v>21.25</v>
      </c>
      <c r="O53" s="8"/>
      <c r="P53" s="8"/>
      <c r="Q53" s="8"/>
      <c r="R53" s="8">
        <v>44</v>
      </c>
      <c r="S53" s="8">
        <v>267</v>
      </c>
      <c r="T53" s="8">
        <v>262</v>
      </c>
      <c r="U53" s="8">
        <v>50.472589790000001</v>
      </c>
      <c r="V53" s="8"/>
      <c r="W53" s="8"/>
      <c r="X53" s="8"/>
      <c r="Y53" s="8">
        <v>43</v>
      </c>
      <c r="Z53" s="8">
        <v>168</v>
      </c>
      <c r="AA53" s="8">
        <v>20.37914692</v>
      </c>
      <c r="AB53" s="8"/>
      <c r="AC53" s="3"/>
      <c r="AD53" s="3"/>
      <c r="AE53" s="3"/>
      <c r="AF53" s="3"/>
      <c r="AG53" s="3"/>
      <c r="AH53" s="3"/>
      <c r="AI53" s="3"/>
      <c r="AJ53" s="3"/>
    </row>
    <row r="54" spans="2:36" x14ac:dyDescent="0.2">
      <c r="B54" s="3"/>
      <c r="C54" s="3"/>
      <c r="D54" s="3"/>
      <c r="E54" s="8"/>
      <c r="F54" s="8">
        <v>45</v>
      </c>
      <c r="G54" s="8">
        <v>235</v>
      </c>
      <c r="H54" s="8">
        <v>147</v>
      </c>
      <c r="I54" s="8">
        <v>61.518324610000001</v>
      </c>
      <c r="J54" s="8"/>
      <c r="K54" s="8"/>
      <c r="L54" s="8">
        <v>40</v>
      </c>
      <c r="M54" s="8">
        <v>72</v>
      </c>
      <c r="N54" s="8">
        <v>35.714285709999999</v>
      </c>
      <c r="O54" s="8"/>
      <c r="P54" s="8"/>
      <c r="Q54" s="8"/>
      <c r="R54" s="8">
        <v>45</v>
      </c>
      <c r="S54" s="8">
        <v>283</v>
      </c>
      <c r="T54" s="8">
        <v>240</v>
      </c>
      <c r="U54" s="8">
        <v>54.110898659999997</v>
      </c>
      <c r="V54" s="8"/>
      <c r="W54" s="8"/>
      <c r="X54" s="8"/>
      <c r="Y54" s="8">
        <v>44</v>
      </c>
      <c r="Z54" s="8">
        <v>199</v>
      </c>
      <c r="AA54" s="8">
        <v>18.106995879999999</v>
      </c>
      <c r="AB54" s="8"/>
      <c r="AC54" s="3"/>
      <c r="AD54" s="3"/>
      <c r="AE54" s="3"/>
      <c r="AF54" s="3"/>
      <c r="AG54" s="3"/>
      <c r="AH54" s="3"/>
      <c r="AI54" s="3"/>
      <c r="AJ54" s="3"/>
    </row>
    <row r="55" spans="2:36" x14ac:dyDescent="0.2">
      <c r="B55" s="3"/>
      <c r="C55" s="3"/>
      <c r="D55" s="3"/>
      <c r="E55" s="8"/>
      <c r="F55" s="8">
        <v>46</v>
      </c>
      <c r="G55" s="8">
        <v>198</v>
      </c>
      <c r="H55" s="8">
        <v>164</v>
      </c>
      <c r="I55" s="8">
        <v>54.696132599999999</v>
      </c>
      <c r="J55" s="8"/>
      <c r="K55" s="8"/>
      <c r="L55" s="8">
        <v>46</v>
      </c>
      <c r="M55" s="8">
        <v>92</v>
      </c>
      <c r="N55" s="8">
        <v>33.333333330000002</v>
      </c>
      <c r="O55" s="8"/>
      <c r="P55" s="8"/>
      <c r="Q55" s="8"/>
      <c r="R55" s="8">
        <v>46</v>
      </c>
      <c r="S55" s="8">
        <v>241</v>
      </c>
      <c r="T55" s="8">
        <v>283</v>
      </c>
      <c r="U55" s="8">
        <v>45.992366410000002</v>
      </c>
      <c r="V55" s="8"/>
      <c r="W55" s="8"/>
      <c r="X55" s="8"/>
      <c r="Y55" s="8">
        <v>63</v>
      </c>
      <c r="Z55" s="8">
        <v>190</v>
      </c>
      <c r="AA55" s="8">
        <v>24.901185770000001</v>
      </c>
      <c r="AB55" s="8"/>
      <c r="AC55" s="3"/>
      <c r="AD55" s="3"/>
      <c r="AE55" s="3"/>
      <c r="AF55" s="3"/>
      <c r="AG55" s="3"/>
      <c r="AH55" s="3"/>
      <c r="AI55" s="3"/>
      <c r="AJ55" s="3"/>
    </row>
    <row r="56" spans="2:36" x14ac:dyDescent="0.2">
      <c r="B56" s="3"/>
      <c r="C56" s="3"/>
      <c r="D56" s="3"/>
      <c r="E56" s="8"/>
      <c r="F56" s="8">
        <v>47</v>
      </c>
      <c r="G56" s="8">
        <v>252</v>
      </c>
      <c r="H56" s="8">
        <v>194</v>
      </c>
      <c r="I56" s="8">
        <v>56.502242150000001</v>
      </c>
      <c r="J56" s="8"/>
      <c r="K56" s="8"/>
      <c r="L56" s="8">
        <v>55</v>
      </c>
      <c r="M56" s="8">
        <v>100</v>
      </c>
      <c r="N56" s="8">
        <v>35.483870969999998</v>
      </c>
      <c r="O56" s="8"/>
      <c r="P56" s="8"/>
      <c r="Q56" s="8"/>
      <c r="R56" s="8">
        <v>47</v>
      </c>
      <c r="S56" s="8">
        <v>296</v>
      </c>
      <c r="T56" s="8">
        <v>342</v>
      </c>
      <c r="U56" s="8">
        <v>46.39498433</v>
      </c>
      <c r="V56" s="8"/>
      <c r="W56" s="8"/>
      <c r="X56" s="8"/>
      <c r="Y56" s="8">
        <v>67</v>
      </c>
      <c r="Z56" s="8">
        <v>230</v>
      </c>
      <c r="AA56" s="8">
        <v>22.558922559999999</v>
      </c>
      <c r="AB56" s="8"/>
      <c r="AC56" s="3"/>
      <c r="AD56" s="3"/>
      <c r="AE56" s="3"/>
      <c r="AF56" s="3"/>
      <c r="AG56" s="3"/>
      <c r="AH56" s="3"/>
      <c r="AI56" s="3"/>
      <c r="AJ56" s="3"/>
    </row>
    <row r="57" spans="2:36" x14ac:dyDescent="0.2">
      <c r="B57" s="3"/>
      <c r="C57" s="3"/>
      <c r="D57" s="3"/>
      <c r="E57" s="8"/>
      <c r="F57" s="8">
        <v>48</v>
      </c>
      <c r="G57" s="8">
        <v>184</v>
      </c>
      <c r="H57" s="8">
        <v>241</v>
      </c>
      <c r="I57" s="8">
        <v>43.294117649999997</v>
      </c>
      <c r="J57" s="8"/>
      <c r="K57" s="8"/>
      <c r="L57" s="8">
        <v>34</v>
      </c>
      <c r="M57" s="8">
        <v>100</v>
      </c>
      <c r="N57" s="8">
        <v>25.373134329999999</v>
      </c>
      <c r="O57" s="8"/>
      <c r="P57" s="8"/>
      <c r="Q57" s="8"/>
      <c r="R57" s="8">
        <v>48</v>
      </c>
      <c r="S57" s="8">
        <v>218</v>
      </c>
      <c r="T57" s="8">
        <v>175</v>
      </c>
      <c r="U57" s="8">
        <v>55.470737909999997</v>
      </c>
      <c r="V57" s="8"/>
      <c r="W57" s="8"/>
      <c r="X57" s="8"/>
      <c r="Y57" s="8">
        <v>51</v>
      </c>
      <c r="Z57" s="8">
        <v>208</v>
      </c>
      <c r="AA57" s="8">
        <v>19.691119690000001</v>
      </c>
      <c r="AB57" s="8"/>
      <c r="AC57" s="3"/>
      <c r="AD57" s="3"/>
      <c r="AE57" s="3"/>
      <c r="AF57" s="3"/>
      <c r="AG57" s="3"/>
      <c r="AH57" s="3"/>
      <c r="AI57" s="3"/>
      <c r="AJ57" s="3"/>
    </row>
    <row r="58" spans="2:36" x14ac:dyDescent="0.2">
      <c r="B58" s="3"/>
      <c r="C58" s="3"/>
      <c r="D58" s="3"/>
      <c r="E58" s="8"/>
      <c r="F58" s="8">
        <v>49</v>
      </c>
      <c r="G58" s="8">
        <v>159</v>
      </c>
      <c r="H58" s="8">
        <v>138</v>
      </c>
      <c r="I58" s="8">
        <v>53.535353540000003</v>
      </c>
      <c r="J58" s="8"/>
      <c r="K58" s="8"/>
      <c r="L58" s="8">
        <v>39</v>
      </c>
      <c r="M58" s="8">
        <v>142</v>
      </c>
      <c r="N58" s="8">
        <v>21.546961329999998</v>
      </c>
      <c r="O58" s="8"/>
      <c r="P58" s="8"/>
      <c r="Q58" s="8"/>
      <c r="R58" s="8">
        <v>49</v>
      </c>
      <c r="S58" s="8">
        <v>189</v>
      </c>
      <c r="T58" s="8">
        <v>263</v>
      </c>
      <c r="U58" s="8">
        <v>41.814159289999999</v>
      </c>
      <c r="V58" s="8"/>
      <c r="W58" s="8"/>
      <c r="X58" s="8"/>
      <c r="Y58" s="8">
        <v>48</v>
      </c>
      <c r="Z58" s="8">
        <v>207</v>
      </c>
      <c r="AA58" s="8">
        <v>18.823529409999999</v>
      </c>
      <c r="AB58" s="8"/>
      <c r="AC58" s="3"/>
      <c r="AD58" s="3"/>
      <c r="AE58" s="3"/>
      <c r="AF58" s="3"/>
      <c r="AG58" s="3"/>
      <c r="AH58" s="3"/>
      <c r="AI58" s="3"/>
      <c r="AJ58" s="3"/>
    </row>
    <row r="59" spans="2:36" x14ac:dyDescent="0.2">
      <c r="B59" s="3"/>
      <c r="C59" s="3"/>
      <c r="D59" s="3"/>
      <c r="E59" s="8"/>
      <c r="F59" s="8">
        <v>50</v>
      </c>
      <c r="G59" s="8">
        <v>284</v>
      </c>
      <c r="H59" s="8">
        <v>247</v>
      </c>
      <c r="I59" s="8">
        <v>53.483992469999997</v>
      </c>
      <c r="J59" s="8"/>
      <c r="K59" s="8"/>
      <c r="L59" s="8">
        <v>49</v>
      </c>
      <c r="M59" s="8">
        <v>112</v>
      </c>
      <c r="N59" s="8">
        <v>30.434782609999999</v>
      </c>
      <c r="O59" s="8"/>
      <c r="P59" s="8"/>
      <c r="Q59" s="8"/>
      <c r="R59" s="8">
        <v>50</v>
      </c>
      <c r="S59" s="8">
        <v>312</v>
      </c>
      <c r="T59" s="8">
        <v>360</v>
      </c>
      <c r="U59" s="8">
        <v>46.428571429999998</v>
      </c>
      <c r="V59" s="8"/>
      <c r="W59" s="8"/>
      <c r="X59" s="8"/>
      <c r="Y59" s="8">
        <v>67</v>
      </c>
      <c r="Z59" s="8">
        <v>222</v>
      </c>
      <c r="AA59" s="8">
        <v>23.183391</v>
      </c>
      <c r="AB59" s="8"/>
      <c r="AC59" s="3"/>
      <c r="AD59" s="3"/>
      <c r="AE59" s="3"/>
      <c r="AF59" s="3"/>
      <c r="AG59" s="3"/>
      <c r="AH59" s="3"/>
      <c r="AI59" s="3"/>
      <c r="AJ59" s="3"/>
    </row>
    <row r="60" spans="2:36" x14ac:dyDescent="0.2">
      <c r="B60" s="3"/>
      <c r="C60" s="3"/>
      <c r="D60" s="3"/>
      <c r="E60" s="8"/>
      <c r="F60" s="8">
        <v>51</v>
      </c>
      <c r="G60" s="8">
        <v>210</v>
      </c>
      <c r="H60" s="8">
        <v>160</v>
      </c>
      <c r="I60" s="8">
        <v>56.756756760000002</v>
      </c>
      <c r="J60" s="8"/>
      <c r="K60" s="8"/>
      <c r="L60" s="8">
        <v>38</v>
      </c>
      <c r="M60" s="8">
        <v>87</v>
      </c>
      <c r="N60" s="8">
        <v>30.4</v>
      </c>
      <c r="O60" s="8"/>
      <c r="P60" s="8"/>
      <c r="Q60" s="8"/>
      <c r="R60" s="8">
        <v>51</v>
      </c>
      <c r="S60" s="8">
        <v>254</v>
      </c>
      <c r="T60" s="8">
        <v>262</v>
      </c>
      <c r="U60" s="8">
        <v>49.224806200000003</v>
      </c>
      <c r="V60" s="8"/>
      <c r="W60" s="8"/>
      <c r="X60" s="8"/>
      <c r="Y60" s="8">
        <v>49</v>
      </c>
      <c r="Z60" s="8">
        <v>222</v>
      </c>
      <c r="AA60" s="8">
        <v>18.081180809999999</v>
      </c>
      <c r="AB60" s="8"/>
      <c r="AC60" s="3"/>
      <c r="AD60" s="3"/>
      <c r="AE60" s="3"/>
      <c r="AF60" s="3"/>
      <c r="AG60" s="3"/>
      <c r="AH60" s="3"/>
      <c r="AI60" s="3"/>
      <c r="AJ60" s="3"/>
    </row>
    <row r="61" spans="2:36" x14ac:dyDescent="0.2">
      <c r="B61" s="3"/>
      <c r="C61" s="3"/>
      <c r="D61" s="3"/>
      <c r="E61" s="8"/>
      <c r="F61" s="8">
        <v>52</v>
      </c>
      <c r="G61" s="8">
        <v>202</v>
      </c>
      <c r="H61" s="8">
        <v>178</v>
      </c>
      <c r="I61" s="8">
        <v>53.157894740000003</v>
      </c>
      <c r="J61" s="8"/>
      <c r="K61" s="8"/>
      <c r="L61" s="8">
        <v>26</v>
      </c>
      <c r="M61" s="8">
        <v>90</v>
      </c>
      <c r="N61" s="8">
        <v>22.413793099999999</v>
      </c>
      <c r="O61" s="8"/>
      <c r="P61" s="8"/>
      <c r="Q61" s="8"/>
      <c r="R61" s="8">
        <v>52</v>
      </c>
      <c r="S61" s="8">
        <v>257</v>
      </c>
      <c r="T61" s="8">
        <v>286</v>
      </c>
      <c r="U61" s="8">
        <v>47.329650090000001</v>
      </c>
      <c r="V61" s="8"/>
      <c r="W61" s="8"/>
      <c r="X61" s="8"/>
      <c r="Y61" s="8">
        <v>39</v>
      </c>
      <c r="Z61" s="8">
        <v>181</v>
      </c>
      <c r="AA61" s="8">
        <v>17.727272729999999</v>
      </c>
      <c r="AB61" s="8"/>
      <c r="AC61" s="3"/>
      <c r="AD61" s="3"/>
      <c r="AE61" s="3"/>
      <c r="AF61" s="3"/>
      <c r="AG61" s="3"/>
      <c r="AH61" s="3"/>
      <c r="AI61" s="3"/>
      <c r="AJ61" s="3"/>
    </row>
    <row r="62" spans="2:36" x14ac:dyDescent="0.2">
      <c r="B62" s="3"/>
      <c r="C62" s="3"/>
      <c r="D62" s="3"/>
      <c r="E62" s="8"/>
      <c r="F62" s="8">
        <v>53</v>
      </c>
      <c r="G62" s="8">
        <v>222</v>
      </c>
      <c r="H62" s="8">
        <v>184</v>
      </c>
      <c r="I62" s="8">
        <v>54.679802960000004</v>
      </c>
      <c r="J62" s="8"/>
      <c r="K62" s="8"/>
      <c r="L62" s="8">
        <v>48</v>
      </c>
      <c r="M62" s="8">
        <v>96</v>
      </c>
      <c r="N62" s="8">
        <v>33.333333330000002</v>
      </c>
      <c r="O62" s="8"/>
      <c r="P62" s="8"/>
      <c r="Q62" s="8"/>
      <c r="R62" s="8">
        <v>53</v>
      </c>
      <c r="S62" s="8">
        <v>260</v>
      </c>
      <c r="T62" s="8">
        <v>292</v>
      </c>
      <c r="U62" s="8">
        <v>47.101449279999997</v>
      </c>
      <c r="V62" s="8"/>
      <c r="W62" s="8"/>
      <c r="X62" s="8"/>
      <c r="Y62" s="8">
        <v>60</v>
      </c>
      <c r="Z62" s="8">
        <v>217</v>
      </c>
      <c r="AA62" s="8">
        <v>21.66064982</v>
      </c>
      <c r="AB62" s="8"/>
      <c r="AC62" s="3"/>
      <c r="AD62" s="3"/>
      <c r="AE62" s="3"/>
      <c r="AF62" s="3"/>
      <c r="AG62" s="3"/>
      <c r="AH62" s="3"/>
      <c r="AI62" s="3"/>
      <c r="AJ62" s="3"/>
    </row>
    <row r="63" spans="2:36" x14ac:dyDescent="0.2">
      <c r="B63" s="3"/>
      <c r="C63" s="3"/>
      <c r="D63" s="3"/>
      <c r="E63" s="8"/>
      <c r="F63" s="8">
        <v>54</v>
      </c>
      <c r="G63" s="8">
        <v>206</v>
      </c>
      <c r="H63" s="8">
        <v>121</v>
      </c>
      <c r="I63" s="8">
        <v>62.996941900000003</v>
      </c>
      <c r="J63" s="8"/>
      <c r="K63" s="8"/>
      <c r="L63" s="8">
        <v>44</v>
      </c>
      <c r="M63" s="8">
        <v>90</v>
      </c>
      <c r="N63" s="8">
        <v>32.835820900000002</v>
      </c>
      <c r="O63" s="8"/>
      <c r="P63" s="8"/>
      <c r="Q63" s="8"/>
      <c r="R63" s="8">
        <v>54</v>
      </c>
      <c r="S63" s="8">
        <v>246</v>
      </c>
      <c r="T63" s="8">
        <v>222</v>
      </c>
      <c r="U63" s="8">
        <v>52.564102560000002</v>
      </c>
      <c r="V63" s="8"/>
      <c r="W63" s="8"/>
      <c r="X63" s="8"/>
      <c r="Y63" s="8">
        <v>52</v>
      </c>
      <c r="Z63" s="8">
        <v>196</v>
      </c>
      <c r="AA63" s="8">
        <v>20.96774194</v>
      </c>
      <c r="AB63" s="8"/>
      <c r="AC63" s="3"/>
      <c r="AD63" s="3"/>
      <c r="AE63" s="3"/>
      <c r="AF63" s="3"/>
      <c r="AG63" s="3"/>
      <c r="AH63" s="3"/>
      <c r="AI63" s="3"/>
      <c r="AJ63" s="3"/>
    </row>
    <row r="64" spans="2:36" x14ac:dyDescent="0.2">
      <c r="B64" s="3"/>
      <c r="C64" s="3"/>
      <c r="D64" s="3"/>
      <c r="E64" s="8"/>
      <c r="F64" s="8">
        <v>55</v>
      </c>
      <c r="G64" s="8">
        <v>115</v>
      </c>
      <c r="H64" s="8">
        <v>91</v>
      </c>
      <c r="I64" s="8">
        <v>55.825242719999999</v>
      </c>
      <c r="J64" s="8"/>
      <c r="K64" s="8"/>
      <c r="L64" s="8">
        <v>35</v>
      </c>
      <c r="M64" s="8">
        <v>125</v>
      </c>
      <c r="N64" s="8">
        <v>21.875</v>
      </c>
      <c r="O64" s="8"/>
      <c r="P64" s="8"/>
      <c r="Q64" s="8"/>
      <c r="R64" s="8">
        <v>55</v>
      </c>
      <c r="S64" s="8">
        <v>150</v>
      </c>
      <c r="T64" s="8">
        <v>207</v>
      </c>
      <c r="U64" s="8">
        <v>42.016806719999998</v>
      </c>
      <c r="V64" s="8"/>
      <c r="W64" s="8"/>
      <c r="X64" s="8"/>
      <c r="Y64" s="8">
        <v>45</v>
      </c>
      <c r="Z64" s="8">
        <v>188</v>
      </c>
      <c r="AA64" s="8">
        <v>19.313304720000001</v>
      </c>
      <c r="AB64" s="8"/>
      <c r="AC64" s="3"/>
      <c r="AD64" s="3"/>
      <c r="AE64" s="3"/>
      <c r="AF64" s="3"/>
      <c r="AG64" s="3"/>
      <c r="AH64" s="3"/>
      <c r="AI64" s="3"/>
      <c r="AJ64" s="3"/>
    </row>
    <row r="65" spans="2:36" x14ac:dyDescent="0.2">
      <c r="B65" s="3"/>
      <c r="C65" s="3"/>
      <c r="D65" s="3"/>
      <c r="E65" s="8"/>
      <c r="F65" s="8">
        <v>56</v>
      </c>
      <c r="G65" s="8">
        <v>192</v>
      </c>
      <c r="H65" s="8">
        <v>137</v>
      </c>
      <c r="I65" s="8">
        <v>58.358662610000003</v>
      </c>
      <c r="J65" s="8"/>
      <c r="K65" s="8"/>
      <c r="L65" s="8">
        <v>41</v>
      </c>
      <c r="M65" s="8">
        <v>112</v>
      </c>
      <c r="N65" s="8">
        <v>26.79738562</v>
      </c>
      <c r="O65" s="8"/>
      <c r="P65" s="8"/>
      <c r="Q65" s="8"/>
      <c r="R65" s="8">
        <v>56</v>
      </c>
      <c r="S65" s="8">
        <v>222</v>
      </c>
      <c r="T65" s="8">
        <v>261</v>
      </c>
      <c r="U65" s="8">
        <v>45.962732920000001</v>
      </c>
      <c r="V65" s="8"/>
      <c r="W65" s="8"/>
      <c r="X65" s="8"/>
      <c r="Y65" s="8">
        <v>50</v>
      </c>
      <c r="Z65" s="8">
        <v>175</v>
      </c>
      <c r="AA65" s="8">
        <v>22.222222219999999</v>
      </c>
      <c r="AB65" s="8"/>
      <c r="AC65" s="3"/>
      <c r="AD65" s="3"/>
      <c r="AE65" s="3"/>
      <c r="AF65" s="3"/>
      <c r="AG65" s="3"/>
      <c r="AH65" s="3"/>
      <c r="AI65" s="3"/>
      <c r="AJ65" s="3"/>
    </row>
    <row r="66" spans="2:36" x14ac:dyDescent="0.2">
      <c r="B66" s="3"/>
      <c r="C66" s="3"/>
      <c r="D66" s="3"/>
      <c r="E66" s="8"/>
      <c r="F66" s="8">
        <v>57</v>
      </c>
      <c r="G66" s="8">
        <v>179</v>
      </c>
      <c r="H66" s="8">
        <v>168</v>
      </c>
      <c r="I66" s="8">
        <v>51.585014409999999</v>
      </c>
      <c r="J66" s="8"/>
      <c r="K66" s="8"/>
      <c r="L66" s="8">
        <v>52</v>
      </c>
      <c r="M66" s="8">
        <v>78</v>
      </c>
      <c r="N66" s="8">
        <v>40</v>
      </c>
      <c r="O66" s="8"/>
      <c r="P66" s="8"/>
      <c r="Q66" s="8"/>
      <c r="R66" s="8">
        <v>57</v>
      </c>
      <c r="S66" s="8">
        <v>213</v>
      </c>
      <c r="T66" s="8">
        <v>249</v>
      </c>
      <c r="U66" s="8">
        <v>46.1038961</v>
      </c>
      <c r="V66" s="8"/>
      <c r="W66" s="8"/>
      <c r="X66" s="8"/>
      <c r="Y66" s="8">
        <v>58</v>
      </c>
      <c r="Z66" s="8">
        <v>137</v>
      </c>
      <c r="AA66" s="8">
        <v>29.743589740000001</v>
      </c>
      <c r="AB66" s="8"/>
      <c r="AC66" s="3"/>
      <c r="AD66" s="3"/>
      <c r="AE66" s="3"/>
      <c r="AF66" s="3"/>
      <c r="AG66" s="3"/>
      <c r="AH66" s="3"/>
      <c r="AI66" s="3"/>
      <c r="AJ66" s="3"/>
    </row>
    <row r="67" spans="2:36" x14ac:dyDescent="0.2">
      <c r="B67" s="3"/>
      <c r="C67" s="3"/>
      <c r="D67" s="3"/>
      <c r="E67" s="8"/>
      <c r="F67" s="8">
        <v>58</v>
      </c>
      <c r="G67" s="8">
        <v>246</v>
      </c>
      <c r="H67" s="8">
        <v>182</v>
      </c>
      <c r="I67" s="8">
        <v>57.476635510000001</v>
      </c>
      <c r="J67" s="8"/>
      <c r="K67" s="8"/>
      <c r="L67" s="8">
        <v>36</v>
      </c>
      <c r="M67" s="8">
        <v>106</v>
      </c>
      <c r="N67" s="8">
        <v>25.352112680000001</v>
      </c>
      <c r="O67" s="8"/>
      <c r="P67" s="8"/>
      <c r="Q67" s="8"/>
      <c r="R67" s="8">
        <v>58</v>
      </c>
      <c r="S67" s="8">
        <v>293</v>
      </c>
      <c r="T67" s="8">
        <v>312</v>
      </c>
      <c r="U67" s="8">
        <v>48.429752069999999</v>
      </c>
      <c r="V67" s="8"/>
      <c r="W67" s="8"/>
      <c r="X67" s="8"/>
      <c r="Y67" s="8">
        <v>43</v>
      </c>
      <c r="Z67" s="8">
        <v>206</v>
      </c>
      <c r="AA67" s="8">
        <v>17.269076309999999</v>
      </c>
      <c r="AB67" s="8"/>
      <c r="AC67" s="3"/>
      <c r="AD67" s="3"/>
      <c r="AE67" s="3"/>
      <c r="AF67" s="3"/>
      <c r="AG67" s="3"/>
      <c r="AH67" s="3"/>
      <c r="AI67" s="3"/>
      <c r="AJ67" s="3"/>
    </row>
    <row r="68" spans="2:36" x14ac:dyDescent="0.2">
      <c r="B68" s="3"/>
      <c r="C68" s="3"/>
      <c r="D68" s="3"/>
      <c r="E68" s="8"/>
      <c r="F68" s="8">
        <v>59</v>
      </c>
      <c r="G68" s="8">
        <v>248</v>
      </c>
      <c r="H68" s="8">
        <v>219</v>
      </c>
      <c r="I68" s="8">
        <v>53.104925049999999</v>
      </c>
      <c r="J68" s="8"/>
      <c r="K68" s="8"/>
      <c r="L68" s="8">
        <v>36</v>
      </c>
      <c r="M68" s="8">
        <v>116</v>
      </c>
      <c r="N68" s="8">
        <v>23.684210530000001</v>
      </c>
      <c r="O68" s="8"/>
      <c r="P68" s="8"/>
      <c r="Q68" s="8"/>
      <c r="R68" s="8">
        <v>59</v>
      </c>
      <c r="S68" s="8">
        <v>298</v>
      </c>
      <c r="T68" s="8">
        <v>355</v>
      </c>
      <c r="U68" s="8">
        <v>45.63552833</v>
      </c>
      <c r="V68" s="8"/>
      <c r="W68" s="8"/>
      <c r="X68" s="8"/>
      <c r="Y68" s="8">
        <v>45</v>
      </c>
      <c r="Z68" s="8">
        <v>188</v>
      </c>
      <c r="AA68" s="8">
        <v>19.313304720000001</v>
      </c>
      <c r="AB68" s="8"/>
      <c r="AC68" s="3"/>
      <c r="AD68" s="3"/>
      <c r="AE68" s="3"/>
      <c r="AF68" s="3"/>
      <c r="AG68" s="3"/>
      <c r="AH68" s="3"/>
      <c r="AI68" s="3"/>
      <c r="AJ68" s="3"/>
    </row>
    <row r="69" spans="2:36" x14ac:dyDescent="0.2">
      <c r="B69" s="3"/>
      <c r="C69" s="3"/>
      <c r="D69" s="3"/>
      <c r="E69" s="8"/>
      <c r="F69" s="8">
        <v>60</v>
      </c>
      <c r="G69" s="8">
        <v>232</v>
      </c>
      <c r="H69" s="8">
        <v>202</v>
      </c>
      <c r="I69" s="8">
        <v>53.456221200000002</v>
      </c>
      <c r="J69" s="8"/>
      <c r="K69" s="8"/>
      <c r="L69" s="8">
        <v>28</v>
      </c>
      <c r="M69" s="8">
        <v>155</v>
      </c>
      <c r="N69" s="8">
        <v>15.300546450000001</v>
      </c>
      <c r="O69" s="8"/>
      <c r="P69" s="8"/>
      <c r="Q69" s="8"/>
      <c r="R69" s="8">
        <v>60</v>
      </c>
      <c r="S69" s="8">
        <v>258</v>
      </c>
      <c r="T69" s="8">
        <v>374</v>
      </c>
      <c r="U69" s="8">
        <v>40.822784810000002</v>
      </c>
      <c r="V69" s="8"/>
      <c r="W69" s="8"/>
      <c r="X69" s="8"/>
      <c r="Y69" s="8">
        <v>41</v>
      </c>
      <c r="Z69" s="8">
        <v>148</v>
      </c>
      <c r="AA69" s="8">
        <v>21.693121690000002</v>
      </c>
      <c r="AB69" s="8"/>
      <c r="AC69" s="3"/>
      <c r="AD69" s="3"/>
      <c r="AE69" s="3"/>
      <c r="AF69" s="3"/>
      <c r="AG69" s="3"/>
      <c r="AH69" s="3"/>
      <c r="AI69" s="3"/>
      <c r="AJ69" s="3"/>
    </row>
    <row r="70" spans="2:36" x14ac:dyDescent="0.2">
      <c r="B70" s="3"/>
      <c r="C70" s="3"/>
      <c r="D70" s="3"/>
      <c r="E70" s="8"/>
      <c r="F70" s="8">
        <v>61</v>
      </c>
      <c r="G70" s="8">
        <v>252</v>
      </c>
      <c r="H70" s="8">
        <v>182</v>
      </c>
      <c r="I70" s="8">
        <v>58.064516130000001</v>
      </c>
      <c r="J70" s="8"/>
      <c r="K70" s="8"/>
      <c r="L70" s="8">
        <v>43</v>
      </c>
      <c r="M70" s="8">
        <v>114</v>
      </c>
      <c r="N70" s="8">
        <v>27.38853503</v>
      </c>
      <c r="O70" s="8"/>
      <c r="P70" s="8"/>
      <c r="Q70" s="8"/>
      <c r="R70" s="8">
        <v>61</v>
      </c>
      <c r="S70" s="8">
        <v>291</v>
      </c>
      <c r="T70" s="8">
        <v>326</v>
      </c>
      <c r="U70" s="8">
        <v>47.163695300000001</v>
      </c>
      <c r="V70" s="8"/>
      <c r="W70" s="8"/>
      <c r="X70" s="8"/>
      <c r="Y70" s="8">
        <v>54</v>
      </c>
      <c r="Z70" s="8">
        <v>203</v>
      </c>
      <c r="AA70" s="8">
        <v>21.01167315</v>
      </c>
      <c r="AB70" s="8"/>
      <c r="AC70" s="3"/>
      <c r="AD70" s="3"/>
      <c r="AE70" s="3"/>
      <c r="AF70" s="3"/>
      <c r="AG70" s="3"/>
      <c r="AH70" s="3"/>
      <c r="AI70" s="3"/>
      <c r="AJ70" s="3"/>
    </row>
    <row r="71" spans="2:36" x14ac:dyDescent="0.2">
      <c r="B71" s="3"/>
      <c r="C71" s="3"/>
      <c r="D71" s="3"/>
      <c r="E71" s="8"/>
      <c r="F71" s="8">
        <v>62</v>
      </c>
      <c r="G71" s="8">
        <v>236</v>
      </c>
      <c r="H71" s="8">
        <v>181</v>
      </c>
      <c r="I71" s="8">
        <v>56.594724220000003</v>
      </c>
      <c r="J71" s="8"/>
      <c r="K71" s="8"/>
      <c r="L71" s="8">
        <v>41</v>
      </c>
      <c r="M71" s="8">
        <v>88</v>
      </c>
      <c r="N71" s="8">
        <v>31.782945739999999</v>
      </c>
      <c r="O71" s="8"/>
      <c r="P71" s="8"/>
      <c r="Q71" s="8"/>
      <c r="R71" s="8">
        <v>62</v>
      </c>
      <c r="S71" s="8">
        <v>279</v>
      </c>
      <c r="T71" s="8">
        <v>291</v>
      </c>
      <c r="U71" s="8">
        <v>48.947368419999997</v>
      </c>
      <c r="V71" s="8"/>
      <c r="W71" s="8"/>
      <c r="X71" s="8"/>
      <c r="Y71" s="8">
        <v>49</v>
      </c>
      <c r="Z71" s="8">
        <v>209</v>
      </c>
      <c r="AA71" s="8">
        <v>18.992248060000001</v>
      </c>
      <c r="AB71" s="8"/>
      <c r="AC71" s="3"/>
      <c r="AD71" s="3"/>
      <c r="AE71" s="3"/>
      <c r="AF71" s="3"/>
      <c r="AG71" s="3"/>
      <c r="AH71" s="3"/>
      <c r="AI71" s="3"/>
      <c r="AJ71" s="3"/>
    </row>
    <row r="72" spans="2:36" x14ac:dyDescent="0.2">
      <c r="B72" s="3"/>
      <c r="C72" s="3"/>
      <c r="D72" s="3"/>
      <c r="E72" s="8"/>
      <c r="F72" s="8">
        <v>63</v>
      </c>
      <c r="G72" s="8">
        <v>217</v>
      </c>
      <c r="H72" s="8">
        <v>212</v>
      </c>
      <c r="I72" s="8">
        <v>50.582750580000003</v>
      </c>
      <c r="J72" s="8"/>
      <c r="K72" s="8"/>
      <c r="L72" s="8">
        <v>46</v>
      </c>
      <c r="M72" s="8">
        <v>95</v>
      </c>
      <c r="N72" s="8">
        <v>32.624113479999998</v>
      </c>
      <c r="O72" s="8"/>
      <c r="P72" s="8"/>
      <c r="Q72" s="8"/>
      <c r="R72" s="8">
        <v>63</v>
      </c>
      <c r="S72" s="8">
        <v>266</v>
      </c>
      <c r="T72" s="8">
        <v>317</v>
      </c>
      <c r="U72" s="8">
        <v>45.626072039999997</v>
      </c>
      <c r="V72" s="8"/>
      <c r="W72" s="8"/>
      <c r="X72" s="8"/>
      <c r="Y72" s="8">
        <v>61</v>
      </c>
      <c r="Z72" s="8">
        <v>179</v>
      </c>
      <c r="AA72" s="8">
        <v>25.416666670000001</v>
      </c>
      <c r="AB72" s="8"/>
      <c r="AC72" s="3"/>
      <c r="AD72" s="3"/>
      <c r="AE72" s="3"/>
      <c r="AF72" s="3"/>
      <c r="AG72" s="3"/>
      <c r="AH72" s="3"/>
      <c r="AI72" s="3"/>
      <c r="AJ72" s="3"/>
    </row>
    <row r="73" spans="2:36" x14ac:dyDescent="0.2">
      <c r="B73" s="3"/>
      <c r="C73" s="3"/>
      <c r="D73" s="3"/>
      <c r="E73" s="8"/>
      <c r="F73" s="8">
        <v>64</v>
      </c>
      <c r="G73" s="8">
        <v>207</v>
      </c>
      <c r="H73" s="8">
        <v>121</v>
      </c>
      <c r="I73" s="8">
        <v>63.109756099999998</v>
      </c>
      <c r="J73" s="8"/>
      <c r="K73" s="8"/>
      <c r="L73" s="8">
        <v>62</v>
      </c>
      <c r="M73" s="8">
        <v>85</v>
      </c>
      <c r="N73" s="8">
        <v>42.176870749999999</v>
      </c>
      <c r="O73" s="8"/>
      <c r="P73" s="8"/>
      <c r="Q73" s="8"/>
      <c r="R73" s="8">
        <v>64</v>
      </c>
      <c r="S73" s="8">
        <v>247</v>
      </c>
      <c r="T73" s="8">
        <v>222</v>
      </c>
      <c r="U73" s="8">
        <v>52.665245200000001</v>
      </c>
      <c r="V73" s="8"/>
      <c r="W73" s="8"/>
      <c r="X73" s="8"/>
      <c r="Y73" s="8">
        <v>77</v>
      </c>
      <c r="Z73" s="8">
        <v>187</v>
      </c>
      <c r="AA73" s="8">
        <v>29.166666670000001</v>
      </c>
      <c r="AB73" s="8"/>
      <c r="AC73" s="3"/>
      <c r="AD73" s="3"/>
      <c r="AE73" s="3"/>
      <c r="AF73" s="3"/>
      <c r="AG73" s="3"/>
      <c r="AH73" s="3"/>
      <c r="AI73" s="3"/>
      <c r="AJ73" s="3"/>
    </row>
    <row r="74" spans="2:36" x14ac:dyDescent="0.2">
      <c r="B74" s="3"/>
      <c r="C74" s="3"/>
      <c r="D74" s="3"/>
      <c r="E74" s="8"/>
      <c r="F74" s="8">
        <v>65</v>
      </c>
      <c r="G74" s="8">
        <v>198</v>
      </c>
      <c r="H74" s="8">
        <v>158</v>
      </c>
      <c r="I74" s="8">
        <v>55.617977529999997</v>
      </c>
      <c r="J74" s="8"/>
      <c r="K74" s="8"/>
      <c r="L74" s="8">
        <v>51</v>
      </c>
      <c r="M74" s="8">
        <v>104</v>
      </c>
      <c r="N74" s="8">
        <v>32.903225810000002</v>
      </c>
      <c r="O74" s="8"/>
      <c r="P74" s="8"/>
      <c r="Q74" s="8"/>
      <c r="R74" s="8">
        <v>65</v>
      </c>
      <c r="S74" s="8">
        <v>252</v>
      </c>
      <c r="T74" s="8">
        <v>281</v>
      </c>
      <c r="U74" s="8">
        <v>47.279549719999999</v>
      </c>
      <c r="V74" s="8"/>
      <c r="W74" s="8"/>
      <c r="X74" s="8"/>
      <c r="Y74" s="8">
        <v>68</v>
      </c>
      <c r="Z74" s="8">
        <v>179</v>
      </c>
      <c r="AA74" s="8">
        <v>27.530364370000001</v>
      </c>
      <c r="AB74" s="8"/>
      <c r="AC74" s="3"/>
      <c r="AD74" s="3"/>
      <c r="AE74" s="3"/>
      <c r="AF74" s="3"/>
      <c r="AG74" s="3"/>
      <c r="AH74" s="3"/>
      <c r="AI74" s="3"/>
      <c r="AJ74" s="3"/>
    </row>
    <row r="75" spans="2:36" x14ac:dyDescent="0.2">
      <c r="B75" s="3"/>
      <c r="C75" s="3"/>
      <c r="D75" s="3"/>
      <c r="E75" s="8"/>
      <c r="F75" s="8">
        <v>66</v>
      </c>
      <c r="G75" s="8">
        <v>194</v>
      </c>
      <c r="H75" s="8">
        <v>235</v>
      </c>
      <c r="I75" s="8">
        <v>45.22144522</v>
      </c>
      <c r="J75" s="8"/>
      <c r="K75" s="8"/>
      <c r="L75" s="8">
        <v>59</v>
      </c>
      <c r="M75" s="8">
        <v>102</v>
      </c>
      <c r="N75" s="8">
        <v>36.645962730000001</v>
      </c>
      <c r="O75" s="8"/>
      <c r="P75" s="8"/>
      <c r="Q75" s="8"/>
      <c r="R75" s="8">
        <v>66</v>
      </c>
      <c r="S75" s="8">
        <v>240</v>
      </c>
      <c r="T75" s="8">
        <v>313</v>
      </c>
      <c r="U75" s="8">
        <v>43.399638340000003</v>
      </c>
      <c r="V75" s="8"/>
      <c r="W75" s="8"/>
      <c r="X75" s="8"/>
      <c r="Y75" s="8">
        <v>74</v>
      </c>
      <c r="Z75" s="8">
        <v>206</v>
      </c>
      <c r="AA75" s="8">
        <v>26.428571430000002</v>
      </c>
      <c r="AB75" s="8"/>
      <c r="AC75" s="3"/>
      <c r="AD75" s="3"/>
      <c r="AE75" s="3"/>
      <c r="AF75" s="3"/>
      <c r="AG75" s="3"/>
      <c r="AH75" s="3"/>
      <c r="AI75" s="3"/>
      <c r="AJ75" s="3"/>
    </row>
    <row r="76" spans="2:36" x14ac:dyDescent="0.2">
      <c r="B76" s="3"/>
      <c r="C76" s="3"/>
      <c r="D76" s="3"/>
      <c r="E76" s="8"/>
      <c r="F76" s="8">
        <v>67</v>
      </c>
      <c r="G76" s="8">
        <v>225</v>
      </c>
      <c r="H76" s="8">
        <v>250</v>
      </c>
      <c r="I76" s="8">
        <v>47.368421050000002</v>
      </c>
      <c r="J76" s="8"/>
      <c r="K76" s="8"/>
      <c r="L76" s="8">
        <v>45</v>
      </c>
      <c r="M76" s="8">
        <v>95</v>
      </c>
      <c r="N76" s="8">
        <v>32.142857139999997</v>
      </c>
      <c r="O76" s="8"/>
      <c r="P76" s="8"/>
      <c r="Q76" s="8"/>
      <c r="R76" s="8">
        <v>67</v>
      </c>
      <c r="S76" s="8">
        <v>279</v>
      </c>
      <c r="T76" s="8">
        <v>376</v>
      </c>
      <c r="U76" s="8">
        <v>42.595419849999999</v>
      </c>
      <c r="V76" s="8"/>
      <c r="W76" s="8"/>
      <c r="X76" s="8"/>
      <c r="Y76" s="8">
        <v>60</v>
      </c>
      <c r="Z76" s="8">
        <v>183</v>
      </c>
      <c r="AA76" s="8">
        <v>24.691358019999999</v>
      </c>
      <c r="AB76" s="8"/>
      <c r="AC76" s="3"/>
      <c r="AD76" s="3"/>
      <c r="AE76" s="3"/>
      <c r="AF76" s="3"/>
      <c r="AG76" s="3"/>
      <c r="AH76" s="3"/>
      <c r="AI76" s="3"/>
      <c r="AJ76" s="3"/>
    </row>
    <row r="77" spans="2:36" x14ac:dyDescent="0.2">
      <c r="B77" s="3"/>
      <c r="C77" s="3"/>
      <c r="D77" s="3"/>
      <c r="E77" s="8"/>
      <c r="F77" s="8">
        <v>68</v>
      </c>
      <c r="G77" s="8">
        <v>150</v>
      </c>
      <c r="H77" s="8">
        <v>140</v>
      </c>
      <c r="I77" s="8">
        <v>51.724137929999998</v>
      </c>
      <c r="J77" s="8"/>
      <c r="K77" s="8"/>
      <c r="L77" s="8">
        <v>43</v>
      </c>
      <c r="M77" s="8">
        <v>108</v>
      </c>
      <c r="N77" s="8">
        <v>28.476821189999999</v>
      </c>
      <c r="O77" s="8"/>
      <c r="P77" s="8"/>
      <c r="Q77" s="8"/>
      <c r="R77" s="8">
        <v>68</v>
      </c>
      <c r="S77" s="8">
        <v>184</v>
      </c>
      <c r="T77" s="8">
        <v>234</v>
      </c>
      <c r="U77" s="8">
        <v>44.019138759999997</v>
      </c>
      <c r="V77" s="8"/>
      <c r="W77" s="8"/>
      <c r="X77" s="8"/>
      <c r="Y77" s="8">
        <v>59</v>
      </c>
      <c r="Z77" s="8">
        <v>204</v>
      </c>
      <c r="AA77" s="8">
        <v>22.43346008</v>
      </c>
      <c r="AB77" s="8"/>
      <c r="AC77" s="3"/>
      <c r="AD77" s="3"/>
      <c r="AE77" s="3"/>
      <c r="AF77" s="3"/>
      <c r="AG77" s="3"/>
      <c r="AH77" s="3"/>
      <c r="AI77" s="3"/>
      <c r="AJ77" s="3"/>
    </row>
    <row r="78" spans="2:36" x14ac:dyDescent="0.2">
      <c r="B78" s="3"/>
      <c r="C78" s="3"/>
      <c r="D78" s="3"/>
      <c r="E78" s="8"/>
      <c r="F78" s="8">
        <v>69</v>
      </c>
      <c r="G78" s="8">
        <v>63</v>
      </c>
      <c r="H78" s="8">
        <v>119</v>
      </c>
      <c r="I78" s="8">
        <v>34.61538462</v>
      </c>
      <c r="J78" s="8"/>
      <c r="K78" s="8"/>
      <c r="L78" s="8">
        <v>33</v>
      </c>
      <c r="M78" s="8">
        <v>84</v>
      </c>
      <c r="N78" s="8">
        <v>28.205128210000002</v>
      </c>
      <c r="O78" s="8"/>
      <c r="P78" s="8"/>
      <c r="Q78" s="8"/>
      <c r="R78" s="8">
        <v>69</v>
      </c>
      <c r="S78" s="8">
        <v>89</v>
      </c>
      <c r="T78" s="8">
        <v>203</v>
      </c>
      <c r="U78" s="8">
        <v>30.479452049999999</v>
      </c>
      <c r="V78" s="8"/>
      <c r="W78" s="8"/>
      <c r="X78" s="8"/>
      <c r="Y78" s="8">
        <v>54</v>
      </c>
      <c r="Z78" s="8">
        <v>190</v>
      </c>
      <c r="AA78" s="8">
        <v>22.131147540000001</v>
      </c>
      <c r="AB78" s="8"/>
      <c r="AC78" s="3"/>
      <c r="AD78" s="3"/>
      <c r="AE78" s="3"/>
      <c r="AF78" s="3"/>
      <c r="AG78" s="3"/>
      <c r="AH78" s="3"/>
      <c r="AI78" s="3"/>
      <c r="AJ78" s="3"/>
    </row>
    <row r="79" spans="2:36" x14ac:dyDescent="0.2">
      <c r="B79" s="3"/>
      <c r="C79" s="3"/>
      <c r="D79" s="3"/>
      <c r="E79" s="8"/>
      <c r="F79" s="8">
        <v>70</v>
      </c>
      <c r="G79" s="8">
        <v>244</v>
      </c>
      <c r="H79" s="8">
        <v>236</v>
      </c>
      <c r="I79" s="8">
        <v>50.833333330000002</v>
      </c>
      <c r="J79" s="8"/>
      <c r="K79" s="8"/>
      <c r="L79" s="8">
        <v>46</v>
      </c>
      <c r="M79" s="8">
        <v>115</v>
      </c>
      <c r="N79" s="8">
        <v>28.571428569999998</v>
      </c>
      <c r="O79" s="8"/>
      <c r="P79" s="8"/>
      <c r="Q79" s="8"/>
      <c r="R79" s="8">
        <v>70</v>
      </c>
      <c r="S79" s="8">
        <v>294</v>
      </c>
      <c r="T79" s="8">
        <v>319</v>
      </c>
      <c r="U79" s="8">
        <v>47.960848290000001</v>
      </c>
      <c r="V79" s="8"/>
      <c r="W79" s="8"/>
      <c r="X79" s="8"/>
      <c r="Y79" s="8">
        <v>57</v>
      </c>
      <c r="Z79" s="8">
        <v>243</v>
      </c>
      <c r="AA79" s="8">
        <v>19</v>
      </c>
      <c r="AB79" s="8"/>
      <c r="AC79" s="3"/>
      <c r="AD79" s="3"/>
      <c r="AE79" s="3"/>
      <c r="AF79" s="3"/>
      <c r="AG79" s="3"/>
      <c r="AH79" s="3"/>
      <c r="AI79" s="3"/>
      <c r="AJ79" s="3"/>
    </row>
    <row r="80" spans="2:36" x14ac:dyDescent="0.2">
      <c r="B80" s="3"/>
      <c r="C80" s="3"/>
      <c r="D80" s="3"/>
      <c r="E80" s="8"/>
      <c r="F80" s="8">
        <v>71</v>
      </c>
      <c r="G80" s="8">
        <v>247</v>
      </c>
      <c r="H80" s="8">
        <v>204</v>
      </c>
      <c r="I80" s="8">
        <v>54.767184039999997</v>
      </c>
      <c r="J80" s="8"/>
      <c r="K80" s="8"/>
      <c r="L80" s="8">
        <v>58</v>
      </c>
      <c r="M80" s="8">
        <v>99</v>
      </c>
      <c r="N80" s="8">
        <v>36.94267516</v>
      </c>
      <c r="O80" s="8"/>
      <c r="P80" s="8"/>
      <c r="Q80" s="8"/>
      <c r="R80" s="8">
        <v>71</v>
      </c>
      <c r="S80" s="8">
        <v>294</v>
      </c>
      <c r="T80" s="8">
        <v>318</v>
      </c>
      <c r="U80" s="8">
        <v>48.039215689999999</v>
      </c>
      <c r="V80" s="8"/>
      <c r="W80" s="8"/>
      <c r="X80" s="8"/>
      <c r="Y80" s="8">
        <v>73</v>
      </c>
      <c r="Z80" s="8">
        <v>225</v>
      </c>
      <c r="AA80" s="8">
        <v>24.4966443</v>
      </c>
      <c r="AB80" s="8"/>
      <c r="AC80" s="3"/>
      <c r="AD80" s="3"/>
      <c r="AE80" s="3"/>
      <c r="AF80" s="3"/>
      <c r="AG80" s="3"/>
      <c r="AH80" s="3"/>
      <c r="AI80" s="3"/>
      <c r="AJ80" s="3"/>
    </row>
    <row r="81" spans="2:36" x14ac:dyDescent="0.2">
      <c r="B81" s="3"/>
      <c r="C81" s="3"/>
      <c r="D81" s="3"/>
      <c r="E81" s="8"/>
      <c r="F81" s="8">
        <v>72</v>
      </c>
      <c r="G81" s="8">
        <v>223</v>
      </c>
      <c r="H81" s="8">
        <v>225</v>
      </c>
      <c r="I81" s="8">
        <v>49.776785709999999</v>
      </c>
      <c r="J81" s="8"/>
      <c r="K81" s="8"/>
      <c r="L81" s="8">
        <v>44</v>
      </c>
      <c r="M81" s="8">
        <v>107</v>
      </c>
      <c r="N81" s="8">
        <v>29.139072850000002</v>
      </c>
      <c r="O81" s="8"/>
      <c r="P81" s="8"/>
      <c r="Q81" s="8"/>
      <c r="R81" s="8">
        <v>72</v>
      </c>
      <c r="S81" s="8">
        <v>264</v>
      </c>
      <c r="T81" s="8">
        <v>359</v>
      </c>
      <c r="U81" s="8">
        <v>42.375601930000002</v>
      </c>
      <c r="V81" s="8"/>
      <c r="W81" s="8"/>
      <c r="X81" s="8"/>
      <c r="Y81" s="8">
        <v>58</v>
      </c>
      <c r="Z81" s="8">
        <v>211</v>
      </c>
      <c r="AA81" s="8">
        <v>21.561338289999998</v>
      </c>
      <c r="AB81" s="8"/>
      <c r="AC81" s="3"/>
      <c r="AD81" s="3"/>
      <c r="AE81" s="3"/>
      <c r="AF81" s="3"/>
      <c r="AG81" s="3"/>
      <c r="AH81" s="3"/>
      <c r="AI81" s="3"/>
      <c r="AJ81" s="3"/>
    </row>
    <row r="82" spans="2:36" x14ac:dyDescent="0.2">
      <c r="B82" s="3"/>
      <c r="C82" s="3"/>
      <c r="D82" s="3"/>
      <c r="E82" s="8"/>
      <c r="F82" s="8">
        <v>73</v>
      </c>
      <c r="G82" s="8">
        <v>233</v>
      </c>
      <c r="H82" s="8">
        <v>165</v>
      </c>
      <c r="I82" s="8">
        <v>58.542713569999997</v>
      </c>
      <c r="J82" s="8"/>
      <c r="K82" s="8"/>
      <c r="L82" s="8">
        <v>43</v>
      </c>
      <c r="M82" s="8">
        <v>101</v>
      </c>
      <c r="N82" s="8">
        <v>29.86111111</v>
      </c>
      <c r="O82" s="8"/>
      <c r="P82" s="8"/>
      <c r="Q82" s="8"/>
      <c r="R82" s="8">
        <v>73</v>
      </c>
      <c r="S82" s="8">
        <v>277</v>
      </c>
      <c r="T82" s="8">
        <v>277</v>
      </c>
      <c r="U82" s="8">
        <v>50</v>
      </c>
      <c r="V82" s="8"/>
      <c r="W82" s="8"/>
      <c r="X82" s="8"/>
      <c r="Y82" s="8">
        <v>56</v>
      </c>
      <c r="Z82" s="8">
        <v>202</v>
      </c>
      <c r="AA82" s="8">
        <v>21.705426360000001</v>
      </c>
      <c r="AB82" s="8"/>
      <c r="AC82" s="3"/>
      <c r="AD82" s="3"/>
      <c r="AE82" s="3"/>
      <c r="AF82" s="3"/>
      <c r="AG82" s="3"/>
      <c r="AH82" s="3"/>
      <c r="AI82" s="3"/>
      <c r="AJ82" s="3"/>
    </row>
    <row r="83" spans="2:36" x14ac:dyDescent="0.2">
      <c r="B83" s="3"/>
      <c r="C83" s="3"/>
      <c r="D83" s="3"/>
      <c r="E83" s="8"/>
      <c r="F83" s="8">
        <v>74</v>
      </c>
      <c r="G83" s="8">
        <v>243</v>
      </c>
      <c r="H83" s="8">
        <v>239</v>
      </c>
      <c r="I83" s="8">
        <v>50.414937760000001</v>
      </c>
      <c r="J83" s="8"/>
      <c r="K83" s="8"/>
      <c r="L83" s="8">
        <v>44</v>
      </c>
      <c r="M83" s="8">
        <v>100</v>
      </c>
      <c r="N83" s="8">
        <v>30.555555559999998</v>
      </c>
      <c r="O83" s="8"/>
      <c r="P83" s="8"/>
      <c r="Q83" s="8"/>
      <c r="R83" s="8">
        <v>74</v>
      </c>
      <c r="S83" s="8">
        <v>291</v>
      </c>
      <c r="T83" s="8">
        <v>342</v>
      </c>
      <c r="U83" s="8">
        <v>45.971563979999999</v>
      </c>
      <c r="V83" s="8"/>
      <c r="W83" s="8"/>
      <c r="X83" s="8"/>
      <c r="Y83" s="8">
        <v>55</v>
      </c>
      <c r="Z83" s="8">
        <v>191</v>
      </c>
      <c r="AA83" s="8">
        <v>22.357723579999998</v>
      </c>
      <c r="AB83" s="8"/>
      <c r="AC83" s="3"/>
      <c r="AD83" s="3"/>
      <c r="AE83" s="3"/>
      <c r="AF83" s="3"/>
      <c r="AG83" s="3"/>
      <c r="AH83" s="3"/>
      <c r="AI83" s="3"/>
      <c r="AJ83" s="3"/>
    </row>
    <row r="84" spans="2:36" x14ac:dyDescent="0.2">
      <c r="B84" s="3"/>
      <c r="C84" s="3"/>
      <c r="D84" s="3"/>
      <c r="E84" s="8"/>
      <c r="F84" s="8">
        <v>75</v>
      </c>
      <c r="G84" s="8">
        <v>247</v>
      </c>
      <c r="H84" s="8">
        <v>277</v>
      </c>
      <c r="I84" s="8">
        <v>47.137404580000002</v>
      </c>
      <c r="J84" s="8"/>
      <c r="K84" s="8"/>
      <c r="L84" s="8">
        <v>30</v>
      </c>
      <c r="M84" s="8">
        <v>84</v>
      </c>
      <c r="N84" s="8">
        <v>26.315789469999999</v>
      </c>
      <c r="O84" s="8"/>
      <c r="P84" s="8"/>
      <c r="Q84" s="8"/>
      <c r="R84" s="8">
        <v>75</v>
      </c>
      <c r="S84" s="8">
        <v>310</v>
      </c>
      <c r="T84" s="8">
        <v>343</v>
      </c>
      <c r="U84" s="8">
        <v>47.473200609999999</v>
      </c>
      <c r="V84" s="8"/>
      <c r="W84" s="8"/>
      <c r="X84" s="8"/>
      <c r="Y84" s="8">
        <v>43</v>
      </c>
      <c r="Z84" s="8">
        <v>181</v>
      </c>
      <c r="AA84" s="8">
        <v>19.196428569999998</v>
      </c>
      <c r="AB84" s="8"/>
      <c r="AC84" s="3"/>
      <c r="AD84" s="3"/>
      <c r="AE84" s="3"/>
      <c r="AF84" s="3"/>
      <c r="AG84" s="3"/>
      <c r="AH84" s="3"/>
      <c r="AI84" s="3"/>
      <c r="AJ84" s="3"/>
    </row>
    <row r="85" spans="2:36" x14ac:dyDescent="0.2">
      <c r="B85" s="3"/>
      <c r="C85" s="3"/>
      <c r="D85" s="3"/>
      <c r="E85" s="8"/>
      <c r="F85" s="8">
        <v>76</v>
      </c>
      <c r="G85" s="8">
        <v>238</v>
      </c>
      <c r="H85" s="8">
        <v>207</v>
      </c>
      <c r="I85" s="8">
        <v>53.483146069999997</v>
      </c>
      <c r="J85" s="8"/>
      <c r="K85" s="8"/>
      <c r="L85" s="8">
        <v>57</v>
      </c>
      <c r="M85" s="8">
        <v>122</v>
      </c>
      <c r="N85" s="8">
        <v>31.843575420000001</v>
      </c>
      <c r="O85" s="8"/>
      <c r="P85" s="8"/>
      <c r="Q85" s="8"/>
      <c r="R85" s="8">
        <v>76</v>
      </c>
      <c r="S85" s="8">
        <v>290</v>
      </c>
      <c r="T85" s="8">
        <v>338</v>
      </c>
      <c r="U85" s="8">
        <v>46.178343949999999</v>
      </c>
      <c r="V85" s="8"/>
      <c r="W85" s="8"/>
      <c r="X85" s="8"/>
      <c r="Y85" s="8">
        <v>69</v>
      </c>
      <c r="Z85" s="8">
        <v>261</v>
      </c>
      <c r="AA85" s="8">
        <v>20.90909091</v>
      </c>
      <c r="AB85" s="8"/>
      <c r="AC85" s="3"/>
      <c r="AD85" s="3"/>
      <c r="AE85" s="3"/>
      <c r="AF85" s="3"/>
      <c r="AG85" s="3"/>
      <c r="AH85" s="3"/>
      <c r="AI85" s="3"/>
      <c r="AJ85" s="3"/>
    </row>
    <row r="86" spans="2:36" x14ac:dyDescent="0.2">
      <c r="B86" s="3"/>
      <c r="C86" s="3"/>
      <c r="D86" s="3"/>
      <c r="E86" s="8"/>
      <c r="F86" s="8">
        <v>77</v>
      </c>
      <c r="G86" s="8">
        <v>256</v>
      </c>
      <c r="H86" s="8">
        <v>217</v>
      </c>
      <c r="I86" s="8">
        <v>54.122621559999999</v>
      </c>
      <c r="J86" s="8"/>
      <c r="K86" s="8"/>
      <c r="L86" s="8">
        <v>44</v>
      </c>
      <c r="M86" s="8">
        <v>147</v>
      </c>
      <c r="N86" s="8">
        <v>23.03664921</v>
      </c>
      <c r="O86" s="8"/>
      <c r="P86" s="8"/>
      <c r="Q86" s="8"/>
      <c r="R86" s="8">
        <v>77</v>
      </c>
      <c r="S86" s="8">
        <v>296</v>
      </c>
      <c r="T86" s="8">
        <v>360</v>
      </c>
      <c r="U86" s="8">
        <v>45.12195122</v>
      </c>
      <c r="V86" s="8"/>
      <c r="W86" s="8"/>
      <c r="X86" s="8"/>
      <c r="Y86" s="8">
        <v>58</v>
      </c>
      <c r="Z86" s="8">
        <v>262</v>
      </c>
      <c r="AA86" s="8">
        <v>18.125</v>
      </c>
      <c r="AB86" s="8"/>
      <c r="AC86" s="3"/>
      <c r="AD86" s="3"/>
      <c r="AE86" s="3"/>
      <c r="AF86" s="3"/>
      <c r="AG86" s="3"/>
      <c r="AH86" s="3"/>
      <c r="AI86" s="3"/>
      <c r="AJ86" s="3"/>
    </row>
    <row r="87" spans="2:36" x14ac:dyDescent="0.2">
      <c r="B87" s="3"/>
      <c r="C87" s="3"/>
      <c r="D87" s="3"/>
      <c r="E87" s="8"/>
      <c r="F87" s="8">
        <v>78</v>
      </c>
      <c r="G87" s="8">
        <v>177</v>
      </c>
      <c r="H87" s="8">
        <v>162</v>
      </c>
      <c r="I87" s="8">
        <v>52.212389379999998</v>
      </c>
      <c r="J87" s="8"/>
      <c r="K87" s="8"/>
      <c r="L87" s="8">
        <v>24</v>
      </c>
      <c r="M87" s="8">
        <v>167</v>
      </c>
      <c r="N87" s="8">
        <v>12.565445029999999</v>
      </c>
      <c r="O87" s="8"/>
      <c r="P87" s="8"/>
      <c r="Q87" s="8"/>
      <c r="R87" s="8">
        <v>78</v>
      </c>
      <c r="S87" s="8">
        <v>226</v>
      </c>
      <c r="T87" s="8">
        <v>293</v>
      </c>
      <c r="U87" s="8">
        <v>43.545279379999997</v>
      </c>
      <c r="V87" s="8"/>
      <c r="W87" s="8"/>
      <c r="X87" s="8"/>
      <c r="Y87" s="8">
        <v>34</v>
      </c>
      <c r="Z87" s="8">
        <v>186</v>
      </c>
      <c r="AA87" s="8">
        <v>15.454545449999999</v>
      </c>
      <c r="AB87" s="8"/>
      <c r="AC87" s="3"/>
      <c r="AD87" s="3"/>
      <c r="AE87" s="3"/>
      <c r="AF87" s="3"/>
      <c r="AG87" s="3"/>
      <c r="AH87" s="3"/>
      <c r="AI87" s="3"/>
      <c r="AJ87" s="3"/>
    </row>
    <row r="88" spans="2:36" x14ac:dyDescent="0.2">
      <c r="B88" s="3"/>
      <c r="C88" s="3"/>
      <c r="D88" s="3"/>
      <c r="E88" s="8"/>
      <c r="F88" s="8">
        <v>79</v>
      </c>
      <c r="G88" s="8">
        <v>178</v>
      </c>
      <c r="H88" s="8">
        <v>177</v>
      </c>
      <c r="I88" s="8">
        <v>50.140845069999997</v>
      </c>
      <c r="J88" s="8"/>
      <c r="K88" s="8"/>
      <c r="L88" s="8"/>
      <c r="M88" s="8"/>
      <c r="N88" s="8"/>
      <c r="O88" s="8"/>
      <c r="P88" s="8"/>
      <c r="Q88" s="8"/>
      <c r="R88" s="8">
        <v>79</v>
      </c>
      <c r="S88" s="8">
        <v>205</v>
      </c>
      <c r="T88" s="8">
        <v>314</v>
      </c>
      <c r="U88" s="8">
        <v>39.499036609999997</v>
      </c>
      <c r="V88" s="8"/>
      <c r="W88" s="8"/>
      <c r="X88" s="8"/>
      <c r="Y88" s="8"/>
      <c r="Z88" s="8"/>
      <c r="AA88" s="8"/>
      <c r="AB88" s="8"/>
      <c r="AC88" s="3"/>
      <c r="AD88" s="3"/>
      <c r="AE88" s="3"/>
      <c r="AF88" s="3"/>
      <c r="AG88" s="3"/>
      <c r="AH88" s="3"/>
      <c r="AI88" s="3"/>
      <c r="AJ88" s="3"/>
    </row>
    <row r="89" spans="2:36" x14ac:dyDescent="0.2">
      <c r="B89" s="3"/>
      <c r="C89" s="3"/>
      <c r="D89" s="3"/>
      <c r="E89" s="8"/>
      <c r="F89" s="8">
        <v>80</v>
      </c>
      <c r="G89" s="8">
        <v>222</v>
      </c>
      <c r="H89" s="8">
        <v>192</v>
      </c>
      <c r="I89" s="8">
        <v>53.623188409999997</v>
      </c>
      <c r="J89" s="8"/>
      <c r="K89" s="8"/>
      <c r="L89" s="8">
        <v>47</v>
      </c>
      <c r="M89" s="8">
        <v>171</v>
      </c>
      <c r="N89" s="8">
        <v>21.559633030000001</v>
      </c>
      <c r="O89" s="8"/>
      <c r="P89" s="8"/>
      <c r="Q89" s="8"/>
      <c r="R89" s="8">
        <v>80</v>
      </c>
      <c r="S89" s="8">
        <v>273</v>
      </c>
      <c r="T89" s="8">
        <v>297</v>
      </c>
      <c r="U89" s="8">
        <v>47.89473684</v>
      </c>
      <c r="V89" s="8"/>
      <c r="W89" s="8"/>
      <c r="X89" s="8"/>
      <c r="Y89" s="8">
        <v>66</v>
      </c>
      <c r="Z89" s="8">
        <v>421</v>
      </c>
      <c r="AA89" s="8">
        <v>13.552361400000001</v>
      </c>
      <c r="AB89" s="8"/>
      <c r="AC89" s="3"/>
      <c r="AD89" s="3"/>
      <c r="AE89" s="3"/>
      <c r="AF89" s="3"/>
      <c r="AG89" s="3"/>
      <c r="AH89" s="3"/>
      <c r="AI89" s="3"/>
      <c r="AJ89" s="3"/>
    </row>
    <row r="90" spans="2:36" x14ac:dyDescent="0.2">
      <c r="B90" s="3"/>
      <c r="C90" s="3"/>
      <c r="D90" s="3"/>
      <c r="E90" s="8"/>
      <c r="F90" s="8">
        <v>81</v>
      </c>
      <c r="G90" s="8">
        <v>247</v>
      </c>
      <c r="H90" s="8">
        <v>176</v>
      </c>
      <c r="I90" s="8">
        <v>58.392434989999998</v>
      </c>
      <c r="J90" s="8"/>
      <c r="K90" s="8"/>
      <c r="L90" s="8">
        <v>53</v>
      </c>
      <c r="M90" s="8">
        <v>131</v>
      </c>
      <c r="N90" s="8">
        <v>28.804347830000001</v>
      </c>
      <c r="O90" s="8"/>
      <c r="P90" s="8"/>
      <c r="Q90" s="8"/>
      <c r="R90" s="8">
        <v>81</v>
      </c>
      <c r="S90" s="8">
        <v>296</v>
      </c>
      <c r="T90" s="8">
        <v>290</v>
      </c>
      <c r="U90" s="8">
        <v>50.511945390000001</v>
      </c>
      <c r="V90" s="8"/>
      <c r="W90" s="8"/>
      <c r="X90" s="8"/>
      <c r="Y90" s="8">
        <v>74</v>
      </c>
      <c r="Z90" s="8">
        <v>381</v>
      </c>
      <c r="AA90" s="8">
        <v>16.263736260000002</v>
      </c>
      <c r="AB90" s="8"/>
      <c r="AC90" s="3"/>
      <c r="AD90" s="3"/>
      <c r="AE90" s="3"/>
      <c r="AF90" s="3"/>
      <c r="AG90" s="3"/>
      <c r="AH90" s="3"/>
      <c r="AI90" s="3"/>
      <c r="AJ90" s="3"/>
    </row>
    <row r="91" spans="2:36" x14ac:dyDescent="0.2">
      <c r="B91" s="3"/>
      <c r="C91" s="3"/>
      <c r="D91" s="3"/>
      <c r="E91" s="8"/>
      <c r="F91" s="8">
        <v>82</v>
      </c>
      <c r="G91" s="8">
        <v>200</v>
      </c>
      <c r="H91" s="8">
        <v>279</v>
      </c>
      <c r="I91" s="8">
        <v>41.753653440000001</v>
      </c>
      <c r="J91" s="8"/>
      <c r="K91" s="8"/>
      <c r="L91" s="8">
        <v>41</v>
      </c>
      <c r="M91" s="8">
        <v>124</v>
      </c>
      <c r="N91" s="8">
        <v>24.848484849999998</v>
      </c>
      <c r="O91" s="8"/>
      <c r="P91" s="8"/>
      <c r="Q91" s="8"/>
      <c r="R91" s="8">
        <v>82</v>
      </c>
      <c r="S91" s="8">
        <v>238</v>
      </c>
      <c r="T91" s="8">
        <v>336</v>
      </c>
      <c r="U91" s="8">
        <v>41.463414630000003</v>
      </c>
      <c r="V91" s="8"/>
      <c r="W91" s="8"/>
      <c r="X91" s="8"/>
      <c r="Y91" s="8">
        <v>50</v>
      </c>
      <c r="Z91" s="8">
        <v>297</v>
      </c>
      <c r="AA91" s="8">
        <v>14.4092219</v>
      </c>
      <c r="AB91" s="8"/>
      <c r="AC91" s="3"/>
      <c r="AD91" s="3"/>
      <c r="AE91" s="3"/>
      <c r="AF91" s="3"/>
      <c r="AG91" s="3"/>
      <c r="AH91" s="3"/>
      <c r="AI91" s="3"/>
      <c r="AJ91" s="3"/>
    </row>
    <row r="92" spans="2:36" x14ac:dyDescent="0.2">
      <c r="B92" s="3"/>
      <c r="C92" s="3"/>
      <c r="D92" s="3"/>
      <c r="E92" s="8"/>
      <c r="F92" s="8">
        <v>83</v>
      </c>
      <c r="G92" s="8">
        <v>214</v>
      </c>
      <c r="H92" s="8">
        <v>271</v>
      </c>
      <c r="I92" s="8">
        <v>44.12371134</v>
      </c>
      <c r="J92" s="8"/>
      <c r="K92" s="8"/>
      <c r="L92" s="8">
        <v>40</v>
      </c>
      <c r="M92" s="8">
        <v>80</v>
      </c>
      <c r="N92" s="8">
        <v>33.333333330000002</v>
      </c>
      <c r="O92" s="8"/>
      <c r="P92" s="8"/>
      <c r="Q92" s="8"/>
      <c r="R92" s="8">
        <v>83</v>
      </c>
      <c r="S92" s="8">
        <v>256</v>
      </c>
      <c r="T92" s="8">
        <v>437</v>
      </c>
      <c r="U92" s="8">
        <v>36.940836939999997</v>
      </c>
      <c r="V92" s="8"/>
      <c r="W92" s="8"/>
      <c r="X92" s="8"/>
      <c r="Y92" s="8">
        <v>60</v>
      </c>
      <c r="Z92" s="8">
        <v>242</v>
      </c>
      <c r="AA92" s="8">
        <v>19.867549669999999</v>
      </c>
      <c r="AB92" s="8"/>
      <c r="AC92" s="3"/>
      <c r="AD92" s="3"/>
      <c r="AE92" s="3"/>
      <c r="AF92" s="3"/>
      <c r="AG92" s="3"/>
      <c r="AH92" s="3"/>
      <c r="AI92" s="3"/>
      <c r="AJ92" s="3"/>
    </row>
    <row r="93" spans="2:36" x14ac:dyDescent="0.2">
      <c r="B93" s="3"/>
      <c r="C93" s="3"/>
      <c r="D93" s="3"/>
      <c r="E93" s="8"/>
      <c r="F93" s="8">
        <v>84</v>
      </c>
      <c r="G93" s="8">
        <v>234</v>
      </c>
      <c r="H93" s="8">
        <v>239</v>
      </c>
      <c r="I93" s="8">
        <v>49.471458769999998</v>
      </c>
      <c r="J93" s="8"/>
      <c r="K93" s="8"/>
      <c r="L93" s="8">
        <v>44</v>
      </c>
      <c r="M93" s="8">
        <v>96</v>
      </c>
      <c r="N93" s="8">
        <v>31.428571430000002</v>
      </c>
      <c r="O93" s="8"/>
      <c r="P93" s="8"/>
      <c r="Q93" s="8"/>
      <c r="R93" s="8">
        <v>84</v>
      </c>
      <c r="S93" s="8">
        <v>277</v>
      </c>
      <c r="T93" s="8">
        <v>373</v>
      </c>
      <c r="U93" s="8">
        <v>42.61538462</v>
      </c>
      <c r="V93" s="8"/>
      <c r="W93" s="8"/>
      <c r="X93" s="8"/>
      <c r="Y93" s="8">
        <v>55</v>
      </c>
      <c r="Z93" s="8">
        <v>195</v>
      </c>
      <c r="AA93" s="8">
        <v>22</v>
      </c>
      <c r="AB93" s="8"/>
      <c r="AC93" s="3"/>
      <c r="AD93" s="3"/>
      <c r="AE93" s="3"/>
      <c r="AF93" s="3"/>
      <c r="AG93" s="3"/>
      <c r="AH93" s="3"/>
      <c r="AI93" s="3"/>
      <c r="AJ93" s="3"/>
    </row>
    <row r="94" spans="2:36" x14ac:dyDescent="0.2">
      <c r="B94" s="3"/>
      <c r="C94" s="3"/>
      <c r="D94" s="3"/>
      <c r="E94" s="8"/>
      <c r="F94" s="8">
        <v>85</v>
      </c>
      <c r="G94" s="8">
        <v>186</v>
      </c>
      <c r="H94" s="8">
        <v>233</v>
      </c>
      <c r="I94" s="8">
        <v>44.39140811</v>
      </c>
      <c r="J94" s="8"/>
      <c r="K94" s="8"/>
      <c r="L94" s="8">
        <v>54</v>
      </c>
      <c r="M94" s="8">
        <v>120</v>
      </c>
      <c r="N94" s="8">
        <v>31.03448276</v>
      </c>
      <c r="O94" s="8"/>
      <c r="P94" s="8"/>
      <c r="Q94" s="8"/>
      <c r="R94" s="8">
        <v>85</v>
      </c>
      <c r="S94" s="8">
        <v>232</v>
      </c>
      <c r="T94" s="8">
        <v>318</v>
      </c>
      <c r="U94" s="8">
        <v>42.18181818</v>
      </c>
      <c r="V94" s="8"/>
      <c r="W94" s="8"/>
      <c r="X94" s="8"/>
      <c r="Y94" s="8">
        <v>71</v>
      </c>
      <c r="Z94" s="8">
        <v>349</v>
      </c>
      <c r="AA94" s="8">
        <v>16.9047619</v>
      </c>
      <c r="AB94" s="8"/>
      <c r="AC94" s="3"/>
      <c r="AD94" s="3"/>
      <c r="AE94" s="3"/>
      <c r="AF94" s="3"/>
      <c r="AG94" s="3"/>
      <c r="AH94" s="3"/>
      <c r="AI94" s="3"/>
      <c r="AJ94" s="3"/>
    </row>
    <row r="95" spans="2:36" x14ac:dyDescent="0.2">
      <c r="B95" s="3"/>
      <c r="C95" s="3"/>
      <c r="D95" s="3"/>
      <c r="E95" s="8"/>
      <c r="F95" s="8">
        <v>86</v>
      </c>
      <c r="G95" s="8">
        <v>263</v>
      </c>
      <c r="H95" s="8">
        <v>293</v>
      </c>
      <c r="I95" s="8">
        <v>47.30215827</v>
      </c>
      <c r="J95" s="8"/>
      <c r="K95" s="8"/>
      <c r="L95" s="8">
        <v>53</v>
      </c>
      <c r="M95" s="8">
        <v>136</v>
      </c>
      <c r="N95" s="8">
        <v>28.042328040000001</v>
      </c>
      <c r="O95" s="8"/>
      <c r="P95" s="8"/>
      <c r="Q95" s="8"/>
      <c r="R95" s="8">
        <v>86</v>
      </c>
      <c r="S95" s="8">
        <v>309</v>
      </c>
      <c r="T95" s="8">
        <v>389</v>
      </c>
      <c r="U95" s="8">
        <v>44.269340970000002</v>
      </c>
      <c r="V95" s="8"/>
      <c r="W95" s="8"/>
      <c r="X95" s="8"/>
      <c r="Y95" s="8">
        <v>72</v>
      </c>
      <c r="Z95" s="8">
        <v>390</v>
      </c>
      <c r="AA95" s="8">
        <v>15.58441558</v>
      </c>
      <c r="AB95" s="8"/>
      <c r="AC95" s="3"/>
      <c r="AD95" s="3"/>
      <c r="AE95" s="3"/>
      <c r="AF95" s="3"/>
      <c r="AG95" s="3"/>
      <c r="AH95" s="3"/>
      <c r="AI95" s="3"/>
      <c r="AJ95" s="3"/>
    </row>
    <row r="96" spans="2:36" x14ac:dyDescent="0.2">
      <c r="B96" s="3"/>
      <c r="C96" s="3"/>
      <c r="D96" s="3"/>
      <c r="E96" s="8"/>
      <c r="F96" s="8">
        <v>87</v>
      </c>
      <c r="G96" s="8">
        <v>147</v>
      </c>
      <c r="H96" s="8">
        <v>157</v>
      </c>
      <c r="I96" s="8">
        <v>48.35526316</v>
      </c>
      <c r="J96" s="8"/>
      <c r="K96" s="8"/>
      <c r="L96" s="8">
        <v>50</v>
      </c>
      <c r="M96" s="8">
        <v>158</v>
      </c>
      <c r="N96" s="8">
        <v>24.03846154</v>
      </c>
      <c r="O96" s="8"/>
      <c r="P96" s="8"/>
      <c r="Q96" s="8"/>
      <c r="R96" s="8">
        <v>87</v>
      </c>
      <c r="S96" s="8">
        <v>195</v>
      </c>
      <c r="T96" s="8">
        <v>251</v>
      </c>
      <c r="U96" s="8">
        <v>43.721973089999999</v>
      </c>
      <c r="V96" s="8"/>
      <c r="W96" s="8"/>
      <c r="X96" s="8"/>
      <c r="Y96" s="8">
        <v>66</v>
      </c>
      <c r="Z96" s="8">
        <v>416</v>
      </c>
      <c r="AA96" s="8">
        <v>13.692946060000001</v>
      </c>
      <c r="AB96" s="8"/>
      <c r="AC96" s="3"/>
      <c r="AD96" s="3"/>
      <c r="AE96" s="3"/>
      <c r="AF96" s="3"/>
      <c r="AG96" s="3"/>
      <c r="AH96" s="3"/>
      <c r="AI96" s="3"/>
      <c r="AJ96" s="3"/>
    </row>
    <row r="97" spans="2:36" x14ac:dyDescent="0.2">
      <c r="B97" s="3"/>
      <c r="C97" s="3"/>
      <c r="D97" s="3"/>
      <c r="E97" s="8"/>
      <c r="F97" s="8">
        <v>88</v>
      </c>
      <c r="G97" s="8">
        <v>273</v>
      </c>
      <c r="H97" s="8">
        <v>210</v>
      </c>
      <c r="I97" s="8">
        <v>56.52173913</v>
      </c>
      <c r="J97" s="8"/>
      <c r="K97" s="8"/>
      <c r="L97" s="8">
        <v>47</v>
      </c>
      <c r="M97" s="8">
        <v>212</v>
      </c>
      <c r="N97" s="8">
        <v>18.146718150000002</v>
      </c>
      <c r="O97" s="8"/>
      <c r="P97" s="8"/>
      <c r="Q97" s="8"/>
      <c r="R97" s="8">
        <v>88</v>
      </c>
      <c r="S97" s="8">
        <v>324</v>
      </c>
      <c r="T97" s="8">
        <v>300</v>
      </c>
      <c r="U97" s="8">
        <v>51.92307692</v>
      </c>
      <c r="V97" s="8"/>
      <c r="W97" s="8"/>
      <c r="X97" s="8"/>
      <c r="Y97" s="8">
        <v>62</v>
      </c>
      <c r="Z97" s="8">
        <v>464</v>
      </c>
      <c r="AA97" s="8">
        <v>11.787072240000001</v>
      </c>
      <c r="AB97" s="8"/>
      <c r="AC97" s="3"/>
      <c r="AD97" s="3"/>
      <c r="AE97" s="3"/>
      <c r="AF97" s="3"/>
      <c r="AG97" s="3"/>
      <c r="AH97" s="3"/>
      <c r="AI97" s="3"/>
      <c r="AJ97" s="3"/>
    </row>
    <row r="98" spans="2:36" x14ac:dyDescent="0.2">
      <c r="B98" s="3"/>
      <c r="C98" s="3"/>
      <c r="D98" s="3"/>
      <c r="E98" s="8"/>
      <c r="F98" s="8">
        <v>89</v>
      </c>
      <c r="G98" s="8">
        <v>181</v>
      </c>
      <c r="H98" s="8">
        <v>199</v>
      </c>
      <c r="I98" s="8">
        <v>47.631578949999998</v>
      </c>
      <c r="J98" s="8"/>
      <c r="K98" s="8"/>
      <c r="L98" s="8">
        <v>33</v>
      </c>
      <c r="M98" s="8">
        <v>115</v>
      </c>
      <c r="N98" s="8">
        <v>22.2972973</v>
      </c>
      <c r="O98" s="8"/>
      <c r="P98" s="8"/>
      <c r="Q98" s="8"/>
      <c r="R98" s="8">
        <v>89</v>
      </c>
      <c r="S98" s="8">
        <v>218</v>
      </c>
      <c r="T98" s="8">
        <v>264</v>
      </c>
      <c r="U98" s="8">
        <v>45.228215769999998</v>
      </c>
      <c r="V98" s="8"/>
      <c r="W98" s="8"/>
      <c r="X98" s="8"/>
      <c r="Y98" s="8">
        <v>39</v>
      </c>
      <c r="Z98" s="8">
        <v>349</v>
      </c>
      <c r="AA98" s="8">
        <v>10.05154639</v>
      </c>
      <c r="AB98" s="8"/>
      <c r="AC98" s="3"/>
      <c r="AD98" s="3"/>
      <c r="AE98" s="3"/>
      <c r="AF98" s="3"/>
      <c r="AG98" s="3"/>
      <c r="AH98" s="3"/>
      <c r="AI98" s="3"/>
      <c r="AJ98" s="3"/>
    </row>
    <row r="99" spans="2:36" x14ac:dyDescent="0.2">
      <c r="B99" s="3"/>
      <c r="C99" s="3"/>
      <c r="D99" s="3"/>
      <c r="E99" s="8"/>
      <c r="F99" s="8">
        <v>90</v>
      </c>
      <c r="G99" s="8">
        <v>240</v>
      </c>
      <c r="H99" s="8">
        <v>151</v>
      </c>
      <c r="I99" s="8">
        <v>61.381074169999998</v>
      </c>
      <c r="J99" s="8"/>
      <c r="K99" s="8"/>
      <c r="L99" s="8">
        <v>52</v>
      </c>
      <c r="M99" s="8">
        <v>203</v>
      </c>
      <c r="N99" s="8">
        <v>20.39215686</v>
      </c>
      <c r="O99" s="8"/>
      <c r="P99" s="8"/>
      <c r="Q99" s="8"/>
      <c r="R99" s="8">
        <v>90</v>
      </c>
      <c r="S99" s="8">
        <v>285</v>
      </c>
      <c r="T99" s="8">
        <v>249</v>
      </c>
      <c r="U99" s="8">
        <v>53.370786520000003</v>
      </c>
      <c r="V99" s="8"/>
      <c r="W99" s="8"/>
      <c r="X99" s="8"/>
      <c r="Y99" s="8">
        <v>67</v>
      </c>
      <c r="Z99" s="8">
        <v>495</v>
      </c>
      <c r="AA99" s="8">
        <v>11.92170819</v>
      </c>
      <c r="AB99" s="8"/>
      <c r="AC99" s="3"/>
      <c r="AD99" s="3"/>
      <c r="AE99" s="3"/>
      <c r="AF99" s="3"/>
      <c r="AG99" s="3"/>
      <c r="AH99" s="3"/>
      <c r="AI99" s="3"/>
      <c r="AJ99" s="3"/>
    </row>
    <row r="100" spans="2:36" x14ac:dyDescent="0.2">
      <c r="B100" s="3"/>
      <c r="C100" s="3"/>
      <c r="D100" s="3"/>
      <c r="E100" s="8"/>
      <c r="F100" s="8">
        <v>91</v>
      </c>
      <c r="G100" s="8">
        <v>234</v>
      </c>
      <c r="H100" s="8">
        <v>173</v>
      </c>
      <c r="I100" s="8">
        <v>57.493857490000003</v>
      </c>
      <c r="J100" s="8"/>
      <c r="K100" s="8"/>
      <c r="L100" s="8">
        <v>48</v>
      </c>
      <c r="M100" s="8">
        <v>206</v>
      </c>
      <c r="N100" s="8">
        <v>18.897637799999998</v>
      </c>
      <c r="O100" s="8"/>
      <c r="P100" s="8"/>
      <c r="Q100" s="8"/>
      <c r="R100" s="8">
        <v>91</v>
      </c>
      <c r="S100" s="8">
        <v>292</v>
      </c>
      <c r="T100" s="8">
        <v>326</v>
      </c>
      <c r="U100" s="8">
        <v>47.249190939999998</v>
      </c>
      <c r="V100" s="8"/>
      <c r="W100" s="8"/>
      <c r="X100" s="8"/>
      <c r="Y100" s="8">
        <v>64</v>
      </c>
      <c r="Z100" s="8">
        <v>496</v>
      </c>
      <c r="AA100" s="8">
        <v>11.42857143</v>
      </c>
      <c r="AB100" s="8"/>
      <c r="AC100" s="3"/>
      <c r="AD100" s="3"/>
      <c r="AE100" s="3"/>
      <c r="AF100" s="3"/>
      <c r="AG100" s="3"/>
      <c r="AH100" s="3"/>
      <c r="AI100" s="3"/>
      <c r="AJ100" s="3"/>
    </row>
    <row r="101" spans="2:36" x14ac:dyDescent="0.2">
      <c r="B101" s="3"/>
      <c r="C101" s="3"/>
      <c r="D101" s="3"/>
      <c r="E101" s="8"/>
      <c r="F101" s="8">
        <v>92</v>
      </c>
      <c r="G101" s="8">
        <v>266</v>
      </c>
      <c r="H101" s="8">
        <v>187</v>
      </c>
      <c r="I101" s="8">
        <v>58.7196468</v>
      </c>
      <c r="J101" s="8"/>
      <c r="K101" s="8"/>
      <c r="L101" s="8">
        <v>51</v>
      </c>
      <c r="M101" s="8">
        <v>188</v>
      </c>
      <c r="N101" s="8">
        <v>21.338912130000001</v>
      </c>
      <c r="O101" s="8"/>
      <c r="P101" s="8"/>
      <c r="Q101" s="8"/>
      <c r="R101" s="8">
        <v>92</v>
      </c>
      <c r="S101" s="8">
        <v>306</v>
      </c>
      <c r="T101" s="8">
        <v>337</v>
      </c>
      <c r="U101" s="8">
        <v>47.589424569999998</v>
      </c>
      <c r="V101" s="8"/>
      <c r="W101" s="8"/>
      <c r="X101" s="8"/>
      <c r="Y101" s="8">
        <v>69</v>
      </c>
      <c r="Z101" s="8">
        <v>477</v>
      </c>
      <c r="AA101" s="8">
        <v>12.637362639999999</v>
      </c>
      <c r="AB101" s="8"/>
      <c r="AC101" s="3"/>
      <c r="AD101" s="3"/>
      <c r="AE101" s="3"/>
      <c r="AF101" s="3"/>
      <c r="AG101" s="3"/>
      <c r="AH101" s="3"/>
      <c r="AI101" s="3"/>
      <c r="AJ101" s="3"/>
    </row>
    <row r="102" spans="2:36" x14ac:dyDescent="0.2">
      <c r="B102" s="3"/>
      <c r="C102" s="3"/>
      <c r="D102" s="3"/>
      <c r="E102" s="8"/>
      <c r="F102" s="8">
        <v>93</v>
      </c>
      <c r="G102" s="8">
        <v>219</v>
      </c>
      <c r="H102" s="8">
        <v>184</v>
      </c>
      <c r="I102" s="8">
        <v>54.342431759999997</v>
      </c>
      <c r="J102" s="8"/>
      <c r="K102" s="8"/>
      <c r="L102" s="8">
        <v>59</v>
      </c>
      <c r="M102" s="8">
        <v>207</v>
      </c>
      <c r="N102" s="8">
        <v>22.180451130000002</v>
      </c>
      <c r="O102" s="8"/>
      <c r="P102" s="8"/>
      <c r="Q102" s="8"/>
      <c r="R102" s="8">
        <v>93</v>
      </c>
      <c r="S102" s="8">
        <v>255</v>
      </c>
      <c r="T102" s="8">
        <v>320</v>
      </c>
      <c r="U102" s="8">
        <v>44.347826089999998</v>
      </c>
      <c r="V102" s="8"/>
      <c r="W102" s="8"/>
      <c r="X102" s="8"/>
      <c r="Y102" s="8">
        <v>74</v>
      </c>
      <c r="Z102" s="8">
        <v>470</v>
      </c>
      <c r="AA102" s="8">
        <v>13.60294118</v>
      </c>
      <c r="AB102" s="8"/>
      <c r="AC102" s="3"/>
      <c r="AD102" s="3"/>
      <c r="AE102" s="3"/>
      <c r="AF102" s="3"/>
      <c r="AG102" s="3"/>
      <c r="AH102" s="3"/>
      <c r="AI102" s="3"/>
      <c r="AJ102" s="3"/>
    </row>
    <row r="103" spans="2:36" x14ac:dyDescent="0.2">
      <c r="B103" s="3"/>
      <c r="C103" s="3"/>
      <c r="D103" s="3"/>
      <c r="E103" s="8"/>
      <c r="F103" s="8">
        <v>94</v>
      </c>
      <c r="G103" s="8">
        <v>191</v>
      </c>
      <c r="H103" s="8">
        <v>149</v>
      </c>
      <c r="I103" s="8">
        <v>56.176470590000001</v>
      </c>
      <c r="J103" s="8"/>
      <c r="K103" s="8"/>
      <c r="L103" s="8">
        <v>57</v>
      </c>
      <c r="M103" s="8">
        <v>225</v>
      </c>
      <c r="N103" s="8">
        <v>20.212765959999999</v>
      </c>
      <c r="O103" s="8"/>
      <c r="P103" s="8"/>
      <c r="Q103" s="8"/>
      <c r="R103" s="8">
        <v>94</v>
      </c>
      <c r="S103" s="8">
        <v>226</v>
      </c>
      <c r="T103" s="8">
        <v>310</v>
      </c>
      <c r="U103" s="8">
        <v>42.164179099999998</v>
      </c>
      <c r="V103" s="8"/>
      <c r="W103" s="8"/>
      <c r="X103" s="8"/>
      <c r="Y103" s="8">
        <v>84</v>
      </c>
      <c r="Z103" s="8">
        <v>489</v>
      </c>
      <c r="AA103" s="8">
        <v>14.65968586</v>
      </c>
      <c r="AB103" s="8"/>
      <c r="AC103" s="3"/>
      <c r="AD103" s="3"/>
      <c r="AE103" s="3"/>
      <c r="AF103" s="3"/>
      <c r="AG103" s="3"/>
      <c r="AH103" s="3"/>
      <c r="AI103" s="3"/>
      <c r="AJ103" s="3"/>
    </row>
    <row r="104" spans="2:36" x14ac:dyDescent="0.2">
      <c r="B104" s="3"/>
      <c r="C104" s="3"/>
      <c r="D104" s="3"/>
      <c r="E104" s="8"/>
      <c r="F104" s="8">
        <v>95</v>
      </c>
      <c r="G104" s="8">
        <v>264</v>
      </c>
      <c r="H104" s="8">
        <v>209</v>
      </c>
      <c r="I104" s="8">
        <v>55.813953490000003</v>
      </c>
      <c r="J104" s="8"/>
      <c r="K104" s="8"/>
      <c r="L104" s="8">
        <v>58</v>
      </c>
      <c r="M104" s="8">
        <v>273</v>
      </c>
      <c r="N104" s="8">
        <v>17.522658610000001</v>
      </c>
      <c r="O104" s="8"/>
      <c r="P104" s="8"/>
      <c r="Q104" s="8"/>
      <c r="R104" s="8">
        <v>95</v>
      </c>
      <c r="S104" s="8">
        <v>314</v>
      </c>
      <c r="T104" s="8">
        <v>347</v>
      </c>
      <c r="U104" s="8">
        <v>47.503782149999999</v>
      </c>
      <c r="V104" s="8"/>
      <c r="W104" s="8"/>
      <c r="X104" s="8"/>
      <c r="Y104" s="8">
        <v>82</v>
      </c>
      <c r="Z104" s="8">
        <v>632</v>
      </c>
      <c r="AA104" s="8">
        <v>11.48459384</v>
      </c>
      <c r="AB104" s="8"/>
      <c r="AC104" s="3"/>
      <c r="AD104" s="3"/>
      <c r="AE104" s="3"/>
      <c r="AF104" s="3"/>
      <c r="AG104" s="3"/>
      <c r="AH104" s="3"/>
      <c r="AI104" s="3"/>
      <c r="AJ104" s="3"/>
    </row>
    <row r="105" spans="2:36" x14ac:dyDescent="0.2">
      <c r="B105" s="3"/>
      <c r="C105" s="3"/>
      <c r="D105" s="3"/>
      <c r="E105" s="8"/>
      <c r="F105" s="8">
        <v>96</v>
      </c>
      <c r="G105" s="8">
        <v>266</v>
      </c>
      <c r="H105" s="8">
        <v>206</v>
      </c>
      <c r="I105" s="8">
        <v>56.355932199999998</v>
      </c>
      <c r="J105" s="8"/>
      <c r="K105" s="8"/>
      <c r="L105" s="8">
        <v>49</v>
      </c>
      <c r="M105" s="8">
        <v>224</v>
      </c>
      <c r="N105" s="8">
        <v>17.948717949999999</v>
      </c>
      <c r="O105" s="8"/>
      <c r="P105" s="8"/>
      <c r="Q105" s="8"/>
      <c r="R105" s="8">
        <v>96</v>
      </c>
      <c r="S105" s="8">
        <v>316</v>
      </c>
      <c r="T105" s="8">
        <v>330</v>
      </c>
      <c r="U105" s="8">
        <v>48.916408670000003</v>
      </c>
      <c r="V105" s="8"/>
      <c r="W105" s="8"/>
      <c r="X105" s="8"/>
      <c r="Y105" s="8">
        <v>69</v>
      </c>
      <c r="Z105" s="8">
        <v>582</v>
      </c>
      <c r="AA105" s="8">
        <v>10.59907834</v>
      </c>
      <c r="AB105" s="8"/>
      <c r="AC105" s="3"/>
      <c r="AD105" s="3"/>
      <c r="AE105" s="3"/>
      <c r="AF105" s="3"/>
      <c r="AG105" s="3"/>
      <c r="AH105" s="3"/>
      <c r="AI105" s="3"/>
      <c r="AJ105" s="3"/>
    </row>
    <row r="106" spans="2:36" x14ac:dyDescent="0.2">
      <c r="B106" s="3"/>
      <c r="C106" s="3"/>
      <c r="D106" s="3"/>
      <c r="E106" s="8"/>
      <c r="F106" s="8">
        <v>97</v>
      </c>
      <c r="G106" s="8">
        <v>254</v>
      </c>
      <c r="H106" s="8">
        <v>181</v>
      </c>
      <c r="I106" s="8">
        <v>58.390804600000003</v>
      </c>
      <c r="J106" s="8"/>
      <c r="K106" s="8"/>
      <c r="L106" s="8">
        <v>39</v>
      </c>
      <c r="M106" s="8">
        <v>147</v>
      </c>
      <c r="N106" s="8">
        <v>20.96774194</v>
      </c>
      <c r="O106" s="8"/>
      <c r="P106" s="8"/>
      <c r="Q106" s="8"/>
      <c r="R106" s="8">
        <v>97</v>
      </c>
      <c r="S106" s="8">
        <v>306</v>
      </c>
      <c r="T106" s="8">
        <v>296</v>
      </c>
      <c r="U106" s="8">
        <v>50.830564780000003</v>
      </c>
      <c r="V106" s="8"/>
      <c r="W106" s="8"/>
      <c r="X106" s="8"/>
      <c r="Y106" s="8">
        <v>50</v>
      </c>
      <c r="Z106" s="8">
        <v>369</v>
      </c>
      <c r="AA106" s="8">
        <v>11.93317422</v>
      </c>
      <c r="AB106" s="8"/>
      <c r="AC106" s="3"/>
      <c r="AD106" s="3"/>
      <c r="AE106" s="3"/>
      <c r="AF106" s="3"/>
      <c r="AG106" s="3"/>
      <c r="AH106" s="3"/>
      <c r="AI106" s="3"/>
      <c r="AJ106" s="3"/>
    </row>
    <row r="107" spans="2:36" x14ac:dyDescent="0.2">
      <c r="B107" s="3"/>
      <c r="C107" s="3"/>
      <c r="D107" s="3"/>
      <c r="E107" s="8"/>
      <c r="F107" s="8">
        <v>98</v>
      </c>
      <c r="G107" s="8">
        <v>235</v>
      </c>
      <c r="H107" s="8">
        <v>190</v>
      </c>
      <c r="I107" s="8">
        <v>55.294117649999997</v>
      </c>
      <c r="J107" s="8"/>
      <c r="K107" s="8"/>
      <c r="L107" s="8">
        <v>52</v>
      </c>
      <c r="M107" s="8">
        <v>180</v>
      </c>
      <c r="N107" s="8">
        <v>22.413793099999999</v>
      </c>
      <c r="O107" s="8"/>
      <c r="P107" s="8"/>
      <c r="Q107" s="8"/>
      <c r="R107" s="8">
        <v>98</v>
      </c>
      <c r="S107" s="8">
        <v>291</v>
      </c>
      <c r="T107" s="8">
        <v>274</v>
      </c>
      <c r="U107" s="8">
        <v>51.504424780000001</v>
      </c>
      <c r="V107" s="8"/>
      <c r="W107" s="8"/>
      <c r="X107" s="8"/>
      <c r="Y107" s="8">
        <v>67</v>
      </c>
      <c r="Z107" s="8">
        <v>467</v>
      </c>
      <c r="AA107" s="8">
        <v>12.54681648</v>
      </c>
      <c r="AB107" s="8"/>
      <c r="AC107" s="3"/>
      <c r="AD107" s="3"/>
      <c r="AE107" s="3"/>
      <c r="AF107" s="3"/>
      <c r="AG107" s="3"/>
      <c r="AH107" s="3"/>
      <c r="AI107" s="3"/>
      <c r="AJ107" s="3"/>
    </row>
    <row r="108" spans="2:36" x14ac:dyDescent="0.2">
      <c r="B108" s="3"/>
      <c r="C108" s="3"/>
      <c r="D108" s="3"/>
      <c r="E108" s="8"/>
      <c r="F108" s="8">
        <v>99</v>
      </c>
      <c r="G108" s="8">
        <v>215</v>
      </c>
      <c r="H108" s="8">
        <v>203</v>
      </c>
      <c r="I108" s="8">
        <v>51.435406700000001</v>
      </c>
      <c r="J108" s="8"/>
      <c r="K108" s="8"/>
      <c r="L108" s="8">
        <v>44</v>
      </c>
      <c r="M108" s="8">
        <v>278</v>
      </c>
      <c r="N108" s="8">
        <v>13.664596270000001</v>
      </c>
      <c r="O108" s="8"/>
      <c r="P108" s="8"/>
      <c r="Q108" s="8"/>
      <c r="R108" s="8">
        <v>99</v>
      </c>
      <c r="S108" s="8">
        <v>260</v>
      </c>
      <c r="T108" s="8">
        <v>351</v>
      </c>
      <c r="U108" s="8">
        <v>42.553191490000003</v>
      </c>
      <c r="V108" s="8"/>
      <c r="W108" s="8"/>
      <c r="X108" s="8"/>
      <c r="Y108" s="8">
        <v>58</v>
      </c>
      <c r="Z108" s="8">
        <v>475</v>
      </c>
      <c r="AA108" s="8">
        <v>10.881801129999999</v>
      </c>
      <c r="AB108" s="8"/>
      <c r="AC108" s="3"/>
      <c r="AD108" s="3"/>
      <c r="AE108" s="3"/>
      <c r="AF108" s="3"/>
      <c r="AG108" s="3"/>
      <c r="AH108" s="3"/>
      <c r="AI108" s="3"/>
      <c r="AJ108" s="3"/>
    </row>
    <row r="109" spans="2:36" x14ac:dyDescent="0.2">
      <c r="B109" s="3"/>
      <c r="C109" s="3"/>
      <c r="D109" s="3"/>
      <c r="E109" s="8"/>
      <c r="F109" s="8">
        <v>100</v>
      </c>
      <c r="G109" s="8">
        <v>231</v>
      </c>
      <c r="H109" s="8">
        <v>230</v>
      </c>
      <c r="I109" s="8">
        <v>50.108459869999997</v>
      </c>
      <c r="J109" s="8"/>
      <c r="K109" s="8"/>
      <c r="L109" s="8">
        <v>41</v>
      </c>
      <c r="M109" s="8">
        <v>180</v>
      </c>
      <c r="N109" s="8">
        <v>18.5520362</v>
      </c>
      <c r="O109" s="8"/>
      <c r="P109" s="8"/>
      <c r="Q109" s="8"/>
      <c r="R109" s="8">
        <v>100</v>
      </c>
      <c r="S109" s="8">
        <v>275</v>
      </c>
      <c r="T109" s="8">
        <v>349</v>
      </c>
      <c r="U109" s="8">
        <v>44.070512819999998</v>
      </c>
      <c r="V109" s="8"/>
      <c r="W109" s="8"/>
      <c r="X109" s="8"/>
      <c r="Y109" s="8">
        <v>51</v>
      </c>
      <c r="Z109" s="8">
        <v>377</v>
      </c>
      <c r="AA109" s="8">
        <v>11.915887850000001</v>
      </c>
      <c r="AB109" s="8"/>
      <c r="AC109" s="3"/>
      <c r="AD109" s="3"/>
      <c r="AE109" s="3"/>
      <c r="AF109" s="3"/>
      <c r="AG109" s="3"/>
      <c r="AH109" s="3"/>
      <c r="AI109" s="3"/>
      <c r="AJ109" s="3"/>
    </row>
    <row r="110" spans="2:36" x14ac:dyDescent="0.2">
      <c r="B110" s="3"/>
      <c r="C110" s="3"/>
      <c r="D110" s="3"/>
      <c r="E110" s="8"/>
      <c r="F110" s="8">
        <v>101</v>
      </c>
      <c r="G110" s="8"/>
      <c r="H110" s="8"/>
      <c r="I110" s="8"/>
      <c r="J110" s="8"/>
      <c r="K110" s="8"/>
      <c r="L110" s="8">
        <v>46</v>
      </c>
      <c r="M110" s="8">
        <v>135</v>
      </c>
      <c r="N110" s="8">
        <v>25.414364639999999</v>
      </c>
      <c r="O110" s="8"/>
      <c r="P110" s="8"/>
      <c r="Q110" s="8"/>
      <c r="R110" s="8">
        <v>101</v>
      </c>
      <c r="S110" s="8"/>
      <c r="T110" s="8"/>
      <c r="U110" s="8"/>
      <c r="V110" s="8"/>
      <c r="W110" s="8"/>
      <c r="X110" s="8"/>
      <c r="Y110" s="8">
        <v>61</v>
      </c>
      <c r="Z110" s="8">
        <v>378</v>
      </c>
      <c r="AA110" s="8">
        <v>13.895216400000001</v>
      </c>
      <c r="AB110" s="8"/>
      <c r="AC110" s="3"/>
      <c r="AD110" s="3"/>
      <c r="AE110" s="3"/>
      <c r="AF110" s="3"/>
      <c r="AG110" s="3"/>
      <c r="AH110" s="3"/>
      <c r="AI110" s="3"/>
      <c r="AJ110" s="3"/>
    </row>
    <row r="111" spans="2:36" x14ac:dyDescent="0.2">
      <c r="B111" s="3"/>
      <c r="C111" s="3"/>
      <c r="D111" s="3"/>
      <c r="E111" s="8"/>
      <c r="F111" s="8">
        <v>102</v>
      </c>
      <c r="G111" s="8"/>
      <c r="H111" s="8"/>
      <c r="I111" s="8"/>
      <c r="J111" s="8"/>
      <c r="K111" s="8"/>
      <c r="L111" s="8">
        <v>38</v>
      </c>
      <c r="M111" s="8">
        <v>169</v>
      </c>
      <c r="N111" s="8">
        <v>18.357487920000001</v>
      </c>
      <c r="O111" s="8"/>
      <c r="P111" s="8"/>
      <c r="Q111" s="8"/>
      <c r="R111" s="8">
        <v>102</v>
      </c>
      <c r="S111" s="8"/>
      <c r="T111" s="8"/>
      <c r="U111" s="8"/>
      <c r="V111" s="8"/>
      <c r="W111" s="8"/>
      <c r="X111" s="8"/>
      <c r="Y111" s="8">
        <v>53</v>
      </c>
      <c r="Z111" s="8">
        <v>418</v>
      </c>
      <c r="AA111" s="8">
        <v>11.252653929999999</v>
      </c>
      <c r="AB111" s="8"/>
      <c r="AC111" s="3"/>
      <c r="AD111" s="3"/>
      <c r="AE111" s="3"/>
      <c r="AF111" s="3"/>
      <c r="AG111" s="3"/>
      <c r="AH111" s="3"/>
      <c r="AI111" s="3"/>
      <c r="AJ111" s="3"/>
    </row>
    <row r="112" spans="2:36" x14ac:dyDescent="0.2">
      <c r="B112" s="3"/>
      <c r="C112" s="3"/>
      <c r="D112" s="3"/>
      <c r="E112" s="8"/>
      <c r="F112" s="8">
        <v>103</v>
      </c>
      <c r="G112" s="8"/>
      <c r="H112" s="8"/>
      <c r="I112" s="8"/>
      <c r="J112" s="8"/>
      <c r="K112" s="8"/>
      <c r="L112" s="8">
        <v>43</v>
      </c>
      <c r="M112" s="8">
        <v>132</v>
      </c>
      <c r="N112" s="8">
        <v>24.571428569999998</v>
      </c>
      <c r="O112" s="8"/>
      <c r="P112" s="8"/>
      <c r="Q112" s="8"/>
      <c r="R112" s="8">
        <v>103</v>
      </c>
      <c r="S112" s="8"/>
      <c r="T112" s="8"/>
      <c r="U112" s="8"/>
      <c r="V112" s="8"/>
      <c r="W112" s="8"/>
      <c r="X112" s="8"/>
      <c r="Y112" s="8">
        <v>62</v>
      </c>
      <c r="Z112" s="8">
        <v>351</v>
      </c>
      <c r="AA112" s="8">
        <v>15.01210654</v>
      </c>
      <c r="AB112" s="8"/>
      <c r="AC112" s="3"/>
      <c r="AD112" s="3"/>
      <c r="AE112" s="3"/>
      <c r="AF112" s="3"/>
      <c r="AG112" s="3"/>
      <c r="AH112" s="3"/>
      <c r="AI112" s="3"/>
      <c r="AJ112" s="3"/>
    </row>
    <row r="113" spans="2:36" x14ac:dyDescent="0.2">
      <c r="B113" s="3"/>
      <c r="C113" s="3"/>
      <c r="D113" s="3"/>
      <c r="E113" s="8"/>
      <c r="F113" s="8">
        <v>104</v>
      </c>
      <c r="G113" s="8"/>
      <c r="H113" s="8"/>
      <c r="I113" s="8"/>
      <c r="J113" s="8"/>
      <c r="K113" s="8"/>
      <c r="L113" s="8">
        <v>39</v>
      </c>
      <c r="M113" s="8">
        <v>223</v>
      </c>
      <c r="N113" s="8">
        <v>14.885496180000001</v>
      </c>
      <c r="O113" s="8"/>
      <c r="P113" s="8"/>
      <c r="Q113" s="8"/>
      <c r="R113" s="8">
        <v>104</v>
      </c>
      <c r="S113" s="8"/>
      <c r="T113" s="8"/>
      <c r="U113" s="8"/>
      <c r="V113" s="8"/>
      <c r="W113" s="8"/>
      <c r="X113" s="8"/>
      <c r="Y113" s="8">
        <v>57</v>
      </c>
      <c r="Z113" s="8">
        <v>374</v>
      </c>
      <c r="AA113" s="8">
        <v>13.225058000000001</v>
      </c>
      <c r="AB113" s="8"/>
      <c r="AC113" s="3"/>
      <c r="AD113" s="3"/>
      <c r="AE113" s="3"/>
      <c r="AF113" s="3"/>
      <c r="AG113" s="3"/>
      <c r="AH113" s="3"/>
      <c r="AI113" s="3"/>
      <c r="AJ113" s="3"/>
    </row>
    <row r="114" spans="2:36" x14ac:dyDescent="0.2">
      <c r="B114" s="3"/>
      <c r="C114" s="3"/>
      <c r="D114" s="3"/>
      <c r="E114" s="8"/>
      <c r="F114" s="8">
        <v>105</v>
      </c>
      <c r="G114" s="8"/>
      <c r="H114" s="8"/>
      <c r="I114" s="8"/>
      <c r="J114" s="8"/>
      <c r="K114" s="8"/>
      <c r="L114" s="8">
        <v>42</v>
      </c>
      <c r="M114" s="8">
        <v>135</v>
      </c>
      <c r="N114" s="8">
        <v>23.728813559999999</v>
      </c>
      <c r="O114" s="8"/>
      <c r="P114" s="8"/>
      <c r="Q114" s="8"/>
      <c r="R114" s="8">
        <v>105</v>
      </c>
      <c r="S114" s="8"/>
      <c r="T114" s="8"/>
      <c r="U114" s="8"/>
      <c r="V114" s="8"/>
      <c r="W114" s="8"/>
      <c r="X114" s="8"/>
      <c r="Y114" s="8">
        <v>68</v>
      </c>
      <c r="Z114" s="8">
        <v>340</v>
      </c>
      <c r="AA114" s="8">
        <v>16.666666670000001</v>
      </c>
      <c r="AB114" s="8"/>
      <c r="AC114" s="3"/>
      <c r="AD114" s="3"/>
      <c r="AE114" s="3"/>
      <c r="AF114" s="3"/>
      <c r="AG114" s="3"/>
      <c r="AH114" s="3"/>
      <c r="AI114" s="3"/>
      <c r="AJ114" s="3"/>
    </row>
    <row r="115" spans="2:36" x14ac:dyDescent="0.2">
      <c r="B115" s="3"/>
      <c r="C115" s="3"/>
      <c r="D115" s="3"/>
      <c r="E115" s="8"/>
      <c r="F115" s="8">
        <v>106</v>
      </c>
      <c r="G115" s="8"/>
      <c r="H115" s="8"/>
      <c r="I115" s="8"/>
      <c r="J115" s="8"/>
      <c r="K115" s="8"/>
      <c r="L115" s="8">
        <v>52</v>
      </c>
      <c r="M115" s="8">
        <v>149</v>
      </c>
      <c r="N115" s="8">
        <v>25.87064677</v>
      </c>
      <c r="O115" s="8"/>
      <c r="P115" s="8"/>
      <c r="Q115" s="8"/>
      <c r="R115" s="8">
        <v>106</v>
      </c>
      <c r="S115" s="8"/>
      <c r="T115" s="8"/>
      <c r="U115" s="8"/>
      <c r="V115" s="8"/>
      <c r="W115" s="8"/>
      <c r="X115" s="8"/>
      <c r="Y115" s="8">
        <v>68</v>
      </c>
      <c r="Z115" s="8">
        <v>303</v>
      </c>
      <c r="AA115" s="8">
        <v>18.328840970000002</v>
      </c>
      <c r="AB115" s="8"/>
      <c r="AC115" s="3"/>
      <c r="AD115" s="3"/>
      <c r="AE115" s="3"/>
      <c r="AF115" s="3"/>
      <c r="AG115" s="3"/>
      <c r="AH115" s="3"/>
      <c r="AI115" s="3"/>
      <c r="AJ115" s="3"/>
    </row>
    <row r="116" spans="2:36" x14ac:dyDescent="0.2">
      <c r="B116" s="3"/>
      <c r="C116" s="3"/>
      <c r="D116" s="3"/>
      <c r="E116" s="8"/>
      <c r="F116" s="8">
        <v>107</v>
      </c>
      <c r="G116" s="8"/>
      <c r="H116" s="8"/>
      <c r="I116" s="8"/>
      <c r="J116" s="8"/>
      <c r="K116" s="8"/>
      <c r="L116" s="8">
        <v>35</v>
      </c>
      <c r="M116" s="8">
        <v>115</v>
      </c>
      <c r="N116" s="8">
        <v>23.333333329999999</v>
      </c>
      <c r="O116" s="8"/>
      <c r="P116" s="8"/>
      <c r="Q116" s="8"/>
      <c r="R116" s="8">
        <v>107</v>
      </c>
      <c r="S116" s="8"/>
      <c r="T116" s="8"/>
      <c r="U116" s="8"/>
      <c r="V116" s="8"/>
      <c r="W116" s="8"/>
      <c r="X116" s="8"/>
      <c r="Y116" s="8">
        <v>49</v>
      </c>
      <c r="Z116" s="8">
        <v>295</v>
      </c>
      <c r="AA116" s="8">
        <v>14.24418605</v>
      </c>
      <c r="AB116" s="8"/>
      <c r="AC116" s="3"/>
      <c r="AD116" s="3"/>
      <c r="AE116" s="3"/>
      <c r="AF116" s="3"/>
      <c r="AG116" s="3"/>
      <c r="AH116" s="3"/>
      <c r="AI116" s="3"/>
      <c r="AJ116" s="3"/>
    </row>
    <row r="117" spans="2:36" x14ac:dyDescent="0.2">
      <c r="B117" s="3"/>
      <c r="C117" s="3"/>
      <c r="D117" s="3"/>
      <c r="E117" s="8"/>
      <c r="F117" s="8">
        <v>108</v>
      </c>
      <c r="G117" s="8"/>
      <c r="H117" s="8"/>
      <c r="I117" s="8"/>
      <c r="J117" s="8"/>
      <c r="K117" s="8"/>
      <c r="L117" s="8">
        <v>37</v>
      </c>
      <c r="M117" s="8">
        <v>121</v>
      </c>
      <c r="N117" s="8">
        <v>23.417721520000001</v>
      </c>
      <c r="O117" s="8"/>
      <c r="P117" s="8"/>
      <c r="Q117" s="8"/>
      <c r="R117" s="8">
        <v>108</v>
      </c>
      <c r="S117" s="8"/>
      <c r="T117" s="8"/>
      <c r="U117" s="8"/>
      <c r="V117" s="8"/>
      <c r="W117" s="8"/>
      <c r="X117" s="8"/>
      <c r="Y117" s="8">
        <v>55</v>
      </c>
      <c r="Z117" s="8">
        <v>272</v>
      </c>
      <c r="AA117" s="8">
        <v>16.819571870000001</v>
      </c>
      <c r="AB117" s="8"/>
      <c r="AC117" s="3"/>
      <c r="AD117" s="3"/>
      <c r="AE117" s="3"/>
      <c r="AF117" s="3"/>
      <c r="AG117" s="3"/>
      <c r="AH117" s="3"/>
      <c r="AI117" s="3"/>
      <c r="AJ117" s="3"/>
    </row>
    <row r="118" spans="2:36" x14ac:dyDescent="0.2">
      <c r="B118" s="3"/>
      <c r="C118" s="3"/>
      <c r="D118" s="3"/>
      <c r="E118" s="8"/>
      <c r="F118" s="8">
        <v>109</v>
      </c>
      <c r="G118" s="8"/>
      <c r="H118" s="8"/>
      <c r="I118" s="8"/>
      <c r="J118" s="8"/>
      <c r="K118" s="8"/>
      <c r="L118" s="8">
        <v>48</v>
      </c>
      <c r="M118" s="8">
        <v>124</v>
      </c>
      <c r="N118" s="8">
        <v>27.906976740000001</v>
      </c>
      <c r="O118" s="8"/>
      <c r="P118" s="8"/>
      <c r="Q118" s="8"/>
      <c r="R118" s="8">
        <v>109</v>
      </c>
      <c r="S118" s="8"/>
      <c r="T118" s="8"/>
      <c r="U118" s="8"/>
      <c r="V118" s="8"/>
      <c r="W118" s="8"/>
      <c r="X118" s="8"/>
      <c r="Y118" s="8">
        <v>67</v>
      </c>
      <c r="Z118" s="8">
        <v>312</v>
      </c>
      <c r="AA118" s="8">
        <v>17.678100260000001</v>
      </c>
      <c r="AB118" s="8"/>
      <c r="AC118" s="3"/>
      <c r="AD118" s="3"/>
      <c r="AE118" s="3"/>
      <c r="AF118" s="3"/>
      <c r="AG118" s="3"/>
      <c r="AH118" s="3"/>
      <c r="AI118" s="3"/>
      <c r="AJ118" s="3"/>
    </row>
    <row r="119" spans="2:36" x14ac:dyDescent="0.2">
      <c r="B119" s="3"/>
      <c r="C119" s="3"/>
      <c r="D119" s="3"/>
      <c r="E119" s="8"/>
      <c r="F119" s="8">
        <v>110</v>
      </c>
      <c r="G119" s="8"/>
      <c r="H119" s="8"/>
      <c r="I119" s="8"/>
      <c r="J119" s="8"/>
      <c r="K119" s="8"/>
      <c r="L119" s="8">
        <v>40</v>
      </c>
      <c r="M119" s="8">
        <v>205</v>
      </c>
      <c r="N119" s="8">
        <v>16.326530609999999</v>
      </c>
      <c r="O119" s="8"/>
      <c r="P119" s="8"/>
      <c r="Q119" s="8"/>
      <c r="R119" s="8">
        <v>110</v>
      </c>
      <c r="S119" s="8"/>
      <c r="T119" s="8"/>
      <c r="U119" s="8"/>
      <c r="V119" s="8"/>
      <c r="W119" s="8"/>
      <c r="X119" s="8"/>
      <c r="Y119" s="8">
        <v>56</v>
      </c>
      <c r="Z119" s="8">
        <v>374</v>
      </c>
      <c r="AA119" s="8">
        <v>13.02325581</v>
      </c>
      <c r="AB119" s="8"/>
      <c r="AC119" s="3"/>
      <c r="AD119" s="3"/>
      <c r="AE119" s="3"/>
      <c r="AF119" s="3"/>
      <c r="AG119" s="3"/>
      <c r="AH119" s="3"/>
      <c r="AI119" s="3"/>
      <c r="AJ119" s="3"/>
    </row>
    <row r="120" spans="2:36" x14ac:dyDescent="0.2">
      <c r="B120" s="3"/>
      <c r="C120" s="3"/>
      <c r="D120" s="3"/>
      <c r="E120" s="8"/>
      <c r="F120" s="8">
        <v>111</v>
      </c>
      <c r="G120" s="8"/>
      <c r="H120" s="8"/>
      <c r="I120" s="8"/>
      <c r="J120" s="8"/>
      <c r="K120" s="8"/>
      <c r="L120" s="8">
        <v>42</v>
      </c>
      <c r="M120" s="8">
        <v>172</v>
      </c>
      <c r="N120" s="8">
        <v>19.62616822</v>
      </c>
      <c r="O120" s="8"/>
      <c r="P120" s="8"/>
      <c r="Q120" s="8"/>
      <c r="R120" s="8">
        <v>111</v>
      </c>
      <c r="S120" s="8"/>
      <c r="T120" s="8"/>
      <c r="U120" s="8"/>
      <c r="V120" s="8"/>
      <c r="W120" s="8"/>
      <c r="X120" s="8"/>
      <c r="Y120" s="8">
        <v>64</v>
      </c>
      <c r="Z120" s="8">
        <v>398</v>
      </c>
      <c r="AA120" s="8">
        <v>13.85281385</v>
      </c>
      <c r="AB120" s="8"/>
      <c r="AC120" s="3"/>
      <c r="AD120" s="3"/>
      <c r="AE120" s="3"/>
      <c r="AF120" s="3"/>
      <c r="AG120" s="3"/>
      <c r="AH120" s="3"/>
      <c r="AI120" s="3"/>
      <c r="AJ120" s="3"/>
    </row>
    <row r="121" spans="2:36" x14ac:dyDescent="0.2">
      <c r="B121" s="3"/>
      <c r="C121" s="3"/>
      <c r="D121" s="3"/>
      <c r="E121" s="8"/>
      <c r="F121" s="8">
        <v>112</v>
      </c>
      <c r="G121" s="8"/>
      <c r="H121" s="8"/>
      <c r="I121" s="8"/>
      <c r="J121" s="8"/>
      <c r="K121" s="8"/>
      <c r="L121" s="8">
        <v>48</v>
      </c>
      <c r="M121" s="8">
        <v>146</v>
      </c>
      <c r="N121" s="8">
        <v>24.742268039999999</v>
      </c>
      <c r="O121" s="8"/>
      <c r="P121" s="8"/>
      <c r="Q121" s="8"/>
      <c r="R121" s="8">
        <v>112</v>
      </c>
      <c r="S121" s="8"/>
      <c r="T121" s="8"/>
      <c r="U121" s="8"/>
      <c r="V121" s="8"/>
      <c r="W121" s="8"/>
      <c r="X121" s="8"/>
      <c r="Y121" s="8">
        <v>67</v>
      </c>
      <c r="Z121" s="8">
        <v>380</v>
      </c>
      <c r="AA121" s="8">
        <v>14.988814319999999</v>
      </c>
      <c r="AB121" s="8"/>
      <c r="AC121" s="3"/>
      <c r="AD121" s="3"/>
      <c r="AE121" s="3"/>
      <c r="AF121" s="3"/>
      <c r="AG121" s="3"/>
      <c r="AH121" s="3"/>
      <c r="AI121" s="3"/>
      <c r="AJ121" s="3"/>
    </row>
    <row r="122" spans="2:36" x14ac:dyDescent="0.2">
      <c r="B122" s="3"/>
      <c r="C122" s="3"/>
      <c r="D122" s="3"/>
      <c r="E122" s="8"/>
      <c r="F122" s="8">
        <v>113</v>
      </c>
      <c r="G122" s="8"/>
      <c r="H122" s="8"/>
      <c r="I122" s="8"/>
      <c r="J122" s="8"/>
      <c r="K122" s="8"/>
      <c r="L122" s="8">
        <v>49</v>
      </c>
      <c r="M122" s="8">
        <v>139</v>
      </c>
      <c r="N122" s="8">
        <v>26.06382979</v>
      </c>
      <c r="O122" s="8"/>
      <c r="P122" s="8"/>
      <c r="Q122" s="8"/>
      <c r="R122" s="8">
        <v>113</v>
      </c>
      <c r="S122" s="8"/>
      <c r="T122" s="8"/>
      <c r="U122" s="8"/>
      <c r="V122" s="8"/>
      <c r="W122" s="8"/>
      <c r="X122" s="8"/>
      <c r="Y122" s="8">
        <v>60</v>
      </c>
      <c r="Z122" s="8">
        <v>402</v>
      </c>
      <c r="AA122" s="8">
        <v>12.98701299</v>
      </c>
      <c r="AB122" s="8"/>
      <c r="AC122" s="3"/>
      <c r="AD122" s="3"/>
      <c r="AE122" s="3"/>
      <c r="AF122" s="3"/>
      <c r="AG122" s="3"/>
      <c r="AH122" s="3"/>
      <c r="AI122" s="3"/>
      <c r="AJ122" s="3"/>
    </row>
    <row r="123" spans="2:36" x14ac:dyDescent="0.2">
      <c r="B123" s="3"/>
      <c r="C123" s="3"/>
      <c r="D123" s="3"/>
      <c r="E123" s="8"/>
      <c r="F123" s="8">
        <v>114</v>
      </c>
      <c r="G123" s="8"/>
      <c r="H123" s="8"/>
      <c r="I123" s="8"/>
      <c r="J123" s="8"/>
      <c r="K123" s="8"/>
      <c r="L123" s="8">
        <v>43</v>
      </c>
      <c r="M123" s="8">
        <v>151</v>
      </c>
      <c r="N123" s="8">
        <v>22.164948450000001</v>
      </c>
      <c r="O123" s="8"/>
      <c r="P123" s="8"/>
      <c r="Q123" s="8"/>
      <c r="R123" s="8">
        <v>114</v>
      </c>
      <c r="S123" s="8"/>
      <c r="T123" s="8"/>
      <c r="U123" s="8"/>
      <c r="V123" s="8"/>
      <c r="W123" s="8"/>
      <c r="X123" s="8"/>
      <c r="Y123" s="8">
        <v>53</v>
      </c>
      <c r="Z123" s="8">
        <v>361</v>
      </c>
      <c r="AA123" s="8">
        <v>12.801932369999999</v>
      </c>
      <c r="AB123" s="8"/>
      <c r="AC123" s="3"/>
      <c r="AD123" s="3"/>
      <c r="AE123" s="3"/>
      <c r="AF123" s="3"/>
      <c r="AG123" s="3"/>
      <c r="AH123" s="3"/>
      <c r="AI123" s="3"/>
      <c r="AJ123" s="3"/>
    </row>
    <row r="124" spans="2:36" x14ac:dyDescent="0.2">
      <c r="B124" s="3"/>
      <c r="C124" s="3"/>
      <c r="D124" s="3"/>
      <c r="E124" s="8"/>
      <c r="F124" s="8">
        <v>115</v>
      </c>
      <c r="G124" s="8"/>
      <c r="H124" s="8"/>
      <c r="I124" s="8"/>
      <c r="J124" s="8"/>
      <c r="K124" s="8"/>
      <c r="L124" s="8">
        <v>44</v>
      </c>
      <c r="M124" s="8">
        <v>166</v>
      </c>
      <c r="N124" s="8">
        <v>20.952380949999998</v>
      </c>
      <c r="O124" s="8"/>
      <c r="P124" s="8"/>
      <c r="Q124" s="8"/>
      <c r="R124" s="8">
        <v>115</v>
      </c>
      <c r="S124" s="8"/>
      <c r="T124" s="8"/>
      <c r="U124" s="8"/>
      <c r="V124" s="8"/>
      <c r="W124" s="8"/>
      <c r="X124" s="8"/>
      <c r="Y124" s="8">
        <v>58</v>
      </c>
      <c r="Z124" s="8">
        <v>369</v>
      </c>
      <c r="AA124" s="8">
        <v>13.58313817</v>
      </c>
      <c r="AB124" s="8"/>
      <c r="AC124" s="3"/>
      <c r="AD124" s="3"/>
      <c r="AE124" s="3"/>
      <c r="AF124" s="3"/>
      <c r="AG124" s="3"/>
      <c r="AH124" s="3"/>
      <c r="AI124" s="3"/>
      <c r="AJ124" s="3"/>
    </row>
    <row r="125" spans="2:36" x14ac:dyDescent="0.2">
      <c r="B125" s="3"/>
      <c r="C125" s="3"/>
      <c r="D125" s="3"/>
      <c r="E125" s="8"/>
      <c r="F125" s="8">
        <v>116</v>
      </c>
      <c r="G125" s="8"/>
      <c r="H125" s="8"/>
      <c r="I125" s="8"/>
      <c r="J125" s="8"/>
      <c r="K125" s="8"/>
      <c r="L125" s="8">
        <v>39</v>
      </c>
      <c r="M125" s="8">
        <v>99</v>
      </c>
      <c r="N125" s="8">
        <v>28.260869570000001</v>
      </c>
      <c r="O125" s="8"/>
      <c r="P125" s="8"/>
      <c r="Q125" s="8"/>
      <c r="R125" s="8">
        <v>116</v>
      </c>
      <c r="S125" s="8"/>
      <c r="T125" s="8"/>
      <c r="U125" s="8"/>
      <c r="V125" s="8"/>
      <c r="W125" s="8"/>
      <c r="X125" s="8"/>
      <c r="Y125" s="8">
        <v>57</v>
      </c>
      <c r="Z125" s="8">
        <v>322</v>
      </c>
      <c r="AA125" s="8">
        <v>15.03957784</v>
      </c>
      <c r="AB125" s="8"/>
      <c r="AC125" s="3"/>
      <c r="AD125" s="3"/>
      <c r="AE125" s="3"/>
      <c r="AF125" s="3"/>
      <c r="AG125" s="3"/>
      <c r="AH125" s="3"/>
      <c r="AI125" s="3"/>
      <c r="AJ125" s="3"/>
    </row>
    <row r="126" spans="2:36" x14ac:dyDescent="0.2">
      <c r="B126" s="3"/>
      <c r="C126" s="3"/>
      <c r="D126" s="3"/>
      <c r="E126" s="8"/>
      <c r="F126" s="8">
        <v>117</v>
      </c>
      <c r="G126" s="8"/>
      <c r="H126" s="8"/>
      <c r="I126" s="8"/>
      <c r="J126" s="8"/>
      <c r="K126" s="8"/>
      <c r="L126" s="8">
        <v>39</v>
      </c>
      <c r="M126" s="8">
        <v>122</v>
      </c>
      <c r="N126" s="8">
        <v>24.22360248</v>
      </c>
      <c r="O126" s="8"/>
      <c r="P126" s="8"/>
      <c r="Q126" s="8"/>
      <c r="R126" s="8">
        <v>117</v>
      </c>
      <c r="S126" s="8"/>
      <c r="T126" s="8"/>
      <c r="U126" s="8"/>
      <c r="V126" s="8"/>
      <c r="W126" s="8"/>
      <c r="X126" s="8"/>
      <c r="Y126" s="8">
        <v>56</v>
      </c>
      <c r="Z126" s="8">
        <v>314</v>
      </c>
      <c r="AA126" s="8">
        <v>15.135135139999999</v>
      </c>
      <c r="AB126" s="8"/>
      <c r="AC126" s="3"/>
      <c r="AD126" s="3"/>
      <c r="AE126" s="3"/>
      <c r="AF126" s="3"/>
      <c r="AG126" s="3"/>
      <c r="AH126" s="3"/>
      <c r="AI126" s="3"/>
      <c r="AJ126" s="3"/>
    </row>
    <row r="127" spans="2:36" x14ac:dyDescent="0.2">
      <c r="B127" s="3"/>
      <c r="C127" s="3"/>
      <c r="D127" s="3"/>
      <c r="E127" s="8"/>
      <c r="F127" s="8">
        <v>118</v>
      </c>
      <c r="G127" s="8"/>
      <c r="H127" s="8"/>
      <c r="I127" s="8"/>
      <c r="J127" s="8"/>
      <c r="K127" s="8"/>
      <c r="L127" s="8">
        <v>45</v>
      </c>
      <c r="M127" s="8">
        <v>163</v>
      </c>
      <c r="N127" s="8">
        <v>21.63461538</v>
      </c>
      <c r="O127" s="8"/>
      <c r="P127" s="8"/>
      <c r="Q127" s="8"/>
      <c r="R127" s="8">
        <v>118</v>
      </c>
      <c r="S127" s="8"/>
      <c r="T127" s="8"/>
      <c r="U127" s="8"/>
      <c r="V127" s="8"/>
      <c r="W127" s="8"/>
      <c r="X127" s="8"/>
      <c r="Y127" s="8">
        <v>60</v>
      </c>
      <c r="Z127" s="8">
        <v>392</v>
      </c>
      <c r="AA127" s="8">
        <v>13.27433628</v>
      </c>
      <c r="AB127" s="8"/>
      <c r="AC127" s="3"/>
      <c r="AD127" s="3"/>
      <c r="AE127" s="3"/>
      <c r="AF127" s="3"/>
      <c r="AG127" s="3"/>
      <c r="AH127" s="3"/>
      <c r="AI127" s="3"/>
      <c r="AJ127" s="3"/>
    </row>
    <row r="128" spans="2:36" x14ac:dyDescent="0.2">
      <c r="B128" s="3"/>
      <c r="C128" s="3"/>
      <c r="D128" s="3"/>
      <c r="E128" s="8"/>
      <c r="F128" s="8">
        <v>119</v>
      </c>
      <c r="G128" s="8"/>
      <c r="H128" s="8"/>
      <c r="I128" s="8"/>
      <c r="J128" s="8"/>
      <c r="K128" s="8"/>
      <c r="L128" s="8">
        <v>42</v>
      </c>
      <c r="M128" s="8">
        <v>124</v>
      </c>
      <c r="N128" s="8">
        <v>25.301204819999999</v>
      </c>
      <c r="O128" s="8"/>
      <c r="P128" s="8"/>
      <c r="Q128" s="8"/>
      <c r="R128" s="8">
        <v>119</v>
      </c>
      <c r="S128" s="8"/>
      <c r="T128" s="8"/>
      <c r="U128" s="8"/>
      <c r="V128" s="8"/>
      <c r="W128" s="8"/>
      <c r="X128" s="8"/>
      <c r="Y128" s="8">
        <v>69</v>
      </c>
      <c r="Z128" s="8">
        <v>319</v>
      </c>
      <c r="AA128" s="8">
        <v>17.78350515</v>
      </c>
      <c r="AB128" s="8"/>
      <c r="AC128" s="3"/>
      <c r="AD128" s="3"/>
      <c r="AE128" s="3"/>
      <c r="AF128" s="3"/>
      <c r="AG128" s="3"/>
      <c r="AH128" s="3"/>
      <c r="AI128" s="3"/>
      <c r="AJ128" s="3"/>
    </row>
    <row r="129" spans="2:36" x14ac:dyDescent="0.2">
      <c r="B129" s="3"/>
      <c r="C129" s="3"/>
      <c r="D129" s="3"/>
      <c r="E129" s="8"/>
      <c r="F129" s="8">
        <v>120</v>
      </c>
      <c r="G129" s="8"/>
      <c r="H129" s="8"/>
      <c r="I129" s="8"/>
      <c r="J129" s="8"/>
      <c r="K129" s="8"/>
      <c r="L129" s="8">
        <v>41</v>
      </c>
      <c r="M129" s="8">
        <v>171</v>
      </c>
      <c r="N129" s="8">
        <v>19.339622640000002</v>
      </c>
      <c r="O129" s="8"/>
      <c r="P129" s="8"/>
      <c r="Q129" s="8"/>
      <c r="R129" s="8">
        <v>120</v>
      </c>
      <c r="S129" s="8"/>
      <c r="T129" s="8"/>
      <c r="U129" s="8"/>
      <c r="V129" s="8"/>
      <c r="W129" s="8"/>
      <c r="X129" s="8"/>
      <c r="Y129" s="8">
        <v>56</v>
      </c>
      <c r="Z129" s="8">
        <v>405</v>
      </c>
      <c r="AA129" s="8">
        <v>12.14750542</v>
      </c>
      <c r="AB129" s="8"/>
      <c r="AC129" s="3"/>
      <c r="AD129" s="3"/>
      <c r="AE129" s="3"/>
      <c r="AF129" s="3"/>
      <c r="AG129" s="3"/>
      <c r="AH129" s="3"/>
      <c r="AI129" s="3"/>
      <c r="AJ129" s="3"/>
    </row>
    <row r="130" spans="2:36" x14ac:dyDescent="0.2">
      <c r="B130" s="3"/>
      <c r="C130" s="3"/>
      <c r="D130" s="3"/>
      <c r="E130" s="8"/>
      <c r="F130" s="8">
        <v>121</v>
      </c>
      <c r="G130" s="8"/>
      <c r="H130" s="8"/>
      <c r="I130" s="8"/>
      <c r="J130" s="8"/>
      <c r="K130" s="8"/>
      <c r="L130" s="8">
        <v>44</v>
      </c>
      <c r="M130" s="8">
        <v>168</v>
      </c>
      <c r="N130" s="8">
        <v>20.754716980000001</v>
      </c>
      <c r="O130" s="8"/>
      <c r="P130" s="8"/>
      <c r="Q130" s="8"/>
      <c r="R130" s="8">
        <v>121</v>
      </c>
      <c r="S130" s="8"/>
      <c r="T130" s="8"/>
      <c r="U130" s="8"/>
      <c r="V130" s="8"/>
      <c r="W130" s="8"/>
      <c r="X130" s="8"/>
      <c r="Y130" s="8">
        <v>67</v>
      </c>
      <c r="Z130" s="8">
        <v>388</v>
      </c>
      <c r="AA130" s="8">
        <v>14.725274730000001</v>
      </c>
      <c r="AB130" s="8"/>
      <c r="AC130" s="3"/>
      <c r="AD130" s="3"/>
      <c r="AE130" s="3"/>
      <c r="AF130" s="3"/>
      <c r="AG130" s="3"/>
      <c r="AH130" s="3"/>
      <c r="AI130" s="3"/>
      <c r="AJ130" s="3"/>
    </row>
    <row r="131" spans="2:36" x14ac:dyDescent="0.2">
      <c r="B131" s="3"/>
      <c r="C131" s="3"/>
      <c r="D131" s="3"/>
      <c r="E131" s="8"/>
      <c r="F131" s="8">
        <v>122</v>
      </c>
      <c r="G131" s="8"/>
      <c r="H131" s="8"/>
      <c r="I131" s="8"/>
      <c r="J131" s="8"/>
      <c r="K131" s="8"/>
      <c r="L131" s="8">
        <v>54</v>
      </c>
      <c r="M131" s="8">
        <v>194</v>
      </c>
      <c r="N131" s="8">
        <v>21.77419355</v>
      </c>
      <c r="O131" s="8"/>
      <c r="P131" s="8"/>
      <c r="Q131" s="8"/>
      <c r="R131" s="8">
        <v>122</v>
      </c>
      <c r="S131" s="8"/>
      <c r="T131" s="8"/>
      <c r="U131" s="8"/>
      <c r="V131" s="8"/>
      <c r="W131" s="8"/>
      <c r="X131" s="8"/>
      <c r="Y131" s="8">
        <v>80</v>
      </c>
      <c r="Z131" s="8">
        <v>479</v>
      </c>
      <c r="AA131" s="8">
        <v>14.31127013</v>
      </c>
      <c r="AB131" s="8"/>
      <c r="AC131" s="3"/>
      <c r="AD131" s="3"/>
      <c r="AE131" s="3"/>
      <c r="AF131" s="3"/>
      <c r="AG131" s="3"/>
      <c r="AH131" s="3"/>
      <c r="AI131" s="3"/>
      <c r="AJ131" s="3"/>
    </row>
    <row r="132" spans="2:36" x14ac:dyDescent="0.2">
      <c r="B132" s="3"/>
      <c r="C132" s="3"/>
      <c r="D132" s="3"/>
      <c r="E132" s="8"/>
      <c r="F132" s="8">
        <v>123</v>
      </c>
      <c r="G132" s="8"/>
      <c r="H132" s="8"/>
      <c r="I132" s="8"/>
      <c r="J132" s="8"/>
      <c r="K132" s="8"/>
      <c r="L132" s="8">
        <v>28</v>
      </c>
      <c r="M132" s="8">
        <v>117</v>
      </c>
      <c r="N132" s="8">
        <v>19.310344829999998</v>
      </c>
      <c r="O132" s="8"/>
      <c r="P132" s="8"/>
      <c r="Q132" s="8"/>
      <c r="R132" s="8">
        <v>123</v>
      </c>
      <c r="S132" s="8"/>
      <c r="T132" s="8"/>
      <c r="U132" s="8"/>
      <c r="V132" s="8"/>
      <c r="W132" s="8"/>
      <c r="X132" s="8"/>
      <c r="Y132" s="8">
        <v>41</v>
      </c>
      <c r="Z132" s="8">
        <v>382</v>
      </c>
      <c r="AA132" s="8">
        <v>9.6926713949999996</v>
      </c>
      <c r="AB132" s="8"/>
      <c r="AC132" s="3"/>
      <c r="AD132" s="3"/>
      <c r="AE132" s="3"/>
      <c r="AF132" s="3"/>
      <c r="AG132" s="3"/>
      <c r="AH132" s="3"/>
      <c r="AI132" s="3"/>
      <c r="AJ132" s="3"/>
    </row>
    <row r="133" spans="2:36" x14ac:dyDescent="0.2">
      <c r="B133" s="3"/>
      <c r="C133" s="3"/>
      <c r="D133" s="3"/>
      <c r="E133" s="8"/>
      <c r="F133" s="8">
        <v>124</v>
      </c>
      <c r="G133" s="8"/>
      <c r="H133" s="8"/>
      <c r="I133" s="8"/>
      <c r="J133" s="8"/>
      <c r="K133" s="8"/>
      <c r="L133" s="8">
        <v>60</v>
      </c>
      <c r="M133" s="8">
        <v>141</v>
      </c>
      <c r="N133" s="8">
        <v>29.850746269999998</v>
      </c>
      <c r="O133" s="8"/>
      <c r="P133" s="8"/>
      <c r="Q133" s="8"/>
      <c r="R133" s="8">
        <v>124</v>
      </c>
      <c r="S133" s="8"/>
      <c r="T133" s="8"/>
      <c r="U133" s="8"/>
      <c r="V133" s="8"/>
      <c r="W133" s="8"/>
      <c r="X133" s="8"/>
      <c r="Y133" s="8">
        <v>84</v>
      </c>
      <c r="Z133" s="8">
        <v>309</v>
      </c>
      <c r="AA133" s="8">
        <v>21.374045800000001</v>
      </c>
      <c r="AB133" s="8"/>
      <c r="AC133" s="3"/>
      <c r="AD133" s="3"/>
      <c r="AE133" s="3"/>
      <c r="AF133" s="3"/>
      <c r="AG133" s="3"/>
      <c r="AH133" s="3"/>
      <c r="AI133" s="3"/>
      <c r="AJ133" s="3"/>
    </row>
    <row r="134" spans="2:36" x14ac:dyDescent="0.2">
      <c r="B134" s="3"/>
      <c r="C134" s="3"/>
      <c r="D134" s="3"/>
      <c r="E134" s="8"/>
      <c r="F134" s="8">
        <v>125</v>
      </c>
      <c r="G134" s="8"/>
      <c r="H134" s="8"/>
      <c r="I134" s="8"/>
      <c r="J134" s="8"/>
      <c r="K134" s="8"/>
      <c r="L134" s="8">
        <v>48</v>
      </c>
      <c r="M134" s="8">
        <v>127</v>
      </c>
      <c r="N134" s="8">
        <v>27.428571430000002</v>
      </c>
      <c r="O134" s="8"/>
      <c r="P134" s="8"/>
      <c r="Q134" s="8"/>
      <c r="R134" s="8">
        <v>125</v>
      </c>
      <c r="S134" s="8"/>
      <c r="T134" s="8"/>
      <c r="U134" s="8"/>
      <c r="V134" s="8"/>
      <c r="W134" s="8"/>
      <c r="X134" s="8"/>
      <c r="Y134" s="8">
        <v>74</v>
      </c>
      <c r="Z134" s="8">
        <v>250</v>
      </c>
      <c r="AA134" s="8">
        <v>22.83950617</v>
      </c>
      <c r="AB134" s="8"/>
      <c r="AC134" s="3"/>
      <c r="AD134" s="3"/>
      <c r="AE134" s="3"/>
      <c r="AF134" s="3"/>
      <c r="AG134" s="3"/>
      <c r="AH134" s="3"/>
      <c r="AI134" s="3"/>
      <c r="AJ134" s="3"/>
    </row>
    <row r="135" spans="2:36" x14ac:dyDescent="0.2">
      <c r="B135" s="3"/>
      <c r="C135" s="3"/>
      <c r="D135" s="3"/>
      <c r="E135" s="8"/>
      <c r="F135" s="8">
        <v>126</v>
      </c>
      <c r="G135" s="8"/>
      <c r="H135" s="8"/>
      <c r="I135" s="8"/>
      <c r="J135" s="8"/>
      <c r="K135" s="8"/>
      <c r="L135" s="8">
        <v>51</v>
      </c>
      <c r="M135" s="8">
        <v>114</v>
      </c>
      <c r="N135" s="8">
        <v>30.90909091</v>
      </c>
      <c r="O135" s="8"/>
      <c r="P135" s="8"/>
      <c r="Q135" s="8"/>
      <c r="R135" s="8">
        <v>126</v>
      </c>
      <c r="S135" s="8"/>
      <c r="T135" s="8"/>
      <c r="U135" s="8"/>
      <c r="V135" s="8"/>
      <c r="W135" s="8"/>
      <c r="X135" s="8"/>
      <c r="Y135" s="8">
        <v>61</v>
      </c>
      <c r="Z135" s="8">
        <v>292</v>
      </c>
      <c r="AA135" s="8">
        <v>17.280453260000002</v>
      </c>
      <c r="AB135" s="8"/>
      <c r="AC135" s="3"/>
      <c r="AD135" s="3"/>
      <c r="AE135" s="3"/>
      <c r="AF135" s="3"/>
      <c r="AG135" s="3"/>
      <c r="AH135" s="3"/>
      <c r="AI135" s="3"/>
      <c r="AJ135" s="3"/>
    </row>
    <row r="136" spans="2:36" x14ac:dyDescent="0.2">
      <c r="B136" s="3"/>
      <c r="C136" s="3"/>
      <c r="D136" s="3"/>
      <c r="E136" s="8"/>
      <c r="F136" s="8">
        <v>127</v>
      </c>
      <c r="G136" s="8"/>
      <c r="H136" s="8"/>
      <c r="I136" s="8"/>
      <c r="J136" s="8"/>
      <c r="K136" s="8"/>
      <c r="L136" s="8">
        <v>58</v>
      </c>
      <c r="M136" s="8">
        <v>114</v>
      </c>
      <c r="N136" s="8">
        <v>33.72093023</v>
      </c>
      <c r="O136" s="8"/>
      <c r="P136" s="8"/>
      <c r="Q136" s="8"/>
      <c r="R136" s="8">
        <v>127</v>
      </c>
      <c r="S136" s="8"/>
      <c r="T136" s="8"/>
      <c r="U136" s="8"/>
      <c r="V136" s="8"/>
      <c r="W136" s="8"/>
      <c r="X136" s="8"/>
      <c r="Y136" s="8">
        <v>69</v>
      </c>
      <c r="Z136" s="8">
        <v>318</v>
      </c>
      <c r="AA136" s="8">
        <v>17.829457359999999</v>
      </c>
      <c r="AB136" s="8"/>
      <c r="AC136" s="3"/>
      <c r="AD136" s="3"/>
      <c r="AE136" s="3"/>
      <c r="AF136" s="3"/>
      <c r="AG136" s="3"/>
      <c r="AH136" s="3"/>
      <c r="AI136" s="3"/>
      <c r="AJ136" s="3"/>
    </row>
    <row r="137" spans="2:36" x14ac:dyDescent="0.2">
      <c r="B137" s="3"/>
      <c r="C137" s="3"/>
      <c r="D137" s="3"/>
      <c r="E137" s="8"/>
      <c r="F137" s="8">
        <v>128</v>
      </c>
      <c r="G137" s="8"/>
      <c r="H137" s="8"/>
      <c r="I137" s="8"/>
      <c r="J137" s="8"/>
      <c r="K137" s="8"/>
      <c r="L137" s="8">
        <v>42</v>
      </c>
      <c r="M137" s="8">
        <v>121</v>
      </c>
      <c r="N137" s="8">
        <v>25.766871170000002</v>
      </c>
      <c r="O137" s="8"/>
      <c r="P137" s="8"/>
      <c r="Q137" s="8"/>
      <c r="R137" s="8">
        <v>128</v>
      </c>
      <c r="S137" s="8"/>
      <c r="T137" s="8"/>
      <c r="U137" s="8"/>
      <c r="V137" s="8"/>
      <c r="W137" s="8"/>
      <c r="X137" s="8"/>
      <c r="Y137" s="8">
        <v>60</v>
      </c>
      <c r="Z137" s="8">
        <v>328</v>
      </c>
      <c r="AA137" s="8">
        <v>15.46391753</v>
      </c>
      <c r="AB137" s="8"/>
      <c r="AC137" s="3"/>
      <c r="AD137" s="3"/>
      <c r="AE137" s="3"/>
      <c r="AF137" s="3"/>
      <c r="AG137" s="3"/>
      <c r="AH137" s="3"/>
      <c r="AI137" s="3"/>
      <c r="AJ137" s="3"/>
    </row>
    <row r="138" spans="2:36" x14ac:dyDescent="0.2">
      <c r="B138" s="3"/>
      <c r="C138" s="3"/>
      <c r="D138" s="3"/>
      <c r="E138" s="8"/>
      <c r="F138" s="8">
        <v>129</v>
      </c>
      <c r="G138" s="8"/>
      <c r="H138" s="8"/>
      <c r="I138" s="8"/>
      <c r="J138" s="8"/>
      <c r="K138" s="8"/>
      <c r="L138" s="8">
        <v>41</v>
      </c>
      <c r="M138" s="8">
        <v>118</v>
      </c>
      <c r="N138" s="8">
        <v>25.786163519999999</v>
      </c>
      <c r="O138" s="8"/>
      <c r="P138" s="8"/>
      <c r="Q138" s="8"/>
      <c r="R138" s="8">
        <v>129</v>
      </c>
      <c r="S138" s="8"/>
      <c r="T138" s="8"/>
      <c r="U138" s="8"/>
      <c r="V138" s="8"/>
      <c r="W138" s="8"/>
      <c r="X138" s="8"/>
      <c r="Y138" s="8">
        <v>64</v>
      </c>
      <c r="Z138" s="8">
        <v>338</v>
      </c>
      <c r="AA138" s="8">
        <v>15.92039801</v>
      </c>
      <c r="AB138" s="8"/>
      <c r="AC138" s="3"/>
      <c r="AD138" s="3"/>
      <c r="AE138" s="3"/>
      <c r="AF138" s="3"/>
      <c r="AG138" s="3"/>
      <c r="AH138" s="3"/>
      <c r="AI138" s="3"/>
      <c r="AJ138" s="3"/>
    </row>
    <row r="139" spans="2:36" x14ac:dyDescent="0.2">
      <c r="B139" s="3"/>
      <c r="C139" s="3"/>
      <c r="D139" s="3"/>
      <c r="E139" s="8"/>
      <c r="F139" s="8">
        <v>130</v>
      </c>
      <c r="G139" s="8"/>
      <c r="H139" s="8"/>
      <c r="I139" s="8"/>
      <c r="J139" s="8"/>
      <c r="K139" s="8"/>
      <c r="L139" s="8">
        <v>47</v>
      </c>
      <c r="M139" s="8">
        <v>112</v>
      </c>
      <c r="N139" s="8">
        <v>29.559748429999999</v>
      </c>
      <c r="O139" s="8"/>
      <c r="P139" s="8"/>
      <c r="Q139" s="8"/>
      <c r="R139" s="8">
        <v>130</v>
      </c>
      <c r="S139" s="8"/>
      <c r="T139" s="8"/>
      <c r="U139" s="8"/>
      <c r="V139" s="8"/>
      <c r="W139" s="8"/>
      <c r="X139" s="8"/>
      <c r="Y139" s="8">
        <v>67</v>
      </c>
      <c r="Z139" s="8">
        <v>250</v>
      </c>
      <c r="AA139" s="8">
        <v>21.135646690000002</v>
      </c>
      <c r="AB139" s="8"/>
      <c r="AC139" s="3"/>
      <c r="AD139" s="3"/>
      <c r="AE139" s="3"/>
      <c r="AF139" s="3"/>
      <c r="AG139" s="3"/>
      <c r="AH139" s="3"/>
      <c r="AI139" s="3"/>
      <c r="AJ139" s="3"/>
    </row>
    <row r="140" spans="2:36" x14ac:dyDescent="0.2">
      <c r="B140" s="3"/>
      <c r="C140" s="3"/>
      <c r="D140" s="3"/>
      <c r="E140" s="8"/>
      <c r="F140" s="8">
        <v>131</v>
      </c>
      <c r="G140" s="8"/>
      <c r="H140" s="8"/>
      <c r="I140" s="8"/>
      <c r="J140" s="8"/>
      <c r="K140" s="8"/>
      <c r="L140" s="8">
        <v>60</v>
      </c>
      <c r="M140" s="8">
        <v>148</v>
      </c>
      <c r="N140" s="8">
        <v>28.84615385</v>
      </c>
      <c r="O140" s="8"/>
      <c r="P140" s="8"/>
      <c r="Q140" s="8"/>
      <c r="R140" s="8">
        <v>131</v>
      </c>
      <c r="S140" s="8"/>
      <c r="T140" s="8"/>
      <c r="U140" s="8"/>
      <c r="V140" s="8"/>
      <c r="W140" s="8"/>
      <c r="X140" s="8"/>
      <c r="Y140" s="8">
        <v>77</v>
      </c>
      <c r="Z140" s="8">
        <v>316</v>
      </c>
      <c r="AA140" s="8">
        <v>19.592875320000001</v>
      </c>
      <c r="AB140" s="8"/>
      <c r="AC140" s="3"/>
      <c r="AD140" s="3"/>
      <c r="AE140" s="3"/>
      <c r="AF140" s="3"/>
      <c r="AG140" s="3"/>
      <c r="AH140" s="3"/>
      <c r="AI140" s="3"/>
      <c r="AJ140" s="3"/>
    </row>
    <row r="141" spans="2:36" x14ac:dyDescent="0.2">
      <c r="B141" s="3"/>
      <c r="C141" s="3"/>
      <c r="D141" s="3"/>
      <c r="E141" s="8"/>
      <c r="F141" s="8">
        <v>132</v>
      </c>
      <c r="G141" s="8"/>
      <c r="H141" s="8"/>
      <c r="I141" s="8"/>
      <c r="J141" s="8"/>
      <c r="K141" s="8"/>
      <c r="L141" s="8">
        <v>64</v>
      </c>
      <c r="M141" s="8">
        <v>186</v>
      </c>
      <c r="N141" s="8">
        <v>25.6</v>
      </c>
      <c r="O141" s="8"/>
      <c r="P141" s="8"/>
      <c r="Q141" s="8"/>
      <c r="R141" s="8">
        <v>132</v>
      </c>
      <c r="S141" s="8"/>
      <c r="T141" s="8"/>
      <c r="U141" s="8"/>
      <c r="V141" s="8"/>
      <c r="W141" s="8"/>
      <c r="X141" s="8"/>
      <c r="Y141" s="8">
        <v>80</v>
      </c>
      <c r="Z141" s="8">
        <v>443</v>
      </c>
      <c r="AA141" s="8">
        <v>15.29636711</v>
      </c>
      <c r="AB141" s="8"/>
      <c r="AC141" s="3"/>
      <c r="AD141" s="3"/>
      <c r="AE141" s="3"/>
      <c r="AF141" s="3"/>
      <c r="AG141" s="3"/>
      <c r="AH141" s="3"/>
      <c r="AI141" s="3"/>
      <c r="AJ141" s="3"/>
    </row>
    <row r="142" spans="2:36" x14ac:dyDescent="0.2">
      <c r="B142" s="3"/>
      <c r="C142" s="3"/>
      <c r="D142" s="3"/>
      <c r="E142" s="8"/>
      <c r="F142" s="8">
        <v>133</v>
      </c>
      <c r="G142" s="8"/>
      <c r="H142" s="8"/>
      <c r="I142" s="8"/>
      <c r="J142" s="8"/>
      <c r="K142" s="8"/>
      <c r="L142" s="8">
        <v>55</v>
      </c>
      <c r="M142" s="8">
        <v>183</v>
      </c>
      <c r="N142" s="8">
        <v>23.1092437</v>
      </c>
      <c r="O142" s="8"/>
      <c r="P142" s="8"/>
      <c r="Q142" s="8"/>
      <c r="R142" s="8">
        <v>133</v>
      </c>
      <c r="S142" s="8"/>
      <c r="T142" s="8"/>
      <c r="U142" s="8"/>
      <c r="V142" s="8"/>
      <c r="W142" s="8"/>
      <c r="X142" s="8"/>
      <c r="Y142" s="8">
        <v>67</v>
      </c>
      <c r="Z142" s="8">
        <v>438</v>
      </c>
      <c r="AA142" s="8">
        <v>13.267326730000001</v>
      </c>
      <c r="AB142" s="8"/>
      <c r="AC142" s="3"/>
      <c r="AD142" s="3"/>
      <c r="AE142" s="3"/>
      <c r="AF142" s="3"/>
      <c r="AG142" s="3"/>
      <c r="AH142" s="3"/>
      <c r="AI142" s="3"/>
      <c r="AJ142" s="3"/>
    </row>
    <row r="143" spans="2:36" x14ac:dyDescent="0.2">
      <c r="B143" s="3"/>
      <c r="C143" s="3"/>
      <c r="D143" s="3"/>
      <c r="E143" s="8"/>
      <c r="F143" s="8">
        <v>134</v>
      </c>
      <c r="G143" s="8"/>
      <c r="H143" s="8"/>
      <c r="I143" s="8"/>
      <c r="J143" s="8"/>
      <c r="K143" s="8"/>
      <c r="L143" s="8">
        <v>41</v>
      </c>
      <c r="M143" s="8">
        <v>166</v>
      </c>
      <c r="N143" s="8">
        <v>19.806763289999999</v>
      </c>
      <c r="O143" s="8"/>
      <c r="P143" s="8"/>
      <c r="Q143" s="8"/>
      <c r="R143" s="8">
        <v>134</v>
      </c>
      <c r="S143" s="8"/>
      <c r="T143" s="8"/>
      <c r="U143" s="8"/>
      <c r="V143" s="8"/>
      <c r="W143" s="8"/>
      <c r="X143" s="8"/>
      <c r="Y143" s="8">
        <v>58</v>
      </c>
      <c r="Z143" s="8">
        <v>384</v>
      </c>
      <c r="AA143" s="8">
        <v>13.12217195</v>
      </c>
      <c r="AB143" s="8"/>
      <c r="AC143" s="3"/>
      <c r="AD143" s="3"/>
      <c r="AE143" s="3"/>
      <c r="AF143" s="3"/>
      <c r="AG143" s="3"/>
      <c r="AH143" s="3"/>
      <c r="AI143" s="3"/>
      <c r="AJ143" s="3"/>
    </row>
    <row r="144" spans="2:36" x14ac:dyDescent="0.2">
      <c r="B144" s="3"/>
      <c r="C144" s="3"/>
      <c r="D144" s="3"/>
      <c r="E144" s="8"/>
      <c r="F144" s="8">
        <v>135</v>
      </c>
      <c r="G144" s="8"/>
      <c r="H144" s="8"/>
      <c r="I144" s="8"/>
      <c r="J144" s="8"/>
      <c r="K144" s="8"/>
      <c r="L144" s="8">
        <v>12</v>
      </c>
      <c r="M144" s="8">
        <v>106</v>
      </c>
      <c r="N144" s="8">
        <v>10.16949153</v>
      </c>
      <c r="O144" s="8"/>
      <c r="P144" s="8"/>
      <c r="Q144" s="8"/>
      <c r="R144" s="8">
        <v>135</v>
      </c>
      <c r="S144" s="8"/>
      <c r="T144" s="8"/>
      <c r="U144" s="8"/>
      <c r="V144" s="8"/>
      <c r="W144" s="8"/>
      <c r="X144" s="8"/>
      <c r="Y144" s="8">
        <v>19</v>
      </c>
      <c r="Z144" s="8">
        <v>247</v>
      </c>
      <c r="AA144" s="8">
        <v>7.1428571429999996</v>
      </c>
      <c r="AB144" s="8"/>
      <c r="AC144" s="3"/>
      <c r="AD144" s="3"/>
      <c r="AE144" s="3"/>
      <c r="AF144" s="3"/>
      <c r="AG144" s="3"/>
      <c r="AH144" s="3"/>
      <c r="AI144" s="3"/>
      <c r="AJ144" s="3"/>
    </row>
    <row r="145" spans="2:36" x14ac:dyDescent="0.2">
      <c r="B145" s="3"/>
      <c r="C145" s="3"/>
      <c r="D145" s="3"/>
      <c r="E145" s="8"/>
      <c r="F145" s="8">
        <v>136</v>
      </c>
      <c r="G145" s="8"/>
      <c r="H145" s="8"/>
      <c r="I145" s="8"/>
      <c r="J145" s="8"/>
      <c r="K145" s="8"/>
      <c r="L145" s="8">
        <v>49</v>
      </c>
      <c r="M145" s="8">
        <v>203</v>
      </c>
      <c r="N145" s="8">
        <v>19.444444440000002</v>
      </c>
      <c r="O145" s="8"/>
      <c r="P145" s="8"/>
      <c r="Q145" s="8"/>
      <c r="R145" s="8">
        <v>136</v>
      </c>
      <c r="S145" s="8"/>
      <c r="T145" s="8"/>
      <c r="U145" s="8"/>
      <c r="V145" s="8"/>
      <c r="W145" s="8"/>
      <c r="X145" s="8"/>
      <c r="Y145" s="8">
        <v>63</v>
      </c>
      <c r="Z145" s="8">
        <v>429</v>
      </c>
      <c r="AA145" s="8">
        <v>12.804878049999999</v>
      </c>
      <c r="AB145" s="8"/>
      <c r="AC145" s="3"/>
      <c r="AD145" s="3"/>
      <c r="AE145" s="3"/>
      <c r="AF145" s="3"/>
      <c r="AG145" s="3"/>
      <c r="AH145" s="3"/>
      <c r="AI145" s="3"/>
      <c r="AJ145" s="3"/>
    </row>
    <row r="146" spans="2:36" x14ac:dyDescent="0.2">
      <c r="B146" s="3"/>
      <c r="C146" s="3"/>
      <c r="D146" s="3"/>
      <c r="E146" s="8"/>
      <c r="F146" s="8">
        <v>137</v>
      </c>
      <c r="G146" s="8"/>
      <c r="H146" s="8"/>
      <c r="I146" s="8"/>
      <c r="J146" s="8"/>
      <c r="K146" s="8"/>
      <c r="L146" s="8">
        <v>72</v>
      </c>
      <c r="M146" s="8">
        <v>141</v>
      </c>
      <c r="N146" s="8">
        <v>33.802816900000003</v>
      </c>
      <c r="O146" s="8"/>
      <c r="P146" s="8"/>
      <c r="Q146" s="8"/>
      <c r="R146" s="8">
        <v>137</v>
      </c>
      <c r="S146" s="8"/>
      <c r="T146" s="8"/>
      <c r="U146" s="8"/>
      <c r="V146" s="8"/>
      <c r="W146" s="8"/>
      <c r="X146" s="8"/>
      <c r="Y146" s="8">
        <v>86</v>
      </c>
      <c r="Z146" s="8">
        <v>333</v>
      </c>
      <c r="AA146" s="8">
        <v>20.525059670000001</v>
      </c>
      <c r="AB146" s="8"/>
      <c r="AC146" s="3"/>
      <c r="AD146" s="3"/>
      <c r="AE146" s="3"/>
      <c r="AF146" s="3"/>
      <c r="AG146" s="3"/>
      <c r="AH146" s="3"/>
      <c r="AI146" s="3"/>
      <c r="AJ146" s="3"/>
    </row>
    <row r="147" spans="2:36" x14ac:dyDescent="0.2">
      <c r="B147" s="3"/>
      <c r="C147" s="3"/>
      <c r="D147" s="3"/>
      <c r="E147" s="8"/>
      <c r="F147" s="8">
        <v>138</v>
      </c>
      <c r="G147" s="8"/>
      <c r="H147" s="8"/>
      <c r="I147" s="8"/>
      <c r="J147" s="8"/>
      <c r="K147" s="8"/>
      <c r="L147" s="8">
        <v>52</v>
      </c>
      <c r="M147" s="8">
        <v>140</v>
      </c>
      <c r="N147" s="8">
        <v>27.083333329999999</v>
      </c>
      <c r="O147" s="8"/>
      <c r="P147" s="8"/>
      <c r="Q147" s="8"/>
      <c r="R147" s="8">
        <v>138</v>
      </c>
      <c r="S147" s="8"/>
      <c r="T147" s="8"/>
      <c r="U147" s="8"/>
      <c r="V147" s="8"/>
      <c r="W147" s="8"/>
      <c r="X147" s="8"/>
      <c r="Y147" s="8">
        <v>74</v>
      </c>
      <c r="Z147" s="8">
        <v>368</v>
      </c>
      <c r="AA147" s="8">
        <v>16.742081450000001</v>
      </c>
      <c r="AB147" s="8"/>
      <c r="AC147" s="3"/>
      <c r="AD147" s="3"/>
      <c r="AE147" s="3"/>
      <c r="AF147" s="3"/>
      <c r="AG147" s="3"/>
      <c r="AH147" s="3"/>
      <c r="AI147" s="3"/>
      <c r="AJ147" s="3"/>
    </row>
    <row r="148" spans="2:36" x14ac:dyDescent="0.2">
      <c r="B148" s="3"/>
      <c r="C148" s="3"/>
      <c r="D148" s="3"/>
      <c r="E148" s="8"/>
      <c r="F148" s="8">
        <v>139</v>
      </c>
      <c r="G148" s="8"/>
      <c r="H148" s="8"/>
      <c r="I148" s="8"/>
      <c r="J148" s="8"/>
      <c r="K148" s="8"/>
      <c r="L148" s="8">
        <v>59</v>
      </c>
      <c r="M148" s="8">
        <v>130</v>
      </c>
      <c r="N148" s="8">
        <v>31.216931219999999</v>
      </c>
      <c r="O148" s="8"/>
      <c r="P148" s="8"/>
      <c r="Q148" s="8"/>
      <c r="R148" s="8">
        <v>139</v>
      </c>
      <c r="S148" s="8"/>
      <c r="T148" s="8"/>
      <c r="U148" s="8"/>
      <c r="V148" s="8"/>
      <c r="W148" s="8"/>
      <c r="X148" s="8"/>
      <c r="Y148" s="8">
        <v>82</v>
      </c>
      <c r="Z148" s="8">
        <v>303</v>
      </c>
      <c r="AA148" s="8">
        <v>21.298701300000001</v>
      </c>
      <c r="AB148" s="8"/>
      <c r="AC148" s="3"/>
      <c r="AD148" s="3"/>
      <c r="AE148" s="3"/>
      <c r="AF148" s="3"/>
      <c r="AG148" s="3"/>
      <c r="AH148" s="3"/>
      <c r="AI148" s="3"/>
      <c r="AJ148" s="3"/>
    </row>
    <row r="149" spans="2:36" x14ac:dyDescent="0.2">
      <c r="B149" s="3"/>
      <c r="C149" s="3"/>
      <c r="D149" s="3"/>
      <c r="E149" s="8"/>
      <c r="F149" s="8">
        <v>140</v>
      </c>
      <c r="G149" s="8"/>
      <c r="H149" s="8"/>
      <c r="I149" s="8"/>
      <c r="J149" s="8"/>
      <c r="K149" s="8"/>
      <c r="L149" s="8">
        <v>66</v>
      </c>
      <c r="M149" s="8">
        <v>149</v>
      </c>
      <c r="N149" s="8">
        <v>30.697674419999998</v>
      </c>
      <c r="O149" s="8"/>
      <c r="P149" s="8"/>
      <c r="Q149" s="8"/>
      <c r="R149" s="8">
        <v>140</v>
      </c>
      <c r="S149" s="8"/>
      <c r="T149" s="8"/>
      <c r="U149" s="8"/>
      <c r="V149" s="8"/>
      <c r="W149" s="8"/>
      <c r="X149" s="8"/>
      <c r="Y149" s="8">
        <v>82</v>
      </c>
      <c r="Z149" s="8">
        <v>377</v>
      </c>
      <c r="AA149" s="8">
        <v>17.864923749999999</v>
      </c>
      <c r="AB149" s="8"/>
      <c r="AC149" s="3"/>
      <c r="AD149" s="3"/>
      <c r="AE149" s="3"/>
      <c r="AF149" s="3"/>
      <c r="AG149" s="3"/>
      <c r="AH149" s="3"/>
      <c r="AI149" s="3"/>
      <c r="AJ149" s="3"/>
    </row>
    <row r="150" spans="2:36" x14ac:dyDescent="0.2">
      <c r="B150" s="3"/>
      <c r="C150" s="3"/>
      <c r="D150" s="3"/>
      <c r="E150" s="8"/>
      <c r="F150" s="8">
        <v>141</v>
      </c>
      <c r="G150" s="8"/>
      <c r="H150" s="8"/>
      <c r="I150" s="8"/>
      <c r="J150" s="8"/>
      <c r="K150" s="8"/>
      <c r="L150" s="8">
        <v>59</v>
      </c>
      <c r="M150" s="8">
        <v>97</v>
      </c>
      <c r="N150" s="8">
        <v>37.820512819999998</v>
      </c>
      <c r="O150" s="8"/>
      <c r="P150" s="8"/>
      <c r="Q150" s="8"/>
      <c r="R150" s="8">
        <v>141</v>
      </c>
      <c r="S150" s="8"/>
      <c r="T150" s="8"/>
      <c r="U150" s="8"/>
      <c r="V150" s="8"/>
      <c r="W150" s="8"/>
      <c r="X150" s="8"/>
      <c r="Y150" s="8">
        <v>75</v>
      </c>
      <c r="Z150" s="8">
        <v>226</v>
      </c>
      <c r="AA150" s="8">
        <v>24.91694352</v>
      </c>
      <c r="AB150" s="8"/>
      <c r="AC150" s="3"/>
      <c r="AD150" s="3"/>
      <c r="AE150" s="3"/>
      <c r="AF150" s="3"/>
      <c r="AG150" s="3"/>
      <c r="AH150" s="3"/>
      <c r="AI150" s="3"/>
      <c r="AJ150" s="3"/>
    </row>
    <row r="151" spans="2:36" x14ac:dyDescent="0.2">
      <c r="B151" s="3"/>
      <c r="C151" s="3"/>
      <c r="D151" s="3"/>
      <c r="E151" s="8"/>
      <c r="F151" s="8">
        <v>142</v>
      </c>
      <c r="G151" s="8"/>
      <c r="H151" s="8"/>
      <c r="I151" s="8"/>
      <c r="J151" s="8"/>
      <c r="K151" s="8"/>
      <c r="L151" s="8">
        <v>53</v>
      </c>
      <c r="M151" s="8">
        <v>113</v>
      </c>
      <c r="N151" s="8">
        <v>31.92771084</v>
      </c>
      <c r="O151" s="8"/>
      <c r="P151" s="8"/>
      <c r="Q151" s="8"/>
      <c r="R151" s="8">
        <v>142</v>
      </c>
      <c r="S151" s="8"/>
      <c r="T151" s="8"/>
      <c r="U151" s="8"/>
      <c r="V151" s="8"/>
      <c r="W151" s="8"/>
      <c r="X151" s="8"/>
      <c r="Y151" s="8">
        <v>67</v>
      </c>
      <c r="Z151" s="8">
        <v>284</v>
      </c>
      <c r="AA151" s="8">
        <v>19.088319089999999</v>
      </c>
      <c r="AB151" s="8"/>
      <c r="AC151" s="3"/>
      <c r="AD151" s="3"/>
      <c r="AE151" s="3"/>
      <c r="AF151" s="3"/>
      <c r="AG151" s="3"/>
      <c r="AH151" s="3"/>
      <c r="AI151" s="3"/>
      <c r="AJ151" s="3"/>
    </row>
    <row r="152" spans="2:36" x14ac:dyDescent="0.2">
      <c r="B152" s="3"/>
      <c r="C152" s="3"/>
      <c r="D152" s="3"/>
      <c r="E152" s="8"/>
      <c r="F152" s="8">
        <v>143</v>
      </c>
      <c r="G152" s="8"/>
      <c r="H152" s="8"/>
      <c r="I152" s="8"/>
      <c r="J152" s="8"/>
      <c r="K152" s="8"/>
      <c r="L152" s="8">
        <v>51</v>
      </c>
      <c r="M152" s="8">
        <v>116</v>
      </c>
      <c r="N152" s="8">
        <v>30.538922159999998</v>
      </c>
      <c r="O152" s="8"/>
      <c r="P152" s="8"/>
      <c r="Q152" s="8"/>
      <c r="R152" s="8">
        <v>143</v>
      </c>
      <c r="S152" s="8"/>
      <c r="T152" s="8"/>
      <c r="U152" s="8"/>
      <c r="V152" s="8"/>
      <c r="W152" s="8"/>
      <c r="X152" s="8"/>
      <c r="Y152" s="8">
        <v>69</v>
      </c>
      <c r="Z152" s="8">
        <v>304</v>
      </c>
      <c r="AA152" s="8">
        <v>18.49865952</v>
      </c>
      <c r="AB152" s="8"/>
      <c r="AC152" s="3"/>
      <c r="AD152" s="3"/>
      <c r="AE152" s="3"/>
      <c r="AF152" s="3"/>
      <c r="AG152" s="3"/>
      <c r="AH152" s="3"/>
      <c r="AI152" s="3"/>
      <c r="AJ152" s="3"/>
    </row>
    <row r="153" spans="2:36" x14ac:dyDescent="0.2">
      <c r="B153" s="3"/>
      <c r="C153" s="3"/>
      <c r="D153" s="3"/>
      <c r="E153" s="8"/>
      <c r="F153" s="8">
        <v>144</v>
      </c>
      <c r="G153" s="8"/>
      <c r="H153" s="8"/>
      <c r="I153" s="8"/>
      <c r="J153" s="8"/>
      <c r="K153" s="8"/>
      <c r="L153" s="8">
        <v>59</v>
      </c>
      <c r="M153" s="8">
        <v>183</v>
      </c>
      <c r="N153" s="8">
        <v>24.380165290000001</v>
      </c>
      <c r="O153" s="8"/>
      <c r="P153" s="8"/>
      <c r="Q153" s="8"/>
      <c r="R153" s="8">
        <v>144</v>
      </c>
      <c r="S153" s="8"/>
      <c r="T153" s="8"/>
      <c r="U153" s="8"/>
      <c r="V153" s="8"/>
      <c r="W153" s="8"/>
      <c r="X153" s="8"/>
      <c r="Y153" s="8">
        <v>73</v>
      </c>
      <c r="Z153" s="8">
        <v>348</v>
      </c>
      <c r="AA153" s="8">
        <v>17.339667460000001</v>
      </c>
      <c r="AB153" s="8"/>
      <c r="AC153" s="3"/>
      <c r="AD153" s="3"/>
      <c r="AE153" s="3"/>
      <c r="AF153" s="3"/>
      <c r="AG153" s="3"/>
      <c r="AH153" s="3"/>
      <c r="AI153" s="3"/>
      <c r="AJ153" s="3"/>
    </row>
    <row r="154" spans="2:36" x14ac:dyDescent="0.2">
      <c r="B154" s="3"/>
      <c r="C154" s="3"/>
      <c r="D154" s="3"/>
      <c r="E154" s="8"/>
      <c r="F154" s="8">
        <v>145</v>
      </c>
      <c r="G154" s="8"/>
      <c r="H154" s="8"/>
      <c r="I154" s="8"/>
      <c r="J154" s="8"/>
      <c r="K154" s="8"/>
      <c r="L154" s="8">
        <v>52</v>
      </c>
      <c r="M154" s="8">
        <v>137</v>
      </c>
      <c r="N154" s="8">
        <v>27.51322751</v>
      </c>
      <c r="O154" s="8"/>
      <c r="P154" s="8"/>
      <c r="Q154" s="8"/>
      <c r="R154" s="8">
        <v>145</v>
      </c>
      <c r="S154" s="8"/>
      <c r="T154" s="8"/>
      <c r="U154" s="8"/>
      <c r="V154" s="8"/>
      <c r="W154" s="8"/>
      <c r="X154" s="8"/>
      <c r="Y154" s="8">
        <v>71</v>
      </c>
      <c r="Z154" s="8">
        <v>307</v>
      </c>
      <c r="AA154" s="8">
        <v>18.783068780000001</v>
      </c>
      <c r="AB154" s="8"/>
      <c r="AC154" s="3"/>
      <c r="AD154" s="3"/>
      <c r="AE154" s="3"/>
      <c r="AF154" s="3"/>
      <c r="AG154" s="3"/>
      <c r="AH154" s="3"/>
      <c r="AI154" s="3"/>
      <c r="AJ154" s="3"/>
    </row>
    <row r="155" spans="2:36" x14ac:dyDescent="0.2">
      <c r="B155" s="3"/>
      <c r="C155" s="3"/>
      <c r="D155" s="3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3"/>
      <c r="AD155" s="3"/>
      <c r="AE155" s="3"/>
      <c r="AF155" s="3"/>
      <c r="AG155" s="3"/>
      <c r="AH155" s="3"/>
      <c r="AI155" s="3"/>
      <c r="AJ155" s="3"/>
    </row>
    <row r="156" spans="2:36" x14ac:dyDescent="0.2">
      <c r="B156" s="3"/>
      <c r="C156" s="3"/>
      <c r="D156" s="3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3"/>
      <c r="AD156" s="3"/>
      <c r="AE156" s="3"/>
      <c r="AF156" s="3"/>
      <c r="AG156" s="3"/>
      <c r="AH156" s="3"/>
      <c r="AI156" s="3"/>
      <c r="AJ156" s="3"/>
    </row>
    <row r="157" spans="2:36" x14ac:dyDescent="0.2">
      <c r="B157" s="3"/>
      <c r="C157" s="3"/>
      <c r="D157" s="3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3"/>
      <c r="AD157" s="3"/>
      <c r="AE157" s="3"/>
      <c r="AF157" s="3"/>
      <c r="AG157" s="3"/>
      <c r="AH157" s="3"/>
      <c r="AI157" s="3"/>
      <c r="AJ157" s="3"/>
    </row>
    <row r="158" spans="2:36" x14ac:dyDescent="0.2">
      <c r="B158" s="3"/>
      <c r="C158" s="3"/>
      <c r="D158" s="3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3"/>
      <c r="AD158" s="3"/>
      <c r="AE158" s="3"/>
      <c r="AF158" s="3"/>
      <c r="AG158" s="3"/>
      <c r="AH158" s="3"/>
      <c r="AI158" s="3"/>
      <c r="AJ158" s="3"/>
    </row>
    <row r="159" spans="2:36" x14ac:dyDescent="0.2">
      <c r="B159" s="3"/>
      <c r="C159" s="3"/>
      <c r="D159" s="3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3"/>
      <c r="AD159" s="3"/>
      <c r="AE159" s="3"/>
      <c r="AF159" s="3"/>
      <c r="AG159" s="3"/>
      <c r="AH159" s="3"/>
      <c r="AI159" s="3"/>
      <c r="AJ159" s="3"/>
    </row>
    <row r="160" spans="2:36" x14ac:dyDescent="0.2">
      <c r="B160" s="3"/>
      <c r="C160" s="3"/>
      <c r="D160" s="3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3"/>
      <c r="AD160" s="3"/>
      <c r="AE160" s="3"/>
      <c r="AF160" s="3"/>
      <c r="AG160" s="3"/>
      <c r="AH160" s="3"/>
      <c r="AI160" s="3"/>
      <c r="AJ160" s="3"/>
    </row>
    <row r="161" spans="2:36" x14ac:dyDescent="0.2">
      <c r="B161" s="3"/>
      <c r="C161" s="3"/>
      <c r="D161" s="3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3"/>
      <c r="AD161" s="3"/>
      <c r="AE161" s="3"/>
      <c r="AF161" s="3"/>
      <c r="AG161" s="3"/>
      <c r="AH161" s="3"/>
      <c r="AI161" s="3"/>
      <c r="AJ161" s="3"/>
    </row>
    <row r="162" spans="2:36" x14ac:dyDescent="0.2">
      <c r="B162" s="3"/>
      <c r="C162" s="3"/>
      <c r="D162" s="3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3"/>
      <c r="AD162" s="3"/>
      <c r="AE162" s="3"/>
      <c r="AF162" s="3"/>
      <c r="AG162" s="3"/>
      <c r="AH162" s="3"/>
      <c r="AI162" s="3"/>
      <c r="AJ162" s="3"/>
    </row>
    <row r="163" spans="2:36" x14ac:dyDescent="0.2">
      <c r="B163" s="3"/>
      <c r="C163" s="3"/>
      <c r="D163" s="3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3"/>
      <c r="AD163" s="3"/>
      <c r="AE163" s="3"/>
      <c r="AF163" s="3"/>
      <c r="AG163" s="3"/>
      <c r="AH163" s="3"/>
      <c r="AI163" s="3"/>
      <c r="AJ163" s="3"/>
    </row>
    <row r="164" spans="2:36" x14ac:dyDescent="0.2">
      <c r="B164" s="3"/>
      <c r="C164" s="3"/>
      <c r="D164" s="3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3"/>
      <c r="AD164" s="3"/>
      <c r="AE164" s="3"/>
      <c r="AF164" s="3"/>
      <c r="AG164" s="3"/>
      <c r="AH164" s="3"/>
      <c r="AI164" s="3"/>
      <c r="AJ164" s="3"/>
    </row>
    <row r="165" spans="2:36" x14ac:dyDescent="0.2">
      <c r="B165" s="3"/>
      <c r="C165" s="3"/>
      <c r="D165" s="3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3"/>
      <c r="AD165" s="3"/>
      <c r="AE165" s="3"/>
      <c r="AF165" s="3"/>
      <c r="AG165" s="3"/>
      <c r="AH165" s="3"/>
      <c r="AI165" s="3"/>
      <c r="AJ165" s="3"/>
    </row>
    <row r="166" spans="2:36" x14ac:dyDescent="0.2"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</row>
    <row r="167" spans="2:36" x14ac:dyDescent="0.2"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</row>
  </sheetData>
  <mergeCells count="2">
    <mergeCell ref="E7:N7"/>
    <mergeCell ref="Q7:AA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B787-2281-F04E-B2CD-6EEC8D4C4ACF}">
  <dimension ref="A3:AN92"/>
  <sheetViews>
    <sheetView workbookViewId="0">
      <selection activeCell="E13" sqref="E13"/>
    </sheetView>
  </sheetViews>
  <sheetFormatPr baseColWidth="10" defaultRowHeight="16" x14ac:dyDescent="0.2"/>
  <cols>
    <col min="4" max="4" width="27.33203125" customWidth="1"/>
    <col min="5" max="5" width="20.5" customWidth="1"/>
    <col min="6" max="6" width="19" customWidth="1"/>
    <col min="7" max="7" width="18.5" customWidth="1"/>
    <col min="8" max="8" width="17.6640625" customWidth="1"/>
    <col min="10" max="10" width="17.1640625" customWidth="1"/>
    <col min="11" max="11" width="16" customWidth="1"/>
    <col min="12" max="12" width="16.33203125" customWidth="1"/>
    <col min="13" max="13" width="17.33203125" customWidth="1"/>
    <col min="15" max="15" width="14.83203125" customWidth="1"/>
    <col min="16" max="16" width="15" customWidth="1"/>
    <col min="17" max="17" width="16.5" customWidth="1"/>
    <col min="18" max="18" width="17.1640625" customWidth="1"/>
    <col min="20" max="20" width="16.33203125" customWidth="1"/>
    <col min="21" max="21" width="17" customWidth="1"/>
    <col min="22" max="22" width="17.33203125" customWidth="1"/>
    <col min="23" max="23" width="21.33203125" customWidth="1"/>
    <col min="29" max="29" width="19.33203125" customWidth="1"/>
    <col min="30" max="30" width="19.83203125" customWidth="1"/>
    <col min="31" max="31" width="17.6640625" customWidth="1"/>
    <col min="32" max="32" width="18.5" customWidth="1"/>
  </cols>
  <sheetData>
    <row r="3" spans="1:4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x14ac:dyDescent="0.2">
      <c r="A7" s="3"/>
      <c r="B7" s="3"/>
      <c r="C7" s="3"/>
      <c r="D7" s="4" t="s">
        <v>477</v>
      </c>
      <c r="E7" s="8"/>
      <c r="F7" s="8"/>
      <c r="G7" s="8"/>
      <c r="H7" s="8"/>
      <c r="I7" s="113"/>
      <c r="J7" s="8"/>
      <c r="K7" s="8"/>
      <c r="L7" s="8"/>
      <c r="M7" s="8"/>
      <c r="N7" s="113"/>
      <c r="O7" s="8"/>
      <c r="P7" s="8"/>
      <c r="Q7" s="8"/>
      <c r="R7" s="8"/>
      <c r="S7" s="113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3"/>
      <c r="AM7" s="3"/>
      <c r="AN7" s="3"/>
    </row>
    <row r="8" spans="1:40" x14ac:dyDescent="0.2">
      <c r="A8" s="3"/>
      <c r="B8" s="3"/>
      <c r="C8" s="3"/>
      <c r="D8" s="3"/>
      <c r="E8" s="7" t="s">
        <v>346</v>
      </c>
      <c r="F8" s="8"/>
      <c r="G8" s="8"/>
      <c r="H8" s="8"/>
      <c r="I8" s="113"/>
      <c r="J8" s="7" t="s">
        <v>347</v>
      </c>
      <c r="K8" s="8"/>
      <c r="L8" s="8"/>
      <c r="M8" s="8"/>
      <c r="N8" s="113"/>
      <c r="O8" s="7" t="s">
        <v>348</v>
      </c>
      <c r="P8" s="8"/>
      <c r="Q8" s="8"/>
      <c r="R8" s="8"/>
      <c r="S8" s="113"/>
      <c r="T8" s="7" t="s">
        <v>349</v>
      </c>
      <c r="U8" s="8"/>
      <c r="V8" s="8"/>
      <c r="W8" s="8"/>
      <c r="X8" s="8"/>
      <c r="Y8" s="8"/>
      <c r="Z8" s="8"/>
      <c r="AA8" s="6"/>
      <c r="AB8" s="8"/>
      <c r="AC8" s="77" t="s">
        <v>346</v>
      </c>
      <c r="AD8" s="77" t="s">
        <v>347</v>
      </c>
      <c r="AE8" s="77" t="s">
        <v>348</v>
      </c>
      <c r="AF8" s="77" t="s">
        <v>349</v>
      </c>
      <c r="AG8" s="8"/>
      <c r="AH8" s="8"/>
      <c r="AI8" s="8"/>
      <c r="AJ8" s="8"/>
      <c r="AK8" s="8"/>
      <c r="AL8" s="3"/>
      <c r="AM8" s="3"/>
      <c r="AN8" s="3"/>
    </row>
    <row r="9" spans="1:40" x14ac:dyDescent="0.2">
      <c r="A9" s="3"/>
      <c r="B9" s="3"/>
      <c r="C9" s="3"/>
      <c r="D9" s="3"/>
      <c r="E9" s="8"/>
      <c r="F9" s="6" t="s">
        <v>188</v>
      </c>
      <c r="G9" s="6" t="s">
        <v>187</v>
      </c>
      <c r="H9" s="50" t="s">
        <v>350</v>
      </c>
      <c r="I9" s="113"/>
      <c r="J9" s="8"/>
      <c r="K9" s="6" t="s">
        <v>188</v>
      </c>
      <c r="L9" s="6" t="s">
        <v>187</v>
      </c>
      <c r="M9" s="50" t="s">
        <v>350</v>
      </c>
      <c r="N9" s="113"/>
      <c r="O9" s="8"/>
      <c r="P9" s="6" t="s">
        <v>188</v>
      </c>
      <c r="Q9" s="6" t="s">
        <v>187</v>
      </c>
      <c r="R9" s="50" t="s">
        <v>351</v>
      </c>
      <c r="S9" s="113"/>
      <c r="T9" s="8"/>
      <c r="U9" s="6" t="s">
        <v>188</v>
      </c>
      <c r="V9" s="6" t="s">
        <v>187</v>
      </c>
      <c r="W9" s="50" t="s">
        <v>351</v>
      </c>
      <c r="X9" s="8"/>
      <c r="Y9" s="8"/>
      <c r="Z9" s="8"/>
      <c r="AA9" s="8"/>
      <c r="AB9" s="8"/>
      <c r="AC9" s="26">
        <v>2.1052631599999998</v>
      </c>
      <c r="AD9" s="26">
        <v>9.7701149399999991</v>
      </c>
      <c r="AE9" s="26">
        <v>32.270916300000003</v>
      </c>
      <c r="AF9" s="26">
        <v>37.295082000000001</v>
      </c>
      <c r="AG9" s="8"/>
      <c r="AH9" s="8"/>
      <c r="AI9" s="8"/>
      <c r="AJ9" s="8"/>
      <c r="AK9" s="8"/>
      <c r="AL9" s="3"/>
      <c r="AM9" s="3"/>
      <c r="AN9" s="3"/>
    </row>
    <row r="10" spans="1:40" x14ac:dyDescent="0.2">
      <c r="A10" s="3"/>
      <c r="B10" s="3"/>
      <c r="C10" s="3"/>
      <c r="D10" s="3"/>
      <c r="E10" s="9" t="s">
        <v>201</v>
      </c>
      <c r="F10" s="92">
        <v>186</v>
      </c>
      <c r="G10" s="92">
        <v>4</v>
      </c>
      <c r="H10" s="92">
        <v>2.1052631580000001</v>
      </c>
      <c r="I10" s="113"/>
      <c r="J10" s="9" t="s">
        <v>201</v>
      </c>
      <c r="K10" s="92">
        <v>157</v>
      </c>
      <c r="L10" s="92">
        <v>17</v>
      </c>
      <c r="M10" s="92">
        <v>9.7701149429999994</v>
      </c>
      <c r="N10" s="113"/>
      <c r="O10" s="8"/>
      <c r="P10" s="92">
        <v>170</v>
      </c>
      <c r="Q10" s="92">
        <v>81</v>
      </c>
      <c r="R10" s="92">
        <v>32.270916329999999</v>
      </c>
      <c r="S10" s="113"/>
      <c r="T10" s="8"/>
      <c r="U10" s="92">
        <v>153</v>
      </c>
      <c r="V10" s="92">
        <v>91</v>
      </c>
      <c r="W10" s="92">
        <v>37.295081969999998</v>
      </c>
      <c r="X10" s="8"/>
      <c r="Y10" s="8"/>
      <c r="Z10" s="8"/>
      <c r="AA10" s="8"/>
      <c r="AB10" s="8"/>
      <c r="AC10" s="26">
        <v>3.1055900599999999</v>
      </c>
      <c r="AD10" s="26">
        <v>11.1111111</v>
      </c>
      <c r="AE10" s="26">
        <v>32.631578900000001</v>
      </c>
      <c r="AF10" s="26">
        <v>29.0322581</v>
      </c>
      <c r="AG10" s="8"/>
      <c r="AH10" s="8"/>
      <c r="AI10" s="8"/>
      <c r="AJ10" s="8"/>
      <c r="AK10" s="8"/>
      <c r="AL10" s="3"/>
      <c r="AM10" s="3"/>
      <c r="AN10" s="3"/>
    </row>
    <row r="11" spans="1:40" x14ac:dyDescent="0.2">
      <c r="A11" s="3"/>
      <c r="B11" s="3"/>
      <c r="C11" s="3"/>
      <c r="D11" s="3"/>
      <c r="E11" s="8"/>
      <c r="F11" s="92">
        <v>156</v>
      </c>
      <c r="G11" s="92">
        <v>5</v>
      </c>
      <c r="H11" s="92">
        <v>3.1055900620000001</v>
      </c>
      <c r="I11" s="113"/>
      <c r="J11" s="8"/>
      <c r="K11" s="92">
        <v>184</v>
      </c>
      <c r="L11" s="92">
        <v>23</v>
      </c>
      <c r="M11" s="92">
        <v>11.11111111</v>
      </c>
      <c r="N11" s="113"/>
      <c r="O11" s="8"/>
      <c r="P11" s="92">
        <v>128</v>
      </c>
      <c r="Q11" s="92">
        <v>62</v>
      </c>
      <c r="R11" s="92">
        <v>32.631578949999998</v>
      </c>
      <c r="S11" s="113"/>
      <c r="T11" s="8"/>
      <c r="U11" s="92">
        <v>110</v>
      </c>
      <c r="V11" s="92">
        <v>45</v>
      </c>
      <c r="W11" s="92">
        <v>29.03225806</v>
      </c>
      <c r="X11" s="8"/>
      <c r="Y11" s="8"/>
      <c r="Z11" s="8"/>
      <c r="AA11" s="8"/>
      <c r="AB11" s="8"/>
      <c r="AC11" s="26">
        <v>2.4</v>
      </c>
      <c r="AD11" s="26">
        <v>11.6182573</v>
      </c>
      <c r="AE11" s="26">
        <v>28.934010199999999</v>
      </c>
      <c r="AF11" s="26">
        <v>30</v>
      </c>
      <c r="AG11" s="8"/>
      <c r="AH11" s="8"/>
      <c r="AI11" s="8"/>
      <c r="AJ11" s="8"/>
      <c r="AK11" s="8"/>
      <c r="AL11" s="3"/>
      <c r="AM11" s="3"/>
      <c r="AN11" s="3"/>
    </row>
    <row r="12" spans="1:40" x14ac:dyDescent="0.2">
      <c r="A12" s="3"/>
      <c r="B12" s="3"/>
      <c r="C12" s="3"/>
      <c r="D12" s="3"/>
      <c r="E12" s="8"/>
      <c r="F12" s="92">
        <v>122</v>
      </c>
      <c r="G12" s="92">
        <v>3</v>
      </c>
      <c r="H12" s="92">
        <v>2.4</v>
      </c>
      <c r="I12" s="113"/>
      <c r="J12" s="8"/>
      <c r="K12" s="92">
        <v>213</v>
      </c>
      <c r="L12" s="92">
        <v>28</v>
      </c>
      <c r="M12" s="92">
        <v>11.61825726</v>
      </c>
      <c r="N12" s="113"/>
      <c r="O12" s="8"/>
      <c r="P12" s="92">
        <v>140</v>
      </c>
      <c r="Q12" s="92">
        <v>57</v>
      </c>
      <c r="R12" s="92">
        <v>28.934010149999999</v>
      </c>
      <c r="S12" s="113"/>
      <c r="T12" s="8"/>
      <c r="U12" s="92">
        <v>98</v>
      </c>
      <c r="V12" s="92">
        <v>42</v>
      </c>
      <c r="W12" s="92">
        <v>30</v>
      </c>
      <c r="X12" s="8"/>
      <c r="Y12" s="8"/>
      <c r="Z12" s="8"/>
      <c r="AA12" s="8"/>
      <c r="AB12" s="8"/>
      <c r="AC12" s="26">
        <v>1.8633540399999999</v>
      </c>
      <c r="AD12" s="26">
        <v>11.814346</v>
      </c>
      <c r="AE12" s="26">
        <v>21.186440699999999</v>
      </c>
      <c r="AF12" s="26">
        <v>34.013605400000003</v>
      </c>
      <c r="AG12" s="8"/>
      <c r="AH12" s="8"/>
      <c r="AI12" s="8"/>
      <c r="AJ12" s="8"/>
      <c r="AK12" s="8"/>
      <c r="AL12" s="3"/>
      <c r="AM12" s="3"/>
      <c r="AN12" s="3"/>
    </row>
    <row r="13" spans="1:40" x14ac:dyDescent="0.2">
      <c r="A13" s="3"/>
      <c r="B13" s="3"/>
      <c r="C13" s="3"/>
      <c r="D13" s="3"/>
      <c r="E13" s="8"/>
      <c r="F13" s="92">
        <v>158</v>
      </c>
      <c r="G13" s="92">
        <v>3</v>
      </c>
      <c r="H13" s="92">
        <v>1.8633540369999999</v>
      </c>
      <c r="I13" s="113"/>
      <c r="J13" s="8"/>
      <c r="K13" s="92">
        <v>209</v>
      </c>
      <c r="L13" s="92">
        <v>28</v>
      </c>
      <c r="M13" s="92">
        <v>11.81434599</v>
      </c>
      <c r="N13" s="113"/>
      <c r="O13" s="8"/>
      <c r="P13" s="92">
        <v>186</v>
      </c>
      <c r="Q13" s="92">
        <v>50</v>
      </c>
      <c r="R13" s="92">
        <v>21.18644068</v>
      </c>
      <c r="S13" s="113"/>
      <c r="T13" s="8"/>
      <c r="U13" s="92">
        <v>97</v>
      </c>
      <c r="V13" s="92">
        <v>50</v>
      </c>
      <c r="W13" s="92">
        <v>34.013605439999999</v>
      </c>
      <c r="X13" s="8"/>
      <c r="Y13" s="8"/>
      <c r="Z13" s="8"/>
      <c r="AA13" s="8"/>
      <c r="AB13" s="8"/>
      <c r="AC13" s="26">
        <v>1.8987341799999999</v>
      </c>
      <c r="AD13" s="26">
        <v>6.5789473699999999</v>
      </c>
      <c r="AE13" s="26">
        <v>29.1866029</v>
      </c>
      <c r="AF13" s="26">
        <v>28.4615385</v>
      </c>
      <c r="AG13" s="8"/>
      <c r="AH13" s="8"/>
      <c r="AI13" s="8"/>
      <c r="AJ13" s="8"/>
      <c r="AK13" s="8"/>
      <c r="AL13" s="3"/>
      <c r="AM13" s="3"/>
      <c r="AN13" s="3"/>
    </row>
    <row r="14" spans="1:40" x14ac:dyDescent="0.2">
      <c r="A14" s="3"/>
      <c r="B14" s="3"/>
      <c r="C14" s="3"/>
      <c r="D14" s="3"/>
      <c r="E14" s="8"/>
      <c r="F14" s="92">
        <v>155</v>
      </c>
      <c r="G14" s="92">
        <v>3</v>
      </c>
      <c r="H14" s="92">
        <v>1.8987341769999999</v>
      </c>
      <c r="I14" s="113"/>
      <c r="J14" s="8"/>
      <c r="K14" s="92">
        <v>213</v>
      </c>
      <c r="L14" s="92">
        <v>15</v>
      </c>
      <c r="M14" s="92">
        <v>6.5789473679999997</v>
      </c>
      <c r="N14" s="113"/>
      <c r="O14" s="8"/>
      <c r="P14" s="92">
        <v>148</v>
      </c>
      <c r="Q14" s="92">
        <v>61</v>
      </c>
      <c r="R14" s="92">
        <v>29.186602870000002</v>
      </c>
      <c r="S14" s="113"/>
      <c r="T14" s="8"/>
      <c r="U14" s="92">
        <v>93</v>
      </c>
      <c r="V14" s="92">
        <v>37</v>
      </c>
      <c r="W14" s="92">
        <v>28.46153846</v>
      </c>
      <c r="X14" s="8"/>
      <c r="Y14" s="8"/>
      <c r="Z14" s="8"/>
      <c r="AA14" s="8"/>
      <c r="AB14" s="8"/>
      <c r="AC14" s="26">
        <v>1.73410405</v>
      </c>
      <c r="AD14" s="26">
        <v>8.1180811800000008</v>
      </c>
      <c r="AE14" s="26">
        <v>28.436019000000002</v>
      </c>
      <c r="AF14" s="26">
        <v>31.952662700000001</v>
      </c>
      <c r="AG14" s="8"/>
      <c r="AH14" s="8"/>
      <c r="AI14" s="8"/>
      <c r="AJ14" s="8"/>
      <c r="AK14" s="8"/>
      <c r="AL14" s="3"/>
      <c r="AM14" s="3"/>
      <c r="AN14" s="3"/>
    </row>
    <row r="15" spans="1:40" x14ac:dyDescent="0.2">
      <c r="A15" s="3"/>
      <c r="B15" s="3"/>
      <c r="C15" s="3"/>
      <c r="D15" s="3"/>
      <c r="E15" s="8"/>
      <c r="F15" s="92">
        <v>170</v>
      </c>
      <c r="G15" s="92">
        <v>3</v>
      </c>
      <c r="H15" s="92">
        <v>1.7341040459999999</v>
      </c>
      <c r="I15" s="113"/>
      <c r="J15" s="8"/>
      <c r="K15" s="92">
        <v>249</v>
      </c>
      <c r="L15" s="92">
        <v>22</v>
      </c>
      <c r="M15" s="92">
        <v>8.1180811810000009</v>
      </c>
      <c r="N15" s="113"/>
      <c r="O15" s="8"/>
      <c r="P15" s="92">
        <v>151</v>
      </c>
      <c r="Q15" s="92">
        <v>60</v>
      </c>
      <c r="R15" s="92">
        <v>28.436018959999998</v>
      </c>
      <c r="S15" s="113"/>
      <c r="T15" s="8"/>
      <c r="U15" s="92">
        <v>115</v>
      </c>
      <c r="V15" s="92">
        <v>54</v>
      </c>
      <c r="W15" s="92">
        <v>31.952662719999999</v>
      </c>
      <c r="X15" s="8"/>
      <c r="Y15" s="8"/>
      <c r="Z15" s="8"/>
      <c r="AA15" s="8"/>
      <c r="AB15" s="8"/>
      <c r="AC15" s="26">
        <v>3.3707865199999998</v>
      </c>
      <c r="AD15" s="26">
        <v>9.2024539900000004</v>
      </c>
      <c r="AE15" s="26">
        <v>30.281690099999999</v>
      </c>
      <c r="AF15" s="26">
        <v>33.495145600000001</v>
      </c>
      <c r="AG15" s="8"/>
      <c r="AH15" s="8"/>
      <c r="AI15" s="8"/>
      <c r="AJ15" s="8"/>
      <c r="AK15" s="8"/>
      <c r="AL15" s="3"/>
      <c r="AM15" s="3"/>
      <c r="AN15" s="3"/>
    </row>
    <row r="16" spans="1:40" x14ac:dyDescent="0.2">
      <c r="A16" s="3"/>
      <c r="B16" s="3"/>
      <c r="C16" s="3"/>
      <c r="D16" s="3"/>
      <c r="E16" s="8"/>
      <c r="F16" s="92">
        <v>172</v>
      </c>
      <c r="G16" s="92">
        <v>6</v>
      </c>
      <c r="H16" s="92">
        <v>3.370786517</v>
      </c>
      <c r="I16" s="113"/>
      <c r="J16" s="8"/>
      <c r="K16" s="92">
        <v>148</v>
      </c>
      <c r="L16" s="92">
        <v>15</v>
      </c>
      <c r="M16" s="92">
        <v>9.2024539880000003</v>
      </c>
      <c r="N16" s="113"/>
      <c r="O16" s="8"/>
      <c r="P16" s="92">
        <v>198</v>
      </c>
      <c r="Q16" s="92">
        <v>86</v>
      </c>
      <c r="R16" s="92">
        <v>30.281690139999998</v>
      </c>
      <c r="S16" s="113"/>
      <c r="T16" s="8"/>
      <c r="U16" s="92">
        <v>137</v>
      </c>
      <c r="V16" s="92">
        <v>69</v>
      </c>
      <c r="W16" s="92">
        <v>33.495145630000003</v>
      </c>
      <c r="X16" s="8"/>
      <c r="Y16" s="8"/>
      <c r="Z16" s="8"/>
      <c r="AA16" s="8"/>
      <c r="AB16" s="8"/>
      <c r="AC16" s="26">
        <v>1.5625</v>
      </c>
      <c r="AD16" s="26">
        <v>7.8602620099999996</v>
      </c>
      <c r="AE16" s="26">
        <v>23.745819399999998</v>
      </c>
      <c r="AF16" s="26">
        <v>36.8421053</v>
      </c>
      <c r="AG16" s="8"/>
      <c r="AH16" s="8"/>
      <c r="AI16" s="8"/>
      <c r="AJ16" s="8"/>
      <c r="AK16" s="8"/>
      <c r="AL16" s="3"/>
      <c r="AM16" s="3"/>
      <c r="AN16" s="3"/>
    </row>
    <row r="17" spans="1:40" x14ac:dyDescent="0.2">
      <c r="A17" s="3"/>
      <c r="B17" s="3"/>
      <c r="C17" s="3"/>
      <c r="D17" s="3"/>
      <c r="E17" s="8"/>
      <c r="F17" s="92">
        <v>126</v>
      </c>
      <c r="G17" s="92">
        <v>2</v>
      </c>
      <c r="H17" s="92">
        <v>1.5625</v>
      </c>
      <c r="I17" s="113"/>
      <c r="J17" s="8"/>
      <c r="K17" s="92">
        <v>211</v>
      </c>
      <c r="L17" s="92">
        <v>18</v>
      </c>
      <c r="M17" s="92">
        <v>7.8602620090000004</v>
      </c>
      <c r="N17" s="113"/>
      <c r="O17" s="8"/>
      <c r="P17" s="92">
        <v>228</v>
      </c>
      <c r="Q17" s="92">
        <v>71</v>
      </c>
      <c r="R17" s="92">
        <v>23.745819399999998</v>
      </c>
      <c r="S17" s="113"/>
      <c r="T17" s="8"/>
      <c r="U17" s="92">
        <v>144</v>
      </c>
      <c r="V17" s="92">
        <v>84</v>
      </c>
      <c r="W17" s="92">
        <v>36.842105259999997</v>
      </c>
      <c r="X17" s="8"/>
      <c r="Y17" s="8"/>
      <c r="Z17" s="8"/>
      <c r="AA17" s="8"/>
      <c r="AB17" s="8"/>
      <c r="AC17" s="26">
        <v>1.7094017100000001</v>
      </c>
      <c r="AD17" s="26">
        <v>7.3929961100000003</v>
      </c>
      <c r="AE17" s="26">
        <v>29.435483900000001</v>
      </c>
      <c r="AF17" s="26">
        <v>32.142857100000001</v>
      </c>
      <c r="AG17" s="8"/>
      <c r="AH17" s="8"/>
      <c r="AI17" s="8"/>
      <c r="AJ17" s="8"/>
      <c r="AK17" s="8"/>
      <c r="AL17" s="3"/>
      <c r="AM17" s="3"/>
      <c r="AN17" s="3"/>
    </row>
    <row r="18" spans="1:40" x14ac:dyDescent="0.2">
      <c r="A18" s="3"/>
      <c r="B18" s="3"/>
      <c r="C18" s="3"/>
      <c r="D18" s="3"/>
      <c r="E18" s="8"/>
      <c r="F18" s="92">
        <v>115</v>
      </c>
      <c r="G18" s="92">
        <v>2</v>
      </c>
      <c r="H18" s="92">
        <v>1.709401709</v>
      </c>
      <c r="I18" s="113"/>
      <c r="J18" s="8"/>
      <c r="K18" s="92">
        <v>238</v>
      </c>
      <c r="L18" s="92">
        <v>19</v>
      </c>
      <c r="M18" s="92">
        <v>7.3929961090000003</v>
      </c>
      <c r="N18" s="113"/>
      <c r="O18" s="8"/>
      <c r="P18" s="92">
        <v>175</v>
      </c>
      <c r="Q18" s="92">
        <v>73</v>
      </c>
      <c r="R18" s="92">
        <v>29.435483869999999</v>
      </c>
      <c r="S18" s="113"/>
      <c r="T18" s="8"/>
      <c r="U18" s="92">
        <v>114</v>
      </c>
      <c r="V18" s="92">
        <v>54</v>
      </c>
      <c r="W18" s="92">
        <v>32.142857139999997</v>
      </c>
      <c r="X18" s="8"/>
      <c r="Y18" s="8"/>
      <c r="Z18" s="8"/>
      <c r="AA18" s="8"/>
      <c r="AB18" s="8"/>
      <c r="AC18" s="26">
        <v>3.4013605400000002</v>
      </c>
      <c r="AD18" s="26">
        <v>4.7619047600000002</v>
      </c>
      <c r="AE18" s="26">
        <v>35.793357899999997</v>
      </c>
      <c r="AF18" s="26">
        <v>32.7272727</v>
      </c>
      <c r="AG18" s="8"/>
      <c r="AH18" s="8"/>
      <c r="AI18" s="8"/>
      <c r="AJ18" s="8"/>
      <c r="AK18" s="8"/>
      <c r="AL18" s="3"/>
      <c r="AM18" s="3"/>
      <c r="AN18" s="3"/>
    </row>
    <row r="19" spans="1:40" x14ac:dyDescent="0.2">
      <c r="A19" s="3"/>
      <c r="B19" s="3"/>
      <c r="C19" s="3"/>
      <c r="D19" s="3"/>
      <c r="E19" s="8"/>
      <c r="F19" s="92">
        <v>142</v>
      </c>
      <c r="G19" s="92">
        <v>5</v>
      </c>
      <c r="H19" s="92">
        <v>3.4013605440000001</v>
      </c>
      <c r="I19" s="113"/>
      <c r="J19" s="8"/>
      <c r="K19" s="92">
        <v>120</v>
      </c>
      <c r="L19" s="92">
        <v>6</v>
      </c>
      <c r="M19" s="92">
        <v>4.7619047620000003</v>
      </c>
      <c r="N19" s="113"/>
      <c r="O19" s="8"/>
      <c r="P19" s="92">
        <v>174</v>
      </c>
      <c r="Q19" s="92">
        <v>97</v>
      </c>
      <c r="R19" s="92">
        <v>35.793357929999999</v>
      </c>
      <c r="S19" s="113"/>
      <c r="T19" s="8"/>
      <c r="U19" s="92">
        <v>111</v>
      </c>
      <c r="V19" s="92">
        <v>54</v>
      </c>
      <c r="W19" s="92">
        <v>32.727272730000003</v>
      </c>
      <c r="X19" s="8"/>
      <c r="Y19" s="8"/>
      <c r="Z19" s="8"/>
      <c r="AA19" s="8"/>
      <c r="AB19" s="8"/>
      <c r="AC19" s="26">
        <v>1.1834319499999999</v>
      </c>
      <c r="AD19" s="26">
        <v>6.6265060199999999</v>
      </c>
      <c r="AE19" s="26">
        <v>30.909090899999999</v>
      </c>
      <c r="AF19" s="26">
        <v>28.994082800000001</v>
      </c>
      <c r="AG19" s="8"/>
      <c r="AH19" s="8"/>
      <c r="AI19" s="8"/>
      <c r="AJ19" s="8"/>
      <c r="AK19" s="8"/>
      <c r="AL19" s="3"/>
      <c r="AM19" s="3"/>
      <c r="AN19" s="3"/>
    </row>
    <row r="20" spans="1:40" x14ac:dyDescent="0.2">
      <c r="A20" s="3"/>
      <c r="B20" s="3"/>
      <c r="C20" s="3"/>
      <c r="D20" s="3"/>
      <c r="E20" s="8"/>
      <c r="F20" s="92">
        <v>167</v>
      </c>
      <c r="G20" s="92">
        <v>2</v>
      </c>
      <c r="H20" s="92">
        <v>1.1834319529999999</v>
      </c>
      <c r="I20" s="113"/>
      <c r="J20" s="8"/>
      <c r="K20" s="92">
        <v>155</v>
      </c>
      <c r="L20" s="92">
        <v>11</v>
      </c>
      <c r="M20" s="92">
        <v>6.6265060240000002</v>
      </c>
      <c r="N20" s="113"/>
      <c r="O20" s="8"/>
      <c r="P20" s="92">
        <v>190</v>
      </c>
      <c r="Q20" s="92">
        <v>85</v>
      </c>
      <c r="R20" s="92">
        <v>30.90909091</v>
      </c>
      <c r="S20" s="113"/>
      <c r="T20" s="8"/>
      <c r="U20" s="93">
        <v>120</v>
      </c>
      <c r="V20" s="93">
        <v>49</v>
      </c>
      <c r="W20" s="93">
        <v>28.994082840000001</v>
      </c>
      <c r="X20" s="8"/>
      <c r="Y20" s="8"/>
      <c r="Z20" s="8"/>
      <c r="AA20" s="8"/>
      <c r="AB20" s="8"/>
      <c r="AC20" s="26">
        <v>2.4390243900000002</v>
      </c>
      <c r="AD20" s="26">
        <v>9.375</v>
      </c>
      <c r="AE20" s="26">
        <v>28.205128200000001</v>
      </c>
      <c r="AF20" s="26">
        <v>33.3333333</v>
      </c>
      <c r="AG20" s="8"/>
      <c r="AH20" s="8"/>
      <c r="AI20" s="8"/>
      <c r="AJ20" s="8"/>
      <c r="AK20" s="8"/>
      <c r="AL20" s="3"/>
      <c r="AM20" s="3"/>
      <c r="AN20" s="3"/>
    </row>
    <row r="21" spans="1:40" x14ac:dyDescent="0.2">
      <c r="A21" s="3"/>
      <c r="B21" s="3"/>
      <c r="C21" s="3"/>
      <c r="D21" s="3"/>
      <c r="E21" s="8"/>
      <c r="F21" s="92">
        <v>160</v>
      </c>
      <c r="G21" s="92">
        <v>4</v>
      </c>
      <c r="H21" s="92">
        <v>2.4390243900000002</v>
      </c>
      <c r="I21" s="113"/>
      <c r="J21" s="8"/>
      <c r="K21" s="92">
        <v>116</v>
      </c>
      <c r="L21" s="92">
        <v>12</v>
      </c>
      <c r="M21" s="92">
        <v>9.375</v>
      </c>
      <c r="N21" s="113"/>
      <c r="O21" s="8"/>
      <c r="P21" s="92">
        <v>196</v>
      </c>
      <c r="Q21" s="92">
        <v>77</v>
      </c>
      <c r="R21" s="92">
        <v>28.205128210000002</v>
      </c>
      <c r="S21" s="113"/>
      <c r="T21" s="8"/>
      <c r="U21" s="93">
        <v>106</v>
      </c>
      <c r="V21" s="93">
        <v>53</v>
      </c>
      <c r="W21" s="93">
        <v>33.333333330000002</v>
      </c>
      <c r="X21" s="8"/>
      <c r="Y21" s="8"/>
      <c r="Z21" s="8"/>
      <c r="AA21" s="8"/>
      <c r="AB21" s="8"/>
      <c r="AC21" s="26">
        <v>2.5316455699999998</v>
      </c>
      <c r="AD21" s="26">
        <v>6.25</v>
      </c>
      <c r="AE21" s="26">
        <v>29.565217400000002</v>
      </c>
      <c r="AF21" s="26">
        <v>32.484076399999999</v>
      </c>
      <c r="AG21" s="8"/>
      <c r="AH21" s="8"/>
      <c r="AI21" s="8"/>
      <c r="AJ21" s="8"/>
      <c r="AK21" s="8"/>
      <c r="AL21" s="3"/>
      <c r="AM21" s="3"/>
      <c r="AN21" s="3"/>
    </row>
    <row r="22" spans="1:40" x14ac:dyDescent="0.2">
      <c r="A22" s="3"/>
      <c r="B22" s="3"/>
      <c r="C22" s="3"/>
      <c r="D22" s="3"/>
      <c r="E22" s="8"/>
      <c r="F22" s="93">
        <v>231</v>
      </c>
      <c r="G22" s="93">
        <v>6</v>
      </c>
      <c r="H22" s="93">
        <v>2.5316455699999998</v>
      </c>
      <c r="I22" s="113"/>
      <c r="J22" s="8"/>
      <c r="K22" s="93">
        <v>135</v>
      </c>
      <c r="L22" s="93">
        <v>9</v>
      </c>
      <c r="M22" s="93">
        <v>6.25</v>
      </c>
      <c r="N22" s="113"/>
      <c r="O22" s="8"/>
      <c r="P22" s="93">
        <v>162</v>
      </c>
      <c r="Q22" s="93">
        <v>68</v>
      </c>
      <c r="R22" s="93">
        <v>29.565217390000001</v>
      </c>
      <c r="S22" s="113"/>
      <c r="T22" s="8"/>
      <c r="U22" s="93">
        <v>106</v>
      </c>
      <c r="V22" s="93">
        <v>51</v>
      </c>
      <c r="W22" s="93">
        <v>32.484076430000002</v>
      </c>
      <c r="X22" s="8"/>
      <c r="Y22" s="8"/>
      <c r="Z22" s="8"/>
      <c r="AA22" s="8"/>
      <c r="AB22" s="8"/>
      <c r="AC22" s="26">
        <v>2.2935779799999998</v>
      </c>
      <c r="AD22" s="26">
        <v>3.4013605400000002</v>
      </c>
      <c r="AE22" s="26">
        <v>32.142857100000001</v>
      </c>
      <c r="AF22" s="26">
        <v>28.571428600000001</v>
      </c>
      <c r="AG22" s="8"/>
      <c r="AH22" s="8"/>
      <c r="AI22" s="8"/>
      <c r="AJ22" s="8"/>
      <c r="AK22" s="8"/>
      <c r="AL22" s="3"/>
      <c r="AM22" s="3"/>
      <c r="AN22" s="3"/>
    </row>
    <row r="23" spans="1:40" x14ac:dyDescent="0.2">
      <c r="A23" s="3"/>
      <c r="B23" s="3"/>
      <c r="C23" s="3"/>
      <c r="D23" s="3"/>
      <c r="E23" s="8"/>
      <c r="F23" s="93">
        <v>213</v>
      </c>
      <c r="G23" s="93">
        <v>5</v>
      </c>
      <c r="H23" s="93">
        <v>2.293577982</v>
      </c>
      <c r="I23" s="113"/>
      <c r="J23" s="8"/>
      <c r="K23" s="93">
        <v>142</v>
      </c>
      <c r="L23" s="93">
        <v>5</v>
      </c>
      <c r="M23" s="93">
        <v>3.4013605440000001</v>
      </c>
      <c r="N23" s="113"/>
      <c r="O23" s="8"/>
      <c r="P23" s="93">
        <v>152</v>
      </c>
      <c r="Q23" s="93">
        <v>72</v>
      </c>
      <c r="R23" s="93">
        <v>32.142857139999997</v>
      </c>
      <c r="S23" s="113"/>
      <c r="T23" s="8"/>
      <c r="U23" s="93">
        <v>110</v>
      </c>
      <c r="V23" s="93">
        <v>44</v>
      </c>
      <c r="W23" s="93">
        <v>28.571428569999998</v>
      </c>
      <c r="X23" s="8"/>
      <c r="Y23" s="8"/>
      <c r="Z23" s="8"/>
      <c r="AA23" s="8"/>
      <c r="AB23" s="8"/>
      <c r="AC23" s="26">
        <v>3.5714285700000001</v>
      </c>
      <c r="AD23" s="26">
        <v>7.2289156600000002</v>
      </c>
      <c r="AE23" s="26">
        <v>31.884058</v>
      </c>
      <c r="AF23" s="26">
        <v>39.5833333</v>
      </c>
      <c r="AG23" s="8"/>
      <c r="AH23" s="8"/>
      <c r="AI23" s="8"/>
      <c r="AJ23" s="8"/>
      <c r="AK23" s="8"/>
      <c r="AL23" s="3"/>
      <c r="AM23" s="3"/>
      <c r="AN23" s="3"/>
    </row>
    <row r="24" spans="1:40" x14ac:dyDescent="0.2">
      <c r="A24" s="3"/>
      <c r="B24" s="3"/>
      <c r="C24" s="3"/>
      <c r="D24" s="3"/>
      <c r="E24" s="8"/>
      <c r="F24" s="93">
        <v>162</v>
      </c>
      <c r="G24" s="93">
        <v>6</v>
      </c>
      <c r="H24" s="93">
        <v>3.5714285710000002</v>
      </c>
      <c r="I24" s="113"/>
      <c r="J24" s="8"/>
      <c r="K24" s="93">
        <v>154</v>
      </c>
      <c r="L24" s="93">
        <v>12</v>
      </c>
      <c r="M24" s="93">
        <v>7.2289156630000004</v>
      </c>
      <c r="N24" s="113"/>
      <c r="O24" s="8"/>
      <c r="P24" s="93">
        <v>188</v>
      </c>
      <c r="Q24" s="93">
        <v>88</v>
      </c>
      <c r="R24" s="93">
        <v>31.884057970000001</v>
      </c>
      <c r="S24" s="113"/>
      <c r="T24" s="8"/>
      <c r="U24" s="93">
        <v>87</v>
      </c>
      <c r="V24" s="93">
        <v>57</v>
      </c>
      <c r="W24" s="93">
        <v>39.583333330000002</v>
      </c>
      <c r="X24" s="8"/>
      <c r="Y24" s="8"/>
      <c r="Z24" s="8"/>
      <c r="AA24" s="8"/>
      <c r="AB24" s="8"/>
      <c r="AC24" s="26">
        <v>1.75438596</v>
      </c>
      <c r="AD24" s="26">
        <v>3.8461538499999999</v>
      </c>
      <c r="AE24" s="26">
        <v>32.338308499999997</v>
      </c>
      <c r="AF24" s="26">
        <v>33.3333333</v>
      </c>
      <c r="AG24" s="8"/>
      <c r="AH24" s="8"/>
      <c r="AI24" s="8"/>
      <c r="AJ24" s="8"/>
      <c r="AK24" s="8"/>
      <c r="AL24" s="3"/>
      <c r="AM24" s="3"/>
      <c r="AN24" s="3"/>
    </row>
    <row r="25" spans="1:40" x14ac:dyDescent="0.2">
      <c r="A25" s="3"/>
      <c r="B25" s="3"/>
      <c r="C25" s="3"/>
      <c r="D25" s="3"/>
      <c r="E25" s="8"/>
      <c r="F25" s="93">
        <v>168</v>
      </c>
      <c r="G25" s="93">
        <v>3</v>
      </c>
      <c r="H25" s="93">
        <v>1.754385965</v>
      </c>
      <c r="I25" s="113"/>
      <c r="J25" s="8"/>
      <c r="K25" s="93">
        <v>125</v>
      </c>
      <c r="L25" s="93">
        <v>5</v>
      </c>
      <c r="M25" s="93">
        <v>3.846153846</v>
      </c>
      <c r="N25" s="113"/>
      <c r="O25" s="8"/>
      <c r="P25" s="93">
        <v>136</v>
      </c>
      <c r="Q25" s="93">
        <v>65</v>
      </c>
      <c r="R25" s="93">
        <v>32.33830846</v>
      </c>
      <c r="S25" s="113"/>
      <c r="T25" s="8"/>
      <c r="U25" s="93">
        <v>92</v>
      </c>
      <c r="V25" s="93">
        <v>46</v>
      </c>
      <c r="W25" s="93">
        <v>33.333333330000002</v>
      </c>
      <c r="X25" s="8"/>
      <c r="Y25" s="8"/>
      <c r="Z25" s="8"/>
      <c r="AA25" s="8"/>
      <c r="AB25" s="8"/>
      <c r="AC25" s="26">
        <v>1.6304347800000001</v>
      </c>
      <c r="AD25" s="26">
        <v>12.849162</v>
      </c>
      <c r="AE25" s="26">
        <v>28.225806500000001</v>
      </c>
      <c r="AF25" s="26">
        <v>36.619718300000002</v>
      </c>
      <c r="AG25" s="8"/>
      <c r="AH25" s="8"/>
      <c r="AI25" s="8"/>
      <c r="AJ25" s="8"/>
      <c r="AK25" s="8"/>
      <c r="AL25" s="3"/>
      <c r="AM25" s="3"/>
      <c r="AN25" s="3"/>
    </row>
    <row r="26" spans="1:40" x14ac:dyDescent="0.2">
      <c r="A26" s="3"/>
      <c r="B26" s="3"/>
      <c r="C26" s="3"/>
      <c r="D26" s="3"/>
      <c r="E26" s="8"/>
      <c r="F26" s="93">
        <v>181</v>
      </c>
      <c r="G26" s="93">
        <v>3</v>
      </c>
      <c r="H26" s="93">
        <v>1.6304347830000001</v>
      </c>
      <c r="I26" s="113"/>
      <c r="J26" s="8"/>
      <c r="K26" s="93">
        <v>156</v>
      </c>
      <c r="L26" s="93">
        <v>23</v>
      </c>
      <c r="M26" s="93">
        <v>12.849162010000001</v>
      </c>
      <c r="N26" s="113"/>
      <c r="O26" s="8"/>
      <c r="P26" s="93">
        <v>89</v>
      </c>
      <c r="Q26" s="93">
        <v>35</v>
      </c>
      <c r="R26" s="93">
        <v>28.22580645</v>
      </c>
      <c r="S26" s="113"/>
      <c r="T26" s="8"/>
      <c r="U26" s="93">
        <v>90</v>
      </c>
      <c r="V26" s="93">
        <v>52</v>
      </c>
      <c r="W26" s="93">
        <v>36.619718310000003</v>
      </c>
      <c r="X26" s="8"/>
      <c r="Y26" s="8"/>
      <c r="Z26" s="8"/>
      <c r="AA26" s="8"/>
      <c r="AB26" s="8"/>
      <c r="AC26" s="26">
        <v>1.9900497500000001</v>
      </c>
      <c r="AD26" s="26">
        <v>7.1428571400000003</v>
      </c>
      <c r="AE26" s="26">
        <v>26.785714299999999</v>
      </c>
      <c r="AF26" s="26">
        <v>39.130434800000003</v>
      </c>
      <c r="AG26" s="8"/>
      <c r="AH26" s="8"/>
      <c r="AI26" s="8"/>
      <c r="AJ26" s="8"/>
      <c r="AK26" s="8"/>
      <c r="AL26" s="3"/>
      <c r="AM26" s="3"/>
      <c r="AN26" s="3"/>
    </row>
    <row r="27" spans="1:40" x14ac:dyDescent="0.2">
      <c r="A27" s="3"/>
      <c r="B27" s="3"/>
      <c r="C27" s="3"/>
      <c r="D27" s="3"/>
      <c r="E27" s="8"/>
      <c r="F27" s="93">
        <v>197</v>
      </c>
      <c r="G27" s="93">
        <v>4</v>
      </c>
      <c r="H27" s="93">
        <v>1.9900497509999999</v>
      </c>
      <c r="I27" s="113"/>
      <c r="J27" s="8"/>
      <c r="K27" s="93">
        <v>169</v>
      </c>
      <c r="L27" s="93">
        <v>13</v>
      </c>
      <c r="M27" s="93">
        <v>7.1428571429999996</v>
      </c>
      <c r="N27" s="113"/>
      <c r="O27" s="8"/>
      <c r="P27" s="93">
        <v>82</v>
      </c>
      <c r="Q27" s="93">
        <v>30</v>
      </c>
      <c r="R27" s="93">
        <v>26.785714290000001</v>
      </c>
      <c r="S27" s="113"/>
      <c r="T27" s="8"/>
      <c r="U27" s="93">
        <v>140</v>
      </c>
      <c r="V27" s="93">
        <v>90</v>
      </c>
      <c r="W27" s="93">
        <v>39.130434780000002</v>
      </c>
      <c r="X27" s="8"/>
      <c r="Y27" s="8"/>
      <c r="Z27" s="8"/>
      <c r="AA27" s="8"/>
      <c r="AB27" s="8"/>
      <c r="AC27" s="26">
        <v>1.57068063</v>
      </c>
      <c r="AD27" s="26">
        <v>11.5183246</v>
      </c>
      <c r="AE27" s="26">
        <v>31.9587629</v>
      </c>
      <c r="AF27" s="26">
        <v>34.482758599999997</v>
      </c>
      <c r="AG27" s="8"/>
      <c r="AH27" s="8"/>
      <c r="AI27" s="8"/>
      <c r="AJ27" s="8"/>
      <c r="AK27" s="8"/>
      <c r="AL27" s="3"/>
      <c r="AM27" s="3"/>
      <c r="AN27" s="3"/>
    </row>
    <row r="28" spans="1:40" x14ac:dyDescent="0.2">
      <c r="A28" s="3"/>
      <c r="B28" s="3"/>
      <c r="C28" s="3"/>
      <c r="D28" s="3"/>
      <c r="E28" s="8"/>
      <c r="F28" s="93">
        <v>188</v>
      </c>
      <c r="G28" s="93">
        <v>3</v>
      </c>
      <c r="H28" s="93">
        <v>1.5706806280000001</v>
      </c>
      <c r="I28" s="113"/>
      <c r="J28" s="8"/>
      <c r="K28" s="93">
        <v>169</v>
      </c>
      <c r="L28" s="93">
        <v>22</v>
      </c>
      <c r="M28" s="93">
        <v>11.518324610000001</v>
      </c>
      <c r="N28" s="113"/>
      <c r="O28" s="8"/>
      <c r="P28" s="93">
        <v>66</v>
      </c>
      <c r="Q28" s="93">
        <v>31</v>
      </c>
      <c r="R28" s="93">
        <v>31.958762889999999</v>
      </c>
      <c r="S28" s="113"/>
      <c r="T28" s="8"/>
      <c r="U28" s="93">
        <v>152</v>
      </c>
      <c r="V28" s="93">
        <v>80</v>
      </c>
      <c r="W28" s="93">
        <v>34.482758619999998</v>
      </c>
      <c r="X28" s="8"/>
      <c r="Y28" s="8"/>
      <c r="Z28" s="8"/>
      <c r="AA28" s="8"/>
      <c r="AB28" s="8"/>
      <c r="AC28" s="26">
        <v>1.96078431</v>
      </c>
      <c r="AD28" s="26">
        <v>8.0402010100000005</v>
      </c>
      <c r="AE28" s="26">
        <v>30.212765999999998</v>
      </c>
      <c r="AF28" s="26">
        <v>30.061349700000001</v>
      </c>
      <c r="AG28" s="8"/>
      <c r="AH28" s="8"/>
      <c r="AI28" s="8"/>
      <c r="AJ28" s="8"/>
      <c r="AK28" s="8"/>
      <c r="AL28" s="3"/>
      <c r="AM28" s="3"/>
      <c r="AN28" s="3"/>
    </row>
    <row r="29" spans="1:40" x14ac:dyDescent="0.2">
      <c r="A29" s="3"/>
      <c r="B29" s="3"/>
      <c r="C29" s="3"/>
      <c r="D29" s="3"/>
      <c r="E29" s="8"/>
      <c r="F29" s="93">
        <v>200</v>
      </c>
      <c r="G29" s="93">
        <v>4</v>
      </c>
      <c r="H29" s="93">
        <v>1.9607843140000001</v>
      </c>
      <c r="I29" s="113"/>
      <c r="J29" s="8"/>
      <c r="K29" s="93">
        <v>183</v>
      </c>
      <c r="L29" s="93">
        <v>16</v>
      </c>
      <c r="M29" s="93">
        <v>8.0402010050000001</v>
      </c>
      <c r="N29" s="113"/>
      <c r="O29" s="8"/>
      <c r="P29" s="93">
        <v>164</v>
      </c>
      <c r="Q29" s="93">
        <v>71</v>
      </c>
      <c r="R29" s="93">
        <v>30.212765959999999</v>
      </c>
      <c r="S29" s="113"/>
      <c r="T29" s="8"/>
      <c r="U29" s="93">
        <v>114</v>
      </c>
      <c r="V29" s="93">
        <v>49</v>
      </c>
      <c r="W29" s="93">
        <v>30.06134969</v>
      </c>
      <c r="X29" s="8"/>
      <c r="Y29" s="8"/>
      <c r="Z29" s="8"/>
      <c r="AA29" s="8"/>
      <c r="AB29" s="8"/>
      <c r="AC29" s="26">
        <v>2.31213873</v>
      </c>
      <c r="AD29" s="26">
        <v>9.8765432099999995</v>
      </c>
      <c r="AE29" s="26">
        <v>28.959275999999999</v>
      </c>
      <c r="AF29" s="26">
        <v>26.8456376</v>
      </c>
      <c r="AG29" s="8"/>
      <c r="AH29" s="8"/>
      <c r="AI29" s="8"/>
      <c r="AJ29" s="8"/>
      <c r="AK29" s="8"/>
      <c r="AL29" s="3"/>
      <c r="AM29" s="3"/>
      <c r="AN29" s="3"/>
    </row>
    <row r="30" spans="1:40" x14ac:dyDescent="0.2">
      <c r="A30" s="3"/>
      <c r="B30" s="3"/>
      <c r="C30" s="3"/>
      <c r="D30" s="3"/>
      <c r="E30" s="8"/>
      <c r="F30" s="93">
        <v>169</v>
      </c>
      <c r="G30" s="93">
        <v>4</v>
      </c>
      <c r="H30" s="93">
        <v>2.3121387279999999</v>
      </c>
      <c r="I30" s="113"/>
      <c r="J30" s="8"/>
      <c r="K30" s="93">
        <v>146</v>
      </c>
      <c r="L30" s="93">
        <v>16</v>
      </c>
      <c r="M30" s="93">
        <v>9.8765432099999995</v>
      </c>
      <c r="N30" s="113"/>
      <c r="O30" s="8"/>
      <c r="P30" s="93">
        <v>157</v>
      </c>
      <c r="Q30" s="93">
        <v>64</v>
      </c>
      <c r="R30" s="93">
        <v>28.959276020000001</v>
      </c>
      <c r="S30" s="113"/>
      <c r="T30" s="8"/>
      <c r="U30" s="65">
        <v>109</v>
      </c>
      <c r="V30" s="65">
        <v>40</v>
      </c>
      <c r="W30" s="65">
        <v>26.845637580000002</v>
      </c>
      <c r="X30" s="8"/>
      <c r="Y30" s="8"/>
      <c r="Z30" s="8"/>
      <c r="AA30" s="8"/>
      <c r="AB30" s="8"/>
      <c r="AC30" s="26">
        <v>2.8409090899999998</v>
      </c>
      <c r="AD30" s="26">
        <v>10.4477612</v>
      </c>
      <c r="AE30" s="26">
        <v>29.411764699999999</v>
      </c>
      <c r="AF30" s="26">
        <v>30.322580599999998</v>
      </c>
      <c r="AG30" s="8"/>
      <c r="AH30" s="8"/>
      <c r="AI30" s="8"/>
      <c r="AJ30" s="8"/>
      <c r="AK30" s="8"/>
      <c r="AL30" s="3"/>
      <c r="AM30" s="3"/>
      <c r="AN30" s="3"/>
    </row>
    <row r="31" spans="1:40" x14ac:dyDescent="0.2">
      <c r="A31" s="3"/>
      <c r="B31" s="3"/>
      <c r="C31" s="3"/>
      <c r="D31" s="3"/>
      <c r="E31" s="8"/>
      <c r="F31" s="93">
        <v>171</v>
      </c>
      <c r="G31" s="93">
        <v>5</v>
      </c>
      <c r="H31" s="93">
        <v>2.8409090909999999</v>
      </c>
      <c r="I31" s="113"/>
      <c r="J31" s="8"/>
      <c r="K31" s="93">
        <v>180</v>
      </c>
      <c r="L31" s="93">
        <v>21</v>
      </c>
      <c r="M31" s="93">
        <v>10.44776119</v>
      </c>
      <c r="N31" s="113"/>
      <c r="O31" s="8"/>
      <c r="P31" s="93">
        <v>96</v>
      </c>
      <c r="Q31" s="93">
        <v>40</v>
      </c>
      <c r="R31" s="93">
        <v>29.41176471</v>
      </c>
      <c r="S31" s="113"/>
      <c r="T31" s="8"/>
      <c r="U31" s="65">
        <v>108</v>
      </c>
      <c r="V31" s="65">
        <v>47</v>
      </c>
      <c r="W31" s="65">
        <v>30.322580649999999</v>
      </c>
      <c r="X31" s="8"/>
      <c r="Y31" s="8"/>
      <c r="Z31" s="8"/>
      <c r="AA31" s="8"/>
      <c r="AB31" s="8"/>
      <c r="AC31" s="26">
        <v>2.73224044</v>
      </c>
      <c r="AD31" s="26">
        <v>8.6956521700000007</v>
      </c>
      <c r="AE31" s="26">
        <v>27.631578900000001</v>
      </c>
      <c r="AF31" s="26">
        <v>25.563909800000001</v>
      </c>
      <c r="AG31" s="8"/>
      <c r="AH31" s="8"/>
      <c r="AI31" s="8"/>
      <c r="AJ31" s="8"/>
      <c r="AK31" s="8"/>
      <c r="AL31" s="3"/>
      <c r="AM31" s="3"/>
      <c r="AN31" s="3"/>
    </row>
    <row r="32" spans="1:40" x14ac:dyDescent="0.2">
      <c r="A32" s="3"/>
      <c r="B32" s="3"/>
      <c r="C32" s="3"/>
      <c r="D32" s="3"/>
      <c r="E32" s="8"/>
      <c r="F32" s="93">
        <v>178</v>
      </c>
      <c r="G32" s="93">
        <v>5</v>
      </c>
      <c r="H32" s="93">
        <v>2.7322404370000002</v>
      </c>
      <c r="I32" s="113"/>
      <c r="J32" s="8"/>
      <c r="K32" s="93">
        <v>147</v>
      </c>
      <c r="L32" s="93">
        <v>14</v>
      </c>
      <c r="M32" s="93">
        <v>8.6956521739999992</v>
      </c>
      <c r="N32" s="113"/>
      <c r="O32" s="8"/>
      <c r="P32" s="93">
        <v>110</v>
      </c>
      <c r="Q32" s="93">
        <v>42</v>
      </c>
      <c r="R32" s="93">
        <v>27.631578950000002</v>
      </c>
      <c r="S32" s="113"/>
      <c r="T32" s="8"/>
      <c r="U32" s="65">
        <v>99</v>
      </c>
      <c r="V32" s="65">
        <v>34</v>
      </c>
      <c r="W32" s="65">
        <v>25.563909769999999</v>
      </c>
      <c r="X32" s="8"/>
      <c r="Y32" s="8"/>
      <c r="Z32" s="8"/>
      <c r="AA32" s="8"/>
      <c r="AB32" s="8"/>
      <c r="AC32" s="26">
        <v>1.29032258</v>
      </c>
      <c r="AD32" s="26">
        <v>8.4337349400000008</v>
      </c>
      <c r="AE32" s="26">
        <v>33.774834400000003</v>
      </c>
      <c r="AF32" s="26">
        <v>29.608938500000001</v>
      </c>
      <c r="AG32" s="8"/>
      <c r="AH32" s="8"/>
      <c r="AI32" s="8"/>
      <c r="AJ32" s="8"/>
      <c r="AK32" s="8"/>
      <c r="AL32" s="3"/>
      <c r="AM32" s="3"/>
      <c r="AN32" s="3"/>
    </row>
    <row r="33" spans="1:40" x14ac:dyDescent="0.2">
      <c r="A33" s="3"/>
      <c r="B33" s="3"/>
      <c r="C33" s="3"/>
      <c r="D33" s="3"/>
      <c r="E33" s="8"/>
      <c r="F33" s="93">
        <v>153</v>
      </c>
      <c r="G33" s="93">
        <v>2</v>
      </c>
      <c r="H33" s="93">
        <v>1.2903225810000001</v>
      </c>
      <c r="I33" s="113"/>
      <c r="J33" s="8"/>
      <c r="K33" s="93">
        <v>152</v>
      </c>
      <c r="L33" s="93">
        <v>14</v>
      </c>
      <c r="M33" s="93">
        <v>8.4337349400000008</v>
      </c>
      <c r="N33" s="113"/>
      <c r="O33" s="8"/>
      <c r="P33" s="93">
        <v>100</v>
      </c>
      <c r="Q33" s="93">
        <v>51</v>
      </c>
      <c r="R33" s="93">
        <v>33.774834439999999</v>
      </c>
      <c r="S33" s="113"/>
      <c r="T33" s="8"/>
      <c r="U33" s="65">
        <v>126</v>
      </c>
      <c r="V33" s="65">
        <v>53</v>
      </c>
      <c r="W33" s="65">
        <v>29.608938550000001</v>
      </c>
      <c r="X33" s="8"/>
      <c r="Y33" s="8"/>
      <c r="Z33" s="8"/>
      <c r="AA33" s="8"/>
      <c r="AB33" s="8"/>
      <c r="AC33" s="26">
        <v>2.0979021000000002</v>
      </c>
      <c r="AD33" s="26">
        <v>9.6045197699999996</v>
      </c>
      <c r="AE33" s="26">
        <v>29.6052632</v>
      </c>
      <c r="AF33" s="26">
        <v>34.682080900000003</v>
      </c>
      <c r="AG33" s="8"/>
      <c r="AH33" s="8"/>
      <c r="AI33" s="8"/>
      <c r="AJ33" s="8"/>
      <c r="AK33" s="8"/>
      <c r="AL33" s="3"/>
      <c r="AM33" s="3"/>
      <c r="AN33" s="3"/>
    </row>
    <row r="34" spans="1:40" x14ac:dyDescent="0.2">
      <c r="A34" s="3"/>
      <c r="B34" s="3"/>
      <c r="C34" s="3"/>
      <c r="D34" s="3"/>
      <c r="E34" s="8"/>
      <c r="F34" s="65">
        <v>140</v>
      </c>
      <c r="G34" s="65">
        <v>3</v>
      </c>
      <c r="H34" s="65">
        <v>2.097902098</v>
      </c>
      <c r="I34" s="113"/>
      <c r="J34" s="8"/>
      <c r="K34" s="65">
        <v>160</v>
      </c>
      <c r="L34" s="65">
        <v>17</v>
      </c>
      <c r="M34" s="65">
        <v>9.6045197739999999</v>
      </c>
      <c r="N34" s="113"/>
      <c r="O34" s="8"/>
      <c r="P34" s="65">
        <v>107</v>
      </c>
      <c r="Q34" s="65">
        <v>45</v>
      </c>
      <c r="R34" s="65">
        <v>29.60526316</v>
      </c>
      <c r="S34" s="113"/>
      <c r="T34" s="8"/>
      <c r="U34" s="65">
        <v>113</v>
      </c>
      <c r="V34" s="65">
        <v>60</v>
      </c>
      <c r="W34" s="65">
        <v>34.682080919999997</v>
      </c>
      <c r="X34" s="8"/>
      <c r="Y34" s="8"/>
      <c r="Z34" s="8"/>
      <c r="AA34" s="8"/>
      <c r="AB34" s="8"/>
      <c r="AC34" s="26">
        <v>3.4188034200000001</v>
      </c>
      <c r="AD34" s="26">
        <v>8.40336134</v>
      </c>
      <c r="AE34" s="26">
        <v>32.735425999999997</v>
      </c>
      <c r="AF34" s="26">
        <v>41.772151899999997</v>
      </c>
      <c r="AG34" s="8"/>
      <c r="AH34" s="8"/>
      <c r="AI34" s="8"/>
      <c r="AJ34" s="8"/>
      <c r="AK34" s="8"/>
      <c r="AL34" s="3"/>
      <c r="AM34" s="3"/>
      <c r="AN34" s="3"/>
    </row>
    <row r="35" spans="1:40" x14ac:dyDescent="0.2">
      <c r="A35" s="3"/>
      <c r="B35" s="3"/>
      <c r="C35" s="3"/>
      <c r="D35" s="3"/>
      <c r="E35" s="8"/>
      <c r="F35" s="65">
        <v>226</v>
      </c>
      <c r="G35" s="65">
        <v>8</v>
      </c>
      <c r="H35" s="65">
        <v>3.4188034190000001</v>
      </c>
      <c r="I35" s="113"/>
      <c r="J35" s="8"/>
      <c r="K35" s="65">
        <v>109</v>
      </c>
      <c r="L35" s="65">
        <v>10</v>
      </c>
      <c r="M35" s="65">
        <v>8.4033613450000004</v>
      </c>
      <c r="N35" s="113"/>
      <c r="O35" s="8"/>
      <c r="P35" s="65">
        <v>150</v>
      </c>
      <c r="Q35" s="65">
        <v>73</v>
      </c>
      <c r="R35" s="65">
        <v>32.735426009999998</v>
      </c>
      <c r="S35" s="113"/>
      <c r="T35" s="8"/>
      <c r="U35" s="65">
        <v>92</v>
      </c>
      <c r="V35" s="65">
        <v>66</v>
      </c>
      <c r="W35" s="65">
        <v>41.772151899999997</v>
      </c>
      <c r="X35" s="8"/>
      <c r="Y35" s="8"/>
      <c r="Z35" s="8"/>
      <c r="AA35" s="8"/>
      <c r="AB35" s="8"/>
      <c r="AC35" s="26">
        <v>3.0303030299999998</v>
      </c>
      <c r="AD35" s="26">
        <v>17.131474099999998</v>
      </c>
      <c r="AE35" s="26">
        <v>30.379746799999999</v>
      </c>
      <c r="AF35" s="26">
        <v>36.428571400000003</v>
      </c>
      <c r="AG35" s="8"/>
      <c r="AH35" s="8"/>
      <c r="AI35" s="8"/>
      <c r="AJ35" s="8"/>
      <c r="AK35" s="8"/>
      <c r="AL35" s="3"/>
      <c r="AM35" s="3"/>
      <c r="AN35" s="3"/>
    </row>
    <row r="36" spans="1:40" x14ac:dyDescent="0.2">
      <c r="A36" s="3"/>
      <c r="B36" s="3"/>
      <c r="C36" s="3"/>
      <c r="D36" s="3"/>
      <c r="E36" s="8"/>
      <c r="F36" s="65">
        <v>224</v>
      </c>
      <c r="G36" s="65">
        <v>7</v>
      </c>
      <c r="H36" s="65">
        <v>3.0303030299999998</v>
      </c>
      <c r="I36" s="113"/>
      <c r="J36" s="8"/>
      <c r="K36" s="65">
        <v>208</v>
      </c>
      <c r="L36" s="65">
        <v>43</v>
      </c>
      <c r="M36" s="65">
        <v>17.131474099999998</v>
      </c>
      <c r="N36" s="113"/>
      <c r="O36" s="8"/>
      <c r="P36" s="65">
        <v>165</v>
      </c>
      <c r="Q36" s="65">
        <v>72</v>
      </c>
      <c r="R36" s="65">
        <v>30.379746839999999</v>
      </c>
      <c r="S36" s="113"/>
      <c r="T36" s="8"/>
      <c r="U36" s="65">
        <v>89</v>
      </c>
      <c r="V36" s="65">
        <v>51</v>
      </c>
      <c r="W36" s="65">
        <v>36.428571429999998</v>
      </c>
      <c r="X36" s="8"/>
      <c r="Y36" s="8"/>
      <c r="Z36" s="8"/>
      <c r="AA36" s="8"/>
      <c r="AB36" s="8"/>
      <c r="AC36" s="26">
        <v>2.0408163300000002</v>
      </c>
      <c r="AD36" s="26">
        <v>16.143497799999999</v>
      </c>
      <c r="AE36" s="26">
        <v>32.843137300000002</v>
      </c>
      <c r="AF36" s="26">
        <v>38.596491200000003</v>
      </c>
      <c r="AG36" s="8"/>
      <c r="AH36" s="8"/>
      <c r="AI36" s="8"/>
      <c r="AJ36" s="8"/>
      <c r="AK36" s="8"/>
      <c r="AL36" s="3"/>
      <c r="AM36" s="3"/>
      <c r="AN36" s="3"/>
    </row>
    <row r="37" spans="1:40" x14ac:dyDescent="0.2">
      <c r="A37" s="3"/>
      <c r="B37" s="3"/>
      <c r="C37" s="3"/>
      <c r="D37" s="3"/>
      <c r="E37" s="8"/>
      <c r="F37" s="65">
        <v>192</v>
      </c>
      <c r="G37" s="65">
        <v>4</v>
      </c>
      <c r="H37" s="65">
        <v>2.0408163269999999</v>
      </c>
      <c r="I37" s="113"/>
      <c r="J37" s="8"/>
      <c r="K37" s="65">
        <v>187</v>
      </c>
      <c r="L37" s="65">
        <v>36</v>
      </c>
      <c r="M37" s="65">
        <v>16.143497759999999</v>
      </c>
      <c r="N37" s="113"/>
      <c r="O37" s="8"/>
      <c r="P37" s="65">
        <v>137</v>
      </c>
      <c r="Q37" s="65">
        <v>67</v>
      </c>
      <c r="R37" s="65">
        <v>32.843137249999998</v>
      </c>
      <c r="S37" s="113"/>
      <c r="T37" s="8"/>
      <c r="U37" s="65">
        <v>70</v>
      </c>
      <c r="V37" s="65">
        <v>44</v>
      </c>
      <c r="W37" s="65">
        <v>38.596491229999998</v>
      </c>
      <c r="X37" s="8"/>
      <c r="Y37" s="8"/>
      <c r="Z37" s="8"/>
      <c r="AA37" s="8"/>
      <c r="AB37" s="8"/>
      <c r="AC37" s="26">
        <v>3.2258064499999999</v>
      </c>
      <c r="AD37" s="26">
        <v>11.834319499999999</v>
      </c>
      <c r="AE37" s="26">
        <v>30.373831800000001</v>
      </c>
      <c r="AF37" s="26">
        <v>33.3333333</v>
      </c>
      <c r="AG37" s="8"/>
      <c r="AH37" s="8"/>
      <c r="AI37" s="8"/>
      <c r="AJ37" s="8"/>
      <c r="AK37" s="8"/>
      <c r="AL37" s="3"/>
      <c r="AM37" s="3"/>
      <c r="AN37" s="3"/>
    </row>
    <row r="38" spans="1:40" x14ac:dyDescent="0.2">
      <c r="A38" s="3"/>
      <c r="B38" s="3"/>
      <c r="C38" s="3"/>
      <c r="D38" s="3"/>
      <c r="E38" s="8"/>
      <c r="F38" s="65">
        <v>210</v>
      </c>
      <c r="G38" s="65">
        <v>7</v>
      </c>
      <c r="H38" s="65">
        <v>3.225806452</v>
      </c>
      <c r="I38" s="113"/>
      <c r="J38" s="8"/>
      <c r="K38" s="65">
        <v>149</v>
      </c>
      <c r="L38" s="65">
        <v>20</v>
      </c>
      <c r="M38" s="65">
        <v>11.83431953</v>
      </c>
      <c r="N38" s="113"/>
      <c r="O38" s="8"/>
      <c r="P38" s="65">
        <v>149</v>
      </c>
      <c r="Q38" s="65">
        <v>65</v>
      </c>
      <c r="R38" s="65">
        <v>30.37383178</v>
      </c>
      <c r="S38" s="113"/>
      <c r="T38" s="8"/>
      <c r="U38" s="65">
        <v>70</v>
      </c>
      <c r="V38" s="65">
        <v>35</v>
      </c>
      <c r="W38" s="65">
        <v>33.333333330000002</v>
      </c>
      <c r="X38" s="8"/>
      <c r="Y38" s="8"/>
      <c r="Z38" s="8"/>
      <c r="AA38" s="8"/>
      <c r="AB38" s="8"/>
      <c r="AC38" s="26">
        <v>1.44230769</v>
      </c>
      <c r="AD38" s="26">
        <v>8.39160839</v>
      </c>
      <c r="AE38" s="26">
        <v>27.350427400000001</v>
      </c>
      <c r="AF38" s="26">
        <v>40</v>
      </c>
      <c r="AG38" s="8"/>
      <c r="AH38" s="8"/>
      <c r="AI38" s="8"/>
      <c r="AJ38" s="8"/>
      <c r="AK38" s="8"/>
      <c r="AL38" s="3"/>
      <c r="AM38" s="3"/>
      <c r="AN38" s="3"/>
    </row>
    <row r="39" spans="1:40" x14ac:dyDescent="0.2">
      <c r="A39" s="3"/>
      <c r="B39" s="3"/>
      <c r="C39" s="3"/>
      <c r="D39" s="3"/>
      <c r="E39" s="8"/>
      <c r="F39" s="65">
        <v>205</v>
      </c>
      <c r="G39" s="65">
        <v>3</v>
      </c>
      <c r="H39" s="65">
        <v>1.442307692</v>
      </c>
      <c r="I39" s="113"/>
      <c r="J39" s="8"/>
      <c r="K39" s="65">
        <v>131</v>
      </c>
      <c r="L39" s="65">
        <v>12</v>
      </c>
      <c r="M39" s="65">
        <v>8.3916083920000002</v>
      </c>
      <c r="N39" s="113"/>
      <c r="O39" s="8"/>
      <c r="P39" s="65">
        <v>85</v>
      </c>
      <c r="Q39" s="65">
        <v>32</v>
      </c>
      <c r="R39" s="65">
        <v>27.35042735</v>
      </c>
      <c r="S39" s="113"/>
      <c r="T39" s="8"/>
      <c r="U39" s="65">
        <v>69</v>
      </c>
      <c r="V39" s="65">
        <v>46</v>
      </c>
      <c r="W39" s="65">
        <v>40</v>
      </c>
      <c r="X39" s="8"/>
      <c r="Y39" s="8"/>
      <c r="Z39" s="8"/>
      <c r="AA39" s="8"/>
      <c r="AB39" s="8"/>
      <c r="AC39" s="26">
        <v>1.3157894699999999</v>
      </c>
      <c r="AD39" s="26">
        <v>10.989011</v>
      </c>
      <c r="AE39" s="26">
        <v>35.078533999999998</v>
      </c>
      <c r="AF39" s="26">
        <v>38.461538500000003</v>
      </c>
      <c r="AG39" s="8"/>
      <c r="AH39" s="8"/>
      <c r="AI39" s="8"/>
      <c r="AJ39" s="8"/>
      <c r="AK39" s="8"/>
      <c r="AL39" s="3"/>
      <c r="AM39" s="3"/>
      <c r="AN39" s="3"/>
    </row>
    <row r="40" spans="1:40" x14ac:dyDescent="0.2">
      <c r="A40" s="3"/>
      <c r="B40" s="3"/>
      <c r="C40" s="3"/>
      <c r="D40" s="3"/>
      <c r="E40" s="8"/>
      <c r="F40" s="65">
        <v>225</v>
      </c>
      <c r="G40" s="65">
        <v>3</v>
      </c>
      <c r="H40" s="65">
        <v>1.315789474</v>
      </c>
      <c r="I40" s="113"/>
      <c r="J40" s="8"/>
      <c r="K40" s="65">
        <v>162</v>
      </c>
      <c r="L40" s="65">
        <v>20</v>
      </c>
      <c r="M40" s="65">
        <v>10.989010990000001</v>
      </c>
      <c r="N40" s="113"/>
      <c r="O40" s="8"/>
      <c r="P40" s="65">
        <v>124</v>
      </c>
      <c r="Q40" s="65">
        <v>67</v>
      </c>
      <c r="R40" s="65">
        <v>35.07853403</v>
      </c>
      <c r="S40" s="113"/>
      <c r="T40" s="8"/>
      <c r="U40" s="65">
        <v>80</v>
      </c>
      <c r="V40" s="65">
        <v>50</v>
      </c>
      <c r="W40" s="65">
        <v>38.46153846</v>
      </c>
      <c r="X40" s="8"/>
      <c r="Y40" s="8"/>
      <c r="Z40" s="8"/>
      <c r="AA40" s="8"/>
      <c r="AB40" s="8"/>
      <c r="AC40" s="26">
        <v>1.07526882</v>
      </c>
      <c r="AD40" s="26">
        <v>9.5238095200000004</v>
      </c>
      <c r="AE40" s="26">
        <v>27.368421099999999</v>
      </c>
      <c r="AF40" s="26"/>
      <c r="AG40" s="8"/>
      <c r="AH40" s="8"/>
      <c r="AI40" s="8"/>
      <c r="AJ40" s="8"/>
      <c r="AK40" s="8"/>
      <c r="AL40" s="3"/>
      <c r="AM40" s="3"/>
      <c r="AN40" s="3"/>
    </row>
    <row r="41" spans="1:40" x14ac:dyDescent="0.2">
      <c r="A41" s="3"/>
      <c r="B41" s="3"/>
      <c r="C41" s="3"/>
      <c r="D41" s="3"/>
      <c r="E41" s="8"/>
      <c r="F41" s="65">
        <v>184</v>
      </c>
      <c r="G41" s="65">
        <v>2</v>
      </c>
      <c r="H41" s="65">
        <v>1.075268817</v>
      </c>
      <c r="I41" s="113"/>
      <c r="J41" s="8"/>
      <c r="K41" s="65">
        <v>171</v>
      </c>
      <c r="L41" s="65">
        <v>18</v>
      </c>
      <c r="M41" s="65">
        <v>9.5238095240000007</v>
      </c>
      <c r="N41" s="113"/>
      <c r="O41" s="8"/>
      <c r="P41" s="65">
        <v>138</v>
      </c>
      <c r="Q41" s="65">
        <v>52</v>
      </c>
      <c r="R41" s="65">
        <v>27.368421049999998</v>
      </c>
      <c r="S41" s="113"/>
      <c r="T41" s="8"/>
      <c r="U41" s="8"/>
      <c r="V41" s="8"/>
      <c r="W41" s="8"/>
      <c r="X41" s="8"/>
      <c r="Y41" s="8"/>
      <c r="Z41" s="8"/>
      <c r="AA41" s="8"/>
      <c r="AB41" s="8"/>
      <c r="AC41" s="26">
        <v>2.9585798799999998</v>
      </c>
      <c r="AD41" s="26">
        <v>10.2272727</v>
      </c>
      <c r="AE41" s="26">
        <v>31.147541</v>
      </c>
      <c r="AF41" s="26"/>
      <c r="AG41" s="8"/>
      <c r="AH41" s="8"/>
      <c r="AI41" s="8"/>
      <c r="AJ41" s="8"/>
      <c r="AK41" s="8"/>
      <c r="AL41" s="3"/>
      <c r="AM41" s="3"/>
      <c r="AN41" s="3"/>
    </row>
    <row r="42" spans="1:40" x14ac:dyDescent="0.2">
      <c r="A42" s="3"/>
      <c r="B42" s="3"/>
      <c r="C42" s="3"/>
      <c r="D42" s="3"/>
      <c r="E42" s="8"/>
      <c r="F42" s="65">
        <v>164</v>
      </c>
      <c r="G42" s="65">
        <v>5</v>
      </c>
      <c r="H42" s="65">
        <v>2.958579882</v>
      </c>
      <c r="I42" s="113"/>
      <c r="J42" s="8"/>
      <c r="K42" s="65">
        <v>158</v>
      </c>
      <c r="L42" s="65">
        <v>18</v>
      </c>
      <c r="M42" s="65">
        <v>10.227272729999999</v>
      </c>
      <c r="N42" s="113"/>
      <c r="O42" s="8"/>
      <c r="P42" s="65">
        <v>126</v>
      </c>
      <c r="Q42" s="65">
        <v>57</v>
      </c>
      <c r="R42" s="65">
        <v>31.147540979999999</v>
      </c>
      <c r="S42" s="113"/>
      <c r="T42" s="9"/>
      <c r="U42" s="9"/>
      <c r="V42" s="9"/>
      <c r="W42" s="9"/>
      <c r="X42" s="9"/>
      <c r="Y42" s="8"/>
      <c r="Z42" s="8"/>
      <c r="AA42" s="8"/>
      <c r="AB42" s="8"/>
      <c r="AC42" s="26">
        <v>1.2820512799999999</v>
      </c>
      <c r="AD42" s="26">
        <v>9.3167701899999997</v>
      </c>
      <c r="AE42" s="26">
        <v>27.559055099999998</v>
      </c>
      <c r="AF42" s="26"/>
      <c r="AG42" s="8"/>
      <c r="AH42" s="8"/>
      <c r="AI42" s="8"/>
      <c r="AJ42" s="8"/>
      <c r="AK42" s="8"/>
      <c r="AL42" s="3"/>
      <c r="AM42" s="3"/>
      <c r="AN42" s="3"/>
    </row>
    <row r="43" spans="1:40" x14ac:dyDescent="0.2">
      <c r="A43" s="3"/>
      <c r="B43" s="3"/>
      <c r="C43" s="3"/>
      <c r="D43" s="3"/>
      <c r="E43" s="8"/>
      <c r="F43" s="65">
        <v>154</v>
      </c>
      <c r="G43" s="65">
        <v>2</v>
      </c>
      <c r="H43" s="65">
        <v>1.2820512820000001</v>
      </c>
      <c r="I43" s="113"/>
      <c r="J43" s="8"/>
      <c r="K43" s="65">
        <v>146</v>
      </c>
      <c r="L43" s="65">
        <v>15</v>
      </c>
      <c r="M43" s="65">
        <v>9.3167701859999994</v>
      </c>
      <c r="N43" s="113"/>
      <c r="O43" s="8"/>
      <c r="P43" s="65">
        <v>92</v>
      </c>
      <c r="Q43" s="65">
        <v>35</v>
      </c>
      <c r="R43" s="65">
        <v>27.55905512</v>
      </c>
      <c r="S43" s="113"/>
      <c r="T43" s="8"/>
      <c r="U43" s="8"/>
      <c r="V43" s="8"/>
      <c r="W43" s="8"/>
      <c r="X43" s="8"/>
      <c r="Y43" s="8"/>
      <c r="Z43" s="8"/>
      <c r="AA43" s="8"/>
      <c r="AB43" s="8"/>
      <c r="AC43" s="26">
        <v>1.6129032299999999</v>
      </c>
      <c r="AD43" s="26">
        <v>12.222222199999999</v>
      </c>
      <c r="AE43" s="26">
        <v>31.25</v>
      </c>
      <c r="AF43" s="26"/>
      <c r="AG43" s="8"/>
      <c r="AH43" s="8"/>
      <c r="AI43" s="8"/>
      <c r="AJ43" s="8"/>
      <c r="AK43" s="8"/>
      <c r="AL43" s="3"/>
      <c r="AM43" s="3"/>
      <c r="AN43" s="3"/>
    </row>
    <row r="44" spans="1:40" x14ac:dyDescent="0.2">
      <c r="A44" s="3"/>
      <c r="B44" s="3"/>
      <c r="C44" s="3"/>
      <c r="D44" s="3"/>
      <c r="E44" s="8"/>
      <c r="F44" s="65">
        <v>183</v>
      </c>
      <c r="G44" s="65">
        <v>3</v>
      </c>
      <c r="H44" s="65">
        <v>1.612903226</v>
      </c>
      <c r="I44" s="113"/>
      <c r="J44" s="8"/>
      <c r="K44" s="65">
        <v>158</v>
      </c>
      <c r="L44" s="65">
        <v>22</v>
      </c>
      <c r="M44" s="65">
        <v>12.222222220000001</v>
      </c>
      <c r="N44" s="113"/>
      <c r="O44" s="8"/>
      <c r="P44" s="65">
        <v>121</v>
      </c>
      <c r="Q44" s="65">
        <v>55</v>
      </c>
      <c r="R44" s="65">
        <v>31.25</v>
      </c>
      <c r="S44" s="113"/>
      <c r="T44" s="8"/>
      <c r="U44" s="8"/>
      <c r="V44" s="8"/>
      <c r="W44" s="8"/>
      <c r="X44" s="8"/>
      <c r="Y44" s="8"/>
      <c r="Z44" s="8"/>
      <c r="AA44" s="8"/>
      <c r="AB44" s="8"/>
      <c r="AC44" s="26">
        <v>1.8518518500000001</v>
      </c>
      <c r="AD44" s="26">
        <v>9.5238095200000004</v>
      </c>
      <c r="AE44" s="26">
        <v>31.696428600000001</v>
      </c>
      <c r="AF44" s="26"/>
      <c r="AG44" s="8"/>
      <c r="AH44" s="8"/>
      <c r="AI44" s="8"/>
      <c r="AJ44" s="8"/>
      <c r="AK44" s="8"/>
      <c r="AL44" s="3"/>
      <c r="AM44" s="3"/>
      <c r="AN44" s="3"/>
    </row>
    <row r="45" spans="1:40" x14ac:dyDescent="0.2">
      <c r="A45" s="3"/>
      <c r="B45" s="3"/>
      <c r="C45" s="3"/>
      <c r="D45" s="3"/>
      <c r="E45" s="8"/>
      <c r="F45" s="65">
        <v>159</v>
      </c>
      <c r="G45" s="65">
        <v>3</v>
      </c>
      <c r="H45" s="65">
        <v>1.851851852</v>
      </c>
      <c r="I45" s="113"/>
      <c r="J45" s="8"/>
      <c r="K45" s="65">
        <v>133</v>
      </c>
      <c r="L45" s="65">
        <v>14</v>
      </c>
      <c r="M45" s="65">
        <v>9.5238095240000007</v>
      </c>
      <c r="N45" s="113"/>
      <c r="O45" s="8"/>
      <c r="P45" s="65">
        <v>153</v>
      </c>
      <c r="Q45" s="65">
        <v>71</v>
      </c>
      <c r="R45" s="65">
        <v>31.696428569999998</v>
      </c>
      <c r="S45" s="113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3"/>
      <c r="AM45" s="3"/>
      <c r="AN45" s="3"/>
    </row>
    <row r="46" spans="1:40" x14ac:dyDescent="0.2">
      <c r="A46" s="3"/>
      <c r="B46" s="3"/>
      <c r="C46" s="3"/>
      <c r="D46" s="3"/>
      <c r="E46" s="8"/>
      <c r="F46" s="8"/>
      <c r="G46" s="8"/>
      <c r="H46" s="8"/>
      <c r="I46" s="113"/>
      <c r="J46" s="8"/>
      <c r="K46" s="8"/>
      <c r="L46" s="8"/>
      <c r="M46" s="8"/>
      <c r="N46" s="113"/>
      <c r="O46" s="8"/>
      <c r="P46" s="8"/>
      <c r="Q46" s="8"/>
      <c r="R46" s="8"/>
      <c r="S46" s="113"/>
      <c r="T46" s="8"/>
      <c r="U46" s="8"/>
      <c r="V46" s="8"/>
      <c r="W46" s="8"/>
      <c r="X46" s="8"/>
      <c r="Y46" s="8"/>
      <c r="Z46" s="8"/>
      <c r="AA46" s="8"/>
      <c r="AB46" s="8"/>
      <c r="AC46" s="137" t="s">
        <v>32</v>
      </c>
      <c r="AD46" s="137"/>
      <c r="AE46" s="137"/>
      <c r="AF46" s="137"/>
      <c r="AG46" s="8"/>
      <c r="AH46" s="8"/>
      <c r="AI46" s="8"/>
      <c r="AJ46" s="8"/>
      <c r="AK46" s="8"/>
      <c r="AL46" s="3"/>
      <c r="AM46" s="3"/>
      <c r="AN46" s="3"/>
    </row>
    <row r="47" spans="1:40" x14ac:dyDescent="0.2">
      <c r="A47" s="3"/>
      <c r="B47" s="3"/>
      <c r="C47" s="3"/>
      <c r="D47" s="3"/>
      <c r="E47" s="9"/>
      <c r="F47" s="73" t="s">
        <v>352</v>
      </c>
      <c r="G47" s="73">
        <v>6448</v>
      </c>
      <c r="H47" s="9"/>
      <c r="I47" s="113"/>
      <c r="J47" s="9"/>
      <c r="K47" s="73" t="s">
        <v>352</v>
      </c>
      <c r="L47" s="73">
        <v>6572</v>
      </c>
      <c r="M47" s="9"/>
      <c r="N47" s="113"/>
      <c r="O47" s="9"/>
      <c r="P47" s="73" t="s">
        <v>353</v>
      </c>
      <c r="Q47" s="73">
        <v>7341</v>
      </c>
      <c r="R47" s="8"/>
      <c r="S47" s="113"/>
      <c r="T47" s="8"/>
      <c r="U47" s="73" t="s">
        <v>352</v>
      </c>
      <c r="V47" s="73">
        <v>4991</v>
      </c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3"/>
      <c r="AM47" s="3"/>
      <c r="AN47" s="3"/>
    </row>
    <row r="48" spans="1:40" x14ac:dyDescent="0.2">
      <c r="A48" s="3"/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3"/>
      <c r="AM48" s="3"/>
      <c r="AN48" s="3"/>
    </row>
    <row r="49" spans="1:40" x14ac:dyDescent="0.2">
      <c r="A49" s="3"/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3"/>
      <c r="AM49" s="3"/>
      <c r="AN49" s="3"/>
    </row>
    <row r="50" spans="1:40" x14ac:dyDescent="0.2">
      <c r="A50" s="3"/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3"/>
      <c r="AM50" s="3"/>
      <c r="AN50" s="3"/>
    </row>
    <row r="51" spans="1:40" x14ac:dyDescent="0.2">
      <c r="A51" s="3"/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3"/>
      <c r="AM51" s="3"/>
      <c r="AN51" s="3"/>
    </row>
    <row r="52" spans="1:40" x14ac:dyDescent="0.2">
      <c r="A52" s="3"/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3"/>
      <c r="AM52" s="3"/>
      <c r="AN52" s="3"/>
    </row>
    <row r="53" spans="1:40" x14ac:dyDescent="0.2">
      <c r="A53" s="3"/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3"/>
      <c r="AM53" s="3"/>
      <c r="AN53" s="3"/>
    </row>
    <row r="54" spans="1:40" x14ac:dyDescent="0.2">
      <c r="A54" s="3"/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3"/>
      <c r="AM54" s="3"/>
      <c r="AN54" s="3"/>
    </row>
    <row r="55" spans="1:40" x14ac:dyDescent="0.2">
      <c r="A55" s="3"/>
      <c r="B55" s="3"/>
      <c r="C55" s="3"/>
      <c r="D55" s="3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3"/>
      <c r="AM55" s="3"/>
      <c r="AN55" s="3"/>
    </row>
    <row r="56" spans="1:40" x14ac:dyDescent="0.2">
      <c r="A56" s="3"/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3"/>
      <c r="AM56" s="3"/>
      <c r="AN56" s="3"/>
    </row>
    <row r="57" spans="1:4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</sheetData>
  <mergeCells count="4">
    <mergeCell ref="I7:I47"/>
    <mergeCell ref="N7:N47"/>
    <mergeCell ref="S7:S47"/>
    <mergeCell ref="AC46:AF4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D517B-D648-AB40-94E0-38861416A2B8}">
  <dimension ref="C4:Y64"/>
  <sheetViews>
    <sheetView zoomScale="150" workbookViewId="0">
      <selection activeCell="D7" sqref="D7"/>
    </sheetView>
  </sheetViews>
  <sheetFormatPr baseColWidth="10" defaultRowHeight="16" x14ac:dyDescent="0.2"/>
  <cols>
    <col min="4" max="4" width="26.5" customWidth="1"/>
    <col min="7" max="7" width="35" customWidth="1"/>
    <col min="8" max="8" width="29.5" customWidth="1"/>
    <col min="15" max="15" width="27" customWidth="1"/>
    <col min="16" max="16" width="19.83203125" customWidth="1"/>
    <col min="17" max="17" width="32.1640625" customWidth="1"/>
    <col min="20" max="20" width="33" customWidth="1"/>
    <col min="21" max="21" width="26.33203125" customWidth="1"/>
    <col min="22" max="22" width="28.33203125" customWidth="1"/>
    <col min="23" max="23" width="29.1640625" customWidth="1"/>
  </cols>
  <sheetData>
    <row r="4" spans="3:25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3:25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3:25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3:25" x14ac:dyDescent="0.2">
      <c r="C7" s="3"/>
      <c r="D7" s="4" t="s">
        <v>478</v>
      </c>
      <c r="E7" s="4"/>
      <c r="F7" s="3"/>
      <c r="G7" s="115" t="s">
        <v>354</v>
      </c>
      <c r="H7" s="11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3:25" x14ac:dyDescent="0.2">
      <c r="C8" s="3"/>
      <c r="D8" s="3"/>
      <c r="E8" s="3"/>
      <c r="F8" s="3"/>
      <c r="G8" s="118"/>
      <c r="H8" s="11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3:25" x14ac:dyDescent="0.2">
      <c r="C9" s="3"/>
      <c r="D9" s="3"/>
      <c r="E9" s="3"/>
      <c r="F9" s="3"/>
      <c r="G9" s="24" t="s">
        <v>355</v>
      </c>
      <c r="H9" s="24" t="s">
        <v>356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3:25" x14ac:dyDescent="0.2">
      <c r="C10" s="3"/>
      <c r="D10" s="3"/>
      <c r="E10" s="3"/>
      <c r="F10" s="33" t="s">
        <v>15</v>
      </c>
      <c r="G10" s="26">
        <v>3.1600900000000001E-12</v>
      </c>
      <c r="H10" s="26">
        <v>2.5769199999999999E-11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3:25" x14ac:dyDescent="0.2">
      <c r="C11" s="3"/>
      <c r="D11" s="3"/>
      <c r="E11" s="3"/>
      <c r="F11" s="33" t="s">
        <v>18</v>
      </c>
      <c r="G11" s="26">
        <v>6.6628600000000001E-12</v>
      </c>
      <c r="H11" s="26">
        <v>3.0038899999999999E-11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3:25" x14ac:dyDescent="0.2">
      <c r="C12" s="3"/>
      <c r="D12" s="3"/>
      <c r="E12" s="3"/>
      <c r="F12" s="33" t="s">
        <v>19</v>
      </c>
      <c r="G12" s="26">
        <v>9.0856000000000008E-12</v>
      </c>
      <c r="H12" s="26">
        <v>3.0038899999999999E-11</v>
      </c>
      <c r="I12" s="3"/>
      <c r="J12" s="3"/>
      <c r="K12" s="3"/>
      <c r="L12" s="33" t="s">
        <v>15</v>
      </c>
      <c r="M12" s="3"/>
      <c r="N12" s="3"/>
      <c r="O12" s="1" t="s">
        <v>357</v>
      </c>
      <c r="P12" s="1" t="s">
        <v>358</v>
      </c>
      <c r="Q12" s="83" t="s">
        <v>359</v>
      </c>
      <c r="R12" s="3"/>
      <c r="S12" s="3"/>
      <c r="T12" s="3"/>
      <c r="U12" s="50" t="s">
        <v>360</v>
      </c>
      <c r="V12" s="1" t="s">
        <v>358</v>
      </c>
      <c r="W12" s="83" t="s">
        <v>361</v>
      </c>
      <c r="X12" s="3"/>
      <c r="Y12" s="3"/>
    </row>
    <row r="13" spans="3:25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50" t="s">
        <v>362</v>
      </c>
      <c r="O13" s="94" t="s">
        <v>363</v>
      </c>
      <c r="P13" s="16" t="s">
        <v>364</v>
      </c>
      <c r="Q13" s="95">
        <v>29759</v>
      </c>
      <c r="R13" s="50"/>
      <c r="S13" s="50"/>
      <c r="T13" s="50" t="s">
        <v>362</v>
      </c>
      <c r="U13" s="50" t="s">
        <v>365</v>
      </c>
      <c r="V13" s="1" t="s">
        <v>366</v>
      </c>
      <c r="W13" s="95">
        <v>34992</v>
      </c>
      <c r="X13" s="3"/>
      <c r="Y13" s="3"/>
    </row>
    <row r="14" spans="3:25" x14ac:dyDescent="0.2">
      <c r="C14" s="3"/>
      <c r="D14" s="3"/>
      <c r="E14" s="3"/>
      <c r="F14" s="3"/>
      <c r="G14" s="103" t="s">
        <v>32</v>
      </c>
      <c r="H14" s="103"/>
      <c r="I14" s="3"/>
      <c r="J14" s="3"/>
      <c r="K14" s="3"/>
      <c r="L14" s="3"/>
      <c r="M14" s="3"/>
      <c r="N14" s="50" t="s">
        <v>367</v>
      </c>
      <c r="O14" s="94" t="s">
        <v>368</v>
      </c>
      <c r="P14" s="16" t="s">
        <v>369</v>
      </c>
      <c r="Q14" s="16"/>
      <c r="R14" s="50"/>
      <c r="S14" s="50"/>
      <c r="T14" s="50" t="s">
        <v>367</v>
      </c>
      <c r="U14" s="50">
        <v>0.67</v>
      </c>
      <c r="V14" s="1" t="s">
        <v>369</v>
      </c>
      <c r="W14" s="3"/>
      <c r="X14" s="3"/>
      <c r="Y14" s="3"/>
    </row>
    <row r="15" spans="3:25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6"/>
      <c r="O15" s="16"/>
      <c r="P15" s="1"/>
      <c r="Q15" s="16"/>
      <c r="R15" s="16"/>
      <c r="S15" s="16"/>
      <c r="T15" s="16"/>
      <c r="U15" s="16"/>
      <c r="V15" s="1"/>
      <c r="W15" s="3"/>
      <c r="X15" s="3"/>
      <c r="Y15" s="3"/>
    </row>
    <row r="16" spans="3:25" x14ac:dyDescent="0.2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95"/>
      <c r="O16" s="95"/>
      <c r="P16" s="16"/>
      <c r="Q16" s="16"/>
      <c r="R16" s="16"/>
      <c r="S16" s="16"/>
      <c r="T16" s="95"/>
      <c r="U16" s="16"/>
      <c r="V16" s="16"/>
      <c r="W16" s="3"/>
      <c r="X16" s="3"/>
      <c r="Y16" s="3"/>
    </row>
    <row r="17" spans="3:25" x14ac:dyDescent="0.2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83"/>
      <c r="O17" s="83"/>
      <c r="P17" s="83"/>
      <c r="Q17" s="16"/>
      <c r="R17" s="83"/>
      <c r="S17" s="83"/>
      <c r="T17" s="83"/>
      <c r="U17" s="83"/>
      <c r="V17" s="83"/>
      <c r="W17" s="3"/>
      <c r="X17" s="3"/>
      <c r="Y17" s="3"/>
    </row>
    <row r="18" spans="3:25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6" t="s">
        <v>370</v>
      </c>
      <c r="O18" s="94" t="s">
        <v>371</v>
      </c>
      <c r="P18" s="16"/>
      <c r="Q18" s="16"/>
      <c r="R18" s="16"/>
      <c r="S18" s="16"/>
      <c r="T18" s="16" t="s">
        <v>370</v>
      </c>
      <c r="U18" s="94" t="s">
        <v>372</v>
      </c>
      <c r="V18" s="16"/>
      <c r="W18" s="3"/>
      <c r="X18" s="3"/>
      <c r="Y18" s="3"/>
    </row>
    <row r="19" spans="3:25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6" t="s">
        <v>373</v>
      </c>
      <c r="O19" s="96">
        <f>0.000000043/16000</f>
        <v>2.6875E-12</v>
      </c>
      <c r="P19" s="16"/>
      <c r="Q19" s="16"/>
      <c r="R19" s="16"/>
      <c r="S19" s="16"/>
      <c r="T19" s="16" t="s">
        <v>373</v>
      </c>
      <c r="U19" s="22">
        <f>0.00000067/26000</f>
        <v>2.5769230769230772E-11</v>
      </c>
      <c r="V19" s="16"/>
      <c r="W19" s="3"/>
      <c r="X19" s="3"/>
      <c r="Y19" s="3"/>
    </row>
    <row r="20" spans="3:25" x14ac:dyDescent="0.2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6" t="s">
        <v>374</v>
      </c>
      <c r="O20" s="22">
        <f>W13/Q13*O19</f>
        <v>3.1600860243959815E-12</v>
      </c>
      <c r="P20" s="1"/>
      <c r="Q20" s="1"/>
      <c r="R20" s="16"/>
      <c r="S20" s="16"/>
      <c r="T20" s="16"/>
      <c r="U20" s="16"/>
      <c r="V20" s="16"/>
      <c r="W20" s="3"/>
      <c r="X20" s="3"/>
      <c r="Y20" s="3"/>
    </row>
    <row r="21" spans="3:25" x14ac:dyDescent="0.2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3:25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3:25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3:25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3:25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3:25" x14ac:dyDescent="0.2">
      <c r="C26" s="3"/>
      <c r="D26" s="3"/>
      <c r="E26" s="3"/>
      <c r="F26" s="3"/>
      <c r="G26" s="3"/>
      <c r="H26" s="3"/>
      <c r="I26" s="3"/>
      <c r="J26" s="3"/>
      <c r="K26" s="3"/>
      <c r="L26" s="33" t="s">
        <v>18</v>
      </c>
      <c r="M26" s="3"/>
      <c r="N26" s="3"/>
      <c r="O26" s="1" t="s">
        <v>357</v>
      </c>
      <c r="P26" s="1" t="s">
        <v>358</v>
      </c>
      <c r="Q26" s="83" t="s">
        <v>359</v>
      </c>
      <c r="R26" s="3"/>
      <c r="S26" s="3"/>
      <c r="T26" s="3"/>
      <c r="U26" s="50" t="s">
        <v>360</v>
      </c>
      <c r="V26" s="1" t="s">
        <v>358</v>
      </c>
      <c r="W26" s="83" t="s">
        <v>361</v>
      </c>
      <c r="X26" s="3"/>
      <c r="Y26" s="3"/>
    </row>
    <row r="27" spans="3:25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0" t="s">
        <v>362</v>
      </c>
      <c r="O27" s="42">
        <v>13000</v>
      </c>
      <c r="P27" s="4">
        <v>55700</v>
      </c>
      <c r="Q27" s="51">
        <v>45241</v>
      </c>
      <c r="R27" s="3"/>
      <c r="S27" s="3"/>
      <c r="T27" s="50" t="s">
        <v>362</v>
      </c>
      <c r="U27" s="42">
        <v>22187</v>
      </c>
      <c r="V27" s="4">
        <v>14204</v>
      </c>
      <c r="W27" s="51">
        <v>41329</v>
      </c>
      <c r="X27" s="3"/>
      <c r="Y27" s="3"/>
    </row>
    <row r="28" spans="3:25" x14ac:dyDescent="0.2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50" t="s">
        <v>367</v>
      </c>
      <c r="O28" s="42">
        <f>O27*P28/P27</f>
        <v>0.11669658886894076</v>
      </c>
      <c r="P28" s="4">
        <v>0.5</v>
      </c>
      <c r="Q28" s="3"/>
      <c r="R28" s="3"/>
      <c r="S28" s="3"/>
      <c r="T28" s="50" t="s">
        <v>367</v>
      </c>
      <c r="U28" s="42">
        <f>U27*V28/V27</f>
        <v>0.78101239087580965</v>
      </c>
      <c r="V28" s="4">
        <v>0.5</v>
      </c>
      <c r="W28" s="3"/>
      <c r="X28" s="3"/>
      <c r="Y28" s="3"/>
    </row>
    <row r="29" spans="3:25" x14ac:dyDescent="0.2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3:25" x14ac:dyDescent="0.2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3:25" x14ac:dyDescent="0.2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3:25" x14ac:dyDescent="0.2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16" t="s">
        <v>370</v>
      </c>
      <c r="O32" s="54">
        <v>0.116696589</v>
      </c>
      <c r="P32" s="3"/>
      <c r="Q32" s="3"/>
      <c r="R32" s="3"/>
      <c r="S32" s="3"/>
      <c r="T32" s="16" t="s">
        <v>370</v>
      </c>
      <c r="U32" s="54">
        <v>0.78101239099999997</v>
      </c>
      <c r="V32" s="3"/>
      <c r="W32" s="3"/>
      <c r="X32" s="3"/>
      <c r="Y32" s="3"/>
    </row>
    <row r="33" spans="3:25" x14ac:dyDescent="0.2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6" t="s">
        <v>373</v>
      </c>
      <c r="O33" s="97">
        <f>0.000000116696589/16000</f>
        <v>7.293536812499999E-12</v>
      </c>
      <c r="P33" s="3"/>
      <c r="Q33" s="3"/>
      <c r="R33" s="3"/>
      <c r="S33" s="3"/>
      <c r="T33" s="16" t="s">
        <v>373</v>
      </c>
      <c r="U33" s="13">
        <f>0.000000781012391/26000</f>
        <v>3.0038938115384614E-11</v>
      </c>
      <c r="V33" s="3"/>
      <c r="W33" s="3"/>
      <c r="X33" s="3"/>
      <c r="Y33" s="3"/>
    </row>
    <row r="34" spans="3:25" x14ac:dyDescent="0.2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16" t="s">
        <v>374</v>
      </c>
      <c r="O34" s="13">
        <f>W27/Q27*O33</f>
        <v>6.6628629544840397E-12</v>
      </c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3:25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3:25" x14ac:dyDescent="0.2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3:25" x14ac:dyDescent="0.2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3:25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3:25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3:25" x14ac:dyDescent="0.2">
      <c r="C40" s="3"/>
      <c r="D40" s="3"/>
      <c r="E40" s="3"/>
      <c r="F40" s="3"/>
      <c r="G40" s="3"/>
      <c r="H40" s="3"/>
      <c r="I40" s="3"/>
      <c r="J40" s="3"/>
      <c r="K40" s="3"/>
      <c r="L40" s="33" t="s">
        <v>19</v>
      </c>
      <c r="M40" s="3"/>
      <c r="N40" s="3"/>
      <c r="O40" s="1" t="s">
        <v>357</v>
      </c>
      <c r="P40" s="1" t="s">
        <v>358</v>
      </c>
      <c r="Q40" s="83" t="s">
        <v>359</v>
      </c>
      <c r="R40" s="3"/>
      <c r="S40" s="3"/>
      <c r="T40" s="3"/>
      <c r="U40" s="50" t="s">
        <v>360</v>
      </c>
      <c r="V40" s="1" t="s">
        <v>358</v>
      </c>
      <c r="W40" s="83" t="s">
        <v>361</v>
      </c>
      <c r="X40" s="3"/>
      <c r="Y40" s="3"/>
    </row>
    <row r="41" spans="3:25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50" t="s">
        <v>362</v>
      </c>
      <c r="O41" s="42">
        <v>12700</v>
      </c>
      <c r="P41" s="4">
        <v>41487</v>
      </c>
      <c r="Q41" s="51">
        <v>29104</v>
      </c>
      <c r="R41" s="3"/>
      <c r="S41" s="3"/>
      <c r="T41" s="50" t="s">
        <v>362</v>
      </c>
      <c r="U41" s="42">
        <v>29065</v>
      </c>
      <c r="V41" s="4">
        <v>22456</v>
      </c>
      <c r="W41" s="51">
        <v>36255</v>
      </c>
      <c r="X41" s="3"/>
      <c r="Y41" s="3"/>
    </row>
    <row r="42" spans="3:25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50" t="s">
        <v>367</v>
      </c>
      <c r="O42" s="42">
        <f>O41*P42/P41</f>
        <v>0.15305999469713405</v>
      </c>
      <c r="P42" s="4">
        <v>0.5</v>
      </c>
      <c r="Q42" s="3"/>
      <c r="R42" s="3"/>
      <c r="S42" s="3"/>
      <c r="T42" s="50" t="s">
        <v>367</v>
      </c>
      <c r="U42" s="42">
        <f>U41*V42/V41</f>
        <v>0.64715443534022088</v>
      </c>
      <c r="V42" s="4">
        <v>0.5</v>
      </c>
      <c r="W42" s="3"/>
      <c r="X42" s="3"/>
      <c r="Y42" s="3"/>
    </row>
    <row r="43" spans="3:25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3:25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3:25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3:25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6" t="s">
        <v>370</v>
      </c>
      <c r="O46" s="54">
        <v>0.15305999469713405</v>
      </c>
      <c r="P46" s="3"/>
      <c r="Q46" s="3"/>
      <c r="R46" s="3"/>
      <c r="S46" s="3"/>
      <c r="T46" s="16" t="s">
        <v>370</v>
      </c>
      <c r="U46" s="54">
        <v>0.64715443534022088</v>
      </c>
      <c r="V46" s="3"/>
      <c r="W46" s="3"/>
      <c r="X46" s="3"/>
      <c r="Y46" s="3"/>
    </row>
    <row r="47" spans="3:25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6" t="s">
        <v>373</v>
      </c>
      <c r="O47" s="97">
        <f>0.000000116696589/16000</f>
        <v>7.293536812499999E-12</v>
      </c>
      <c r="P47" s="3"/>
      <c r="Q47" s="3"/>
      <c r="R47" s="3"/>
      <c r="S47" s="3"/>
      <c r="T47" s="16" t="s">
        <v>373</v>
      </c>
      <c r="U47" s="13">
        <f>0.000000781012391/26000</f>
        <v>3.0038938115384614E-11</v>
      </c>
      <c r="V47" s="3"/>
      <c r="W47" s="3"/>
      <c r="X47" s="3"/>
      <c r="Y47" s="3"/>
    </row>
    <row r="48" spans="3:25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6" t="s">
        <v>374</v>
      </c>
      <c r="O48" s="13">
        <f>W41/Q41*O47</f>
        <v>9.0855956960276072E-12</v>
      </c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3:25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3:25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3:25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3:25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3:25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3:25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3:25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3:25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3:25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3:25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3:25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3:25" x14ac:dyDescent="0.2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3:25" x14ac:dyDescent="0.2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3:25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3:25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3:25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</sheetData>
  <mergeCells count="3">
    <mergeCell ref="G7:H7"/>
    <mergeCell ref="G8:H8"/>
    <mergeCell ref="G14:H14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3081-5B49-F149-B74F-E97D69896E8B}">
  <dimension ref="A1:R86"/>
  <sheetViews>
    <sheetView topLeftCell="A2" zoomScale="150" workbookViewId="0">
      <selection activeCell="D11" sqref="D11"/>
    </sheetView>
  </sheetViews>
  <sheetFormatPr baseColWidth="10" defaultRowHeight="16" x14ac:dyDescent="0.2"/>
  <cols>
    <col min="4" max="4" width="25.83203125" customWidth="1"/>
    <col min="6" max="6" width="24.83203125" customWidth="1"/>
    <col min="7" max="7" width="52" customWidth="1"/>
    <col min="10" max="10" width="29.1640625" customWidth="1"/>
    <col min="11" max="11" width="47" customWidth="1"/>
    <col min="14" max="14" width="25.6640625" customWidth="1"/>
    <col min="15" max="15" width="50" customWidth="1"/>
  </cols>
  <sheetData>
    <row r="1" spans="1:18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4" t="s">
        <v>479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E7" s="33" t="s">
        <v>15</v>
      </c>
      <c r="F7" s="1" t="s">
        <v>375</v>
      </c>
      <c r="G7" s="1" t="s">
        <v>376</v>
      </c>
      <c r="H7" s="3"/>
      <c r="I7" s="33" t="s">
        <v>18</v>
      </c>
      <c r="J7" s="1" t="s">
        <v>375</v>
      </c>
      <c r="K7" s="1" t="s">
        <v>376</v>
      </c>
      <c r="L7" s="3"/>
      <c r="M7" s="33" t="s">
        <v>19</v>
      </c>
      <c r="N7" s="1" t="s">
        <v>377</v>
      </c>
      <c r="O7" s="1" t="s">
        <v>376</v>
      </c>
      <c r="P7" s="3"/>
      <c r="Q7" s="3"/>
      <c r="R7" s="3"/>
    </row>
    <row r="8" spans="1:18" x14ac:dyDescent="0.2">
      <c r="A8" s="3"/>
      <c r="B8" s="3"/>
      <c r="C8" s="3"/>
      <c r="D8" s="3"/>
      <c r="E8" s="3"/>
      <c r="F8" s="13">
        <v>288.42899999999997</v>
      </c>
      <c r="G8" s="13">
        <v>442.36900000000003</v>
      </c>
      <c r="H8" s="3"/>
      <c r="I8" s="3"/>
      <c r="J8" s="8">
        <v>279.89600000000002</v>
      </c>
      <c r="K8" s="3">
        <v>543.072</v>
      </c>
      <c r="L8" s="3"/>
      <c r="M8" s="3"/>
      <c r="N8" s="3">
        <v>227.27699999999999</v>
      </c>
      <c r="O8" s="3">
        <v>349.60599999999999</v>
      </c>
      <c r="P8" s="3"/>
      <c r="Q8" s="3"/>
      <c r="R8" s="3"/>
    </row>
    <row r="9" spans="1:18" x14ac:dyDescent="0.2">
      <c r="A9" s="3"/>
      <c r="B9" s="3"/>
      <c r="C9" s="3"/>
      <c r="D9" s="3"/>
      <c r="E9" s="3"/>
      <c r="F9" s="13">
        <v>236.95599999999999</v>
      </c>
      <c r="G9" s="13">
        <v>410.22500000000002</v>
      </c>
      <c r="H9" s="3"/>
      <c r="I9" s="3"/>
      <c r="J9" s="8">
        <v>272.77600000000001</v>
      </c>
      <c r="K9" s="3">
        <v>346.85599999999999</v>
      </c>
      <c r="L9" s="3"/>
      <c r="M9" s="3"/>
      <c r="N9" s="3">
        <v>244.62700000000001</v>
      </c>
      <c r="O9" s="3">
        <v>401.59899999999999</v>
      </c>
      <c r="P9" s="3"/>
      <c r="Q9" s="3"/>
      <c r="R9" s="3"/>
    </row>
    <row r="10" spans="1:18" x14ac:dyDescent="0.2">
      <c r="A10" s="3"/>
      <c r="B10" s="3"/>
      <c r="C10" s="3"/>
      <c r="D10" s="3"/>
      <c r="E10" s="3"/>
      <c r="F10" s="13">
        <v>230.58600000000001</v>
      </c>
      <c r="G10" s="13">
        <v>446.238</v>
      </c>
      <c r="H10" s="3"/>
      <c r="I10" s="3"/>
      <c r="J10" s="8">
        <v>286.767</v>
      </c>
      <c r="K10" s="3">
        <v>414.82299999999998</v>
      </c>
      <c r="L10" s="3"/>
      <c r="M10" s="3"/>
      <c r="N10" s="3">
        <v>231.97499999999999</v>
      </c>
      <c r="O10" s="3">
        <v>374.738</v>
      </c>
      <c r="P10" s="3"/>
      <c r="Q10" s="3"/>
      <c r="R10" s="3"/>
    </row>
    <row r="11" spans="1:18" x14ac:dyDescent="0.2">
      <c r="A11" s="3"/>
      <c r="B11" s="3"/>
      <c r="C11" s="3"/>
      <c r="D11" s="3"/>
      <c r="E11" s="3"/>
      <c r="F11" s="13">
        <v>242.072</v>
      </c>
      <c r="G11" s="13">
        <v>450.45100000000002</v>
      </c>
      <c r="H11" s="3"/>
      <c r="I11" s="3"/>
      <c r="J11" s="8">
        <v>299.11599999999999</v>
      </c>
      <c r="K11" s="3">
        <v>432.279</v>
      </c>
      <c r="L11" s="3"/>
      <c r="M11" s="3"/>
      <c r="N11" s="3">
        <v>208.262</v>
      </c>
      <c r="O11" s="3">
        <v>461.07</v>
      </c>
      <c r="P11" s="3"/>
      <c r="Q11" s="3"/>
      <c r="R11" s="3"/>
    </row>
    <row r="12" spans="1:18" x14ac:dyDescent="0.2">
      <c r="A12" s="3"/>
      <c r="B12" s="3"/>
      <c r="C12" s="3"/>
      <c r="D12" s="3"/>
      <c r="E12" s="3"/>
      <c r="F12" s="13">
        <v>234.71100000000001</v>
      </c>
      <c r="G12" s="13">
        <v>436.50799999999998</v>
      </c>
      <c r="H12" s="3"/>
      <c r="I12" s="3"/>
      <c r="J12" s="8">
        <v>264.90899999999999</v>
      </c>
      <c r="K12" s="3">
        <v>373.01</v>
      </c>
      <c r="L12" s="3"/>
      <c r="M12" s="3"/>
      <c r="N12" s="3">
        <v>205.45599999999999</v>
      </c>
      <c r="O12" s="3">
        <v>431.25900000000001</v>
      </c>
      <c r="P12" s="3"/>
      <c r="Q12" s="3"/>
      <c r="R12" s="3"/>
    </row>
    <row r="13" spans="1:18" x14ac:dyDescent="0.2">
      <c r="A13" s="3"/>
      <c r="B13" s="3"/>
      <c r="C13" s="3"/>
      <c r="D13" s="3"/>
      <c r="E13" s="3"/>
      <c r="F13" s="13">
        <v>221.97399999999999</v>
      </c>
      <c r="G13" s="13">
        <v>466.38799999999998</v>
      </c>
      <c r="H13" s="3"/>
      <c r="I13" s="3"/>
      <c r="J13" s="8">
        <v>317.47899999999998</v>
      </c>
      <c r="K13" s="3">
        <v>470.98500000000001</v>
      </c>
      <c r="L13" s="3"/>
      <c r="M13" s="3"/>
      <c r="N13" s="3">
        <v>237.48500000000001</v>
      </c>
      <c r="O13" s="3">
        <v>416.44799999999998</v>
      </c>
      <c r="P13" s="3"/>
      <c r="Q13" s="3"/>
      <c r="R13" s="3"/>
    </row>
    <row r="14" spans="1:18" x14ac:dyDescent="0.2">
      <c r="A14" s="3"/>
      <c r="B14" s="3"/>
      <c r="C14" s="3"/>
      <c r="D14" s="3"/>
      <c r="E14" s="3"/>
      <c r="F14" s="13">
        <v>246.94399999999999</v>
      </c>
      <c r="G14" s="13">
        <v>449.49900000000002</v>
      </c>
      <c r="H14" s="3"/>
      <c r="I14" s="3"/>
      <c r="J14" s="8">
        <v>290.90899999999999</v>
      </c>
      <c r="K14" s="3">
        <v>368.13</v>
      </c>
      <c r="L14" s="3"/>
      <c r="M14" s="3"/>
      <c r="N14" s="3">
        <v>223.72200000000001</v>
      </c>
      <c r="O14" s="3">
        <v>450.875</v>
      </c>
      <c r="P14" s="3"/>
      <c r="Q14" s="3"/>
      <c r="R14" s="3"/>
    </row>
    <row r="15" spans="1:18" x14ac:dyDescent="0.2">
      <c r="A15" s="3"/>
      <c r="B15" s="3"/>
      <c r="C15" s="3"/>
      <c r="D15" s="3"/>
      <c r="E15" s="3"/>
      <c r="F15" s="13">
        <v>230.43</v>
      </c>
      <c r="G15" s="13">
        <v>451.57100000000003</v>
      </c>
      <c r="H15" s="3"/>
      <c r="I15" s="3"/>
      <c r="J15" s="8">
        <v>282.56200000000001</v>
      </c>
      <c r="K15" s="3">
        <v>368.70299999999997</v>
      </c>
      <c r="L15" s="3"/>
      <c r="M15" s="3"/>
      <c r="N15" s="3">
        <v>204.36</v>
      </c>
      <c r="O15" s="3">
        <v>466.04399999999998</v>
      </c>
      <c r="P15" s="3"/>
      <c r="Q15" s="3"/>
      <c r="R15" s="3"/>
    </row>
    <row r="16" spans="1:18" x14ac:dyDescent="0.2">
      <c r="A16" s="3"/>
      <c r="B16" s="3"/>
      <c r="C16" s="3"/>
      <c r="D16" s="3"/>
      <c r="E16" s="3"/>
      <c r="F16" s="13">
        <v>233.41800000000001</v>
      </c>
      <c r="G16" s="13">
        <v>456.88600000000002</v>
      </c>
      <c r="H16" s="3"/>
      <c r="I16" s="3"/>
      <c r="J16" s="8">
        <v>299.452</v>
      </c>
      <c r="K16" s="3">
        <v>400.83600000000001</v>
      </c>
      <c r="L16" s="3"/>
      <c r="M16" s="3"/>
      <c r="N16" s="3">
        <v>237.82400000000001</v>
      </c>
      <c r="O16" s="3">
        <v>388.87</v>
      </c>
      <c r="P16" s="3"/>
      <c r="Q16" s="3"/>
      <c r="R16" s="3"/>
    </row>
    <row r="17" spans="1:18" x14ac:dyDescent="0.2">
      <c r="A17" s="3"/>
      <c r="B17" s="3"/>
      <c r="C17" s="3"/>
      <c r="D17" s="3"/>
      <c r="E17" s="3"/>
      <c r="F17" s="13">
        <v>249.84</v>
      </c>
      <c r="G17" s="13">
        <v>470.125</v>
      </c>
      <c r="H17" s="3"/>
      <c r="I17" s="3"/>
      <c r="J17" s="8">
        <v>313.327</v>
      </c>
      <c r="K17" s="3">
        <v>391.62299999999999</v>
      </c>
      <c r="L17" s="3"/>
      <c r="M17" s="3"/>
      <c r="N17" s="3">
        <v>256.01900000000001</v>
      </c>
      <c r="O17" s="3">
        <v>419.09399999999999</v>
      </c>
      <c r="P17" s="3"/>
      <c r="Q17" s="3"/>
      <c r="R17" s="3"/>
    </row>
    <row r="18" spans="1:18" x14ac:dyDescent="0.2">
      <c r="A18" s="3"/>
      <c r="B18" s="3"/>
      <c r="C18" s="3"/>
      <c r="D18" s="3"/>
      <c r="E18" s="3"/>
      <c r="F18" s="13">
        <v>243.90299999999999</v>
      </c>
      <c r="G18" s="13">
        <v>549.48699999999997</v>
      </c>
      <c r="H18" s="3"/>
      <c r="I18" s="3"/>
      <c r="J18" s="8">
        <v>308.65899999999999</v>
      </c>
      <c r="K18" s="3">
        <v>369.18900000000002</v>
      </c>
      <c r="L18" s="3"/>
      <c r="M18" s="3"/>
      <c r="N18" s="3">
        <v>174.941</v>
      </c>
      <c r="O18" s="3">
        <v>413.13099999999997</v>
      </c>
      <c r="P18" s="3"/>
      <c r="Q18" s="3"/>
      <c r="R18" s="3"/>
    </row>
    <row r="19" spans="1:18" x14ac:dyDescent="0.2">
      <c r="A19" s="3"/>
      <c r="B19" s="3"/>
      <c r="C19" s="3"/>
      <c r="D19" s="3"/>
      <c r="E19" s="3"/>
      <c r="F19" s="13">
        <v>259.19900000000001</v>
      </c>
      <c r="G19" s="13">
        <v>434.06299999999999</v>
      </c>
      <c r="H19" s="3"/>
      <c r="I19" s="3"/>
      <c r="J19" s="8">
        <v>386.62700000000001</v>
      </c>
      <c r="K19" s="3">
        <v>398.05200000000002</v>
      </c>
      <c r="L19" s="3"/>
      <c r="M19" s="3"/>
      <c r="N19" s="3">
        <v>166.459</v>
      </c>
      <c r="O19" s="3">
        <v>400.68</v>
      </c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13">
        <v>278.18799999999999</v>
      </c>
      <c r="G20" s="13">
        <v>464.565</v>
      </c>
      <c r="H20" s="3"/>
      <c r="I20" s="3"/>
      <c r="J20" s="8">
        <v>343.32100000000003</v>
      </c>
      <c r="K20" s="3">
        <v>402.72899999999998</v>
      </c>
      <c r="L20" s="3"/>
      <c r="M20" s="3"/>
      <c r="N20" s="3">
        <v>206.34</v>
      </c>
      <c r="O20" s="3">
        <v>464.61799999999999</v>
      </c>
      <c r="P20" s="3"/>
      <c r="Q20" s="3"/>
      <c r="R20" s="3"/>
    </row>
    <row r="21" spans="1:18" x14ac:dyDescent="0.2">
      <c r="A21" s="3"/>
      <c r="B21" s="3"/>
      <c r="C21" s="3"/>
      <c r="D21" s="3"/>
      <c r="E21" s="3"/>
      <c r="F21" s="13">
        <v>267.971</v>
      </c>
      <c r="G21" s="13">
        <v>550.46</v>
      </c>
      <c r="H21" s="3"/>
      <c r="I21" s="3"/>
      <c r="J21" s="8">
        <v>308.18</v>
      </c>
      <c r="K21" s="3">
        <v>403.60899999999998</v>
      </c>
      <c r="L21" s="3"/>
      <c r="M21" s="3"/>
      <c r="N21" s="3">
        <v>250.22200000000001</v>
      </c>
      <c r="O21" s="3">
        <v>471.24700000000001</v>
      </c>
      <c r="P21" s="3"/>
      <c r="Q21" s="3"/>
      <c r="R21" s="3"/>
    </row>
    <row r="22" spans="1:18" x14ac:dyDescent="0.2">
      <c r="A22" s="3"/>
      <c r="B22" s="3"/>
      <c r="C22" s="3"/>
      <c r="D22" s="3"/>
      <c r="E22" s="3"/>
      <c r="F22" s="13">
        <v>241.78200000000001</v>
      </c>
      <c r="G22" s="13">
        <v>485.28399999999999</v>
      </c>
      <c r="H22" s="3"/>
      <c r="I22" s="3"/>
      <c r="J22" s="8">
        <v>293.13400000000001</v>
      </c>
      <c r="K22" s="3">
        <v>497.94299999999998</v>
      </c>
      <c r="L22" s="3"/>
      <c r="M22" s="3"/>
      <c r="N22" s="3">
        <v>245.685</v>
      </c>
      <c r="O22" s="3">
        <v>398.54199999999997</v>
      </c>
      <c r="P22" s="3"/>
      <c r="Q22" s="3"/>
      <c r="R22" s="3"/>
    </row>
    <row r="23" spans="1:18" x14ac:dyDescent="0.2">
      <c r="A23" s="3"/>
      <c r="B23" s="3"/>
      <c r="C23" s="3"/>
      <c r="D23" s="3"/>
      <c r="E23" s="3"/>
      <c r="F23" s="13">
        <v>250.37899999999999</v>
      </c>
      <c r="G23" s="13">
        <v>437.1</v>
      </c>
      <c r="H23" s="3"/>
      <c r="I23" s="3"/>
      <c r="J23" s="8">
        <v>281.78199999999998</v>
      </c>
      <c r="K23" s="3">
        <v>455.22500000000002</v>
      </c>
      <c r="L23" s="3"/>
      <c r="M23" s="3"/>
      <c r="N23" s="3">
        <v>259.91899999999998</v>
      </c>
      <c r="O23" s="3">
        <v>375.81799999999998</v>
      </c>
      <c r="P23" s="3"/>
      <c r="Q23" s="3"/>
      <c r="R23" s="3"/>
    </row>
    <row r="24" spans="1:18" x14ac:dyDescent="0.2">
      <c r="A24" s="3"/>
      <c r="B24" s="3"/>
      <c r="C24" s="3"/>
      <c r="D24" s="3"/>
      <c r="E24" s="3"/>
      <c r="F24" s="13">
        <v>258.291</v>
      </c>
      <c r="G24" s="13">
        <v>452.48399999999998</v>
      </c>
      <c r="H24" s="3"/>
      <c r="I24" s="3"/>
      <c r="J24" s="8">
        <v>319.20699999999999</v>
      </c>
      <c r="K24" s="3">
        <v>468.71899999999999</v>
      </c>
      <c r="L24" s="3"/>
      <c r="M24" s="3"/>
      <c r="N24" s="3">
        <v>229.52099999999999</v>
      </c>
      <c r="O24" s="3">
        <v>378.666</v>
      </c>
      <c r="P24" s="3"/>
      <c r="Q24" s="3"/>
      <c r="R24" s="3"/>
    </row>
    <row r="25" spans="1:18" x14ac:dyDescent="0.2">
      <c r="A25" s="3"/>
      <c r="B25" s="3"/>
      <c r="C25" s="3"/>
      <c r="D25" s="3"/>
      <c r="E25" s="3"/>
      <c r="F25" s="13">
        <v>264.12200000000001</v>
      </c>
      <c r="G25" s="13">
        <v>450.435</v>
      </c>
      <c r="H25" s="3"/>
      <c r="I25" s="3"/>
      <c r="J25" s="8">
        <v>297.60899999999998</v>
      </c>
      <c r="K25" s="3">
        <v>470.35599999999999</v>
      </c>
      <c r="L25" s="3"/>
      <c r="M25" s="3"/>
      <c r="N25" s="3">
        <v>257.73899999999998</v>
      </c>
      <c r="O25" s="3">
        <v>395.423</v>
      </c>
      <c r="P25" s="3"/>
      <c r="Q25" s="3"/>
      <c r="R25" s="3"/>
    </row>
    <row r="26" spans="1:18" x14ac:dyDescent="0.2">
      <c r="A26" s="3"/>
      <c r="B26" s="3"/>
      <c r="C26" s="3"/>
      <c r="D26" s="3"/>
      <c r="E26" s="3"/>
      <c r="F26" s="13">
        <v>246.131</v>
      </c>
      <c r="G26" s="13">
        <v>382.25</v>
      </c>
      <c r="H26" s="3"/>
      <c r="I26" s="3"/>
      <c r="J26" s="8">
        <v>293.19200000000001</v>
      </c>
      <c r="K26" s="3">
        <v>579.13400000000001</v>
      </c>
      <c r="L26" s="3"/>
      <c r="M26" s="3"/>
      <c r="N26" s="3">
        <v>243.96199999999999</v>
      </c>
      <c r="O26" s="3">
        <v>367.53399999999999</v>
      </c>
      <c r="P26" s="3"/>
      <c r="Q26" s="3"/>
      <c r="R26" s="3"/>
    </row>
    <row r="27" spans="1:18" x14ac:dyDescent="0.2">
      <c r="A27" s="3"/>
      <c r="B27" s="3"/>
      <c r="C27" s="3"/>
      <c r="D27" s="3"/>
      <c r="E27" s="3"/>
      <c r="F27" s="13">
        <v>278.02600000000001</v>
      </c>
      <c r="G27" s="13">
        <v>450.24900000000002</v>
      </c>
      <c r="H27" s="3"/>
      <c r="I27" s="3"/>
      <c r="J27" s="8">
        <v>259.197</v>
      </c>
      <c r="K27" s="3">
        <v>476.601</v>
      </c>
      <c r="L27" s="3"/>
      <c r="M27" s="3"/>
      <c r="N27" s="3">
        <v>213.55</v>
      </c>
      <c r="O27" s="3">
        <v>415.649</v>
      </c>
      <c r="P27" s="3"/>
      <c r="Q27" s="3"/>
      <c r="R27" s="3"/>
    </row>
    <row r="28" spans="1:18" x14ac:dyDescent="0.2">
      <c r="A28" s="3"/>
      <c r="B28" s="3"/>
      <c r="C28" s="3"/>
      <c r="D28" s="3"/>
      <c r="E28" s="3"/>
      <c r="F28" s="13">
        <v>237.93199999999999</v>
      </c>
      <c r="G28" s="13">
        <v>442.88799999999998</v>
      </c>
      <c r="H28" s="3"/>
      <c r="I28" s="3"/>
      <c r="J28" s="8">
        <v>240.96299999999999</v>
      </c>
      <c r="K28" s="3">
        <v>408.17700000000002</v>
      </c>
      <c r="L28" s="3"/>
      <c r="M28" s="3"/>
      <c r="N28" s="3">
        <v>243.846</v>
      </c>
      <c r="O28" s="3">
        <v>419.05099999999999</v>
      </c>
      <c r="P28" s="3"/>
      <c r="Q28" s="3"/>
      <c r="R28" s="3"/>
    </row>
    <row r="29" spans="1:18" x14ac:dyDescent="0.2">
      <c r="A29" s="3"/>
      <c r="B29" s="3"/>
      <c r="C29" s="3"/>
      <c r="D29" s="3"/>
      <c r="E29" s="3"/>
      <c r="F29" s="13">
        <v>257.99799999999999</v>
      </c>
      <c r="G29" s="13">
        <v>428.28699999999998</v>
      </c>
      <c r="H29" s="3"/>
      <c r="I29" s="3"/>
      <c r="J29" s="8">
        <v>253.595</v>
      </c>
      <c r="K29" s="3">
        <v>481.37799999999999</v>
      </c>
      <c r="L29" s="3"/>
      <c r="M29" s="3"/>
      <c r="N29" s="3">
        <v>191.38800000000001</v>
      </c>
      <c r="O29" s="3">
        <v>390.738</v>
      </c>
      <c r="P29" s="3"/>
      <c r="Q29" s="3"/>
      <c r="R29" s="3"/>
    </row>
    <row r="30" spans="1:18" x14ac:dyDescent="0.2">
      <c r="A30" s="3"/>
      <c r="B30" s="3"/>
      <c r="C30" s="3"/>
      <c r="D30" s="3"/>
      <c r="E30" s="3"/>
      <c r="F30" s="13">
        <v>229.595</v>
      </c>
      <c r="G30" s="13">
        <v>473.42</v>
      </c>
      <c r="H30" s="3"/>
      <c r="I30" s="3"/>
      <c r="J30" s="8">
        <v>285.87299999999999</v>
      </c>
      <c r="K30" s="3">
        <v>425.44</v>
      </c>
      <c r="L30" s="3"/>
      <c r="M30" s="3"/>
      <c r="N30" s="3">
        <v>189.721</v>
      </c>
      <c r="O30" s="3">
        <v>423.66</v>
      </c>
      <c r="P30" s="3"/>
      <c r="Q30" s="3"/>
      <c r="R30" s="3"/>
    </row>
    <row r="31" spans="1:18" x14ac:dyDescent="0.2">
      <c r="A31" s="3"/>
      <c r="B31" s="3"/>
      <c r="C31" s="3"/>
      <c r="D31" s="3"/>
      <c r="E31" s="3"/>
      <c r="F31" s="13">
        <v>251.261</v>
      </c>
      <c r="G31" s="13">
        <v>509.34</v>
      </c>
      <c r="H31" s="3"/>
      <c r="I31" s="3"/>
      <c r="J31" s="8">
        <v>251.92699999999999</v>
      </c>
      <c r="K31" s="3">
        <v>536.84799999999996</v>
      </c>
      <c r="L31" s="3"/>
      <c r="M31" s="3"/>
      <c r="N31" s="3">
        <v>179.166</v>
      </c>
      <c r="O31" s="3">
        <v>409.09800000000001</v>
      </c>
      <c r="P31" s="3"/>
      <c r="Q31" s="3"/>
      <c r="R31" s="3"/>
    </row>
    <row r="32" spans="1:18" x14ac:dyDescent="0.2">
      <c r="A32" s="3"/>
      <c r="B32" s="3"/>
      <c r="C32" s="3"/>
      <c r="D32" s="3"/>
      <c r="E32" s="3"/>
      <c r="F32" s="13">
        <v>231.13200000000001</v>
      </c>
      <c r="G32" s="13">
        <v>461.524</v>
      </c>
      <c r="H32" s="3"/>
      <c r="I32" s="3"/>
      <c r="J32" s="8">
        <v>319.67099999999999</v>
      </c>
      <c r="K32" s="3">
        <v>520.62099999999998</v>
      </c>
      <c r="L32" s="3"/>
      <c r="M32" s="3"/>
      <c r="N32" s="3">
        <v>219.69300000000001</v>
      </c>
      <c r="O32" s="3">
        <v>393.66500000000002</v>
      </c>
      <c r="P32" s="3"/>
      <c r="Q32" s="3"/>
      <c r="R32" s="3"/>
    </row>
    <row r="33" spans="1:18" x14ac:dyDescent="0.2">
      <c r="A33" s="3"/>
      <c r="B33" s="3"/>
      <c r="C33" s="3"/>
      <c r="D33" s="3"/>
      <c r="E33" s="3"/>
      <c r="F33" s="13">
        <v>268.57299999999998</v>
      </c>
      <c r="G33" s="13">
        <v>495.666</v>
      </c>
      <c r="H33" s="3"/>
      <c r="I33" s="3"/>
      <c r="J33" s="8">
        <v>228.286</v>
      </c>
      <c r="K33" s="3">
        <v>631.16899999999998</v>
      </c>
      <c r="L33" s="3"/>
      <c r="M33" s="3"/>
      <c r="N33" s="3">
        <v>247.96899999999999</v>
      </c>
      <c r="O33" s="3">
        <v>421.18900000000002</v>
      </c>
      <c r="P33" s="3"/>
      <c r="Q33" s="3"/>
      <c r="R33" s="3"/>
    </row>
    <row r="34" spans="1:18" x14ac:dyDescent="0.2">
      <c r="A34" s="3"/>
      <c r="B34" s="3"/>
      <c r="C34" s="3"/>
      <c r="D34" s="3"/>
      <c r="E34" s="3"/>
      <c r="F34" s="13">
        <v>244.851</v>
      </c>
      <c r="G34" s="13">
        <v>390.20499999999998</v>
      </c>
      <c r="H34" s="3"/>
      <c r="I34" s="3"/>
      <c r="J34" s="8">
        <v>259.72300000000001</v>
      </c>
      <c r="K34" s="3">
        <v>534.61699999999996</v>
      </c>
      <c r="L34" s="3"/>
      <c r="M34" s="3"/>
      <c r="N34" s="3">
        <v>225.74199999999999</v>
      </c>
      <c r="O34" s="3">
        <v>474.03100000000001</v>
      </c>
      <c r="P34" s="3"/>
      <c r="Q34" s="3"/>
      <c r="R34" s="3"/>
    </row>
    <row r="35" spans="1:18" x14ac:dyDescent="0.2">
      <c r="A35" s="3"/>
      <c r="B35" s="3"/>
      <c r="C35" s="3"/>
      <c r="D35" s="3"/>
      <c r="E35" s="3"/>
      <c r="F35" s="13">
        <v>260.25299999999999</v>
      </c>
      <c r="G35" s="13">
        <v>372.67899999999997</v>
      </c>
      <c r="H35" s="3"/>
      <c r="I35" s="3"/>
      <c r="J35" s="8">
        <v>266.13600000000002</v>
      </c>
      <c r="K35" s="3">
        <v>432.803</v>
      </c>
      <c r="L35" s="3"/>
      <c r="M35" s="3"/>
      <c r="N35" s="3">
        <v>190.261</v>
      </c>
      <c r="O35" s="3">
        <v>457.702</v>
      </c>
      <c r="P35" s="3"/>
      <c r="Q35" s="3"/>
      <c r="R35" s="3"/>
    </row>
    <row r="36" spans="1:18" x14ac:dyDescent="0.2">
      <c r="A36" s="3"/>
      <c r="B36" s="3"/>
      <c r="C36" s="3"/>
      <c r="D36" s="3"/>
      <c r="E36" s="3"/>
      <c r="F36" s="13">
        <v>293.14299999999997</v>
      </c>
      <c r="G36" s="13">
        <v>441.52300000000002</v>
      </c>
      <c r="H36" s="3"/>
      <c r="I36" s="3"/>
      <c r="J36" s="8">
        <v>266.86500000000001</v>
      </c>
      <c r="K36" s="3">
        <v>347.66899999999998</v>
      </c>
      <c r="L36" s="3"/>
      <c r="M36" s="3"/>
      <c r="N36" s="3">
        <v>269.03699999999998</v>
      </c>
      <c r="O36" s="3">
        <v>417.33199999999999</v>
      </c>
      <c r="P36" s="3"/>
      <c r="Q36" s="3"/>
      <c r="R36" s="3"/>
    </row>
    <row r="37" spans="1:18" x14ac:dyDescent="0.2">
      <c r="A37" s="3"/>
      <c r="B37" s="3"/>
      <c r="C37" s="3"/>
      <c r="D37" s="3"/>
      <c r="E37" s="3"/>
      <c r="F37" s="13">
        <v>224.39</v>
      </c>
      <c r="G37" s="13">
        <v>495.983</v>
      </c>
      <c r="H37" s="3"/>
      <c r="I37" s="3"/>
      <c r="J37" s="8">
        <v>263.57799999999997</v>
      </c>
      <c r="K37" s="3">
        <v>387.09</v>
      </c>
      <c r="L37" s="3"/>
      <c r="M37" s="3"/>
      <c r="N37" s="3">
        <v>225.405</v>
      </c>
      <c r="O37" s="3">
        <v>474.19299999999998</v>
      </c>
      <c r="P37" s="3"/>
      <c r="Q37" s="3"/>
      <c r="R37" s="3"/>
    </row>
    <row r="38" spans="1:18" x14ac:dyDescent="0.2">
      <c r="A38" s="3"/>
      <c r="B38" s="3"/>
      <c r="C38" s="3"/>
      <c r="D38" s="3"/>
      <c r="E38" s="3"/>
      <c r="F38" s="13">
        <v>244.16399999999999</v>
      </c>
      <c r="G38" s="13">
        <v>510.13900000000001</v>
      </c>
      <c r="H38" s="3"/>
      <c r="I38" s="3"/>
      <c r="J38" s="8">
        <v>301.93099999999998</v>
      </c>
      <c r="K38" s="3">
        <v>470.96100000000001</v>
      </c>
      <c r="L38" s="3"/>
      <c r="M38" s="3"/>
      <c r="N38" s="3">
        <v>202.226</v>
      </c>
      <c r="O38" s="3">
        <v>459.791</v>
      </c>
      <c r="P38" s="3"/>
      <c r="Q38" s="3"/>
      <c r="R38" s="3"/>
    </row>
    <row r="39" spans="1:18" x14ac:dyDescent="0.2">
      <c r="A39" s="3"/>
      <c r="B39" s="3"/>
      <c r="C39" s="3"/>
      <c r="D39" s="3"/>
      <c r="E39" s="3"/>
      <c r="F39" s="13">
        <v>211.07499999999999</v>
      </c>
      <c r="G39" s="13">
        <v>470.95</v>
      </c>
      <c r="H39" s="3"/>
      <c r="I39" s="3"/>
      <c r="J39" s="8">
        <v>214.054</v>
      </c>
      <c r="K39" s="3">
        <v>459.20600000000002</v>
      </c>
      <c r="L39" s="3"/>
      <c r="M39" s="3"/>
      <c r="N39" s="3">
        <v>213.29300000000001</v>
      </c>
      <c r="O39" s="3">
        <v>419.50400000000002</v>
      </c>
      <c r="P39" s="3"/>
      <c r="Q39" s="3"/>
      <c r="R39" s="3"/>
    </row>
    <row r="40" spans="1:18" x14ac:dyDescent="0.2">
      <c r="A40" s="3"/>
      <c r="B40" s="3"/>
      <c r="C40" s="3"/>
      <c r="D40" s="3"/>
      <c r="E40" s="3"/>
      <c r="F40" s="13">
        <v>227.83199999999999</v>
      </c>
      <c r="G40" s="13">
        <v>396.18700000000001</v>
      </c>
      <c r="H40" s="3"/>
      <c r="I40" s="3"/>
      <c r="J40" s="8">
        <v>226.244</v>
      </c>
      <c r="K40" s="3">
        <v>547.91999999999996</v>
      </c>
      <c r="L40" s="3"/>
      <c r="M40" s="3"/>
      <c r="N40" s="3">
        <v>227.221</v>
      </c>
      <c r="O40" s="3">
        <v>427.274</v>
      </c>
      <c r="P40" s="3"/>
      <c r="Q40" s="3"/>
      <c r="R40" s="3"/>
    </row>
    <row r="41" spans="1:18" x14ac:dyDescent="0.2">
      <c r="A41" s="3"/>
      <c r="B41" s="3"/>
      <c r="C41" s="3"/>
      <c r="D41" s="3"/>
      <c r="E41" s="3"/>
      <c r="F41" s="13">
        <v>238.98400000000001</v>
      </c>
      <c r="G41" s="13">
        <v>383.18099999999998</v>
      </c>
      <c r="H41" s="3"/>
      <c r="I41" s="3"/>
      <c r="J41" s="8">
        <v>270.07900000000001</v>
      </c>
      <c r="K41" s="3">
        <v>534.48099999999999</v>
      </c>
      <c r="L41" s="3"/>
      <c r="M41" s="3"/>
      <c r="N41" s="3">
        <v>227.77199999999999</v>
      </c>
      <c r="O41" s="3">
        <v>477.685</v>
      </c>
      <c r="P41" s="3"/>
      <c r="Q41" s="3"/>
      <c r="R41" s="3"/>
    </row>
    <row r="42" spans="1:18" x14ac:dyDescent="0.2">
      <c r="A42" s="3"/>
      <c r="B42" s="3"/>
      <c r="C42" s="3"/>
      <c r="D42" s="3"/>
      <c r="E42" s="3"/>
      <c r="F42" s="13">
        <v>256.92500000000001</v>
      </c>
      <c r="G42" s="13">
        <v>455.22</v>
      </c>
      <c r="H42" s="3"/>
      <c r="I42" s="3"/>
      <c r="J42" s="8">
        <v>281.85300000000001</v>
      </c>
      <c r="K42" s="3">
        <v>469.11</v>
      </c>
      <c r="L42" s="3"/>
      <c r="M42" s="3"/>
      <c r="N42" s="3">
        <v>207.15700000000001</v>
      </c>
      <c r="O42" s="3">
        <v>412.399</v>
      </c>
      <c r="P42" s="3"/>
      <c r="Q42" s="3"/>
      <c r="R42" s="3"/>
    </row>
    <row r="43" spans="1:18" x14ac:dyDescent="0.2">
      <c r="A43" s="3"/>
      <c r="B43" s="3"/>
      <c r="C43" s="3"/>
      <c r="D43" s="3"/>
      <c r="E43" s="3"/>
      <c r="F43" s="13">
        <v>246.416</v>
      </c>
      <c r="G43" s="13">
        <v>475.786</v>
      </c>
      <c r="H43" s="3"/>
      <c r="I43" s="3"/>
      <c r="J43" s="8">
        <v>288.49900000000002</v>
      </c>
      <c r="K43" s="3">
        <v>524.91800000000001</v>
      </c>
      <c r="L43" s="3"/>
      <c r="M43" s="3"/>
      <c r="N43" s="3">
        <v>209.33600000000001</v>
      </c>
      <c r="O43" s="3">
        <v>397.56700000000001</v>
      </c>
      <c r="P43" s="3"/>
      <c r="Q43" s="3"/>
      <c r="R43" s="3"/>
    </row>
    <row r="44" spans="1:18" x14ac:dyDescent="0.2">
      <c r="A44" s="3"/>
      <c r="B44" s="3"/>
      <c r="C44" s="3"/>
      <c r="D44" s="3"/>
      <c r="E44" s="3"/>
      <c r="F44" s="13">
        <v>235.86600000000001</v>
      </c>
      <c r="G44" s="13">
        <v>406.23700000000002</v>
      </c>
      <c r="H44" s="3"/>
      <c r="I44" s="3"/>
      <c r="J44" s="8">
        <v>347.24200000000002</v>
      </c>
      <c r="K44" s="3">
        <v>400.834</v>
      </c>
      <c r="L44" s="3"/>
      <c r="M44" s="3"/>
      <c r="N44" s="3">
        <v>236.63499999999999</v>
      </c>
      <c r="O44" s="3">
        <v>445.298</v>
      </c>
      <c r="P44" s="3"/>
      <c r="Q44" s="3"/>
      <c r="R44" s="3"/>
    </row>
    <row r="45" spans="1:18" x14ac:dyDescent="0.2">
      <c r="A45" s="3"/>
      <c r="B45" s="3"/>
      <c r="C45" s="3"/>
      <c r="D45" s="3"/>
      <c r="E45" s="3"/>
      <c r="F45" s="13">
        <v>240.62700000000001</v>
      </c>
      <c r="G45" s="13">
        <v>426.85</v>
      </c>
      <c r="H45" s="3"/>
      <c r="I45" s="3"/>
      <c r="J45" s="8">
        <v>256.97899999999998</v>
      </c>
      <c r="K45" s="3">
        <v>396.971</v>
      </c>
      <c r="L45" s="3"/>
      <c r="M45" s="3"/>
      <c r="N45" s="3">
        <v>232.96299999999999</v>
      </c>
      <c r="O45" s="3">
        <v>432.49400000000003</v>
      </c>
      <c r="P45" s="3"/>
      <c r="Q45" s="3"/>
      <c r="R45" s="3"/>
    </row>
    <row r="46" spans="1:18" x14ac:dyDescent="0.2">
      <c r="A46" s="3"/>
      <c r="B46" s="3"/>
      <c r="C46" s="3"/>
      <c r="D46" s="3"/>
      <c r="E46" s="3"/>
      <c r="F46" s="13">
        <v>228.02</v>
      </c>
      <c r="G46" s="13">
        <v>422.69799999999998</v>
      </c>
      <c r="H46" s="3"/>
      <c r="I46" s="3"/>
      <c r="J46" s="8">
        <v>302.02800000000002</v>
      </c>
      <c r="K46" s="3">
        <v>460.85500000000002</v>
      </c>
      <c r="L46" s="3"/>
      <c r="M46" s="3"/>
      <c r="N46" s="3">
        <v>225.07499999999999</v>
      </c>
      <c r="O46" s="3">
        <v>392.34300000000002</v>
      </c>
      <c r="P46" s="3"/>
      <c r="Q46" s="3"/>
      <c r="R46" s="3"/>
    </row>
    <row r="47" spans="1:18" x14ac:dyDescent="0.2">
      <c r="A47" s="3"/>
      <c r="B47" s="3"/>
      <c r="C47" s="3"/>
      <c r="D47" s="3"/>
      <c r="E47" s="3"/>
      <c r="F47" s="13">
        <v>229.827</v>
      </c>
      <c r="G47" s="13">
        <v>376.36799999999999</v>
      </c>
      <c r="H47" s="3"/>
      <c r="I47" s="3"/>
      <c r="J47" s="8">
        <v>283.37299999999999</v>
      </c>
      <c r="K47" s="3">
        <v>380.30200000000002</v>
      </c>
      <c r="L47" s="3"/>
      <c r="M47" s="3"/>
      <c r="N47" s="3">
        <v>222.98099999999999</v>
      </c>
      <c r="O47" s="3">
        <v>389.50799999999998</v>
      </c>
      <c r="P47" s="3"/>
      <c r="Q47" s="3"/>
      <c r="R47" s="3"/>
    </row>
    <row r="48" spans="1:18" x14ac:dyDescent="0.2">
      <c r="A48" s="3"/>
      <c r="B48" s="3"/>
      <c r="C48" s="3"/>
      <c r="D48" s="3"/>
      <c r="E48" s="3"/>
      <c r="F48" s="13">
        <v>304.47699999999998</v>
      </c>
      <c r="G48" s="13">
        <v>354.2</v>
      </c>
      <c r="H48" s="3"/>
      <c r="I48" s="3"/>
      <c r="J48" s="8">
        <v>308.03100000000001</v>
      </c>
      <c r="K48" s="3">
        <v>390.09199999999998</v>
      </c>
      <c r="L48" s="3"/>
      <c r="M48" s="3"/>
      <c r="N48" s="3">
        <v>255.136</v>
      </c>
      <c r="O48" s="3">
        <v>369.459</v>
      </c>
      <c r="P48" s="3"/>
      <c r="Q48" s="3"/>
      <c r="R48" s="3"/>
    </row>
    <row r="49" spans="1:18" x14ac:dyDescent="0.2">
      <c r="A49" s="3"/>
      <c r="B49" s="3"/>
      <c r="C49" s="3"/>
      <c r="D49" s="3"/>
      <c r="E49" s="3"/>
      <c r="F49" s="13">
        <v>218.37700000000001</v>
      </c>
      <c r="G49" s="13">
        <v>378.46300000000002</v>
      </c>
      <c r="H49" s="3"/>
      <c r="I49" s="3"/>
      <c r="J49" s="8">
        <v>283.00099999999998</v>
      </c>
      <c r="K49" s="3">
        <v>452.245</v>
      </c>
      <c r="L49" s="3"/>
      <c r="M49" s="3"/>
      <c r="N49" s="3">
        <v>230.29</v>
      </c>
      <c r="O49" s="3">
        <v>439.89699999999999</v>
      </c>
      <c r="P49" s="3"/>
      <c r="Q49" s="3"/>
      <c r="R49" s="3"/>
    </row>
    <row r="50" spans="1:18" x14ac:dyDescent="0.2">
      <c r="A50" s="3"/>
      <c r="B50" s="3"/>
      <c r="C50" s="3"/>
      <c r="D50" s="3"/>
      <c r="E50" s="3"/>
      <c r="F50" s="13">
        <v>201.96899999999999</v>
      </c>
      <c r="G50" s="13">
        <v>439.66</v>
      </c>
      <c r="H50" s="3"/>
      <c r="I50" s="3"/>
      <c r="J50" s="8">
        <v>259.31599999999997</v>
      </c>
      <c r="K50" s="3">
        <v>410.90499999999997</v>
      </c>
      <c r="L50" s="3"/>
      <c r="M50" s="3"/>
      <c r="N50" s="3">
        <v>218.45400000000001</v>
      </c>
      <c r="O50" s="3">
        <v>439.64499999999998</v>
      </c>
      <c r="P50" s="3"/>
      <c r="Q50" s="3"/>
      <c r="R50" s="3"/>
    </row>
    <row r="51" spans="1:18" x14ac:dyDescent="0.2">
      <c r="A51" s="3"/>
      <c r="B51" s="3"/>
      <c r="C51" s="3"/>
      <c r="D51" s="3"/>
      <c r="E51" s="3"/>
      <c r="F51" s="13">
        <v>224.35</v>
      </c>
      <c r="G51" s="13">
        <v>379.67399999999998</v>
      </c>
      <c r="H51" s="3"/>
      <c r="I51" s="3"/>
      <c r="J51" s="8">
        <v>297.65199999999999</v>
      </c>
      <c r="K51" s="3">
        <v>430.37700000000001</v>
      </c>
      <c r="L51" s="3"/>
      <c r="M51" s="3"/>
      <c r="N51" s="3">
        <v>234.45500000000001</v>
      </c>
      <c r="O51" s="3">
        <v>444.73200000000003</v>
      </c>
      <c r="P51" s="3"/>
      <c r="Q51" s="3"/>
      <c r="R51" s="3"/>
    </row>
    <row r="52" spans="1:18" x14ac:dyDescent="0.2">
      <c r="A52" s="3"/>
      <c r="B52" s="3"/>
      <c r="C52" s="3"/>
      <c r="D52" s="3"/>
      <c r="E52" s="3"/>
      <c r="F52" s="13">
        <v>212.72900000000001</v>
      </c>
      <c r="G52" s="13">
        <v>406.93099999999998</v>
      </c>
      <c r="H52" s="3"/>
      <c r="I52" s="3"/>
      <c r="J52" s="8">
        <v>329.78</v>
      </c>
      <c r="K52" s="3">
        <v>379.50900000000001</v>
      </c>
      <c r="L52" s="3"/>
      <c r="M52" s="3"/>
      <c r="N52" s="3">
        <v>194.053</v>
      </c>
      <c r="O52" s="3">
        <v>379.71699999999998</v>
      </c>
      <c r="P52" s="3"/>
      <c r="Q52" s="3"/>
      <c r="R52" s="3"/>
    </row>
    <row r="53" spans="1:18" x14ac:dyDescent="0.2">
      <c r="A53" s="3"/>
      <c r="B53" s="3"/>
      <c r="C53" s="3"/>
      <c r="D53" s="3"/>
      <c r="E53" s="3"/>
      <c r="F53" s="13">
        <v>220.46899999999999</v>
      </c>
      <c r="G53" s="13">
        <v>452.017</v>
      </c>
      <c r="H53" s="3"/>
      <c r="I53" s="3"/>
      <c r="J53" s="8">
        <v>298.60899999999998</v>
      </c>
      <c r="K53" s="3">
        <v>403.00700000000001</v>
      </c>
      <c r="L53" s="3"/>
      <c r="M53" s="3"/>
      <c r="N53" s="3">
        <v>217.45</v>
      </c>
      <c r="O53" s="3">
        <v>571.53300000000002</v>
      </c>
      <c r="P53" s="3"/>
      <c r="Q53" s="3"/>
      <c r="R53" s="3"/>
    </row>
    <row r="54" spans="1:18" x14ac:dyDescent="0.2">
      <c r="A54" s="3"/>
      <c r="B54" s="3"/>
      <c r="C54" s="3"/>
      <c r="D54" s="3"/>
      <c r="E54" s="3"/>
      <c r="F54" s="13">
        <v>239.602</v>
      </c>
      <c r="G54" s="13">
        <v>425.51799999999997</v>
      </c>
      <c r="H54" s="3"/>
      <c r="I54" s="3"/>
      <c r="J54" s="8">
        <v>308.36700000000002</v>
      </c>
      <c r="K54" s="3">
        <v>426.93700000000001</v>
      </c>
      <c r="L54" s="3"/>
      <c r="M54" s="3"/>
      <c r="N54" s="3">
        <v>240.66399999999999</v>
      </c>
      <c r="O54" s="3">
        <v>439.51299999999998</v>
      </c>
      <c r="P54" s="3"/>
      <c r="Q54" s="3"/>
      <c r="R54" s="3"/>
    </row>
    <row r="55" spans="1:18" x14ac:dyDescent="0.2">
      <c r="A55" s="3"/>
      <c r="B55" s="3"/>
      <c r="C55" s="3"/>
      <c r="D55" s="3"/>
      <c r="E55" s="3"/>
      <c r="F55" s="13">
        <v>282.108</v>
      </c>
      <c r="G55" s="13">
        <v>469.37099999999998</v>
      </c>
      <c r="H55" s="3"/>
      <c r="I55" s="3"/>
      <c r="J55" s="8">
        <v>245.31100000000001</v>
      </c>
      <c r="K55" s="3">
        <v>455.16300000000001</v>
      </c>
      <c r="L55" s="3"/>
      <c r="M55" s="3"/>
      <c r="N55" s="3">
        <v>250.72800000000001</v>
      </c>
      <c r="O55" s="3">
        <v>416.99099999999999</v>
      </c>
      <c r="P55" s="3"/>
      <c r="Q55" s="3"/>
      <c r="R55" s="3"/>
    </row>
    <row r="56" spans="1:18" x14ac:dyDescent="0.2">
      <c r="A56" s="3"/>
      <c r="B56" s="3"/>
      <c r="C56" s="3"/>
      <c r="D56" s="3"/>
      <c r="E56" s="3"/>
      <c r="F56" s="13">
        <v>248.72499999999999</v>
      </c>
      <c r="G56" s="13">
        <v>446.89600000000002</v>
      </c>
      <c r="H56" s="3"/>
      <c r="I56" s="3"/>
      <c r="J56" s="8">
        <v>207.74100000000001</v>
      </c>
      <c r="K56" s="3">
        <v>459.12099999999998</v>
      </c>
      <c r="L56" s="3"/>
      <c r="M56" s="3"/>
      <c r="N56" s="3">
        <v>233.16200000000001</v>
      </c>
      <c r="O56" s="3">
        <v>413.09</v>
      </c>
      <c r="P56" s="3"/>
      <c r="Q56" s="3"/>
      <c r="R56" s="3"/>
    </row>
    <row r="57" spans="1:18" x14ac:dyDescent="0.2">
      <c r="A57" s="3"/>
      <c r="B57" s="3"/>
      <c r="C57" s="3"/>
      <c r="D57" s="3"/>
      <c r="E57" s="3"/>
      <c r="F57" s="13">
        <v>194.51</v>
      </c>
      <c r="G57" s="13">
        <v>385.93700000000001</v>
      </c>
      <c r="H57" s="3"/>
      <c r="I57" s="3"/>
      <c r="J57" s="8">
        <v>244.83199999999999</v>
      </c>
      <c r="K57" s="3">
        <v>398.59699999999998</v>
      </c>
      <c r="L57" s="3"/>
      <c r="M57" s="3"/>
      <c r="N57" s="3">
        <v>218.696</v>
      </c>
      <c r="O57" s="3">
        <v>524.88499999999999</v>
      </c>
      <c r="P57" s="3"/>
      <c r="Q57" s="3"/>
      <c r="R57" s="3"/>
    </row>
    <row r="58" spans="1:18" x14ac:dyDescent="0.2">
      <c r="A58" s="3"/>
      <c r="B58" s="3"/>
      <c r="C58" s="3"/>
      <c r="D58" s="3"/>
      <c r="E58" s="3"/>
      <c r="F58" s="13">
        <v>212.399</v>
      </c>
      <c r="G58" s="13">
        <v>415.29</v>
      </c>
      <c r="H58" s="3"/>
      <c r="I58" s="3"/>
      <c r="J58" s="8">
        <v>221.78100000000001</v>
      </c>
      <c r="K58" s="3">
        <v>447.09100000000001</v>
      </c>
      <c r="L58" s="3"/>
      <c r="M58" s="3"/>
      <c r="N58" s="3">
        <v>214.87700000000001</v>
      </c>
      <c r="O58" s="3">
        <v>591.88599999999997</v>
      </c>
      <c r="P58" s="3"/>
      <c r="Q58" s="3"/>
      <c r="R58" s="3"/>
    </row>
    <row r="59" spans="1:18" x14ac:dyDescent="0.2">
      <c r="A59" s="3"/>
      <c r="B59" s="3"/>
      <c r="C59" s="3"/>
      <c r="D59" s="3"/>
      <c r="E59" s="3"/>
      <c r="F59" s="13">
        <v>208.85300000000001</v>
      </c>
      <c r="G59" s="13">
        <v>406.3</v>
      </c>
      <c r="H59" s="3"/>
      <c r="I59" s="3"/>
      <c r="J59" s="8">
        <v>188.08699999999999</v>
      </c>
      <c r="K59" s="3">
        <v>468.24099999999999</v>
      </c>
      <c r="L59" s="3"/>
      <c r="M59" s="3"/>
      <c r="N59" s="3">
        <v>274.36399999999998</v>
      </c>
      <c r="O59" s="3">
        <v>474.7</v>
      </c>
      <c r="P59" s="3"/>
      <c r="Q59" s="3"/>
      <c r="R59" s="3"/>
    </row>
    <row r="60" spans="1:18" x14ac:dyDescent="0.2">
      <c r="A60" s="3"/>
      <c r="B60" s="3"/>
      <c r="C60" s="3"/>
      <c r="D60" s="3"/>
      <c r="E60" s="3"/>
      <c r="F60" s="13">
        <v>234.131</v>
      </c>
      <c r="G60" s="13">
        <v>479.86</v>
      </c>
      <c r="H60" s="3"/>
      <c r="I60" s="3"/>
      <c r="J60" s="8">
        <v>240.72800000000001</v>
      </c>
      <c r="K60" s="3">
        <v>411.17</v>
      </c>
      <c r="L60" s="3"/>
      <c r="M60" s="3"/>
      <c r="N60" s="3">
        <v>235.93700000000001</v>
      </c>
      <c r="O60" s="3">
        <v>499.33100000000002</v>
      </c>
      <c r="P60" s="3"/>
      <c r="Q60" s="3"/>
      <c r="R60" s="3"/>
    </row>
    <row r="61" spans="1:18" x14ac:dyDescent="0.2">
      <c r="A61" s="3"/>
      <c r="B61" s="3"/>
      <c r="C61" s="3"/>
      <c r="D61" s="3"/>
      <c r="E61" s="3"/>
      <c r="F61" s="13">
        <v>247.15100000000001</v>
      </c>
      <c r="G61" s="13">
        <v>463.46800000000002</v>
      </c>
      <c r="H61" s="3"/>
      <c r="I61" s="3"/>
      <c r="J61" s="8">
        <v>245.33500000000001</v>
      </c>
      <c r="K61" s="3">
        <v>482.70400000000001</v>
      </c>
      <c r="L61" s="3"/>
      <c r="M61" s="3"/>
      <c r="N61" s="3">
        <v>203.01</v>
      </c>
      <c r="O61" s="3">
        <v>456.56599999999997</v>
      </c>
      <c r="P61" s="3"/>
      <c r="Q61" s="3"/>
      <c r="R61" s="3"/>
    </row>
    <row r="62" spans="1:18" x14ac:dyDescent="0.2">
      <c r="A62" s="3"/>
      <c r="B62" s="3"/>
      <c r="C62" s="3"/>
      <c r="D62" s="3"/>
      <c r="E62" s="3"/>
      <c r="F62" s="13">
        <v>277.04199999999997</v>
      </c>
      <c r="G62" s="13">
        <v>439.24700000000001</v>
      </c>
      <c r="H62" s="3"/>
      <c r="I62" s="3"/>
      <c r="J62" s="8">
        <v>261.58600000000001</v>
      </c>
      <c r="K62" s="3">
        <v>384.64499999999998</v>
      </c>
      <c r="L62" s="3"/>
      <c r="M62" s="3"/>
      <c r="N62" s="3">
        <v>263.87200000000001</v>
      </c>
      <c r="O62" s="3">
        <v>496.83499999999998</v>
      </c>
      <c r="P62" s="3"/>
      <c r="Q62" s="3"/>
      <c r="R62" s="3"/>
    </row>
    <row r="63" spans="1:18" x14ac:dyDescent="0.2">
      <c r="A63" s="3"/>
      <c r="B63" s="3"/>
      <c r="C63" s="3"/>
      <c r="D63" s="3"/>
      <c r="E63" s="3"/>
      <c r="F63" s="13">
        <v>217.48</v>
      </c>
      <c r="G63" s="13">
        <v>359.84199999999998</v>
      </c>
      <c r="H63" s="3"/>
      <c r="I63" s="3"/>
      <c r="J63" s="8">
        <v>263.43099999999998</v>
      </c>
      <c r="K63" s="3">
        <v>464.358</v>
      </c>
      <c r="L63" s="3"/>
      <c r="M63" s="3"/>
      <c r="N63" s="3">
        <v>215.57</v>
      </c>
      <c r="O63" s="3">
        <v>439.8</v>
      </c>
      <c r="P63" s="3"/>
      <c r="Q63" s="3"/>
      <c r="R63" s="3"/>
    </row>
    <row r="64" spans="1:18" x14ac:dyDescent="0.2">
      <c r="A64" s="3"/>
      <c r="B64" s="3"/>
      <c r="C64" s="3"/>
      <c r="D64" s="3"/>
      <c r="E64" s="3"/>
      <c r="F64" s="13">
        <v>237.59800000000001</v>
      </c>
      <c r="G64" s="13">
        <v>429.97899999999998</v>
      </c>
      <c r="H64" s="3"/>
      <c r="I64" s="3"/>
      <c r="J64" s="8">
        <v>216.505</v>
      </c>
      <c r="K64" s="3">
        <v>428.75</v>
      </c>
      <c r="L64" s="3"/>
      <c r="M64" s="3"/>
      <c r="N64" s="3">
        <v>300.38400000000001</v>
      </c>
      <c r="O64" s="3">
        <v>395.25099999999998</v>
      </c>
      <c r="P64" s="3"/>
      <c r="Q64" s="3"/>
      <c r="R64" s="3"/>
    </row>
    <row r="65" spans="1:18" x14ac:dyDescent="0.2">
      <c r="A65" s="3"/>
      <c r="B65" s="3"/>
      <c r="C65" s="3"/>
      <c r="D65" s="3"/>
      <c r="E65" s="3"/>
      <c r="F65" s="13">
        <v>250.369</v>
      </c>
      <c r="G65" s="13">
        <v>403.67399999999998</v>
      </c>
      <c r="H65" s="3"/>
      <c r="I65" s="3"/>
      <c r="J65" s="8">
        <v>275.33100000000002</v>
      </c>
      <c r="K65" s="3">
        <v>446.83</v>
      </c>
      <c r="L65" s="3"/>
      <c r="M65" s="3"/>
      <c r="N65" s="3">
        <v>280.892</v>
      </c>
      <c r="O65" s="3">
        <v>565.58299999999997</v>
      </c>
      <c r="P65" s="3"/>
      <c r="Q65" s="3"/>
      <c r="R65" s="3"/>
    </row>
    <row r="66" spans="1:18" x14ac:dyDescent="0.2">
      <c r="A66" s="3"/>
      <c r="B66" s="3"/>
      <c r="C66" s="3"/>
      <c r="D66" s="3"/>
      <c r="E66" s="3"/>
      <c r="F66" s="13">
        <v>249.125</v>
      </c>
      <c r="G66" s="13">
        <v>499.245</v>
      </c>
      <c r="H66" s="3"/>
      <c r="I66" s="3"/>
      <c r="J66" s="8">
        <v>240.072</v>
      </c>
      <c r="K66" s="3">
        <v>407.12099999999998</v>
      </c>
      <c r="L66" s="3"/>
      <c r="M66" s="3"/>
      <c r="N66" s="3">
        <v>237.696</v>
      </c>
      <c r="O66" s="3">
        <v>453.36</v>
      </c>
      <c r="P66" s="3"/>
      <c r="Q66" s="3"/>
      <c r="R66" s="3"/>
    </row>
    <row r="67" spans="1:18" x14ac:dyDescent="0.2">
      <c r="A67" s="3"/>
      <c r="B67" s="3"/>
      <c r="C67" s="3"/>
      <c r="D67" s="3"/>
      <c r="E67" s="3"/>
      <c r="F67" s="13">
        <v>239.042</v>
      </c>
      <c r="G67" s="13">
        <v>477.04700000000003</v>
      </c>
      <c r="H67" s="3"/>
      <c r="I67" s="3"/>
      <c r="J67" s="8">
        <v>225.55699999999999</v>
      </c>
      <c r="K67" s="3">
        <v>553.76</v>
      </c>
      <c r="L67" s="3"/>
      <c r="M67" s="3"/>
      <c r="N67" s="3">
        <v>234.45599999999999</v>
      </c>
      <c r="O67" s="3">
        <v>447.553</v>
      </c>
      <c r="P67" s="3"/>
      <c r="Q67" s="3"/>
      <c r="R67" s="3"/>
    </row>
    <row r="68" spans="1:18" x14ac:dyDescent="0.2">
      <c r="A68" s="3"/>
      <c r="B68" s="3"/>
      <c r="C68" s="3"/>
      <c r="D68" s="3"/>
      <c r="E68" s="3"/>
      <c r="F68" s="13">
        <v>203.499</v>
      </c>
      <c r="G68" s="13">
        <v>412.56299999999999</v>
      </c>
      <c r="H68" s="3"/>
      <c r="I68" s="3"/>
      <c r="J68" s="8">
        <v>245.733</v>
      </c>
      <c r="K68" s="3">
        <v>471.887</v>
      </c>
      <c r="L68" s="3"/>
      <c r="M68" s="3"/>
      <c r="N68" s="3">
        <v>234.876</v>
      </c>
      <c r="O68" s="3">
        <v>486.42700000000002</v>
      </c>
      <c r="P68" s="3"/>
      <c r="Q68" s="3"/>
      <c r="R68" s="3"/>
    </row>
    <row r="69" spans="1:18" x14ac:dyDescent="0.2">
      <c r="A69" s="3"/>
      <c r="B69" s="3"/>
      <c r="C69" s="3"/>
      <c r="D69" s="3"/>
      <c r="E69" s="3"/>
      <c r="F69" s="13">
        <v>251.46100000000001</v>
      </c>
      <c r="G69" s="13">
        <v>418.81299999999999</v>
      </c>
      <c r="H69" s="3"/>
      <c r="I69" s="3"/>
      <c r="J69" s="8">
        <v>239.73699999999999</v>
      </c>
      <c r="K69" s="3">
        <v>496.68900000000002</v>
      </c>
      <c r="L69" s="3"/>
      <c r="M69" s="3"/>
      <c r="N69" s="3">
        <v>276.45</v>
      </c>
      <c r="O69" s="3">
        <v>433.238</v>
      </c>
      <c r="P69" s="3"/>
      <c r="Q69" s="3"/>
      <c r="R69" s="3"/>
    </row>
    <row r="70" spans="1:18" x14ac:dyDescent="0.2">
      <c r="A70" s="3"/>
      <c r="B70" s="3"/>
      <c r="C70" s="3"/>
      <c r="D70" s="3"/>
      <c r="E70" s="3"/>
      <c r="F70" s="13">
        <v>212.42</v>
      </c>
      <c r="G70" s="13">
        <v>463.27800000000002</v>
      </c>
      <c r="H70" s="3"/>
      <c r="I70" s="3"/>
      <c r="J70" s="8">
        <v>238.678</v>
      </c>
      <c r="K70" s="3">
        <v>473.779</v>
      </c>
      <c r="L70" s="3"/>
      <c r="M70" s="3"/>
      <c r="N70" s="3">
        <v>224.48699999999999</v>
      </c>
      <c r="O70" s="3">
        <v>500.75900000000001</v>
      </c>
      <c r="P70" s="3"/>
      <c r="Q70" s="3"/>
      <c r="R70" s="3"/>
    </row>
    <row r="71" spans="1:18" x14ac:dyDescent="0.2">
      <c r="A71" s="3"/>
      <c r="B71" s="3"/>
      <c r="C71" s="3"/>
      <c r="D71" s="3"/>
      <c r="E71" s="3"/>
      <c r="F71" s="13">
        <v>240.185</v>
      </c>
      <c r="G71" s="13"/>
      <c r="H71" s="3"/>
      <c r="I71" s="3"/>
      <c r="J71" s="8">
        <v>223.297</v>
      </c>
      <c r="K71" s="3"/>
      <c r="L71" s="3"/>
      <c r="M71" s="3"/>
      <c r="N71" s="3">
        <v>295.85000000000002</v>
      </c>
      <c r="O71" s="3">
        <v>472.221</v>
      </c>
      <c r="P71" s="3"/>
      <c r="Q71" s="3"/>
      <c r="R71" s="3"/>
    </row>
    <row r="72" spans="1:18" x14ac:dyDescent="0.2">
      <c r="A72" s="3"/>
      <c r="B72" s="3"/>
      <c r="C72" s="3"/>
      <c r="D72" s="3"/>
      <c r="E72" s="3"/>
      <c r="F72" s="13">
        <v>225.43299999999999</v>
      </c>
      <c r="G72" s="13"/>
      <c r="H72" s="3"/>
      <c r="I72" s="3"/>
      <c r="J72" s="8">
        <v>276.73399999999998</v>
      </c>
      <c r="K72" s="3"/>
      <c r="L72" s="3"/>
      <c r="M72" s="3"/>
      <c r="N72" s="3">
        <v>227.22499999999999</v>
      </c>
      <c r="O72" s="3"/>
      <c r="P72" s="3"/>
      <c r="Q72" s="3"/>
      <c r="R72" s="3"/>
    </row>
    <row r="73" spans="1:18" x14ac:dyDescent="0.2">
      <c r="A73" s="3"/>
      <c r="B73" s="3"/>
      <c r="C73" s="3"/>
      <c r="D73" s="3"/>
      <c r="E73" s="3"/>
      <c r="F73" s="13">
        <v>223.40899999999999</v>
      </c>
      <c r="G73" s="13"/>
      <c r="H73" s="3"/>
      <c r="I73" s="3"/>
      <c r="J73" s="8">
        <v>234.584</v>
      </c>
      <c r="K73" s="3"/>
      <c r="L73" s="3"/>
      <c r="M73" s="3"/>
      <c r="N73" s="3">
        <v>292.029</v>
      </c>
      <c r="O73" s="3"/>
      <c r="P73" s="3"/>
      <c r="Q73" s="3"/>
      <c r="R73" s="3"/>
    </row>
    <row r="74" spans="1:18" x14ac:dyDescent="0.2">
      <c r="A74" s="3"/>
      <c r="B74" s="3"/>
      <c r="C74" s="3"/>
      <c r="D74" s="3"/>
      <c r="E74" s="3"/>
      <c r="F74" s="13">
        <v>241.99100000000001</v>
      </c>
      <c r="G74" s="13"/>
      <c r="H74" s="3"/>
      <c r="I74" s="3"/>
      <c r="J74" s="8">
        <v>273.92</v>
      </c>
      <c r="K74" s="3"/>
      <c r="L74" s="3"/>
      <c r="M74" s="3"/>
      <c r="N74" s="3">
        <v>204.91</v>
      </c>
      <c r="O74" s="3"/>
      <c r="P74" s="3"/>
      <c r="Q74" s="3"/>
      <c r="R74" s="3"/>
    </row>
    <row r="75" spans="1:18" x14ac:dyDescent="0.2">
      <c r="A75" s="3"/>
      <c r="B75" s="3"/>
      <c r="C75" s="3"/>
      <c r="D75" s="3"/>
      <c r="E75" s="3"/>
      <c r="F75" s="13">
        <v>218.822</v>
      </c>
      <c r="G75" s="13"/>
      <c r="H75" s="3"/>
      <c r="I75" s="3"/>
      <c r="J75" s="3"/>
      <c r="K75" s="3"/>
      <c r="L75" s="3"/>
      <c r="M75" s="3"/>
      <c r="N75" s="3">
        <v>212.852</v>
      </c>
      <c r="O75" s="3"/>
      <c r="P75" s="3"/>
      <c r="Q75" s="3"/>
      <c r="R75" s="3"/>
    </row>
    <row r="76" spans="1:1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x14ac:dyDescent="0.2">
      <c r="A77" s="3"/>
      <c r="B77" s="3"/>
      <c r="C77" s="3"/>
      <c r="D77" s="3"/>
      <c r="E77" s="4"/>
      <c r="F77" s="103" t="s">
        <v>20</v>
      </c>
      <c r="G77" s="103"/>
      <c r="H77" s="3"/>
      <c r="I77" s="3"/>
      <c r="J77" s="3"/>
      <c r="K77" s="3"/>
      <c r="L77" s="3"/>
      <c r="M77" s="4"/>
      <c r="N77" s="4"/>
      <c r="O77" s="4"/>
      <c r="P77" s="3"/>
      <c r="Q77" s="3"/>
      <c r="R77" s="3"/>
    </row>
    <row r="78" spans="1:1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</sheetData>
  <mergeCells count="1">
    <mergeCell ref="F77:G77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9519-38A0-B94C-BADC-6C6FC77061B7}">
  <dimension ref="A1:AP105"/>
  <sheetViews>
    <sheetView zoomScale="119" workbookViewId="0">
      <selection activeCell="D15" sqref="D15"/>
    </sheetView>
  </sheetViews>
  <sheetFormatPr baseColWidth="10" defaultRowHeight="16" x14ac:dyDescent="0.2"/>
  <cols>
    <col min="3" max="3" width="26.5" customWidth="1"/>
    <col min="4" max="4" width="19.83203125" customWidth="1"/>
    <col min="5" max="5" width="27" customWidth="1"/>
    <col min="22" max="22" width="22.33203125" customWidth="1"/>
  </cols>
  <sheetData>
    <row r="1" spans="1:4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A7" s="3"/>
      <c r="B7" s="3"/>
      <c r="C7" s="4" t="s">
        <v>480</v>
      </c>
      <c r="E7" s="4" t="s">
        <v>378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3"/>
      <c r="T7" s="3"/>
      <c r="U7" s="3"/>
      <c r="V7" s="4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">
      <c r="A8" s="3"/>
      <c r="B8" s="3"/>
      <c r="C8" s="3"/>
      <c r="D8" s="3"/>
      <c r="E8" s="4"/>
      <c r="F8" s="4" t="s">
        <v>15</v>
      </c>
      <c r="G8" s="4" t="s">
        <v>1</v>
      </c>
      <c r="H8" s="4" t="s">
        <v>379</v>
      </c>
      <c r="I8" s="4"/>
      <c r="J8" s="4"/>
      <c r="K8" s="4" t="s">
        <v>18</v>
      </c>
      <c r="L8" s="4" t="s">
        <v>1</v>
      </c>
      <c r="M8" s="4" t="s">
        <v>379</v>
      </c>
      <c r="N8" s="4"/>
      <c r="O8" s="4"/>
      <c r="P8" s="4" t="s">
        <v>19</v>
      </c>
      <c r="Q8" s="4" t="s">
        <v>1</v>
      </c>
      <c r="R8" s="4" t="s">
        <v>379</v>
      </c>
      <c r="S8" s="3"/>
      <c r="T8" s="3"/>
      <c r="U8" s="3"/>
      <c r="V8" s="3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3"/>
      <c r="AL8" s="3"/>
      <c r="AM8" s="3"/>
      <c r="AN8" s="3"/>
      <c r="AO8" s="3"/>
      <c r="AP8" s="3"/>
    </row>
    <row r="9" spans="1:42" x14ac:dyDescent="0.2">
      <c r="A9" s="3"/>
      <c r="B9" s="3"/>
      <c r="C9" s="3"/>
      <c r="D9" s="3"/>
      <c r="E9" s="3"/>
      <c r="F9" s="3"/>
      <c r="G9" s="13">
        <v>4224.0110000000004</v>
      </c>
      <c r="H9" s="13">
        <v>1197.1869999999999</v>
      </c>
      <c r="I9" s="3"/>
      <c r="J9" s="3"/>
      <c r="K9" s="3"/>
      <c r="L9" s="3">
        <v>5460.5159999999996</v>
      </c>
      <c r="M9" s="3">
        <v>2179.0070000000001</v>
      </c>
      <c r="N9" s="3"/>
      <c r="O9" s="3"/>
      <c r="P9" s="3"/>
      <c r="Q9" s="3">
        <v>3572.607</v>
      </c>
      <c r="R9" s="3">
        <v>1440.8320000000001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3"/>
      <c r="B10" s="3"/>
      <c r="C10" s="3"/>
      <c r="D10" s="3"/>
      <c r="E10" s="3"/>
      <c r="F10" s="3"/>
      <c r="G10" s="13">
        <v>4287.549</v>
      </c>
      <c r="H10" s="13">
        <v>1568.896</v>
      </c>
      <c r="I10" s="3"/>
      <c r="J10" s="3"/>
      <c r="K10" s="3"/>
      <c r="L10" s="3">
        <v>4500.5349999999999</v>
      </c>
      <c r="M10" s="3">
        <v>1550.751</v>
      </c>
      <c r="N10" s="3"/>
      <c r="O10" s="3"/>
      <c r="P10" s="3"/>
      <c r="Q10" s="3">
        <v>4793</v>
      </c>
      <c r="R10" s="3">
        <v>1574.654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3"/>
      <c r="B11" s="3"/>
      <c r="C11" s="3"/>
      <c r="D11" s="3"/>
      <c r="E11" s="3"/>
      <c r="F11" s="3"/>
      <c r="G11" s="13">
        <v>3827.9380000000001</v>
      </c>
      <c r="H11" s="13">
        <v>1317.3009999999999</v>
      </c>
      <c r="I11" s="3"/>
      <c r="J11" s="3"/>
      <c r="K11" s="3"/>
      <c r="L11" s="3">
        <v>4526.5290000000005</v>
      </c>
      <c r="M11" s="3">
        <v>1142.4110000000001</v>
      </c>
      <c r="N11" s="3"/>
      <c r="O11" s="3"/>
      <c r="P11" s="3"/>
      <c r="Q11" s="3">
        <v>5464.0569999999998</v>
      </c>
      <c r="R11" s="3">
        <v>2474.2669999999998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A12" s="3"/>
      <c r="B12" s="3"/>
      <c r="C12" s="3"/>
      <c r="D12" s="3"/>
      <c r="E12" s="3"/>
      <c r="F12" s="3"/>
      <c r="G12" s="13">
        <v>4059.4989999999998</v>
      </c>
      <c r="H12" s="13">
        <v>1880.116</v>
      </c>
      <c r="I12" s="3"/>
      <c r="J12" s="3"/>
      <c r="K12" s="3"/>
      <c r="L12" s="3">
        <v>4572.4769999999999</v>
      </c>
      <c r="M12" s="3">
        <v>1611.4870000000001</v>
      </c>
      <c r="N12" s="3"/>
      <c r="O12" s="3"/>
      <c r="P12" s="3"/>
      <c r="Q12" s="3">
        <v>6499.4880000000003</v>
      </c>
      <c r="R12" s="3">
        <v>1754.9010000000001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3"/>
      <c r="B13" s="3"/>
      <c r="C13" s="3"/>
      <c r="D13" s="3"/>
      <c r="E13" s="3"/>
      <c r="F13" s="3"/>
      <c r="G13" s="13">
        <v>3127.0189999999998</v>
      </c>
      <c r="H13" s="13">
        <v>1196.634</v>
      </c>
      <c r="I13" s="3"/>
      <c r="J13" s="3"/>
      <c r="K13" s="3"/>
      <c r="L13" s="3">
        <v>2969.433</v>
      </c>
      <c r="M13" s="3">
        <v>1397.165</v>
      </c>
      <c r="N13" s="3"/>
      <c r="O13" s="3"/>
      <c r="P13" s="3"/>
      <c r="Q13" s="3">
        <v>5622.433</v>
      </c>
      <c r="R13" s="3">
        <v>2810.8240000000001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A14" s="3"/>
      <c r="B14" s="3"/>
      <c r="C14" s="3"/>
      <c r="D14" s="3"/>
      <c r="E14" s="3"/>
      <c r="F14" s="3"/>
      <c r="G14" s="13">
        <v>3651.08</v>
      </c>
      <c r="H14" s="13">
        <v>1300.7529999999999</v>
      </c>
      <c r="I14" s="3"/>
      <c r="J14" s="3"/>
      <c r="K14" s="3"/>
      <c r="L14" s="3">
        <v>4158.7560000000003</v>
      </c>
      <c r="M14" s="3">
        <v>1365.8969999999999</v>
      </c>
      <c r="N14" s="3"/>
      <c r="O14" s="3"/>
      <c r="P14" s="3"/>
      <c r="Q14" s="3">
        <v>6503.799</v>
      </c>
      <c r="R14" s="3">
        <v>2267.7779999999998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">
      <c r="A15" s="3"/>
      <c r="B15" s="3"/>
      <c r="C15" s="3"/>
      <c r="D15" s="3"/>
      <c r="E15" s="3"/>
      <c r="F15" s="3"/>
      <c r="G15" s="13">
        <v>3332.8960000000002</v>
      </c>
      <c r="H15" s="13">
        <v>1437.423</v>
      </c>
      <c r="I15" s="3"/>
      <c r="J15" s="3"/>
      <c r="K15" s="3"/>
      <c r="L15" s="3">
        <v>5292.3530000000001</v>
      </c>
      <c r="M15" s="3">
        <v>2155.1129999999998</v>
      </c>
      <c r="N15" s="3"/>
      <c r="O15" s="3"/>
      <c r="P15" s="3"/>
      <c r="Q15" s="3">
        <v>7503.0389999999998</v>
      </c>
      <c r="R15" s="3">
        <v>2955.6210000000001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">
      <c r="A16" s="3"/>
      <c r="B16" s="3"/>
      <c r="C16" s="3"/>
      <c r="D16" s="3"/>
      <c r="E16" s="3"/>
      <c r="F16" s="3"/>
      <c r="G16" s="13">
        <v>2323.8519999999999</v>
      </c>
      <c r="H16" s="13">
        <v>1820.194</v>
      </c>
      <c r="I16" s="3"/>
      <c r="J16" s="3"/>
      <c r="K16" s="3"/>
      <c r="L16" s="3">
        <v>4422.0919999999996</v>
      </c>
      <c r="M16" s="3">
        <v>1747.508</v>
      </c>
      <c r="N16" s="3"/>
      <c r="O16" s="3"/>
      <c r="P16" s="3"/>
      <c r="Q16" s="3">
        <v>5551.7020000000002</v>
      </c>
      <c r="R16" s="3">
        <v>1983.7719999999999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2">
      <c r="A17" s="3"/>
      <c r="B17" s="3"/>
      <c r="C17" s="3"/>
      <c r="D17" s="3"/>
      <c r="E17" s="3"/>
      <c r="F17" s="3"/>
      <c r="G17" s="13">
        <v>1713.1859999999999</v>
      </c>
      <c r="H17" s="13">
        <v>1064.7049999999999</v>
      </c>
      <c r="I17" s="3"/>
      <c r="J17" s="3"/>
      <c r="K17" s="3"/>
      <c r="L17" s="3">
        <v>4519.7560000000003</v>
      </c>
      <c r="M17" s="3">
        <v>1512.0630000000001</v>
      </c>
      <c r="N17" s="3"/>
      <c r="O17" s="3"/>
      <c r="P17" s="3"/>
      <c r="Q17" s="3">
        <v>6196.241</v>
      </c>
      <c r="R17" s="3">
        <v>2733.0169999999998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2">
      <c r="A18" s="3"/>
      <c r="B18" s="3"/>
      <c r="C18" s="3"/>
      <c r="D18" s="3"/>
      <c r="E18" s="3"/>
      <c r="F18" s="3"/>
      <c r="G18" s="13">
        <v>2055.817</v>
      </c>
      <c r="H18" s="13">
        <v>2713.752</v>
      </c>
      <c r="I18" s="3"/>
      <c r="J18" s="3"/>
      <c r="K18" s="3"/>
      <c r="L18" s="3">
        <v>3545.393</v>
      </c>
      <c r="M18" s="3">
        <v>1737.81</v>
      </c>
      <c r="N18" s="3"/>
      <c r="O18" s="3"/>
      <c r="P18" s="3"/>
      <c r="Q18" s="3">
        <v>7712.7749999999996</v>
      </c>
      <c r="R18" s="3">
        <v>1639.7080000000001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">
      <c r="A19" s="3"/>
      <c r="B19" s="3"/>
      <c r="C19" s="3"/>
      <c r="D19" s="3"/>
      <c r="E19" s="3"/>
      <c r="F19" s="3"/>
      <c r="G19" s="13">
        <v>3092.7080000000001</v>
      </c>
      <c r="H19" s="13">
        <v>1808.3150000000001</v>
      </c>
      <c r="I19" s="3"/>
      <c r="J19" s="3"/>
      <c r="K19" s="3"/>
      <c r="L19" s="3">
        <v>5214.348</v>
      </c>
      <c r="M19" s="3">
        <v>1483.94</v>
      </c>
      <c r="N19" s="3"/>
      <c r="O19" s="3"/>
      <c r="P19" s="3"/>
      <c r="Q19" s="3">
        <v>5910.0259999999998</v>
      </c>
      <c r="R19" s="3">
        <v>2457.8380000000002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2">
      <c r="A20" s="3"/>
      <c r="B20" s="3"/>
      <c r="C20" s="3"/>
      <c r="D20" s="3"/>
      <c r="E20" s="3"/>
      <c r="F20" s="3"/>
      <c r="G20" s="13">
        <v>3308.4720000000002</v>
      </c>
      <c r="H20" s="13">
        <v>1537.0319999999999</v>
      </c>
      <c r="I20" s="3"/>
      <c r="J20" s="3"/>
      <c r="K20" s="3"/>
      <c r="L20" s="3">
        <v>6030.116</v>
      </c>
      <c r="M20" s="3">
        <v>1532.3969999999999</v>
      </c>
      <c r="N20" s="3"/>
      <c r="O20" s="3"/>
      <c r="P20" s="3"/>
      <c r="Q20" s="3">
        <v>5874.7250000000004</v>
      </c>
      <c r="R20" s="3">
        <v>1600.6959999999999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3"/>
      <c r="B21" s="3"/>
      <c r="C21" s="3"/>
      <c r="D21" s="3"/>
      <c r="E21" s="3"/>
      <c r="F21" s="3"/>
      <c r="G21" s="13">
        <v>2769.1779999999999</v>
      </c>
      <c r="H21" s="13">
        <v>1052.4639999999999</v>
      </c>
      <c r="I21" s="3"/>
      <c r="J21" s="3"/>
      <c r="K21" s="3"/>
      <c r="L21" s="3">
        <v>5233.3050000000003</v>
      </c>
      <c r="M21" s="3">
        <v>1637.127</v>
      </c>
      <c r="N21" s="3"/>
      <c r="O21" s="3"/>
      <c r="P21" s="3"/>
      <c r="Q21" s="3">
        <v>6376.6750000000002</v>
      </c>
      <c r="R21" s="3">
        <v>4692.1450000000004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2">
      <c r="A22" s="3"/>
      <c r="B22" s="3"/>
      <c r="C22" s="3"/>
      <c r="D22" s="3"/>
      <c r="E22" s="3"/>
      <c r="F22" s="3"/>
      <c r="G22" s="13">
        <v>4078.3240000000001</v>
      </c>
      <c r="H22" s="13">
        <v>2037.7570000000001</v>
      </c>
      <c r="I22" s="3"/>
      <c r="J22" s="3"/>
      <c r="K22" s="3"/>
      <c r="L22" s="3">
        <v>7733.1369999999997</v>
      </c>
      <c r="M22" s="3">
        <v>1426.65</v>
      </c>
      <c r="N22" s="3"/>
      <c r="O22" s="3"/>
      <c r="P22" s="3"/>
      <c r="Q22" s="3">
        <v>5823.2719999999999</v>
      </c>
      <c r="R22" s="3">
        <v>2218.9180000000001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2">
      <c r="A23" s="3"/>
      <c r="B23" s="3"/>
      <c r="C23" s="3"/>
      <c r="D23" s="3"/>
      <c r="E23" s="3"/>
      <c r="F23" s="3"/>
      <c r="G23" s="13">
        <v>3568.3339999999998</v>
      </c>
      <c r="H23" s="13">
        <v>1695.4159999999999</v>
      </c>
      <c r="I23" s="3"/>
      <c r="J23" s="3"/>
      <c r="K23" s="3"/>
      <c r="L23" s="3">
        <v>5962.317</v>
      </c>
      <c r="M23" s="3">
        <v>2176.8000000000002</v>
      </c>
      <c r="N23" s="3"/>
      <c r="O23" s="3"/>
      <c r="P23" s="3"/>
      <c r="Q23" s="3">
        <v>6498.0969999999998</v>
      </c>
      <c r="R23" s="3">
        <v>2462.3690000000001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2">
      <c r="A24" s="3"/>
      <c r="B24" s="3"/>
      <c r="C24" s="3"/>
      <c r="D24" s="3"/>
      <c r="E24" s="3"/>
      <c r="F24" s="3"/>
      <c r="G24" s="13">
        <v>3745.7730000000001</v>
      </c>
      <c r="H24" s="13">
        <v>1864.17</v>
      </c>
      <c r="I24" s="3"/>
      <c r="J24" s="3"/>
      <c r="K24" s="3"/>
      <c r="L24" s="3">
        <v>5485.4040000000005</v>
      </c>
      <c r="M24" s="3">
        <v>1636.91</v>
      </c>
      <c r="N24" s="3"/>
      <c r="O24" s="3"/>
      <c r="P24" s="3"/>
      <c r="Q24" s="3">
        <v>6405.9579999999996</v>
      </c>
      <c r="R24" s="3">
        <v>2121.1529999999998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2">
      <c r="A25" s="3"/>
      <c r="B25" s="3"/>
      <c r="C25" s="3"/>
      <c r="D25" s="3"/>
      <c r="E25" s="3"/>
      <c r="F25" s="3"/>
      <c r="G25" s="13">
        <v>3014.1329999999998</v>
      </c>
      <c r="H25" s="13">
        <v>1602.6559999999999</v>
      </c>
      <c r="I25" s="3"/>
      <c r="J25" s="3"/>
      <c r="K25" s="3"/>
      <c r="L25" s="3">
        <v>6034.1880000000001</v>
      </c>
      <c r="M25" s="3">
        <v>1473.1379999999999</v>
      </c>
      <c r="N25" s="3"/>
      <c r="O25" s="3"/>
      <c r="P25" s="3"/>
      <c r="Q25" s="3">
        <v>6853.2650000000003</v>
      </c>
      <c r="R25" s="3">
        <v>2965.759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2">
      <c r="A26" s="3"/>
      <c r="B26" s="3"/>
      <c r="C26" s="3"/>
      <c r="D26" s="3"/>
      <c r="E26" s="3"/>
      <c r="F26" s="3"/>
      <c r="G26" s="13">
        <v>2225.0650000000001</v>
      </c>
      <c r="H26" s="13">
        <v>1165.6110000000001</v>
      </c>
      <c r="I26" s="3"/>
      <c r="J26" s="3"/>
      <c r="K26" s="3"/>
      <c r="L26" s="3">
        <v>6009.7619999999997</v>
      </c>
      <c r="M26" s="3">
        <v>1135.2639999999999</v>
      </c>
      <c r="N26" s="3"/>
      <c r="O26" s="3"/>
      <c r="P26" s="3"/>
      <c r="Q26" s="3">
        <v>6871.41</v>
      </c>
      <c r="R26" s="3">
        <v>2138.48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2">
      <c r="A27" s="3"/>
      <c r="B27" s="3"/>
      <c r="C27" s="3"/>
      <c r="D27" s="3"/>
      <c r="E27" s="3"/>
      <c r="F27" s="3"/>
      <c r="G27" s="13">
        <v>3374.3850000000002</v>
      </c>
      <c r="H27" s="13">
        <v>1222.777</v>
      </c>
      <c r="I27" s="3"/>
      <c r="J27" s="3"/>
      <c r="K27" s="3"/>
      <c r="L27" s="3">
        <v>5195.5370000000003</v>
      </c>
      <c r="M27" s="3">
        <v>792.55</v>
      </c>
      <c r="N27" s="3"/>
      <c r="O27" s="3"/>
      <c r="P27" s="3"/>
      <c r="Q27" s="3">
        <v>6428.65</v>
      </c>
      <c r="R27" s="3">
        <v>1816.3879999999999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">
      <c r="A28" s="3"/>
      <c r="B28" s="3"/>
      <c r="C28" s="3"/>
      <c r="D28" s="3"/>
      <c r="E28" s="3"/>
      <c r="F28" s="3"/>
      <c r="G28" s="13">
        <v>2993.1149999999998</v>
      </c>
      <c r="H28" s="13">
        <v>1222.634</v>
      </c>
      <c r="I28" s="3"/>
      <c r="J28" s="3"/>
      <c r="K28" s="3"/>
      <c r="L28" s="3">
        <v>4784.0870000000004</v>
      </c>
      <c r="M28" s="3">
        <v>1291.7449999999999</v>
      </c>
      <c r="N28" s="3"/>
      <c r="O28" s="3"/>
      <c r="P28" s="3"/>
      <c r="Q28" s="3">
        <v>4237.9539999999997</v>
      </c>
      <c r="R28" s="3">
        <v>953.74400000000003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2">
      <c r="A29" s="3"/>
      <c r="B29" s="3"/>
      <c r="C29" s="3"/>
      <c r="D29" s="3"/>
      <c r="E29" s="3"/>
      <c r="F29" s="3"/>
      <c r="G29" s="13">
        <v>3725.4490000000001</v>
      </c>
      <c r="H29" s="13">
        <v>1494.3589999999999</v>
      </c>
      <c r="I29" s="3"/>
      <c r="J29" s="3"/>
      <c r="K29" s="3"/>
      <c r="L29" s="3">
        <v>4011.4180000000001</v>
      </c>
      <c r="M29" s="3">
        <v>1243.1310000000001</v>
      </c>
      <c r="N29" s="3"/>
      <c r="O29" s="3"/>
      <c r="P29" s="3"/>
      <c r="Q29" s="3">
        <v>5013.9229999999998</v>
      </c>
      <c r="R29" s="3">
        <v>1299.944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2">
      <c r="A30" s="3"/>
      <c r="B30" s="3"/>
      <c r="C30" s="3"/>
      <c r="D30" s="3"/>
      <c r="E30" s="3"/>
      <c r="F30" s="3"/>
      <c r="G30" s="13">
        <v>3794.4090000000001</v>
      </c>
      <c r="H30" s="13">
        <v>1299.741</v>
      </c>
      <c r="I30" s="3"/>
      <c r="J30" s="3"/>
      <c r="K30" s="3"/>
      <c r="L30" s="3">
        <v>3633.7080000000001</v>
      </c>
      <c r="M30" s="3">
        <v>2160.7159999999999</v>
      </c>
      <c r="N30" s="3"/>
      <c r="O30" s="3"/>
      <c r="P30" s="3"/>
      <c r="Q30" s="3">
        <v>6015.335</v>
      </c>
      <c r="R30" s="3">
        <v>1048.191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">
      <c r="A31" s="3"/>
      <c r="B31" s="3"/>
      <c r="C31" s="3"/>
      <c r="D31" s="3"/>
      <c r="E31" s="3"/>
      <c r="F31" s="3"/>
      <c r="G31" s="13">
        <v>4404.91</v>
      </c>
      <c r="H31" s="13">
        <v>1608.249</v>
      </c>
      <c r="I31" s="3"/>
      <c r="J31" s="3"/>
      <c r="K31" s="3"/>
      <c r="L31" s="3">
        <v>3421.652</v>
      </c>
      <c r="M31" s="3">
        <v>2266.3719999999998</v>
      </c>
      <c r="N31" s="3"/>
      <c r="O31" s="3"/>
      <c r="P31" s="3"/>
      <c r="Q31" s="3">
        <v>5209.1319999999996</v>
      </c>
      <c r="R31" s="3">
        <v>2017.646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2">
      <c r="A32" s="3"/>
      <c r="B32" s="3"/>
      <c r="C32" s="3"/>
      <c r="D32" s="3"/>
      <c r="E32" s="3"/>
      <c r="F32" s="3"/>
      <c r="G32" s="13">
        <v>4938.2669999999998</v>
      </c>
      <c r="H32" s="13">
        <v>1797.473</v>
      </c>
      <c r="I32" s="3"/>
      <c r="J32" s="3"/>
      <c r="K32" s="3"/>
      <c r="L32" s="3">
        <v>6573.0159999999996</v>
      </c>
      <c r="M32" s="3">
        <v>1272.8140000000001</v>
      </c>
      <c r="N32" s="3"/>
      <c r="O32" s="3"/>
      <c r="P32" s="3"/>
      <c r="Q32" s="3">
        <v>5700.0230000000001</v>
      </c>
      <c r="R32" s="3">
        <v>1712.769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2">
      <c r="A33" s="3"/>
      <c r="B33" s="3"/>
      <c r="C33" s="3"/>
      <c r="D33" s="3"/>
      <c r="E33" s="3"/>
      <c r="F33" s="3"/>
      <c r="G33" s="13">
        <v>4004.49</v>
      </c>
      <c r="H33" s="13">
        <v>1264.0830000000001</v>
      </c>
      <c r="I33" s="3"/>
      <c r="J33" s="3"/>
      <c r="K33" s="3"/>
      <c r="L33" s="3">
        <v>5106.12</v>
      </c>
      <c r="M33" s="3">
        <v>1579.1110000000001</v>
      </c>
      <c r="N33" s="3"/>
      <c r="O33" s="3"/>
      <c r="P33" s="3"/>
      <c r="Q33" s="3">
        <v>6218.0119999999997</v>
      </c>
      <c r="R33" s="3">
        <v>2288.2979999999998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2">
      <c r="A34" s="3"/>
      <c r="B34" s="3"/>
      <c r="C34" s="3"/>
      <c r="D34" s="3"/>
      <c r="E34" s="3"/>
      <c r="F34" s="3"/>
      <c r="G34" s="13">
        <v>2971.3470000000002</v>
      </c>
      <c r="H34" s="13">
        <v>1400.172</v>
      </c>
      <c r="I34" s="3"/>
      <c r="J34" s="3"/>
      <c r="K34" s="3"/>
      <c r="L34" s="3">
        <v>5949.5619999999999</v>
      </c>
      <c r="M34" s="3">
        <v>1706.414</v>
      </c>
      <c r="N34" s="3"/>
      <c r="O34" s="3"/>
      <c r="P34" s="3"/>
      <c r="Q34" s="3">
        <v>5258.3190000000004</v>
      </c>
      <c r="R34" s="3">
        <v>2935.1289999999999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">
      <c r="A35" s="3"/>
      <c r="B35" s="3"/>
      <c r="C35" s="3"/>
      <c r="D35" s="3"/>
      <c r="E35" s="3"/>
      <c r="F35" s="3"/>
      <c r="G35" s="13">
        <v>3424.29</v>
      </c>
      <c r="H35" s="13">
        <v>1721.0029999999999</v>
      </c>
      <c r="I35" s="3"/>
      <c r="J35" s="3"/>
      <c r="K35" s="3"/>
      <c r="L35" s="3">
        <v>7349.4160000000002</v>
      </c>
      <c r="M35" s="3">
        <v>2930.9679999999998</v>
      </c>
      <c r="N35" s="3"/>
      <c r="O35" s="3"/>
      <c r="P35" s="3"/>
      <c r="Q35" s="3">
        <v>5176.3890000000001</v>
      </c>
      <c r="R35" s="3">
        <v>1630.1590000000001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2">
      <c r="A36" s="3"/>
      <c r="B36" s="3"/>
      <c r="C36" s="3"/>
      <c r="D36" s="3"/>
      <c r="E36" s="3"/>
      <c r="F36" s="3"/>
      <c r="G36" s="13">
        <v>2598.605</v>
      </c>
      <c r="H36" s="13">
        <v>1813.932</v>
      </c>
      <c r="I36" s="3"/>
      <c r="J36" s="3"/>
      <c r="K36" s="3"/>
      <c r="L36" s="3">
        <v>6146.942</v>
      </c>
      <c r="M36" s="3">
        <v>2050.8359999999998</v>
      </c>
      <c r="N36" s="3"/>
      <c r="O36" s="3"/>
      <c r="P36" s="3"/>
      <c r="Q36" s="3">
        <v>5494.06</v>
      </c>
      <c r="R36" s="3">
        <v>3683.2379999999998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2">
      <c r="A37" s="3"/>
      <c r="B37" s="3"/>
      <c r="C37" s="3"/>
      <c r="D37" s="3"/>
      <c r="E37" s="3"/>
      <c r="F37" s="3"/>
      <c r="G37" s="13">
        <v>3553.2890000000002</v>
      </c>
      <c r="H37" s="13">
        <v>1825.8620000000001</v>
      </c>
      <c r="I37" s="3"/>
      <c r="J37" s="3"/>
      <c r="K37" s="3"/>
      <c r="L37" s="3">
        <v>4435.6930000000002</v>
      </c>
      <c r="M37" s="3">
        <v>2660.3009999999999</v>
      </c>
      <c r="N37" s="3"/>
      <c r="O37" s="3"/>
      <c r="P37" s="3"/>
      <c r="Q37" s="3">
        <v>4698.3069999999998</v>
      </c>
      <c r="R37" s="3">
        <v>1709.066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2">
      <c r="A38" s="3"/>
      <c r="B38" s="3"/>
      <c r="C38" s="3"/>
      <c r="D38" s="3"/>
      <c r="E38" s="3"/>
      <c r="F38" s="3"/>
      <c r="G38" s="13">
        <v>4077.5329999999999</v>
      </c>
      <c r="H38" s="13">
        <v>1214.0519999999999</v>
      </c>
      <c r="I38" s="3"/>
      <c r="J38" s="3"/>
      <c r="K38" s="3"/>
      <c r="L38" s="3">
        <v>6203.3940000000002</v>
      </c>
      <c r="M38" s="3">
        <v>2192.11</v>
      </c>
      <c r="N38" s="3"/>
      <c r="O38" s="3"/>
      <c r="P38" s="3"/>
      <c r="Q38" s="3">
        <v>3941.8119999999999</v>
      </c>
      <c r="R38" s="3">
        <v>1816.3889999999999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2">
      <c r="A39" s="3"/>
      <c r="B39" s="3"/>
      <c r="C39" s="3"/>
      <c r="D39" s="3"/>
      <c r="E39" s="3"/>
      <c r="F39" s="3"/>
      <c r="G39" s="13">
        <v>4438.5739999999996</v>
      </c>
      <c r="H39" s="13">
        <v>752.47299999999996</v>
      </c>
      <c r="I39" s="3"/>
      <c r="J39" s="3"/>
      <c r="K39" s="3"/>
      <c r="L39" s="3">
        <v>5064.8450000000003</v>
      </c>
      <c r="M39" s="3">
        <v>3196.5360000000001</v>
      </c>
      <c r="N39" s="3"/>
      <c r="O39" s="3"/>
      <c r="P39" s="3"/>
      <c r="Q39" s="3">
        <v>4128.4539999999997</v>
      </c>
      <c r="R39" s="3">
        <v>1942.171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2">
      <c r="A40" s="3"/>
      <c r="B40" s="3"/>
      <c r="C40" s="3"/>
      <c r="D40" s="3"/>
      <c r="E40" s="3"/>
      <c r="F40" s="3"/>
      <c r="G40" s="13">
        <v>4076.7570000000001</v>
      </c>
      <c r="H40" s="13">
        <v>1913.472</v>
      </c>
      <c r="I40" s="3"/>
      <c r="J40" s="3"/>
      <c r="K40" s="3"/>
      <c r="L40" s="3">
        <v>4413.0290000000005</v>
      </c>
      <c r="M40" s="3">
        <v>2020.0719999999999</v>
      </c>
      <c r="N40" s="3"/>
      <c r="O40" s="3"/>
      <c r="P40" s="3"/>
      <c r="Q40" s="3">
        <v>5311.6019999999999</v>
      </c>
      <c r="R40" s="3">
        <v>2321.2640000000001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2">
      <c r="A41" s="3"/>
      <c r="B41" s="3"/>
      <c r="C41" s="3"/>
      <c r="D41" s="3"/>
      <c r="E41" s="3"/>
      <c r="F41" s="3"/>
      <c r="G41" s="13">
        <v>3760.1880000000001</v>
      </c>
      <c r="H41" s="13">
        <v>1460.1010000000001</v>
      </c>
      <c r="I41" s="3"/>
      <c r="J41" s="3"/>
      <c r="K41" s="3"/>
      <c r="L41" s="3">
        <v>4181.7579999999998</v>
      </c>
      <c r="M41" s="3">
        <v>1442.0260000000001</v>
      </c>
      <c r="N41" s="3"/>
      <c r="O41" s="3"/>
      <c r="P41" s="3"/>
      <c r="Q41" s="3">
        <v>5018.9530000000004</v>
      </c>
      <c r="R41" s="3">
        <v>2764.2730000000001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A42" s="3"/>
      <c r="B42" s="3"/>
      <c r="C42" s="3"/>
      <c r="D42" s="3"/>
      <c r="E42" s="3"/>
      <c r="F42" s="3"/>
      <c r="G42" s="13">
        <v>5299.9369999999999</v>
      </c>
      <c r="H42" s="13">
        <v>1919.8040000000001</v>
      </c>
      <c r="I42" s="3"/>
      <c r="J42" s="3"/>
      <c r="K42" s="3"/>
      <c r="L42" s="3">
        <v>3992.614</v>
      </c>
      <c r="M42" s="3">
        <v>1633.865</v>
      </c>
      <c r="N42" s="3"/>
      <c r="O42" s="3"/>
      <c r="P42" s="3"/>
      <c r="Q42" s="3">
        <v>3496.6109999999999</v>
      </c>
      <c r="R42" s="3">
        <v>1486.0730000000001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">
      <c r="A43" s="3"/>
      <c r="B43" s="3"/>
      <c r="C43" s="3"/>
      <c r="D43" s="3"/>
      <c r="E43" s="3"/>
      <c r="F43" s="3"/>
      <c r="G43" s="13">
        <v>4077.4969999999998</v>
      </c>
      <c r="H43" s="13">
        <v>1361.2380000000001</v>
      </c>
      <c r="I43" s="3"/>
      <c r="J43" s="3"/>
      <c r="K43" s="3"/>
      <c r="L43" s="3">
        <v>6049.5590000000002</v>
      </c>
      <c r="M43" s="3">
        <v>1933.05</v>
      </c>
      <c r="N43" s="3"/>
      <c r="O43" s="3"/>
      <c r="P43" s="3"/>
      <c r="Q43" s="3">
        <v>3536.6640000000002</v>
      </c>
      <c r="R43" s="3">
        <v>1580.424</v>
      </c>
      <c r="S43" s="3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">
      <c r="A44" s="3"/>
      <c r="B44" s="3"/>
      <c r="C44" s="3"/>
      <c r="D44" s="3"/>
      <c r="E44" s="3"/>
      <c r="F44" s="3"/>
      <c r="G44" s="13">
        <v>3671.6570000000002</v>
      </c>
      <c r="H44" s="13">
        <v>1391.3820000000001</v>
      </c>
      <c r="I44" s="3"/>
      <c r="J44" s="3"/>
      <c r="K44" s="3"/>
      <c r="L44" s="3">
        <v>7862.3530000000001</v>
      </c>
      <c r="M44" s="3">
        <v>2253.0349999999999</v>
      </c>
      <c r="N44" s="3"/>
      <c r="O44" s="3"/>
      <c r="P44" s="3"/>
      <c r="Q44" s="3">
        <v>6016.3710000000001</v>
      </c>
      <c r="R44" s="3">
        <v>1537.171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2">
      <c r="A45" s="3"/>
      <c r="B45" s="3"/>
      <c r="C45" s="3"/>
      <c r="D45" s="3"/>
      <c r="E45" s="3"/>
      <c r="F45" s="3"/>
      <c r="G45" s="13">
        <v>4635.5630000000001</v>
      </c>
      <c r="H45" s="13">
        <v>1192.22</v>
      </c>
      <c r="I45" s="3"/>
      <c r="J45" s="3"/>
      <c r="K45" s="3"/>
      <c r="L45" s="3">
        <v>5881.5640000000003</v>
      </c>
      <c r="M45" s="3">
        <v>2337.143</v>
      </c>
      <c r="N45" s="3"/>
      <c r="O45" s="3"/>
      <c r="P45" s="3"/>
      <c r="Q45" s="3">
        <v>5472.732</v>
      </c>
      <c r="R45" s="3">
        <v>1527.376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">
      <c r="A46" s="3"/>
      <c r="B46" s="3"/>
      <c r="C46" s="3"/>
      <c r="D46" s="3"/>
      <c r="E46" s="3"/>
      <c r="F46" s="3"/>
      <c r="G46" s="13">
        <v>4131.4870000000001</v>
      </c>
      <c r="H46" s="13">
        <v>1909.4780000000001</v>
      </c>
      <c r="I46" s="3"/>
      <c r="J46" s="3"/>
      <c r="K46" s="3"/>
      <c r="L46" s="3">
        <v>6414.2860000000001</v>
      </c>
      <c r="M46" s="3">
        <v>1781.7339999999999</v>
      </c>
      <c r="N46" s="3"/>
      <c r="O46" s="3"/>
      <c r="P46" s="3"/>
      <c r="Q46" s="3">
        <v>3776.6680000000001</v>
      </c>
      <c r="R46" s="3">
        <v>1228.7819999999999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">
      <c r="A47" s="3"/>
      <c r="B47" s="3"/>
      <c r="C47" s="3"/>
      <c r="D47" s="3"/>
      <c r="E47" s="3"/>
      <c r="F47" s="3"/>
      <c r="G47" s="13">
        <v>3752.377</v>
      </c>
      <c r="H47" s="13">
        <v>937.39700000000005</v>
      </c>
      <c r="I47" s="3"/>
      <c r="J47" s="3"/>
      <c r="K47" s="3"/>
      <c r="L47" s="3">
        <v>6137.991</v>
      </c>
      <c r="M47" s="3">
        <v>2046.7760000000001</v>
      </c>
      <c r="N47" s="3"/>
      <c r="O47" s="3"/>
      <c r="P47" s="3"/>
      <c r="Q47" s="3">
        <v>3940.51</v>
      </c>
      <c r="R47" s="3">
        <v>2691.0889999999999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">
      <c r="A48" s="3"/>
      <c r="B48" s="3"/>
      <c r="C48" s="3"/>
      <c r="D48" s="3"/>
      <c r="E48" s="3"/>
      <c r="F48" s="3"/>
      <c r="G48" s="13">
        <v>4214.1310000000003</v>
      </c>
      <c r="H48" s="13">
        <v>1302.559</v>
      </c>
      <c r="I48" s="3"/>
      <c r="J48" s="3"/>
      <c r="K48" s="3"/>
      <c r="L48" s="3">
        <v>3906.9870000000001</v>
      </c>
      <c r="M48" s="3">
        <v>1779.2280000000001</v>
      </c>
      <c r="N48" s="3"/>
      <c r="O48" s="3"/>
      <c r="P48" s="3"/>
      <c r="Q48" s="3">
        <v>4722.2889999999998</v>
      </c>
      <c r="R48" s="3">
        <v>1736.33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x14ac:dyDescent="0.2">
      <c r="A49" s="3"/>
      <c r="B49" s="3"/>
      <c r="C49" s="3"/>
      <c r="D49" s="3"/>
      <c r="E49" s="3"/>
      <c r="F49" s="3"/>
      <c r="G49" s="13">
        <v>5924.607</v>
      </c>
      <c r="H49" s="13">
        <v>1240.914</v>
      </c>
      <c r="I49" s="3"/>
      <c r="J49" s="3"/>
      <c r="K49" s="3"/>
      <c r="L49" s="3">
        <v>4976.098</v>
      </c>
      <c r="M49" s="3">
        <v>1497.184</v>
      </c>
      <c r="N49" s="3"/>
      <c r="O49" s="3"/>
      <c r="P49" s="3"/>
      <c r="Q49" s="3">
        <v>2984.413</v>
      </c>
      <c r="R49" s="3">
        <v>1621.588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x14ac:dyDescent="0.2">
      <c r="A50" s="3"/>
      <c r="B50" s="3"/>
      <c r="C50" s="3"/>
      <c r="D50" s="3"/>
      <c r="E50" s="3"/>
      <c r="F50" s="3"/>
      <c r="G50" s="13">
        <v>4277.1959999999999</v>
      </c>
      <c r="H50" s="13">
        <v>1419.395</v>
      </c>
      <c r="I50" s="3"/>
      <c r="J50" s="3"/>
      <c r="K50" s="3"/>
      <c r="L50" s="3">
        <v>4755.2439999999997</v>
      </c>
      <c r="M50" s="3">
        <v>2534.5349999999999</v>
      </c>
      <c r="N50" s="3"/>
      <c r="O50" s="3"/>
      <c r="P50" s="3"/>
      <c r="Q50" s="3">
        <v>4628.6000000000004</v>
      </c>
      <c r="R50" s="3">
        <v>2094.5079999999998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x14ac:dyDescent="0.2">
      <c r="A51" s="3"/>
      <c r="B51" s="3"/>
      <c r="C51" s="3"/>
      <c r="D51" s="3"/>
      <c r="E51" s="3"/>
      <c r="F51" s="3"/>
      <c r="G51" s="13">
        <v>4238.6130000000003</v>
      </c>
      <c r="H51" s="13">
        <v>1721.578</v>
      </c>
      <c r="I51" s="3"/>
      <c r="J51" s="3"/>
      <c r="K51" s="3"/>
      <c r="L51" s="3">
        <v>4867.0169999999998</v>
      </c>
      <c r="M51" s="3">
        <v>2202.6480000000001</v>
      </c>
      <c r="N51" s="3"/>
      <c r="O51" s="3"/>
      <c r="P51" s="3"/>
      <c r="Q51" s="3">
        <v>5282.2359999999999</v>
      </c>
      <c r="R51" s="3">
        <v>1553.9159999999999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x14ac:dyDescent="0.2">
      <c r="A52" s="3"/>
      <c r="B52" s="3"/>
      <c r="C52" s="3"/>
      <c r="D52" s="3"/>
      <c r="E52" s="3"/>
      <c r="F52" s="3"/>
      <c r="G52" s="13">
        <v>4000.2350000000001</v>
      </c>
      <c r="H52" s="13">
        <v>1871.557</v>
      </c>
      <c r="I52" s="3"/>
      <c r="J52" s="3"/>
      <c r="K52" s="3"/>
      <c r="L52" s="3">
        <v>8250.6190000000006</v>
      </c>
      <c r="M52" s="3">
        <v>1215.424</v>
      </c>
      <c r="N52" s="3"/>
      <c r="O52" s="3"/>
      <c r="P52" s="3"/>
      <c r="Q52" s="3">
        <v>6489.7619999999997</v>
      </c>
      <c r="R52" s="3">
        <v>1868.9960000000001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x14ac:dyDescent="0.2">
      <c r="A53" s="3"/>
      <c r="B53" s="3"/>
      <c r="C53" s="3"/>
      <c r="D53" s="3"/>
      <c r="E53" s="3"/>
      <c r="F53" s="3"/>
      <c r="G53" s="13">
        <v>4105.6790000000001</v>
      </c>
      <c r="H53" s="13">
        <v>1422.298</v>
      </c>
      <c r="I53" s="3"/>
      <c r="J53" s="3"/>
      <c r="K53" s="3"/>
      <c r="L53" s="3">
        <v>4877.1149999999998</v>
      </c>
      <c r="M53" s="3">
        <v>2127.5500000000002</v>
      </c>
      <c r="N53" s="3"/>
      <c r="O53" s="3"/>
      <c r="P53" s="3"/>
      <c r="Q53" s="3">
        <v>4204.0510000000004</v>
      </c>
      <c r="R53" s="3">
        <v>2739.9609999999998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x14ac:dyDescent="0.2">
      <c r="A54" s="3"/>
      <c r="B54" s="3"/>
      <c r="C54" s="3"/>
      <c r="D54" s="3"/>
      <c r="E54" s="3"/>
      <c r="F54" s="3"/>
      <c r="G54" s="13">
        <v>4331.3789999999999</v>
      </c>
      <c r="H54" s="13">
        <v>1841.4290000000001</v>
      </c>
      <c r="I54" s="3"/>
      <c r="J54" s="3"/>
      <c r="K54" s="3"/>
      <c r="L54" s="3">
        <v>6064.31</v>
      </c>
      <c r="M54" s="3">
        <v>1358.15</v>
      </c>
      <c r="N54" s="3"/>
      <c r="O54" s="3"/>
      <c r="P54" s="3"/>
      <c r="Q54" s="3">
        <v>3661.5230000000001</v>
      </c>
      <c r="R54" s="3">
        <v>1790.5129999999999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x14ac:dyDescent="0.2">
      <c r="A55" s="3"/>
      <c r="B55" s="3"/>
      <c r="C55" s="3"/>
      <c r="D55" s="3"/>
      <c r="E55" s="3"/>
      <c r="F55" s="3"/>
      <c r="G55" s="13">
        <v>2779.953</v>
      </c>
      <c r="H55" s="13">
        <v>1396.175</v>
      </c>
      <c r="I55" s="3"/>
      <c r="J55" s="3"/>
      <c r="K55" s="3"/>
      <c r="L55" s="3">
        <v>4508.0870000000004</v>
      </c>
      <c r="M55" s="3">
        <v>1650.4570000000001</v>
      </c>
      <c r="N55" s="3"/>
      <c r="O55" s="3"/>
      <c r="P55" s="3"/>
      <c r="Q55" s="3">
        <v>4803.835</v>
      </c>
      <c r="R55" s="3">
        <v>1312.4860000000001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2">
      <c r="A56" s="3"/>
      <c r="B56" s="3"/>
      <c r="C56" s="3"/>
      <c r="D56" s="3"/>
      <c r="E56" s="3"/>
      <c r="F56" s="3"/>
      <c r="G56" s="13">
        <v>3716.4259999999999</v>
      </c>
      <c r="H56" s="13">
        <v>1243.5119999999999</v>
      </c>
      <c r="I56" s="3"/>
      <c r="J56" s="3"/>
      <c r="K56" s="3"/>
      <c r="L56" s="3">
        <v>4993.576</v>
      </c>
      <c r="M56" s="3">
        <v>2311.3870000000002</v>
      </c>
      <c r="N56" s="3"/>
      <c r="O56" s="3"/>
      <c r="P56" s="3"/>
      <c r="Q56" s="3">
        <v>4113.7629999999999</v>
      </c>
      <c r="R56" s="3">
        <v>1480.682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x14ac:dyDescent="0.2">
      <c r="A57" s="3"/>
      <c r="B57" s="3"/>
      <c r="C57" s="3"/>
      <c r="D57" s="3"/>
      <c r="E57" s="3"/>
      <c r="F57" s="3"/>
      <c r="G57" s="13">
        <v>4220.9110000000001</v>
      </c>
      <c r="H57" s="13">
        <v>1936.973</v>
      </c>
      <c r="I57" s="3"/>
      <c r="J57" s="3"/>
      <c r="K57" s="3"/>
      <c r="L57" s="3">
        <v>5027.6689999999999</v>
      </c>
      <c r="M57" s="3">
        <v>3759.33</v>
      </c>
      <c r="N57" s="3"/>
      <c r="O57" s="3"/>
      <c r="P57" s="3"/>
      <c r="Q57" s="3">
        <v>3624.614</v>
      </c>
      <c r="R57" s="3">
        <v>2774.5610000000001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2">
      <c r="A58" s="3"/>
      <c r="B58" s="3"/>
      <c r="C58" s="3"/>
      <c r="D58" s="3"/>
      <c r="E58" s="3"/>
      <c r="F58" s="3"/>
      <c r="G58" s="13">
        <v>4092.94</v>
      </c>
      <c r="H58" s="13">
        <v>1067.5619999999999</v>
      </c>
      <c r="I58" s="3"/>
      <c r="J58" s="3"/>
      <c r="K58" s="3"/>
      <c r="L58" s="3">
        <v>5736.8019999999997</v>
      </c>
      <c r="M58" s="3">
        <v>1612.8789999999999</v>
      </c>
      <c r="N58" s="3"/>
      <c r="O58" s="3"/>
      <c r="P58" s="3"/>
      <c r="Q58" s="3">
        <v>4464.9859999999999</v>
      </c>
      <c r="R58" s="3">
        <v>1471.732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2">
      <c r="A59" s="3"/>
      <c r="B59" s="3"/>
      <c r="C59" s="3"/>
      <c r="D59" s="3"/>
      <c r="E59" s="3"/>
      <c r="F59" s="3"/>
      <c r="G59" s="13">
        <v>4070.6060000000002</v>
      </c>
      <c r="H59" s="13">
        <v>817.13599999999997</v>
      </c>
      <c r="I59" s="3"/>
      <c r="J59" s="3"/>
      <c r="K59" s="3"/>
      <c r="L59" s="3">
        <v>5060.5680000000002</v>
      </c>
      <c r="M59" s="3">
        <v>2565.7710000000002</v>
      </c>
      <c r="N59" s="3"/>
      <c r="O59" s="3"/>
      <c r="P59" s="3"/>
      <c r="Q59" s="3">
        <v>4309.1859999999997</v>
      </c>
      <c r="R59" s="3">
        <v>2006.11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2">
      <c r="A60" s="3"/>
      <c r="B60" s="3"/>
      <c r="C60" s="3"/>
      <c r="D60" s="3"/>
      <c r="E60" s="3"/>
      <c r="F60" s="3"/>
      <c r="G60" s="13">
        <v>4492.38</v>
      </c>
      <c r="H60" s="13">
        <v>1428.6849999999999</v>
      </c>
      <c r="I60" s="3"/>
      <c r="J60" s="3"/>
      <c r="K60" s="3"/>
      <c r="L60" s="3">
        <v>5134.5240000000003</v>
      </c>
      <c r="M60" s="3">
        <v>2324.8519999999999</v>
      </c>
      <c r="N60" s="3"/>
      <c r="O60" s="3"/>
      <c r="P60" s="3"/>
      <c r="Q60" s="3">
        <v>4236.4880000000003</v>
      </c>
      <c r="R60" s="3">
        <v>1558.172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2">
      <c r="A61" s="3"/>
      <c r="B61" s="3"/>
      <c r="C61" s="3"/>
      <c r="D61" s="3"/>
      <c r="E61" s="3"/>
      <c r="F61" s="3"/>
      <c r="G61" s="13">
        <v>4392.1930000000002</v>
      </c>
      <c r="H61" s="13">
        <v>1344.317</v>
      </c>
      <c r="I61" s="3"/>
      <c r="J61" s="3"/>
      <c r="K61" s="3"/>
      <c r="L61" s="3">
        <v>4318.9780000000001</v>
      </c>
      <c r="M61" s="3">
        <v>1696.6659999999999</v>
      </c>
      <c r="N61" s="3"/>
      <c r="O61" s="3"/>
      <c r="P61" s="3"/>
      <c r="Q61" s="3">
        <v>4596.8760000000002</v>
      </c>
      <c r="R61" s="3">
        <v>939.12599999999998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2">
      <c r="A62" s="3"/>
      <c r="B62" s="3"/>
      <c r="C62" s="3"/>
      <c r="D62" s="3"/>
      <c r="E62" s="3"/>
      <c r="F62" s="3"/>
      <c r="G62" s="13">
        <v>3752.6669999999999</v>
      </c>
      <c r="H62" s="13">
        <v>1848.019</v>
      </c>
      <c r="I62" s="3"/>
      <c r="J62" s="3"/>
      <c r="K62" s="3"/>
      <c r="L62" s="3">
        <v>5066.6980000000003</v>
      </c>
      <c r="M62" s="3">
        <v>1750.9680000000001</v>
      </c>
      <c r="N62" s="3"/>
      <c r="O62" s="3"/>
      <c r="P62" s="3"/>
      <c r="Q62" s="3">
        <v>4446.0439999999999</v>
      </c>
      <c r="R62" s="3">
        <v>1327.3589999999999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2">
      <c r="A63" s="3"/>
      <c r="B63" s="3"/>
      <c r="C63" s="3"/>
      <c r="D63" s="3"/>
      <c r="E63" s="3"/>
      <c r="F63" s="3"/>
      <c r="G63" s="13">
        <v>3860.3539999999998</v>
      </c>
      <c r="H63" s="13">
        <v>1250.1559999999999</v>
      </c>
      <c r="I63" s="3"/>
      <c r="J63" s="3"/>
      <c r="K63" s="3"/>
      <c r="L63" s="3">
        <v>5940.1049999999996</v>
      </c>
      <c r="M63" s="3">
        <v>2270.7190000000001</v>
      </c>
      <c r="N63" s="3"/>
      <c r="O63" s="3"/>
      <c r="P63" s="3"/>
      <c r="Q63" s="3">
        <v>4200.5309999999999</v>
      </c>
      <c r="R63" s="3">
        <v>1204.068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2">
      <c r="A64" s="3"/>
      <c r="B64" s="3"/>
      <c r="C64" s="3"/>
      <c r="D64" s="3"/>
      <c r="E64" s="3"/>
      <c r="F64" s="3"/>
      <c r="G64" s="13">
        <v>4445.8609999999999</v>
      </c>
      <c r="H64" s="13">
        <v>1504.299</v>
      </c>
      <c r="I64" s="3"/>
      <c r="J64" s="3"/>
      <c r="K64" s="3"/>
      <c r="L64" s="3">
        <v>5662.2169999999996</v>
      </c>
      <c r="M64" s="3">
        <v>1468.903</v>
      </c>
      <c r="N64" s="3"/>
      <c r="O64" s="3"/>
      <c r="P64" s="3"/>
      <c r="Q64" s="3">
        <v>3515.846</v>
      </c>
      <c r="R64" s="3">
        <v>1304.0260000000001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2">
      <c r="A65" s="3"/>
      <c r="B65" s="3"/>
      <c r="C65" s="3"/>
      <c r="D65" s="3"/>
      <c r="E65" s="3"/>
      <c r="F65" s="3"/>
      <c r="G65" s="13">
        <v>3569.4259999999999</v>
      </c>
      <c r="H65" s="13">
        <v>1965.6310000000001</v>
      </c>
      <c r="I65" s="3"/>
      <c r="J65" s="3"/>
      <c r="K65" s="3"/>
      <c r="L65" s="3">
        <v>4856.9679999999998</v>
      </c>
      <c r="M65" s="3">
        <v>1846.991</v>
      </c>
      <c r="N65" s="3"/>
      <c r="O65" s="3"/>
      <c r="P65" s="3"/>
      <c r="Q65" s="3">
        <v>3309.7170000000001</v>
      </c>
      <c r="R65" s="3">
        <v>1592.6220000000001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2">
      <c r="A66" s="3"/>
      <c r="B66" s="3"/>
      <c r="C66" s="3"/>
      <c r="D66" s="3"/>
      <c r="E66" s="3"/>
      <c r="F66" s="3"/>
      <c r="G66" s="13">
        <v>4211.3869999999997</v>
      </c>
      <c r="H66" s="13">
        <v>1855.9459999999999</v>
      </c>
      <c r="I66" s="3"/>
      <c r="J66" s="3"/>
      <c r="K66" s="3"/>
      <c r="L66" s="3">
        <v>5448.8450000000003</v>
      </c>
      <c r="M66" s="3">
        <v>2383.1080000000002</v>
      </c>
      <c r="N66" s="3"/>
      <c r="O66" s="3"/>
      <c r="P66" s="3"/>
      <c r="Q66" s="3">
        <v>3251.931</v>
      </c>
      <c r="R66" s="3">
        <v>1352.9480000000001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2">
      <c r="A67" s="3"/>
      <c r="B67" s="3"/>
      <c r="C67" s="3"/>
      <c r="D67" s="3"/>
      <c r="E67" s="3"/>
      <c r="F67" s="3"/>
      <c r="G67" s="13">
        <v>4225.9369999999999</v>
      </c>
      <c r="H67" s="13">
        <v>2077.884</v>
      </c>
      <c r="I67" s="3"/>
      <c r="J67" s="3"/>
      <c r="K67" s="3"/>
      <c r="L67" s="3">
        <v>4859.0140000000001</v>
      </c>
      <c r="M67" s="3">
        <v>2569.7460000000001</v>
      </c>
      <c r="N67" s="3"/>
      <c r="O67" s="3"/>
      <c r="P67" s="3"/>
      <c r="Q67" s="3">
        <v>3544.4340000000002</v>
      </c>
      <c r="R67" s="3">
        <v>1897.3009999999999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x14ac:dyDescent="0.2">
      <c r="A68" s="3"/>
      <c r="B68" s="3"/>
      <c r="C68" s="3"/>
      <c r="D68" s="3"/>
      <c r="E68" s="3"/>
      <c r="F68" s="3"/>
      <c r="G68" s="13">
        <v>3300.1320000000001</v>
      </c>
      <c r="H68" s="13">
        <v>1417.462</v>
      </c>
      <c r="I68" s="3"/>
      <c r="J68" s="3"/>
      <c r="K68" s="3"/>
      <c r="L68" s="3">
        <v>5173.8609999999999</v>
      </c>
      <c r="M68" s="3">
        <v>3165.127</v>
      </c>
      <c r="N68" s="3"/>
      <c r="O68" s="3"/>
      <c r="P68" s="3"/>
      <c r="Q68" s="3">
        <v>3401.9160000000002</v>
      </c>
      <c r="R68" s="3">
        <v>1593.4290000000001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2">
      <c r="A69" s="3"/>
      <c r="B69" s="3"/>
      <c r="C69" s="3"/>
      <c r="D69" s="3"/>
      <c r="E69" s="3"/>
      <c r="F69" s="3"/>
      <c r="G69" s="13">
        <v>5210.2849999999999</v>
      </c>
      <c r="H69" s="13">
        <v>1377.8589999999999</v>
      </c>
      <c r="I69" s="3"/>
      <c r="J69" s="3"/>
      <c r="K69" s="3"/>
      <c r="L69" s="3">
        <v>4977.558</v>
      </c>
      <c r="M69" s="3">
        <v>1884.386</v>
      </c>
      <c r="N69" s="3"/>
      <c r="O69" s="3"/>
      <c r="P69" s="3"/>
      <c r="Q69" s="3">
        <v>4529.8090000000002</v>
      </c>
      <c r="R69" s="3">
        <v>1221.58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2">
      <c r="A70" s="3"/>
      <c r="B70" s="3"/>
      <c r="C70" s="3"/>
      <c r="D70" s="3"/>
      <c r="E70" s="3"/>
      <c r="F70" s="3"/>
      <c r="G70" s="13">
        <v>3937.3159999999998</v>
      </c>
      <c r="H70" s="13">
        <v>1275.029</v>
      </c>
      <c r="I70" s="3"/>
      <c r="J70" s="3"/>
      <c r="K70" s="3"/>
      <c r="L70" s="3">
        <v>5700.0739999999996</v>
      </c>
      <c r="M70" s="3">
        <v>2100.221</v>
      </c>
      <c r="N70" s="3"/>
      <c r="O70" s="3"/>
      <c r="P70" s="3"/>
      <c r="Q70" s="3">
        <v>4661.8100000000004</v>
      </c>
      <c r="R70" s="3">
        <v>1700.6980000000001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x14ac:dyDescent="0.2">
      <c r="A71" s="3"/>
      <c r="B71" s="3"/>
      <c r="C71" s="3"/>
      <c r="D71" s="3"/>
      <c r="E71" s="3"/>
      <c r="F71" s="3"/>
      <c r="G71" s="13">
        <v>4221.6660000000002</v>
      </c>
      <c r="H71" s="13">
        <v>2112.6309999999999</v>
      </c>
      <c r="I71" s="3"/>
      <c r="J71" s="3"/>
      <c r="K71" s="3"/>
      <c r="L71" s="3">
        <v>5970.1959999999999</v>
      </c>
      <c r="M71" s="3">
        <v>2670.9769999999999</v>
      </c>
      <c r="N71" s="3"/>
      <c r="O71" s="3"/>
      <c r="P71" s="3"/>
      <c r="Q71" s="3">
        <v>3395.5259999999998</v>
      </c>
      <c r="R71" s="3">
        <v>939.44100000000003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x14ac:dyDescent="0.2">
      <c r="A72" s="3"/>
      <c r="B72" s="3"/>
      <c r="C72" s="3"/>
      <c r="D72" s="3"/>
      <c r="E72" s="3"/>
      <c r="F72" s="3"/>
      <c r="G72" s="13">
        <v>4514.4989999999998</v>
      </c>
      <c r="H72" s="13">
        <v>2919.8760000000002</v>
      </c>
      <c r="I72" s="3"/>
      <c r="J72" s="3"/>
      <c r="K72" s="3"/>
      <c r="L72" s="3">
        <v>6135.0990000000002</v>
      </c>
      <c r="M72" s="3">
        <v>3374.1909999999998</v>
      </c>
      <c r="N72" s="3"/>
      <c r="O72" s="3"/>
      <c r="P72" s="3"/>
      <c r="Q72" s="3">
        <v>3579.01</v>
      </c>
      <c r="R72" s="3">
        <v>1582.4659999999999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x14ac:dyDescent="0.2">
      <c r="A73" s="3"/>
      <c r="B73" s="3"/>
      <c r="C73" s="3"/>
      <c r="D73" s="3"/>
      <c r="E73" s="3"/>
      <c r="F73" s="3"/>
      <c r="G73" s="13">
        <v>2744.4609999999998</v>
      </c>
      <c r="H73" s="13">
        <v>2645.6840000000002</v>
      </c>
      <c r="I73" s="3"/>
      <c r="J73" s="3"/>
      <c r="K73" s="3"/>
      <c r="L73" s="3">
        <v>4318.3040000000001</v>
      </c>
      <c r="M73" s="3">
        <v>2705.7510000000002</v>
      </c>
      <c r="N73" s="3"/>
      <c r="O73" s="3"/>
      <c r="P73" s="3"/>
      <c r="Q73" s="3">
        <v>4803.67</v>
      </c>
      <c r="R73" s="3">
        <v>1779.9469999999999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x14ac:dyDescent="0.2">
      <c r="A74" s="3"/>
      <c r="B74" s="3"/>
      <c r="C74" s="3"/>
      <c r="D74" s="3"/>
      <c r="E74" s="3"/>
      <c r="F74" s="3"/>
      <c r="G74" s="13">
        <v>3149.953</v>
      </c>
      <c r="H74" s="13">
        <v>1267.241</v>
      </c>
      <c r="I74" s="3"/>
      <c r="J74" s="3"/>
      <c r="K74" s="3"/>
      <c r="L74" s="3">
        <v>4681.5990000000002</v>
      </c>
      <c r="M74" s="3">
        <v>1927.4010000000001</v>
      </c>
      <c r="N74" s="3"/>
      <c r="O74" s="3"/>
      <c r="P74" s="3"/>
      <c r="Q74" s="3">
        <v>3184.5450000000001</v>
      </c>
      <c r="R74" s="3">
        <v>2100.9319999999998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x14ac:dyDescent="0.2">
      <c r="A75" s="3"/>
      <c r="B75" s="3"/>
      <c r="C75" s="3"/>
      <c r="D75" s="3"/>
      <c r="E75" s="3"/>
      <c r="F75" s="3"/>
      <c r="G75" s="13">
        <v>3004.9580000000001</v>
      </c>
      <c r="H75" s="13">
        <v>1542.732</v>
      </c>
      <c r="I75" s="3"/>
      <c r="J75" s="3"/>
      <c r="K75" s="3"/>
      <c r="L75" s="3">
        <v>5663.7709999999997</v>
      </c>
      <c r="M75" s="3">
        <v>1770.8689999999999</v>
      </c>
      <c r="N75" s="3"/>
      <c r="O75" s="3"/>
      <c r="P75" s="3"/>
      <c r="Q75" s="3">
        <v>4098.1080000000002</v>
      </c>
      <c r="R75" s="3">
        <v>804.15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x14ac:dyDescent="0.2">
      <c r="A76" s="3"/>
      <c r="B76" s="3"/>
      <c r="C76" s="3"/>
      <c r="D76" s="3"/>
      <c r="E76" s="3"/>
      <c r="F76" s="3"/>
      <c r="G76" s="13">
        <v>4341.0119999999997</v>
      </c>
      <c r="H76" s="13">
        <v>1517.88</v>
      </c>
      <c r="I76" s="3"/>
      <c r="J76" s="3"/>
      <c r="K76" s="3"/>
      <c r="L76" s="3">
        <v>5898.9340000000002</v>
      </c>
      <c r="M76" s="3">
        <v>4459.0649999999996</v>
      </c>
      <c r="N76" s="3"/>
      <c r="O76" s="3"/>
      <c r="P76" s="3"/>
      <c r="Q76" s="3">
        <v>4806.1670000000004</v>
      </c>
      <c r="R76" s="3">
        <v>1652.1210000000001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2">
      <c r="A77" s="3"/>
      <c r="B77" s="3"/>
      <c r="C77" s="3"/>
      <c r="D77" s="3"/>
      <c r="E77" s="3"/>
      <c r="F77" s="3"/>
      <c r="G77" s="13">
        <v>4117.3969999999999</v>
      </c>
      <c r="H77" s="13">
        <v>1961.6489999999999</v>
      </c>
      <c r="I77" s="3"/>
      <c r="J77" s="3"/>
      <c r="K77" s="3"/>
      <c r="L77" s="3">
        <v>6472.8450000000003</v>
      </c>
      <c r="M77" s="3">
        <v>3895.2040000000002</v>
      </c>
      <c r="N77" s="3"/>
      <c r="O77" s="3"/>
      <c r="P77" s="3"/>
      <c r="Q77" s="3">
        <v>5210.0050000000001</v>
      </c>
      <c r="R77" s="3">
        <v>1823.152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x14ac:dyDescent="0.2">
      <c r="A78" s="3"/>
      <c r="B78" s="3"/>
      <c r="C78" s="3"/>
      <c r="D78" s="3"/>
      <c r="E78" s="3"/>
      <c r="F78" s="3"/>
      <c r="G78" s="13">
        <v>4446.3010000000004</v>
      </c>
      <c r="H78" s="13">
        <v>1229.6579999999999</v>
      </c>
      <c r="I78" s="3"/>
      <c r="J78" s="3"/>
      <c r="K78" s="3"/>
      <c r="L78" s="3">
        <v>7534.41</v>
      </c>
      <c r="M78" s="3">
        <v>1716.248</v>
      </c>
      <c r="N78" s="3"/>
      <c r="O78" s="3"/>
      <c r="P78" s="3"/>
      <c r="Q78" s="3">
        <v>6486.4449999999997</v>
      </c>
      <c r="R78" s="3">
        <v>1886.9649999999999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x14ac:dyDescent="0.2">
      <c r="A79" s="3"/>
      <c r="B79" s="3"/>
      <c r="C79" s="3"/>
      <c r="D79" s="3"/>
      <c r="E79" s="3"/>
      <c r="F79" s="3"/>
      <c r="G79" s="13">
        <v>4998.17</v>
      </c>
      <c r="H79" s="13">
        <v>1440.5519999999999</v>
      </c>
      <c r="I79" s="3"/>
      <c r="J79" s="3"/>
      <c r="K79" s="3"/>
      <c r="L79" s="3">
        <v>5080.8059999999996</v>
      </c>
      <c r="M79" s="3">
        <v>1853.963</v>
      </c>
      <c r="N79" s="3"/>
      <c r="O79" s="3"/>
      <c r="P79" s="3"/>
      <c r="Q79" s="3">
        <v>4029.922</v>
      </c>
      <c r="R79" s="3">
        <v>1385.49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x14ac:dyDescent="0.2">
      <c r="A80" s="3"/>
      <c r="B80" s="3"/>
      <c r="C80" s="3"/>
      <c r="D80" s="3"/>
      <c r="E80" s="3"/>
      <c r="F80" s="3"/>
      <c r="G80" s="13">
        <v>3171.79</v>
      </c>
      <c r="H80" s="13">
        <v>1003.9640000000001</v>
      </c>
      <c r="I80" s="3"/>
      <c r="J80" s="3"/>
      <c r="K80" s="3"/>
      <c r="L80" s="3">
        <v>5807.3980000000001</v>
      </c>
      <c r="M80" s="3">
        <v>1924.527</v>
      </c>
      <c r="N80" s="3"/>
      <c r="O80" s="3"/>
      <c r="P80" s="3"/>
      <c r="Q80" s="3">
        <v>4581.732</v>
      </c>
      <c r="R80" s="3">
        <v>1943.511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x14ac:dyDescent="0.2">
      <c r="A81" s="3"/>
      <c r="B81" s="3"/>
      <c r="C81" s="3"/>
      <c r="D81" s="3"/>
      <c r="E81" s="3"/>
      <c r="F81" s="3"/>
      <c r="G81" s="13">
        <v>4075.116</v>
      </c>
      <c r="H81" s="13">
        <v>1032.3620000000001</v>
      </c>
      <c r="I81" s="3"/>
      <c r="J81" s="3"/>
      <c r="K81" s="3"/>
      <c r="L81" s="3">
        <v>4893.933</v>
      </c>
      <c r="M81" s="3">
        <v>2011.432</v>
      </c>
      <c r="N81" s="3"/>
      <c r="O81" s="3"/>
      <c r="P81" s="3"/>
      <c r="Q81" s="3">
        <v>5432.7169999999996</v>
      </c>
      <c r="R81" s="3">
        <v>1366.1869999999999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x14ac:dyDescent="0.2">
      <c r="A82" s="3"/>
      <c r="B82" s="3"/>
      <c r="C82" s="3"/>
      <c r="D82" s="3"/>
      <c r="E82" s="3"/>
      <c r="F82" s="3"/>
      <c r="G82" s="13">
        <v>2125.578</v>
      </c>
      <c r="H82" s="13">
        <v>1839.8779999999999</v>
      </c>
      <c r="I82" s="3"/>
      <c r="J82" s="3"/>
      <c r="K82" s="3"/>
      <c r="L82" s="3">
        <v>6222.3909999999996</v>
      </c>
      <c r="M82" s="3">
        <v>1961.556</v>
      </c>
      <c r="N82" s="3"/>
      <c r="O82" s="3"/>
      <c r="P82" s="3"/>
      <c r="Q82" s="3">
        <v>5187.3630000000003</v>
      </c>
      <c r="R82" s="3">
        <v>1521.248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x14ac:dyDescent="0.2">
      <c r="A83" s="3"/>
      <c r="B83" s="3"/>
      <c r="C83" s="3"/>
      <c r="D83" s="3"/>
      <c r="E83" s="3"/>
      <c r="F83" s="3"/>
      <c r="G83" s="13">
        <v>4022.7359999999999</v>
      </c>
      <c r="H83" s="13">
        <v>1145.6600000000001</v>
      </c>
      <c r="I83" s="3"/>
      <c r="J83" s="3"/>
      <c r="K83" s="3"/>
      <c r="L83" s="3">
        <v>5063.6499999999996</v>
      </c>
      <c r="M83" s="3">
        <v>2059.183</v>
      </c>
      <c r="N83" s="3"/>
      <c r="O83" s="3"/>
      <c r="P83" s="3"/>
      <c r="Q83" s="3">
        <v>4384.0010000000002</v>
      </c>
      <c r="R83" s="3">
        <v>1184.7370000000001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2">
      <c r="A84" s="3"/>
      <c r="B84" s="3"/>
      <c r="C84" s="3"/>
      <c r="D84" s="3"/>
      <c r="E84" s="3"/>
      <c r="F84" s="3"/>
      <c r="G84" s="13">
        <v>3943.3319999999999</v>
      </c>
      <c r="H84" s="13">
        <v>1984.8109999999999</v>
      </c>
      <c r="I84" s="3"/>
      <c r="J84" s="3"/>
      <c r="K84" s="3"/>
      <c r="L84" s="3">
        <v>4709.0429999999997</v>
      </c>
      <c r="M84" s="3">
        <v>1928.194</v>
      </c>
      <c r="N84" s="3"/>
      <c r="O84" s="3"/>
      <c r="P84" s="3"/>
      <c r="Q84" s="3">
        <v>5375.08</v>
      </c>
      <c r="R84" s="3">
        <v>1710.8720000000001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x14ac:dyDescent="0.2">
      <c r="A85" s="3"/>
      <c r="B85" s="3"/>
      <c r="C85" s="3"/>
      <c r="D85" s="3"/>
      <c r="E85" s="3"/>
      <c r="F85" s="3"/>
      <c r="G85" s="13">
        <v>3300.1849999999999</v>
      </c>
      <c r="H85" s="13">
        <v>865.00599999999997</v>
      </c>
      <c r="I85" s="3"/>
      <c r="J85" s="3"/>
      <c r="K85" s="3"/>
      <c r="L85" s="3">
        <v>5642.2060000000001</v>
      </c>
      <c r="M85" s="3">
        <v>2336.5189999999998</v>
      </c>
      <c r="N85" s="3"/>
      <c r="O85" s="3"/>
      <c r="P85" s="3"/>
      <c r="Q85" s="3">
        <v>5704.2950000000001</v>
      </c>
      <c r="R85" s="3">
        <v>1766.009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x14ac:dyDescent="0.2">
      <c r="A86" s="3"/>
      <c r="B86" s="3"/>
      <c r="C86" s="3"/>
      <c r="D86" s="3"/>
      <c r="E86" s="3"/>
      <c r="F86" s="3"/>
      <c r="G86" s="13">
        <v>4401.4530000000004</v>
      </c>
      <c r="H86" s="13">
        <v>1485.451</v>
      </c>
      <c r="I86" s="3"/>
      <c r="J86" s="3"/>
      <c r="K86" s="3"/>
      <c r="L86" s="3">
        <v>7446.9719999999998</v>
      </c>
      <c r="M86" s="3">
        <v>1921.6780000000001</v>
      </c>
      <c r="N86" s="3"/>
      <c r="O86" s="3"/>
      <c r="P86" s="3"/>
      <c r="Q86" s="3">
        <v>5374.2650000000003</v>
      </c>
      <c r="R86" s="3">
        <v>1662.7940000000001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x14ac:dyDescent="0.2">
      <c r="A87" s="3"/>
      <c r="B87" s="3"/>
      <c r="C87" s="3"/>
      <c r="D87" s="3"/>
      <c r="E87" s="3"/>
      <c r="F87" s="3"/>
      <c r="G87" s="13">
        <v>3722.1579999999999</v>
      </c>
      <c r="H87" s="13">
        <v>1806.566</v>
      </c>
      <c r="I87" s="3"/>
      <c r="J87" s="3"/>
      <c r="K87" s="3"/>
      <c r="L87" s="3">
        <v>6010.96</v>
      </c>
      <c r="M87" s="3">
        <v>2056.7660000000001</v>
      </c>
      <c r="N87" s="3"/>
      <c r="O87" s="3"/>
      <c r="P87" s="3"/>
      <c r="Q87" s="3">
        <v>6694.6909999999998</v>
      </c>
      <c r="R87" s="3">
        <v>1772.1489999999999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x14ac:dyDescent="0.2">
      <c r="A88" s="3"/>
      <c r="B88" s="3"/>
      <c r="C88" s="3"/>
      <c r="D88" s="3"/>
      <c r="E88" s="3"/>
      <c r="F88" s="3"/>
      <c r="G88" s="13">
        <v>4501.0039999999999</v>
      </c>
      <c r="H88" s="13">
        <v>1129.1110000000001</v>
      </c>
      <c r="I88" s="3"/>
      <c r="J88" s="3"/>
      <c r="K88" s="3"/>
      <c r="L88" s="3">
        <v>4624.2349999999997</v>
      </c>
      <c r="M88" s="3">
        <v>2178.5279999999998</v>
      </c>
      <c r="N88" s="3"/>
      <c r="O88" s="3"/>
      <c r="P88" s="3"/>
      <c r="Q88" s="3">
        <v>4400.5420000000004</v>
      </c>
      <c r="R88" s="3">
        <v>1585.268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x14ac:dyDescent="0.2">
      <c r="A89" s="3"/>
      <c r="B89" s="3"/>
      <c r="C89" s="3"/>
      <c r="D89" s="3"/>
      <c r="E89" s="3"/>
      <c r="F89" s="3"/>
      <c r="G89" s="13">
        <v>5026.3389999999999</v>
      </c>
      <c r="H89" s="13">
        <v>831.41800000000001</v>
      </c>
      <c r="I89" s="3"/>
      <c r="J89" s="3"/>
      <c r="K89" s="3"/>
      <c r="L89" s="3">
        <v>5737.3760000000002</v>
      </c>
      <c r="M89" s="3">
        <v>1650.21</v>
      </c>
      <c r="N89" s="3"/>
      <c r="O89" s="3"/>
      <c r="P89" s="3"/>
      <c r="Q89" s="3">
        <v>4133.49</v>
      </c>
      <c r="R89" s="3">
        <v>1598.0909999999999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x14ac:dyDescent="0.2">
      <c r="A90" s="3"/>
      <c r="B90" s="3"/>
      <c r="C90" s="3"/>
      <c r="D90" s="3"/>
      <c r="E90" s="3"/>
      <c r="F90" s="3"/>
      <c r="G90" s="13">
        <v>4264.5919999999996</v>
      </c>
      <c r="H90" s="13">
        <v>1442.1790000000001</v>
      </c>
      <c r="I90" s="3"/>
      <c r="J90" s="3"/>
      <c r="K90" s="3"/>
      <c r="L90" s="3">
        <v>5758.3119999999999</v>
      </c>
      <c r="M90" s="3">
        <v>1558.3130000000001</v>
      </c>
      <c r="N90" s="3"/>
      <c r="O90" s="3"/>
      <c r="P90" s="3"/>
      <c r="Q90" s="3">
        <v>5100.6260000000002</v>
      </c>
      <c r="R90" s="3">
        <v>1459.924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2">
      <c r="A91" s="3"/>
      <c r="B91" s="3"/>
      <c r="C91" s="3"/>
      <c r="D91" s="3"/>
      <c r="E91" s="3"/>
      <c r="F91" s="3"/>
      <c r="G91" s="13">
        <v>4518.2529999999997</v>
      </c>
      <c r="H91" s="13">
        <v>1253.28</v>
      </c>
      <c r="I91" s="3"/>
      <c r="J91" s="3"/>
      <c r="K91" s="3"/>
      <c r="L91" s="3">
        <v>6429.9849999999997</v>
      </c>
      <c r="M91" s="3">
        <v>2155.1190000000001</v>
      </c>
      <c r="N91" s="3"/>
      <c r="O91" s="3"/>
      <c r="P91" s="3"/>
      <c r="Q91" s="3">
        <v>4849.7619999999997</v>
      </c>
      <c r="R91" s="3">
        <v>1654.4090000000001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x14ac:dyDescent="0.2">
      <c r="A92" s="3"/>
      <c r="B92" s="3"/>
      <c r="C92" s="3"/>
      <c r="D92" s="3"/>
      <c r="E92" s="3"/>
      <c r="F92" s="3"/>
      <c r="G92" s="13">
        <v>5348.5169999999998</v>
      </c>
      <c r="H92" s="13">
        <v>927.23800000000006</v>
      </c>
      <c r="I92" s="3"/>
      <c r="J92" s="3"/>
      <c r="K92" s="3"/>
      <c r="L92" s="3">
        <v>4053.1550000000002</v>
      </c>
      <c r="M92" s="3">
        <v>2302.3069999999998</v>
      </c>
      <c r="N92" s="3"/>
      <c r="O92" s="3"/>
      <c r="P92" s="3"/>
      <c r="Q92" s="3">
        <v>3724.9580000000001</v>
      </c>
      <c r="R92" s="3">
        <v>1722.55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x14ac:dyDescent="0.2">
      <c r="A93" s="3"/>
      <c r="B93" s="3"/>
      <c r="C93" s="3"/>
      <c r="D93" s="3"/>
      <c r="E93" s="3"/>
      <c r="F93" s="3"/>
      <c r="G93" s="13">
        <v>3339.2040000000002</v>
      </c>
      <c r="H93" s="13">
        <v>1501.4449999999999</v>
      </c>
      <c r="I93" s="3"/>
      <c r="J93" s="3"/>
      <c r="K93" s="3"/>
      <c r="L93" s="3">
        <v>4202.0249999999996</v>
      </c>
      <c r="M93" s="3">
        <v>1909.7760000000001</v>
      </c>
      <c r="N93" s="3"/>
      <c r="O93" s="3"/>
      <c r="P93" s="3"/>
      <c r="Q93" s="3">
        <v>4903.317</v>
      </c>
      <c r="R93" s="3">
        <v>1646.3140000000001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x14ac:dyDescent="0.2">
      <c r="A94" s="3"/>
      <c r="B94" s="3"/>
      <c r="C94" s="3"/>
      <c r="D94" s="3"/>
      <c r="E94" s="3"/>
      <c r="F94" s="3"/>
      <c r="G94" s="13">
        <v>3974.6819999999998</v>
      </c>
      <c r="H94" s="13">
        <v>1753.57</v>
      </c>
      <c r="I94" s="3"/>
      <c r="J94" s="3"/>
      <c r="K94" s="3"/>
      <c r="L94" s="3">
        <v>3780.7849999999999</v>
      </c>
      <c r="M94" s="3">
        <v>1669.2619999999999</v>
      </c>
      <c r="N94" s="3"/>
      <c r="O94" s="3"/>
      <c r="P94" s="3"/>
      <c r="Q94" s="3">
        <v>4968.24</v>
      </c>
      <c r="R94" s="3">
        <v>623.89700000000005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x14ac:dyDescent="0.2">
      <c r="A95" s="3"/>
      <c r="B95" s="3"/>
      <c r="C95" s="3"/>
      <c r="D95" s="3"/>
      <c r="E95" s="3"/>
      <c r="F95" s="3"/>
      <c r="G95" s="13">
        <v>5278.8429999999998</v>
      </c>
      <c r="H95" s="13">
        <v>1549.6849999999999</v>
      </c>
      <c r="I95" s="3"/>
      <c r="J95" s="3"/>
      <c r="K95" s="3"/>
      <c r="L95" s="3">
        <v>5683.9840000000004</v>
      </c>
      <c r="M95" s="3">
        <v>2053.2440000000001</v>
      </c>
      <c r="N95" s="3"/>
      <c r="O95" s="3"/>
      <c r="P95" s="3"/>
      <c r="Q95" s="3">
        <v>4927.1379999999999</v>
      </c>
      <c r="R95" s="3">
        <v>1192.577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x14ac:dyDescent="0.2">
      <c r="A96" s="3"/>
      <c r="B96" s="3"/>
      <c r="C96" s="3"/>
      <c r="D96" s="3"/>
      <c r="E96" s="3"/>
      <c r="F96" s="3"/>
      <c r="G96" s="13">
        <v>3627.1640000000002</v>
      </c>
      <c r="H96" s="13">
        <v>1412.739</v>
      </c>
      <c r="I96" s="3"/>
      <c r="J96" s="3"/>
      <c r="K96" s="3"/>
      <c r="L96" s="3">
        <v>5408.8190000000004</v>
      </c>
      <c r="M96" s="3">
        <v>2481.0239999999999</v>
      </c>
      <c r="N96" s="3"/>
      <c r="O96" s="3"/>
      <c r="P96" s="3"/>
      <c r="Q96" s="3">
        <v>6343.0069999999996</v>
      </c>
      <c r="R96" s="3">
        <v>1013.175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x14ac:dyDescent="0.2">
      <c r="A97" s="3"/>
      <c r="B97" s="3"/>
      <c r="C97" s="3"/>
      <c r="D97" s="3"/>
      <c r="E97" s="3"/>
      <c r="F97" s="3"/>
      <c r="G97" s="13">
        <v>3143.2849999999999</v>
      </c>
      <c r="H97" s="13">
        <v>1120.9739999999999</v>
      </c>
      <c r="I97" s="3"/>
      <c r="J97" s="3"/>
      <c r="K97" s="3"/>
      <c r="L97" s="3">
        <v>4473.2659999999996</v>
      </c>
      <c r="M97" s="3">
        <v>1797.9680000000001</v>
      </c>
      <c r="N97" s="3"/>
      <c r="O97" s="3"/>
      <c r="P97" s="3"/>
      <c r="Q97" s="3">
        <v>4728.4889999999996</v>
      </c>
      <c r="R97" s="3">
        <v>1393.6969999999999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x14ac:dyDescent="0.2">
      <c r="A99" s="3"/>
      <c r="B99" s="3"/>
      <c r="C99" s="3"/>
      <c r="D99" s="3"/>
      <c r="E99" s="3"/>
      <c r="F99" s="3"/>
      <c r="G99" s="103" t="s">
        <v>20</v>
      </c>
      <c r="H99" s="10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</sheetData>
  <mergeCells count="1">
    <mergeCell ref="G99:H99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7F31-A53D-6448-ACD7-8907968D0670}">
  <dimension ref="A1:AQ130"/>
  <sheetViews>
    <sheetView topLeftCell="B1" zoomScale="114" workbookViewId="0">
      <selection activeCell="D15" sqref="D15"/>
    </sheetView>
  </sheetViews>
  <sheetFormatPr baseColWidth="10" defaultRowHeight="16" x14ac:dyDescent="0.2"/>
  <cols>
    <col min="4" max="4" width="27.5" customWidth="1"/>
    <col min="7" max="7" width="30.33203125" customWidth="1"/>
    <col min="8" max="8" width="45.5" customWidth="1"/>
    <col min="9" max="9" width="32" customWidth="1"/>
    <col min="10" max="10" width="36" customWidth="1"/>
    <col min="13" max="13" width="31" customWidth="1"/>
    <col min="14" max="14" width="42" customWidth="1"/>
    <col min="15" max="15" width="34.83203125" customWidth="1"/>
    <col min="16" max="16" width="36.5" customWidth="1"/>
    <col min="19" max="19" width="29.5" customWidth="1"/>
    <col min="20" max="20" width="34.33203125" customWidth="1"/>
    <col min="21" max="21" width="34.5" customWidth="1"/>
    <col min="22" max="22" width="38.1640625" customWidth="1"/>
    <col min="28" max="28" width="35.83203125" customWidth="1"/>
    <col min="29" max="29" width="39.6640625" customWidth="1"/>
    <col min="30" max="30" width="32.5" customWidth="1"/>
    <col min="31" max="31" width="39.83203125" customWidth="1"/>
  </cols>
  <sheetData>
    <row r="1" spans="1:43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3" x14ac:dyDescent="0.2">
      <c r="A7" s="3"/>
      <c r="B7" s="3"/>
      <c r="C7" s="3"/>
      <c r="D7" s="4" t="s">
        <v>481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31"/>
      <c r="AQ7" s="31"/>
    </row>
    <row r="8" spans="1:43" x14ac:dyDescent="0.2">
      <c r="A8" s="3"/>
      <c r="B8" s="3"/>
      <c r="C8" s="3"/>
      <c r="D8" s="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100" t="s">
        <v>202</v>
      </c>
      <c r="AC8" s="100"/>
      <c r="AD8" s="100"/>
      <c r="AE8" s="100"/>
      <c r="AF8" s="8"/>
      <c r="AG8" s="8"/>
      <c r="AH8" s="8"/>
      <c r="AI8" s="8"/>
      <c r="AJ8" s="8"/>
      <c r="AK8" s="8"/>
      <c r="AL8" s="8"/>
      <c r="AM8" s="8"/>
      <c r="AN8" s="8"/>
      <c r="AO8" s="8"/>
      <c r="AP8" s="31"/>
      <c r="AQ8" s="31"/>
    </row>
    <row r="9" spans="1:43" x14ac:dyDescent="0.2">
      <c r="A9" s="3"/>
      <c r="B9" s="3"/>
      <c r="C9" s="3"/>
      <c r="D9" s="3"/>
      <c r="E9" s="8"/>
      <c r="F9" s="32" t="s">
        <v>15</v>
      </c>
      <c r="G9" s="24" t="s">
        <v>210</v>
      </c>
      <c r="H9" s="24" t="s">
        <v>211</v>
      </c>
      <c r="I9" s="24" t="s">
        <v>212</v>
      </c>
      <c r="J9" s="24" t="s">
        <v>213</v>
      </c>
      <c r="K9" s="8"/>
      <c r="L9" s="77" t="s">
        <v>18</v>
      </c>
      <c r="M9" s="24" t="s">
        <v>210</v>
      </c>
      <c r="N9" s="24" t="s">
        <v>211</v>
      </c>
      <c r="O9" s="24" t="s">
        <v>212</v>
      </c>
      <c r="P9" s="24" t="s">
        <v>213</v>
      </c>
      <c r="Q9" s="8"/>
      <c r="R9" s="77" t="s">
        <v>19</v>
      </c>
      <c r="S9" s="24" t="s">
        <v>210</v>
      </c>
      <c r="T9" s="24" t="s">
        <v>211</v>
      </c>
      <c r="U9" s="24" t="s">
        <v>212</v>
      </c>
      <c r="V9" s="24" t="s">
        <v>213</v>
      </c>
      <c r="W9" s="8"/>
      <c r="X9" s="8"/>
      <c r="Y9" s="24"/>
      <c r="Z9" s="9"/>
      <c r="AA9" s="8"/>
      <c r="AB9" s="24" t="s">
        <v>210</v>
      </c>
      <c r="AC9" s="24" t="s">
        <v>211</v>
      </c>
      <c r="AD9" s="24" t="s">
        <v>212</v>
      </c>
      <c r="AE9" s="24" t="s">
        <v>213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31"/>
      <c r="AQ9" s="31"/>
    </row>
    <row r="10" spans="1:43" x14ac:dyDescent="0.2">
      <c r="A10" s="3"/>
      <c r="B10" s="3"/>
      <c r="C10" s="3"/>
      <c r="D10" s="3"/>
      <c r="E10" s="8"/>
      <c r="F10" s="8"/>
      <c r="G10" s="25">
        <v>276.892</v>
      </c>
      <c r="H10" s="25">
        <v>151.65799999999999</v>
      </c>
      <c r="I10" s="25">
        <v>254.14599999999999</v>
      </c>
      <c r="J10" s="25">
        <v>242.221</v>
      </c>
      <c r="K10" s="8"/>
      <c r="L10" s="8"/>
      <c r="M10" s="25">
        <v>309.33699999999999</v>
      </c>
      <c r="N10" s="25">
        <v>182.87700000000001</v>
      </c>
      <c r="O10" s="25">
        <v>261.13200000000001</v>
      </c>
      <c r="P10" s="25">
        <v>262.36500000000001</v>
      </c>
      <c r="Q10" s="8"/>
      <c r="R10" s="8"/>
      <c r="S10" s="25">
        <v>302.53100000000001</v>
      </c>
      <c r="T10" s="25">
        <v>154.90299999999999</v>
      </c>
      <c r="U10" s="25">
        <v>287.11099999999999</v>
      </c>
      <c r="V10" s="25">
        <v>237.38800000000001</v>
      </c>
      <c r="W10" s="8"/>
      <c r="X10" s="8"/>
      <c r="Y10" s="8"/>
      <c r="Z10" s="8"/>
      <c r="AA10" s="32" t="s">
        <v>15</v>
      </c>
      <c r="AB10" s="46">
        <v>100</v>
      </c>
      <c r="AC10" s="46">
        <v>54.8</v>
      </c>
      <c r="AD10" s="46">
        <v>100</v>
      </c>
      <c r="AE10" s="46">
        <v>96.35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31"/>
      <c r="AQ10" s="31"/>
    </row>
    <row r="11" spans="1:43" x14ac:dyDescent="0.2">
      <c r="A11" s="3"/>
      <c r="B11" s="3"/>
      <c r="C11" s="3"/>
      <c r="D11" s="3"/>
      <c r="E11" s="8"/>
      <c r="F11" s="8"/>
      <c r="G11" s="25">
        <v>278.15699999999998</v>
      </c>
      <c r="H11" s="25">
        <v>128.33600000000001</v>
      </c>
      <c r="I11" s="25">
        <v>230.767</v>
      </c>
      <c r="J11" s="25">
        <v>233.79499999999999</v>
      </c>
      <c r="K11" s="8"/>
      <c r="L11" s="8"/>
      <c r="M11" s="25">
        <v>266.04500000000002</v>
      </c>
      <c r="N11" s="25">
        <v>231.72399999999999</v>
      </c>
      <c r="O11" s="25">
        <v>225.63800000000001</v>
      </c>
      <c r="P11" s="25">
        <v>228.501</v>
      </c>
      <c r="Q11" s="8"/>
      <c r="R11" s="8"/>
      <c r="S11" s="25">
        <v>306.61799999999999</v>
      </c>
      <c r="T11" s="25">
        <v>147.66300000000001</v>
      </c>
      <c r="U11" s="25">
        <v>300.94400000000002</v>
      </c>
      <c r="V11" s="25">
        <v>243.624</v>
      </c>
      <c r="W11" s="8"/>
      <c r="X11" s="8"/>
      <c r="Y11" s="8"/>
      <c r="Z11" s="8"/>
      <c r="AA11" s="32" t="s">
        <v>18</v>
      </c>
      <c r="AB11" s="46">
        <v>100</v>
      </c>
      <c r="AC11" s="46">
        <v>52.53</v>
      </c>
      <c r="AD11" s="46">
        <v>100</v>
      </c>
      <c r="AE11" s="46">
        <v>95.99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31"/>
      <c r="AQ11" s="31"/>
    </row>
    <row r="12" spans="1:43" x14ac:dyDescent="0.2">
      <c r="A12" s="3"/>
      <c r="B12" s="3"/>
      <c r="C12" s="3"/>
      <c r="D12" s="3"/>
      <c r="E12" s="8"/>
      <c r="F12" s="8"/>
      <c r="G12" s="25">
        <v>252.90199999999999</v>
      </c>
      <c r="H12" s="25">
        <v>125.533</v>
      </c>
      <c r="I12" s="25">
        <v>238.9</v>
      </c>
      <c r="J12" s="25">
        <v>202.279</v>
      </c>
      <c r="K12" s="8"/>
      <c r="L12" s="8"/>
      <c r="M12" s="25">
        <v>306.12700000000001</v>
      </c>
      <c r="N12" s="25">
        <v>186.751</v>
      </c>
      <c r="O12" s="25">
        <v>240.83</v>
      </c>
      <c r="P12" s="25">
        <v>252.648</v>
      </c>
      <c r="Q12" s="8"/>
      <c r="R12" s="8"/>
      <c r="S12" s="25">
        <v>342.697</v>
      </c>
      <c r="T12" s="25">
        <v>149.70099999999999</v>
      </c>
      <c r="U12" s="25">
        <v>226.14599999999999</v>
      </c>
      <c r="V12" s="25">
        <v>236.82400000000001</v>
      </c>
      <c r="W12" s="8"/>
      <c r="X12" s="8"/>
      <c r="Y12" s="8"/>
      <c r="Z12" s="8"/>
      <c r="AA12" s="32" t="s">
        <v>19</v>
      </c>
      <c r="AB12" s="46">
        <v>100</v>
      </c>
      <c r="AC12" s="46">
        <v>53.57</v>
      </c>
      <c r="AD12" s="46">
        <v>100</v>
      </c>
      <c r="AE12" s="46">
        <v>99.4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31"/>
      <c r="AQ12" s="31"/>
    </row>
    <row r="13" spans="1:43" x14ac:dyDescent="0.2">
      <c r="A13" s="3"/>
      <c r="B13" s="3"/>
      <c r="C13" s="3"/>
      <c r="D13" s="3"/>
      <c r="E13" s="8"/>
      <c r="F13" s="8"/>
      <c r="G13" s="25">
        <v>229.97499999999999</v>
      </c>
      <c r="H13" s="25">
        <v>132.31800000000001</v>
      </c>
      <c r="I13" s="25">
        <v>223.15</v>
      </c>
      <c r="J13" s="25">
        <v>216.142</v>
      </c>
      <c r="K13" s="8"/>
      <c r="L13" s="8"/>
      <c r="M13" s="25">
        <v>288.48</v>
      </c>
      <c r="N13" s="25">
        <v>202.601</v>
      </c>
      <c r="O13" s="25">
        <v>189.42</v>
      </c>
      <c r="P13" s="25">
        <v>198.90600000000001</v>
      </c>
      <c r="Q13" s="8"/>
      <c r="R13" s="8"/>
      <c r="S13" s="25">
        <v>299.49099999999999</v>
      </c>
      <c r="T13" s="25">
        <v>173.327</v>
      </c>
      <c r="U13" s="25">
        <v>238.047</v>
      </c>
      <c r="V13" s="25">
        <v>245.70500000000001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31"/>
      <c r="AQ13" s="31"/>
    </row>
    <row r="14" spans="1:43" x14ac:dyDescent="0.2">
      <c r="A14" s="3"/>
      <c r="B14" s="3"/>
      <c r="C14" s="3"/>
      <c r="D14" s="3"/>
      <c r="E14" s="8"/>
      <c r="F14" s="8"/>
      <c r="G14" s="25">
        <v>302.79500000000002</v>
      </c>
      <c r="H14" s="25">
        <v>145.96899999999999</v>
      </c>
      <c r="I14" s="25">
        <v>239.71700000000001</v>
      </c>
      <c r="J14" s="25">
        <v>213.352</v>
      </c>
      <c r="K14" s="8"/>
      <c r="L14" s="8"/>
      <c r="M14" s="25">
        <v>248.87899999999999</v>
      </c>
      <c r="N14" s="25">
        <v>177.79</v>
      </c>
      <c r="O14" s="25">
        <v>237.57</v>
      </c>
      <c r="P14" s="25">
        <v>259.23599999999999</v>
      </c>
      <c r="Q14" s="8"/>
      <c r="R14" s="8"/>
      <c r="S14" s="25">
        <v>311.07799999999997</v>
      </c>
      <c r="T14" s="25">
        <v>167.58199999999999</v>
      </c>
      <c r="U14" s="25">
        <v>296.47500000000002</v>
      </c>
      <c r="V14" s="25">
        <v>262.11900000000003</v>
      </c>
      <c r="W14" s="8"/>
      <c r="X14" s="8"/>
      <c r="Y14" s="8"/>
      <c r="Z14" s="8"/>
      <c r="AA14" s="8"/>
      <c r="AB14" s="137" t="s">
        <v>32</v>
      </c>
      <c r="AC14" s="137"/>
      <c r="AD14" s="137"/>
      <c r="AE14" s="137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31"/>
      <c r="AQ14" s="31"/>
    </row>
    <row r="15" spans="1:43" x14ac:dyDescent="0.2">
      <c r="A15" s="3"/>
      <c r="B15" s="3"/>
      <c r="C15" s="3"/>
      <c r="D15" s="3"/>
      <c r="E15" s="8"/>
      <c r="F15" s="8"/>
      <c r="G15" s="25">
        <v>273.17500000000001</v>
      </c>
      <c r="H15" s="25">
        <v>133.095</v>
      </c>
      <c r="I15" s="25">
        <v>346.048</v>
      </c>
      <c r="J15" s="25">
        <v>301.35300000000001</v>
      </c>
      <c r="K15" s="8"/>
      <c r="L15" s="8"/>
      <c r="M15" s="25">
        <v>275.22800000000001</v>
      </c>
      <c r="N15" s="25">
        <v>193.36799999999999</v>
      </c>
      <c r="O15" s="25">
        <v>207.84800000000001</v>
      </c>
      <c r="P15" s="25">
        <v>272.35399999999998</v>
      </c>
      <c r="Q15" s="8"/>
      <c r="R15" s="8"/>
      <c r="S15" s="25">
        <v>327.44200000000001</v>
      </c>
      <c r="T15" s="25">
        <v>154.018</v>
      </c>
      <c r="U15" s="25">
        <v>228.691</v>
      </c>
      <c r="V15" s="25">
        <v>218.59100000000001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31"/>
      <c r="AQ15" s="31"/>
    </row>
    <row r="16" spans="1:43" x14ac:dyDescent="0.2">
      <c r="A16" s="3"/>
      <c r="B16" s="3"/>
      <c r="C16" s="3"/>
      <c r="D16" s="3"/>
      <c r="E16" s="8"/>
      <c r="F16" s="8"/>
      <c r="G16" s="25">
        <v>343.86099999999999</v>
      </c>
      <c r="H16" s="25">
        <v>123.485</v>
      </c>
      <c r="I16" s="25">
        <v>231.11600000000001</v>
      </c>
      <c r="J16" s="25">
        <v>233.01599999999999</v>
      </c>
      <c r="K16" s="8"/>
      <c r="L16" s="8"/>
      <c r="M16" s="25">
        <v>325.072</v>
      </c>
      <c r="N16" s="25">
        <v>159.66499999999999</v>
      </c>
      <c r="O16" s="25">
        <v>227.55699999999999</v>
      </c>
      <c r="P16" s="25">
        <v>225.9</v>
      </c>
      <c r="Q16" s="8"/>
      <c r="R16" s="8"/>
      <c r="S16" s="25">
        <v>293.86900000000003</v>
      </c>
      <c r="T16" s="25">
        <v>162.76599999999999</v>
      </c>
      <c r="U16" s="25">
        <v>257.714</v>
      </c>
      <c r="V16" s="25">
        <v>259.90499999999997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31"/>
      <c r="AQ16" s="31"/>
    </row>
    <row r="17" spans="1:43" x14ac:dyDescent="0.2">
      <c r="A17" s="3"/>
      <c r="B17" s="3"/>
      <c r="C17" s="3"/>
      <c r="D17" s="3"/>
      <c r="E17" s="8"/>
      <c r="F17" s="8"/>
      <c r="G17" s="25">
        <v>229.13800000000001</v>
      </c>
      <c r="H17" s="25">
        <v>130.37200000000001</v>
      </c>
      <c r="I17" s="25">
        <v>245.56399999999999</v>
      </c>
      <c r="J17" s="25">
        <v>273.20299999999997</v>
      </c>
      <c r="K17" s="8"/>
      <c r="L17" s="8"/>
      <c r="M17" s="25">
        <v>283.52699999999999</v>
      </c>
      <c r="N17" s="25">
        <v>198.45</v>
      </c>
      <c r="O17" s="25">
        <v>230.53299999999999</v>
      </c>
      <c r="P17" s="25">
        <v>209.31899999999999</v>
      </c>
      <c r="Q17" s="8"/>
      <c r="R17" s="8"/>
      <c r="S17" s="25">
        <v>286.22000000000003</v>
      </c>
      <c r="T17" s="25">
        <v>181.58199999999999</v>
      </c>
      <c r="U17" s="25">
        <v>226.322</v>
      </c>
      <c r="V17" s="25">
        <v>259.36399999999998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31"/>
      <c r="AQ17" s="31"/>
    </row>
    <row r="18" spans="1:43" x14ac:dyDescent="0.2">
      <c r="A18" s="3"/>
      <c r="B18" s="3"/>
      <c r="C18" s="3"/>
      <c r="D18" s="3"/>
      <c r="E18" s="8"/>
      <c r="F18" s="8"/>
      <c r="G18" s="25">
        <v>309.10599999999999</v>
      </c>
      <c r="H18" s="25">
        <v>103.914</v>
      </c>
      <c r="I18" s="25">
        <v>242.70699999999999</v>
      </c>
      <c r="J18" s="25">
        <v>237.661</v>
      </c>
      <c r="K18" s="8"/>
      <c r="L18" s="8"/>
      <c r="M18" s="25">
        <v>277.24599999999998</v>
      </c>
      <c r="N18" s="25">
        <v>195.774</v>
      </c>
      <c r="O18" s="25">
        <v>275.26</v>
      </c>
      <c r="P18" s="25">
        <v>236.06700000000001</v>
      </c>
      <c r="Q18" s="8"/>
      <c r="R18" s="8"/>
      <c r="S18" s="25">
        <v>295.279</v>
      </c>
      <c r="T18" s="25">
        <v>169.626</v>
      </c>
      <c r="U18" s="25">
        <v>185.11199999999999</v>
      </c>
      <c r="V18" s="25">
        <v>254.363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31"/>
      <c r="AQ18" s="31"/>
    </row>
    <row r="19" spans="1:43" x14ac:dyDescent="0.2">
      <c r="A19" s="3"/>
      <c r="B19" s="3"/>
      <c r="C19" s="3"/>
      <c r="D19" s="3"/>
      <c r="E19" s="8"/>
      <c r="F19" s="8"/>
      <c r="G19" s="25">
        <v>335.01400000000001</v>
      </c>
      <c r="H19" s="25">
        <v>127.54</v>
      </c>
      <c r="I19" s="25">
        <v>231.03200000000001</v>
      </c>
      <c r="J19" s="25">
        <v>199.89599999999999</v>
      </c>
      <c r="K19" s="8"/>
      <c r="L19" s="8"/>
      <c r="M19" s="25">
        <v>287.74</v>
      </c>
      <c r="N19" s="25">
        <v>167.75200000000001</v>
      </c>
      <c r="O19" s="25">
        <v>244.35499999999999</v>
      </c>
      <c r="P19" s="25">
        <v>201.76499999999999</v>
      </c>
      <c r="Q19" s="8"/>
      <c r="R19" s="8"/>
      <c r="S19" s="25">
        <v>344.65600000000001</v>
      </c>
      <c r="T19" s="25">
        <v>155.97399999999999</v>
      </c>
      <c r="U19" s="25">
        <v>182.70099999999999</v>
      </c>
      <c r="V19" s="25">
        <v>275.98399999999998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31"/>
      <c r="AQ19" s="31"/>
    </row>
    <row r="20" spans="1:43" x14ac:dyDescent="0.2">
      <c r="A20" s="3"/>
      <c r="B20" s="3"/>
      <c r="C20" s="3"/>
      <c r="D20" s="3"/>
      <c r="E20" s="8"/>
      <c r="F20" s="8"/>
      <c r="G20" s="25">
        <v>303.00599999999997</v>
      </c>
      <c r="H20" s="25">
        <v>137.43100000000001</v>
      </c>
      <c r="I20" s="25">
        <v>219.44</v>
      </c>
      <c r="J20" s="25">
        <v>232.46299999999999</v>
      </c>
      <c r="K20" s="8"/>
      <c r="L20" s="8"/>
      <c r="M20" s="25">
        <v>289.72800000000001</v>
      </c>
      <c r="N20" s="25">
        <v>179.84399999999999</v>
      </c>
      <c r="O20" s="25">
        <v>267.53300000000002</v>
      </c>
      <c r="P20" s="25">
        <v>222.11799999999999</v>
      </c>
      <c r="Q20" s="8"/>
      <c r="R20" s="8"/>
      <c r="S20" s="25">
        <v>322.05900000000003</v>
      </c>
      <c r="T20" s="25">
        <v>168.64599999999999</v>
      </c>
      <c r="U20" s="25">
        <v>215.79400000000001</v>
      </c>
      <c r="V20" s="25">
        <v>262.52600000000001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31"/>
      <c r="AQ20" s="31"/>
    </row>
    <row r="21" spans="1:43" x14ac:dyDescent="0.2">
      <c r="A21" s="3"/>
      <c r="B21" s="3"/>
      <c r="C21" s="3"/>
      <c r="D21" s="3"/>
      <c r="E21" s="8"/>
      <c r="F21" s="8"/>
      <c r="G21" s="25">
        <v>303.62299999999999</v>
      </c>
      <c r="H21" s="25">
        <v>134.126</v>
      </c>
      <c r="I21" s="25">
        <v>209.87700000000001</v>
      </c>
      <c r="J21" s="25">
        <v>235.08600000000001</v>
      </c>
      <c r="K21" s="8"/>
      <c r="L21" s="8"/>
      <c r="M21" s="25">
        <v>276.32600000000002</v>
      </c>
      <c r="N21" s="25">
        <v>187.91399999999999</v>
      </c>
      <c r="O21" s="25">
        <v>190.27500000000001</v>
      </c>
      <c r="P21" s="25">
        <v>235.68299999999999</v>
      </c>
      <c r="Q21" s="8"/>
      <c r="R21" s="8"/>
      <c r="S21" s="25">
        <v>299.83499999999998</v>
      </c>
      <c r="T21" s="25">
        <v>169.19800000000001</v>
      </c>
      <c r="U21" s="25">
        <v>246.071</v>
      </c>
      <c r="V21" s="25">
        <v>230.76599999999999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31"/>
      <c r="AQ21" s="31"/>
    </row>
    <row r="22" spans="1:43" x14ac:dyDescent="0.2">
      <c r="A22" s="3"/>
      <c r="B22" s="3"/>
      <c r="C22" s="3"/>
      <c r="D22" s="3"/>
      <c r="E22" s="8"/>
      <c r="F22" s="8"/>
      <c r="G22" s="25">
        <v>277.166</v>
      </c>
      <c r="H22" s="25">
        <v>132.155</v>
      </c>
      <c r="I22" s="25">
        <v>220.524</v>
      </c>
      <c r="J22" s="25">
        <v>212.81800000000001</v>
      </c>
      <c r="K22" s="8"/>
      <c r="L22" s="8"/>
      <c r="M22" s="25">
        <v>352.90600000000001</v>
      </c>
      <c r="N22" s="25">
        <v>183.41</v>
      </c>
      <c r="O22" s="25">
        <v>239.583</v>
      </c>
      <c r="P22" s="25">
        <v>261.21600000000001</v>
      </c>
      <c r="Q22" s="8"/>
      <c r="R22" s="8"/>
      <c r="S22" s="25">
        <v>330.41399999999999</v>
      </c>
      <c r="T22" s="25">
        <v>195.96799999999999</v>
      </c>
      <c r="U22" s="25">
        <v>262.29599999999999</v>
      </c>
      <c r="V22" s="25">
        <v>216.21899999999999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31"/>
      <c r="AQ22" s="31"/>
    </row>
    <row r="23" spans="1:43" x14ac:dyDescent="0.2">
      <c r="A23" s="3"/>
      <c r="B23" s="3"/>
      <c r="C23" s="3"/>
      <c r="D23" s="3"/>
      <c r="E23" s="8"/>
      <c r="F23" s="8"/>
      <c r="G23" s="25">
        <v>299.44900000000001</v>
      </c>
      <c r="H23" s="25">
        <v>139.34200000000001</v>
      </c>
      <c r="I23" s="25">
        <v>224.096</v>
      </c>
      <c r="J23" s="25">
        <v>222.827</v>
      </c>
      <c r="K23" s="8"/>
      <c r="L23" s="8"/>
      <c r="M23" s="25">
        <v>336.755</v>
      </c>
      <c r="N23" s="25">
        <v>189.85</v>
      </c>
      <c r="O23" s="25">
        <v>248.24100000000001</v>
      </c>
      <c r="P23" s="25">
        <v>199.303</v>
      </c>
      <c r="Q23" s="8"/>
      <c r="R23" s="8"/>
      <c r="S23" s="25">
        <v>291.92700000000002</v>
      </c>
      <c r="T23" s="25">
        <v>149.86099999999999</v>
      </c>
      <c r="U23" s="25">
        <v>253.64500000000001</v>
      </c>
      <c r="V23" s="25">
        <v>243.54599999999999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31"/>
      <c r="AQ23" s="31"/>
    </row>
    <row r="24" spans="1:43" x14ac:dyDescent="0.2">
      <c r="A24" s="3"/>
      <c r="B24" s="3"/>
      <c r="C24" s="3"/>
      <c r="D24" s="3"/>
      <c r="E24" s="8"/>
      <c r="F24" s="8"/>
      <c r="G24" s="25">
        <v>298.01100000000002</v>
      </c>
      <c r="H24" s="25">
        <v>131.74299999999999</v>
      </c>
      <c r="I24" s="25">
        <v>258.68900000000002</v>
      </c>
      <c r="J24" s="25">
        <v>231.935</v>
      </c>
      <c r="K24" s="8"/>
      <c r="L24" s="8"/>
      <c r="M24" s="25">
        <v>348.47399999999999</v>
      </c>
      <c r="N24" s="25">
        <v>193.161</v>
      </c>
      <c r="O24" s="25">
        <v>229.83199999999999</v>
      </c>
      <c r="P24" s="25">
        <v>279.91699999999997</v>
      </c>
      <c r="Q24" s="8"/>
      <c r="R24" s="8"/>
      <c r="S24" s="25">
        <v>298.23700000000002</v>
      </c>
      <c r="T24" s="25">
        <v>159.39699999999999</v>
      </c>
      <c r="U24" s="25">
        <v>213.501</v>
      </c>
      <c r="V24" s="25">
        <v>207.93100000000001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31"/>
      <c r="AQ24" s="31"/>
    </row>
    <row r="25" spans="1:43" x14ac:dyDescent="0.2">
      <c r="A25" s="3"/>
      <c r="B25" s="3"/>
      <c r="C25" s="3"/>
      <c r="D25" s="3"/>
      <c r="E25" s="8"/>
      <c r="F25" s="8"/>
      <c r="G25" s="25">
        <v>253.203</v>
      </c>
      <c r="H25" s="25">
        <v>121.631</v>
      </c>
      <c r="I25" s="25">
        <v>225.12899999999999</v>
      </c>
      <c r="J25" s="25">
        <v>223.828</v>
      </c>
      <c r="K25" s="8"/>
      <c r="L25" s="8"/>
      <c r="M25" s="25">
        <v>271.76299999999998</v>
      </c>
      <c r="N25" s="25">
        <v>158.36600000000001</v>
      </c>
      <c r="O25" s="25">
        <v>212.501</v>
      </c>
      <c r="P25" s="25">
        <v>278.755</v>
      </c>
      <c r="Q25" s="8"/>
      <c r="R25" s="8"/>
      <c r="S25" s="25">
        <v>298.61599999999999</v>
      </c>
      <c r="T25" s="25">
        <v>162.267</v>
      </c>
      <c r="U25" s="25">
        <v>266.26100000000002</v>
      </c>
      <c r="V25" s="25">
        <v>273.11900000000003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31"/>
      <c r="AQ25" s="31"/>
    </row>
    <row r="26" spans="1:43" x14ac:dyDescent="0.2">
      <c r="A26" s="3"/>
      <c r="B26" s="3"/>
      <c r="C26" s="3"/>
      <c r="D26" s="3"/>
      <c r="E26" s="8"/>
      <c r="F26" s="8"/>
      <c r="G26" s="25">
        <v>300.58199999999999</v>
      </c>
      <c r="H26" s="25">
        <v>156.679</v>
      </c>
      <c r="I26" s="25">
        <v>252.33799999999999</v>
      </c>
      <c r="J26" s="25">
        <v>293.94499999999999</v>
      </c>
      <c r="K26" s="8"/>
      <c r="L26" s="8"/>
      <c r="M26" s="25">
        <v>344.851</v>
      </c>
      <c r="N26" s="25">
        <v>168.85900000000001</v>
      </c>
      <c r="O26" s="25">
        <v>250.99</v>
      </c>
      <c r="P26" s="25">
        <v>227.732</v>
      </c>
      <c r="Q26" s="8"/>
      <c r="R26" s="8"/>
      <c r="S26" s="25">
        <v>317.83199999999999</v>
      </c>
      <c r="T26" s="25">
        <v>167.065</v>
      </c>
      <c r="U26" s="25">
        <v>239.607</v>
      </c>
      <c r="V26" s="25">
        <v>213.446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31"/>
      <c r="AQ26" s="31"/>
    </row>
    <row r="27" spans="1:43" x14ac:dyDescent="0.2">
      <c r="A27" s="3"/>
      <c r="B27" s="3"/>
      <c r="C27" s="3"/>
      <c r="D27" s="3"/>
      <c r="E27" s="8"/>
      <c r="F27" s="8"/>
      <c r="G27" s="25">
        <v>287.73200000000003</v>
      </c>
      <c r="H27" s="25">
        <v>121.52500000000001</v>
      </c>
      <c r="I27" s="25">
        <v>258.45800000000003</v>
      </c>
      <c r="J27" s="25">
        <v>253.25700000000001</v>
      </c>
      <c r="K27" s="8"/>
      <c r="L27" s="8"/>
      <c r="M27" s="25">
        <v>346.36</v>
      </c>
      <c r="N27" s="25">
        <v>159.905</v>
      </c>
      <c r="O27" s="25">
        <v>248.29300000000001</v>
      </c>
      <c r="P27" s="25">
        <v>240.452</v>
      </c>
      <c r="Q27" s="8"/>
      <c r="R27" s="8"/>
      <c r="S27" s="25">
        <v>334.99299999999999</v>
      </c>
      <c r="T27" s="25">
        <v>157.398</v>
      </c>
      <c r="U27" s="25">
        <v>242.38399999999999</v>
      </c>
      <c r="V27" s="25">
        <v>211.59899999999999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31"/>
      <c r="AQ27" s="31"/>
    </row>
    <row r="28" spans="1:43" x14ac:dyDescent="0.2">
      <c r="A28" s="3"/>
      <c r="B28" s="3"/>
      <c r="C28" s="3"/>
      <c r="D28" s="3"/>
      <c r="E28" s="8"/>
      <c r="F28" s="8"/>
      <c r="G28" s="25">
        <v>320.40899999999999</v>
      </c>
      <c r="H28" s="25">
        <v>150.37</v>
      </c>
      <c r="I28" s="25">
        <v>236.21799999999999</v>
      </c>
      <c r="J28" s="25">
        <v>293.88499999999999</v>
      </c>
      <c r="K28" s="8"/>
      <c r="L28" s="8"/>
      <c r="M28" s="25">
        <v>306.99</v>
      </c>
      <c r="N28" s="25">
        <v>149.59800000000001</v>
      </c>
      <c r="O28" s="25">
        <v>226.875</v>
      </c>
      <c r="P28" s="25">
        <v>228.852</v>
      </c>
      <c r="Q28" s="8"/>
      <c r="R28" s="8"/>
      <c r="S28" s="25">
        <v>322.80099999999999</v>
      </c>
      <c r="T28" s="25">
        <v>178.76300000000001</v>
      </c>
      <c r="U28" s="25">
        <v>281.952</v>
      </c>
      <c r="V28" s="25">
        <v>219.65299999999999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31"/>
      <c r="AQ28" s="31"/>
    </row>
    <row r="29" spans="1:43" x14ac:dyDescent="0.2">
      <c r="A29" s="3"/>
      <c r="B29" s="3"/>
      <c r="C29" s="3"/>
      <c r="D29" s="3"/>
      <c r="E29" s="8"/>
      <c r="F29" s="8"/>
      <c r="G29" s="25">
        <v>305.00299999999999</v>
      </c>
      <c r="H29" s="25">
        <v>144.035</v>
      </c>
      <c r="I29" s="25">
        <v>255.96</v>
      </c>
      <c r="J29" s="25">
        <v>262.76900000000001</v>
      </c>
      <c r="K29" s="8"/>
      <c r="L29" s="8"/>
      <c r="M29" s="25">
        <v>273.41000000000003</v>
      </c>
      <c r="N29" s="25">
        <v>141.69399999999999</v>
      </c>
      <c r="O29" s="25">
        <v>261.33100000000002</v>
      </c>
      <c r="P29" s="25">
        <v>232.048</v>
      </c>
      <c r="Q29" s="8"/>
      <c r="R29" s="8"/>
      <c r="S29" s="25">
        <v>296.97199999999998</v>
      </c>
      <c r="T29" s="25">
        <v>181.84100000000001</v>
      </c>
      <c r="U29" s="25">
        <v>242.41900000000001</v>
      </c>
      <c r="V29" s="25">
        <v>226.708</v>
      </c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31"/>
      <c r="AQ29" s="31"/>
    </row>
    <row r="30" spans="1:43" x14ac:dyDescent="0.2">
      <c r="A30" s="3"/>
      <c r="B30" s="3"/>
      <c r="C30" s="3"/>
      <c r="D30" s="3"/>
      <c r="E30" s="8"/>
      <c r="F30" s="8"/>
      <c r="G30" s="25">
        <v>299.24</v>
      </c>
      <c r="H30" s="25">
        <v>171.553</v>
      </c>
      <c r="I30" s="25">
        <v>236.14500000000001</v>
      </c>
      <c r="J30" s="25">
        <v>221.40600000000001</v>
      </c>
      <c r="K30" s="8"/>
      <c r="L30" s="8"/>
      <c r="M30" s="25">
        <v>296.721</v>
      </c>
      <c r="N30" s="25">
        <v>152.78700000000001</v>
      </c>
      <c r="O30" s="25">
        <v>221.99100000000001</v>
      </c>
      <c r="P30" s="25">
        <v>269.18700000000001</v>
      </c>
      <c r="Q30" s="8"/>
      <c r="R30" s="8"/>
      <c r="S30" s="25">
        <v>274.21899999999999</v>
      </c>
      <c r="T30" s="25">
        <v>180.59899999999999</v>
      </c>
      <c r="U30" s="25">
        <v>206.995</v>
      </c>
      <c r="V30" s="25">
        <v>236.37899999999999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31"/>
      <c r="AQ30" s="31"/>
    </row>
    <row r="31" spans="1:43" x14ac:dyDescent="0.2">
      <c r="A31" s="3"/>
      <c r="B31" s="3"/>
      <c r="C31" s="3"/>
      <c r="D31" s="3"/>
      <c r="E31" s="8"/>
      <c r="F31" s="8"/>
      <c r="G31" s="25">
        <v>296.35000000000002</v>
      </c>
      <c r="H31" s="25">
        <v>141.16200000000001</v>
      </c>
      <c r="I31" s="25">
        <v>262.45499999999998</v>
      </c>
      <c r="J31" s="25">
        <v>240.917</v>
      </c>
      <c r="K31" s="8"/>
      <c r="L31" s="8"/>
      <c r="M31" s="25">
        <v>310.47300000000001</v>
      </c>
      <c r="N31" s="25">
        <v>142.68700000000001</v>
      </c>
      <c r="O31" s="25">
        <v>236.72399999999999</v>
      </c>
      <c r="P31" s="25">
        <v>313.8</v>
      </c>
      <c r="Q31" s="8"/>
      <c r="R31" s="8"/>
      <c r="S31" s="25">
        <v>357.32100000000003</v>
      </c>
      <c r="T31" s="25">
        <v>142.179</v>
      </c>
      <c r="U31" s="25">
        <v>218.79400000000001</v>
      </c>
      <c r="V31" s="25">
        <v>194.45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31"/>
      <c r="AQ31" s="31"/>
    </row>
    <row r="32" spans="1:43" x14ac:dyDescent="0.2">
      <c r="A32" s="3"/>
      <c r="B32" s="3"/>
      <c r="C32" s="3"/>
      <c r="D32" s="3"/>
      <c r="E32" s="8"/>
      <c r="F32" s="8"/>
      <c r="G32" s="25">
        <v>310.51</v>
      </c>
      <c r="H32" s="25">
        <v>129.197</v>
      </c>
      <c r="I32" s="25">
        <v>293.49700000000001</v>
      </c>
      <c r="J32" s="25">
        <v>233.15899999999999</v>
      </c>
      <c r="K32" s="8"/>
      <c r="L32" s="8"/>
      <c r="M32" s="25">
        <v>323.06200000000001</v>
      </c>
      <c r="N32" s="25">
        <v>151.773</v>
      </c>
      <c r="O32" s="25">
        <v>261.43700000000001</v>
      </c>
      <c r="P32" s="25">
        <v>255.245</v>
      </c>
      <c r="Q32" s="8"/>
      <c r="R32" s="8"/>
      <c r="S32" s="25">
        <v>281.96699999999998</v>
      </c>
      <c r="T32" s="25">
        <v>159.49700000000001</v>
      </c>
      <c r="U32" s="25">
        <v>215.494</v>
      </c>
      <c r="V32" s="25">
        <v>240.15600000000001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31"/>
      <c r="AQ32" s="31"/>
    </row>
    <row r="33" spans="1:43" x14ac:dyDescent="0.2">
      <c r="A33" s="3"/>
      <c r="B33" s="3"/>
      <c r="C33" s="3"/>
      <c r="D33" s="3"/>
      <c r="E33" s="8"/>
      <c r="F33" s="8"/>
      <c r="G33" s="25">
        <v>261.25799999999998</v>
      </c>
      <c r="H33" s="25">
        <v>132.09899999999999</v>
      </c>
      <c r="I33" s="25">
        <v>235.114</v>
      </c>
      <c r="J33" s="25">
        <v>231.79300000000001</v>
      </c>
      <c r="K33" s="8"/>
      <c r="L33" s="8"/>
      <c r="M33" s="25">
        <v>324.92700000000002</v>
      </c>
      <c r="N33" s="25">
        <v>129.958</v>
      </c>
      <c r="O33" s="25">
        <v>237.81899999999999</v>
      </c>
      <c r="P33" s="25">
        <v>245.81200000000001</v>
      </c>
      <c r="Q33" s="8"/>
      <c r="R33" s="8"/>
      <c r="S33" s="25">
        <v>336.09699999999998</v>
      </c>
      <c r="T33" s="25">
        <v>164.43199999999999</v>
      </c>
      <c r="U33" s="25">
        <v>229.846</v>
      </c>
      <c r="V33" s="25">
        <v>196.71100000000001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31"/>
      <c r="AQ33" s="31"/>
    </row>
    <row r="34" spans="1:43" x14ac:dyDescent="0.2">
      <c r="A34" s="3"/>
      <c r="B34" s="3"/>
      <c r="C34" s="3"/>
      <c r="D34" s="3"/>
      <c r="E34" s="8"/>
      <c r="F34" s="8"/>
      <c r="G34" s="25">
        <v>323.29199999999997</v>
      </c>
      <c r="H34" s="25">
        <v>130.99299999999999</v>
      </c>
      <c r="I34" s="25">
        <v>254.39</v>
      </c>
      <c r="J34" s="25">
        <v>220.845</v>
      </c>
      <c r="K34" s="8"/>
      <c r="L34" s="8"/>
      <c r="M34" s="25">
        <v>360.584</v>
      </c>
      <c r="N34" s="25">
        <v>146.80099999999999</v>
      </c>
      <c r="O34" s="25">
        <v>235.42</v>
      </c>
      <c r="P34" s="25">
        <v>219.221</v>
      </c>
      <c r="Q34" s="8"/>
      <c r="R34" s="8"/>
      <c r="S34" s="25">
        <v>293.61900000000003</v>
      </c>
      <c r="T34" s="25">
        <v>153.47800000000001</v>
      </c>
      <c r="U34" s="25">
        <v>197.72200000000001</v>
      </c>
      <c r="V34" s="25">
        <v>195.75700000000001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31"/>
      <c r="AQ34" s="31"/>
    </row>
    <row r="35" spans="1:43" x14ac:dyDescent="0.2">
      <c r="A35" s="3"/>
      <c r="B35" s="3"/>
      <c r="C35" s="3"/>
      <c r="D35" s="3"/>
      <c r="E35" s="8"/>
      <c r="F35" s="8"/>
      <c r="G35" s="25">
        <v>280.16199999999998</v>
      </c>
      <c r="H35" s="25">
        <v>147.655</v>
      </c>
      <c r="I35" s="25">
        <v>267.84399999999999</v>
      </c>
      <c r="J35" s="25">
        <v>216.60900000000001</v>
      </c>
      <c r="K35" s="8"/>
      <c r="L35" s="8"/>
      <c r="M35" s="25">
        <v>271.73700000000002</v>
      </c>
      <c r="N35" s="25">
        <v>151.03</v>
      </c>
      <c r="O35" s="25">
        <v>235.04900000000001</v>
      </c>
      <c r="P35" s="25">
        <v>192.012</v>
      </c>
      <c r="Q35" s="8"/>
      <c r="R35" s="8"/>
      <c r="S35" s="25">
        <v>295.38900000000001</v>
      </c>
      <c r="T35" s="25">
        <v>149.63499999999999</v>
      </c>
      <c r="U35" s="25">
        <v>271.29599999999999</v>
      </c>
      <c r="V35" s="25">
        <v>208.64500000000001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31"/>
      <c r="AQ35" s="31"/>
    </row>
    <row r="36" spans="1:43" x14ac:dyDescent="0.2">
      <c r="A36" s="3"/>
      <c r="B36" s="3"/>
      <c r="C36" s="3"/>
      <c r="D36" s="3"/>
      <c r="E36" s="8"/>
      <c r="F36" s="8"/>
      <c r="G36" s="25">
        <v>309.40899999999999</v>
      </c>
      <c r="H36" s="25">
        <v>120.434</v>
      </c>
      <c r="I36" s="25">
        <v>262.24599999999998</v>
      </c>
      <c r="J36" s="25">
        <v>205.566</v>
      </c>
      <c r="K36" s="8"/>
      <c r="L36" s="8"/>
      <c r="M36" s="25">
        <v>314.04300000000001</v>
      </c>
      <c r="N36" s="25">
        <v>164.56899999999999</v>
      </c>
      <c r="O36" s="25">
        <v>241.32400000000001</v>
      </c>
      <c r="P36" s="25">
        <v>223.08699999999999</v>
      </c>
      <c r="Q36" s="8"/>
      <c r="R36" s="8"/>
      <c r="S36" s="25">
        <v>313.33600000000001</v>
      </c>
      <c r="T36" s="25">
        <v>154.81399999999999</v>
      </c>
      <c r="U36" s="25">
        <v>230.79400000000001</v>
      </c>
      <c r="V36" s="25">
        <v>217.32300000000001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31"/>
      <c r="AQ36" s="31"/>
    </row>
    <row r="37" spans="1:43" x14ac:dyDescent="0.2">
      <c r="A37" s="3"/>
      <c r="B37" s="3"/>
      <c r="C37" s="3"/>
      <c r="D37" s="3"/>
      <c r="E37" s="8"/>
      <c r="F37" s="8"/>
      <c r="G37" s="25">
        <v>292.07499999999999</v>
      </c>
      <c r="H37" s="25">
        <v>135.286</v>
      </c>
      <c r="I37" s="25">
        <v>287.38099999999997</v>
      </c>
      <c r="J37" s="25">
        <v>228.67599999999999</v>
      </c>
      <c r="K37" s="8"/>
      <c r="L37" s="8"/>
      <c r="M37" s="25">
        <v>312.52499999999998</v>
      </c>
      <c r="N37" s="25">
        <v>168.328</v>
      </c>
      <c r="O37" s="25">
        <v>272.267</v>
      </c>
      <c r="P37" s="25">
        <v>191.977</v>
      </c>
      <c r="Q37" s="8"/>
      <c r="R37" s="8"/>
      <c r="S37" s="25">
        <v>327.017</v>
      </c>
      <c r="T37" s="25">
        <v>196.68700000000001</v>
      </c>
      <c r="U37" s="25">
        <v>246.87899999999999</v>
      </c>
      <c r="V37" s="25">
        <v>229.16200000000001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31"/>
      <c r="AQ37" s="31"/>
    </row>
    <row r="38" spans="1:43" x14ac:dyDescent="0.2">
      <c r="A38" s="3"/>
      <c r="B38" s="3"/>
      <c r="C38" s="3"/>
      <c r="D38" s="3"/>
      <c r="E38" s="8"/>
      <c r="F38" s="8"/>
      <c r="G38" s="25">
        <v>283.08699999999999</v>
      </c>
      <c r="H38" s="25">
        <v>159.404</v>
      </c>
      <c r="I38" s="25">
        <v>279.57</v>
      </c>
      <c r="J38" s="25">
        <v>211.499</v>
      </c>
      <c r="K38" s="8"/>
      <c r="L38" s="8"/>
      <c r="M38" s="25">
        <v>314.65600000000001</v>
      </c>
      <c r="N38" s="25">
        <v>186.36</v>
      </c>
      <c r="O38" s="25">
        <v>233.80099999999999</v>
      </c>
      <c r="P38" s="25">
        <v>226.05699999999999</v>
      </c>
      <c r="Q38" s="8"/>
      <c r="R38" s="8"/>
      <c r="S38" s="25">
        <v>348.31299999999999</v>
      </c>
      <c r="T38" s="25">
        <v>190.72200000000001</v>
      </c>
      <c r="U38" s="25">
        <v>270.40800000000002</v>
      </c>
      <c r="V38" s="25">
        <v>236.36600000000001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31"/>
      <c r="AQ38" s="31"/>
    </row>
    <row r="39" spans="1:43" x14ac:dyDescent="0.2">
      <c r="A39" s="3"/>
      <c r="B39" s="3"/>
      <c r="C39" s="3"/>
      <c r="D39" s="3"/>
      <c r="E39" s="8"/>
      <c r="F39" s="8"/>
      <c r="G39" s="25">
        <v>299.46800000000002</v>
      </c>
      <c r="H39" s="25">
        <v>155.03100000000001</v>
      </c>
      <c r="I39" s="25">
        <v>265.54300000000001</v>
      </c>
      <c r="J39" s="25">
        <v>219.286</v>
      </c>
      <c r="K39" s="8"/>
      <c r="L39" s="8"/>
      <c r="M39" s="25">
        <v>311.58800000000002</v>
      </c>
      <c r="N39" s="25">
        <v>138.78800000000001</v>
      </c>
      <c r="O39" s="25">
        <v>222.976</v>
      </c>
      <c r="P39" s="25">
        <v>231.07599999999999</v>
      </c>
      <c r="Q39" s="8"/>
      <c r="R39" s="8"/>
      <c r="S39" s="25">
        <v>320.60300000000001</v>
      </c>
      <c r="T39" s="25">
        <v>178.90700000000001</v>
      </c>
      <c r="U39" s="25">
        <v>258.87</v>
      </c>
      <c r="V39" s="25">
        <v>225.542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31"/>
      <c r="AQ39" s="31"/>
    </row>
    <row r="40" spans="1:43" x14ac:dyDescent="0.2">
      <c r="A40" s="3"/>
      <c r="B40" s="3"/>
      <c r="C40" s="3"/>
      <c r="D40" s="3"/>
      <c r="E40" s="8"/>
      <c r="F40" s="8"/>
      <c r="G40" s="25">
        <v>279.46300000000002</v>
      </c>
      <c r="H40" s="25">
        <v>169.07499999999999</v>
      </c>
      <c r="I40" s="25">
        <v>279.827</v>
      </c>
      <c r="J40" s="25">
        <v>219.89699999999999</v>
      </c>
      <c r="K40" s="8"/>
      <c r="L40" s="8"/>
      <c r="M40" s="25">
        <v>262.44499999999999</v>
      </c>
      <c r="N40" s="25">
        <v>139.21299999999999</v>
      </c>
      <c r="O40" s="25">
        <v>231.82400000000001</v>
      </c>
      <c r="P40" s="25">
        <v>274.14699999999999</v>
      </c>
      <c r="Q40" s="8"/>
      <c r="R40" s="8"/>
      <c r="S40" s="25">
        <v>291.09199999999998</v>
      </c>
      <c r="T40" s="25">
        <v>213.74299999999999</v>
      </c>
      <c r="U40" s="25">
        <v>265.51</v>
      </c>
      <c r="V40" s="25">
        <v>213.011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31"/>
      <c r="AQ40" s="31"/>
    </row>
    <row r="41" spans="1:43" x14ac:dyDescent="0.2">
      <c r="A41" s="3"/>
      <c r="B41" s="3"/>
      <c r="C41" s="3"/>
      <c r="D41" s="3"/>
      <c r="E41" s="8"/>
      <c r="F41" s="8"/>
      <c r="G41" s="25">
        <v>332.20400000000001</v>
      </c>
      <c r="H41" s="25">
        <v>168.05500000000001</v>
      </c>
      <c r="I41" s="25">
        <v>325.613</v>
      </c>
      <c r="J41" s="25">
        <v>223.96100000000001</v>
      </c>
      <c r="K41" s="8"/>
      <c r="L41" s="8"/>
      <c r="M41" s="25">
        <v>342.84800000000001</v>
      </c>
      <c r="N41" s="25">
        <v>150.16200000000001</v>
      </c>
      <c r="O41" s="25">
        <v>284.84500000000003</v>
      </c>
      <c r="P41" s="25">
        <v>220.40799999999999</v>
      </c>
      <c r="Q41" s="8"/>
      <c r="R41" s="8"/>
      <c r="S41" s="25">
        <v>282.46300000000002</v>
      </c>
      <c r="T41" s="25">
        <v>146.11099999999999</v>
      </c>
      <c r="U41" s="25">
        <v>220.00299999999999</v>
      </c>
      <c r="V41" s="25">
        <v>223.315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31"/>
      <c r="AQ41" s="31"/>
    </row>
    <row r="42" spans="1:43" x14ac:dyDescent="0.2">
      <c r="A42" s="3"/>
      <c r="B42" s="3"/>
      <c r="C42" s="3"/>
      <c r="D42" s="3"/>
      <c r="E42" s="8"/>
      <c r="F42" s="8"/>
      <c r="G42" s="25">
        <v>277.81099999999998</v>
      </c>
      <c r="H42" s="25">
        <v>158.80799999999999</v>
      </c>
      <c r="I42" s="25">
        <v>365.14400000000001</v>
      </c>
      <c r="J42" s="25">
        <v>244.251</v>
      </c>
      <c r="K42" s="8"/>
      <c r="L42" s="8"/>
      <c r="M42" s="25">
        <v>273.90600000000001</v>
      </c>
      <c r="N42" s="25">
        <v>146.1</v>
      </c>
      <c r="O42" s="25">
        <v>237.79499999999999</v>
      </c>
      <c r="P42" s="25">
        <v>219.71</v>
      </c>
      <c r="Q42" s="8"/>
      <c r="R42" s="8"/>
      <c r="S42" s="25">
        <v>279.62099999999998</v>
      </c>
      <c r="T42" s="25">
        <v>179.31700000000001</v>
      </c>
      <c r="U42" s="25">
        <v>253.85300000000001</v>
      </c>
      <c r="V42" s="25">
        <v>231.62</v>
      </c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31"/>
      <c r="AQ42" s="31"/>
    </row>
    <row r="43" spans="1:43" x14ac:dyDescent="0.2">
      <c r="A43" s="3"/>
      <c r="B43" s="3"/>
      <c r="C43" s="3"/>
      <c r="D43" s="3"/>
      <c r="E43" s="8"/>
      <c r="F43" s="8"/>
      <c r="G43" s="25">
        <v>298.43099999999998</v>
      </c>
      <c r="H43" s="25">
        <v>154.626</v>
      </c>
      <c r="I43" s="25">
        <v>246.24100000000001</v>
      </c>
      <c r="J43" s="25">
        <v>233.71899999999999</v>
      </c>
      <c r="K43" s="8"/>
      <c r="L43" s="8"/>
      <c r="M43" s="25">
        <v>334.13299999999998</v>
      </c>
      <c r="N43" s="25">
        <v>154.48099999999999</v>
      </c>
      <c r="O43" s="25">
        <v>291.65300000000002</v>
      </c>
      <c r="P43" s="25">
        <v>182.25200000000001</v>
      </c>
      <c r="Q43" s="8"/>
      <c r="R43" s="8"/>
      <c r="S43" s="25">
        <v>294.30099999999999</v>
      </c>
      <c r="T43" s="25">
        <v>152.922</v>
      </c>
      <c r="U43" s="25">
        <v>235.13200000000001</v>
      </c>
      <c r="V43" s="25">
        <v>223.846</v>
      </c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31"/>
      <c r="AQ43" s="31"/>
    </row>
    <row r="44" spans="1:43" x14ac:dyDescent="0.2">
      <c r="A44" s="3"/>
      <c r="B44" s="3"/>
      <c r="C44" s="3"/>
      <c r="D44" s="3"/>
      <c r="E44" s="8"/>
      <c r="F44" s="8"/>
      <c r="G44" s="25">
        <v>290.72399999999999</v>
      </c>
      <c r="H44" s="25">
        <v>156.44999999999999</v>
      </c>
      <c r="I44" s="25">
        <v>315.92099999999999</v>
      </c>
      <c r="J44" s="25">
        <v>233.72</v>
      </c>
      <c r="K44" s="8"/>
      <c r="L44" s="8"/>
      <c r="M44" s="25">
        <v>327.87099999999998</v>
      </c>
      <c r="N44" s="25">
        <v>164.09</v>
      </c>
      <c r="O44" s="25">
        <v>230.49100000000001</v>
      </c>
      <c r="P44" s="25">
        <v>202.036</v>
      </c>
      <c r="Q44" s="8"/>
      <c r="R44" s="8"/>
      <c r="S44" s="25">
        <v>323.13400000000001</v>
      </c>
      <c r="T44" s="25">
        <v>163.45500000000001</v>
      </c>
      <c r="U44" s="25">
        <v>209.62799999999999</v>
      </c>
      <c r="V44" s="25">
        <v>248.017</v>
      </c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31"/>
      <c r="AQ44" s="31"/>
    </row>
    <row r="45" spans="1:43" x14ac:dyDescent="0.2">
      <c r="A45" s="3"/>
      <c r="B45" s="3"/>
      <c r="C45" s="3"/>
      <c r="D45" s="3"/>
      <c r="E45" s="8"/>
      <c r="F45" s="8"/>
      <c r="G45" s="25">
        <v>313.529</v>
      </c>
      <c r="H45" s="25">
        <v>176.001</v>
      </c>
      <c r="I45" s="25">
        <v>247.80500000000001</v>
      </c>
      <c r="J45" s="25">
        <v>248.67099999999999</v>
      </c>
      <c r="K45" s="8"/>
      <c r="L45" s="8"/>
      <c r="M45" s="25">
        <v>320.642</v>
      </c>
      <c r="N45" s="25">
        <v>164.84899999999999</v>
      </c>
      <c r="O45" s="25">
        <v>258.62400000000002</v>
      </c>
      <c r="P45" s="25">
        <v>201.904</v>
      </c>
      <c r="Q45" s="8"/>
      <c r="R45" s="8"/>
      <c r="S45" s="25">
        <v>311.60300000000001</v>
      </c>
      <c r="T45" s="25">
        <v>175.98400000000001</v>
      </c>
      <c r="U45" s="25">
        <v>227.11</v>
      </c>
      <c r="V45" s="25">
        <v>280.79300000000001</v>
      </c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31"/>
      <c r="AQ45" s="31"/>
    </row>
    <row r="46" spans="1:43" x14ac:dyDescent="0.2">
      <c r="A46" s="3"/>
      <c r="B46" s="3"/>
      <c r="C46" s="3"/>
      <c r="D46" s="3"/>
      <c r="E46" s="8"/>
      <c r="F46" s="8"/>
      <c r="G46" s="25">
        <v>336.62099999999998</v>
      </c>
      <c r="H46" s="25">
        <v>169.559</v>
      </c>
      <c r="I46" s="25">
        <v>246.72399999999999</v>
      </c>
      <c r="J46" s="25">
        <v>255.67500000000001</v>
      </c>
      <c r="K46" s="8"/>
      <c r="L46" s="8"/>
      <c r="M46" s="25">
        <v>333.46899999999999</v>
      </c>
      <c r="N46" s="25">
        <v>131.88900000000001</v>
      </c>
      <c r="O46" s="25">
        <v>245.43199999999999</v>
      </c>
      <c r="P46" s="25">
        <v>212.78899999999999</v>
      </c>
      <c r="Q46" s="8"/>
      <c r="R46" s="8"/>
      <c r="S46" s="25">
        <v>313.21800000000002</v>
      </c>
      <c r="T46" s="25">
        <v>208.077</v>
      </c>
      <c r="U46" s="25">
        <v>260.24099999999999</v>
      </c>
      <c r="V46" s="25">
        <v>203.078</v>
      </c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31"/>
      <c r="AQ46" s="31"/>
    </row>
    <row r="47" spans="1:43" x14ac:dyDescent="0.2">
      <c r="A47" s="3"/>
      <c r="B47" s="3"/>
      <c r="C47" s="3"/>
      <c r="D47" s="3"/>
      <c r="E47" s="8"/>
      <c r="F47" s="8"/>
      <c r="G47" s="25">
        <v>271.93200000000002</v>
      </c>
      <c r="H47" s="25">
        <v>164.93600000000001</v>
      </c>
      <c r="I47" s="25">
        <v>301.22399999999999</v>
      </c>
      <c r="J47" s="25">
        <v>220.59299999999999</v>
      </c>
      <c r="K47" s="8"/>
      <c r="L47" s="8"/>
      <c r="M47" s="25">
        <v>297.416</v>
      </c>
      <c r="N47" s="25">
        <v>141.495</v>
      </c>
      <c r="O47" s="25">
        <v>231.06</v>
      </c>
      <c r="P47" s="25">
        <v>242.803</v>
      </c>
      <c r="Q47" s="8"/>
      <c r="R47" s="8"/>
      <c r="S47" s="25">
        <v>340.31900000000002</v>
      </c>
      <c r="T47" s="25">
        <v>208.57599999999999</v>
      </c>
      <c r="U47" s="25">
        <v>228.09899999999999</v>
      </c>
      <c r="V47" s="25">
        <v>235.202</v>
      </c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31"/>
      <c r="AQ47" s="31"/>
    </row>
    <row r="48" spans="1:43" x14ac:dyDescent="0.2">
      <c r="A48" s="3"/>
      <c r="B48" s="3"/>
      <c r="C48" s="3"/>
      <c r="D48" s="3"/>
      <c r="E48" s="8"/>
      <c r="F48" s="8"/>
      <c r="G48" s="25">
        <v>264.78500000000003</v>
      </c>
      <c r="H48" s="25">
        <v>163.15199999999999</v>
      </c>
      <c r="I48" s="25">
        <v>282.81400000000002</v>
      </c>
      <c r="J48" s="25">
        <v>236.87100000000001</v>
      </c>
      <c r="K48" s="8"/>
      <c r="L48" s="8"/>
      <c r="M48" s="25">
        <v>307.38900000000001</v>
      </c>
      <c r="N48" s="25">
        <v>201.482</v>
      </c>
      <c r="O48" s="25">
        <v>233.01400000000001</v>
      </c>
      <c r="P48" s="25">
        <v>253.00800000000001</v>
      </c>
      <c r="Q48" s="8"/>
      <c r="R48" s="8"/>
      <c r="S48" s="25">
        <v>387.70699999999999</v>
      </c>
      <c r="T48" s="25">
        <v>172.77600000000001</v>
      </c>
      <c r="U48" s="25">
        <v>210.62100000000001</v>
      </c>
      <c r="V48" s="25">
        <v>225.93799999999999</v>
      </c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31"/>
      <c r="AQ48" s="31"/>
    </row>
    <row r="49" spans="1:43" x14ac:dyDescent="0.2">
      <c r="A49" s="3"/>
      <c r="B49" s="3"/>
      <c r="C49" s="3"/>
      <c r="D49" s="3"/>
      <c r="E49" s="8"/>
      <c r="F49" s="8"/>
      <c r="G49" s="25">
        <v>298.54300000000001</v>
      </c>
      <c r="H49" s="25">
        <v>162.268</v>
      </c>
      <c r="I49" s="25">
        <v>260.34300000000002</v>
      </c>
      <c r="J49" s="25">
        <v>222.494</v>
      </c>
      <c r="K49" s="8"/>
      <c r="L49" s="8"/>
      <c r="M49" s="25">
        <v>307.01499999999999</v>
      </c>
      <c r="N49" s="25">
        <v>158.13499999999999</v>
      </c>
      <c r="O49" s="25">
        <v>230.08099999999999</v>
      </c>
      <c r="P49" s="25">
        <v>242.77500000000001</v>
      </c>
      <c r="Q49" s="8"/>
      <c r="R49" s="8"/>
      <c r="S49" s="25">
        <v>339.31900000000002</v>
      </c>
      <c r="T49" s="25">
        <v>190.50899999999999</v>
      </c>
      <c r="U49" s="25">
        <v>231.739</v>
      </c>
      <c r="V49" s="25">
        <v>229.04499999999999</v>
      </c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31"/>
      <c r="AQ49" s="31"/>
    </row>
    <row r="50" spans="1:43" x14ac:dyDescent="0.2">
      <c r="A50" s="3"/>
      <c r="B50" s="3"/>
      <c r="C50" s="3"/>
      <c r="D50" s="3"/>
      <c r="E50" s="8"/>
      <c r="F50" s="8"/>
      <c r="G50" s="25">
        <v>259.99900000000002</v>
      </c>
      <c r="H50" s="25">
        <v>177.38300000000001</v>
      </c>
      <c r="I50" s="25">
        <v>278.48599999999999</v>
      </c>
      <c r="J50" s="25">
        <v>209.34299999999999</v>
      </c>
      <c r="K50" s="8"/>
      <c r="L50" s="8"/>
      <c r="M50" s="25">
        <v>278.202</v>
      </c>
      <c r="N50" s="25">
        <v>139.53299999999999</v>
      </c>
      <c r="O50" s="25">
        <v>202.19</v>
      </c>
      <c r="P50" s="25">
        <v>231.749</v>
      </c>
      <c r="Q50" s="8"/>
      <c r="R50" s="8"/>
      <c r="S50" s="25">
        <v>334.05799999999999</v>
      </c>
      <c r="T50" s="25">
        <v>151.947</v>
      </c>
      <c r="U50" s="25">
        <v>225.303</v>
      </c>
      <c r="V50" s="25">
        <v>244.364</v>
      </c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31"/>
      <c r="AQ50" s="31"/>
    </row>
    <row r="51" spans="1:43" x14ac:dyDescent="0.2">
      <c r="A51" s="3"/>
      <c r="B51" s="3"/>
      <c r="C51" s="3"/>
      <c r="D51" s="3"/>
      <c r="E51" s="8"/>
      <c r="F51" s="8"/>
      <c r="G51" s="25">
        <v>249.11099999999999</v>
      </c>
      <c r="H51" s="25">
        <v>164.084</v>
      </c>
      <c r="I51" s="25">
        <v>243.84800000000001</v>
      </c>
      <c r="J51" s="25">
        <v>229.244</v>
      </c>
      <c r="K51" s="8"/>
      <c r="L51" s="8"/>
      <c r="M51" s="25">
        <v>333.44900000000001</v>
      </c>
      <c r="N51" s="25">
        <v>141.56100000000001</v>
      </c>
      <c r="O51" s="25">
        <v>211.88300000000001</v>
      </c>
      <c r="P51" s="25">
        <v>253.739</v>
      </c>
      <c r="Q51" s="8"/>
      <c r="R51" s="8"/>
      <c r="S51" s="25">
        <v>351.63200000000001</v>
      </c>
      <c r="T51" s="25">
        <v>188.322</v>
      </c>
      <c r="U51" s="25">
        <v>240.79300000000001</v>
      </c>
      <c r="V51" s="25">
        <v>258.57</v>
      </c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31"/>
      <c r="AQ51" s="31"/>
    </row>
    <row r="52" spans="1:43" x14ac:dyDescent="0.2">
      <c r="A52" s="3"/>
      <c r="B52" s="3"/>
      <c r="C52" s="3"/>
      <c r="D52" s="3"/>
      <c r="E52" s="8"/>
      <c r="F52" s="8"/>
      <c r="G52" s="25">
        <v>278.23099999999999</v>
      </c>
      <c r="H52" s="25">
        <v>171.761</v>
      </c>
      <c r="I52" s="25">
        <v>290.18099999999998</v>
      </c>
      <c r="J52" s="25">
        <v>224.501</v>
      </c>
      <c r="K52" s="8"/>
      <c r="L52" s="8"/>
      <c r="M52" s="25">
        <v>279.86500000000001</v>
      </c>
      <c r="N52" s="25">
        <v>172.85</v>
      </c>
      <c r="O52" s="25">
        <v>255.04499999999999</v>
      </c>
      <c r="P52" s="25">
        <v>199.91399999999999</v>
      </c>
      <c r="Q52" s="8"/>
      <c r="R52" s="8"/>
      <c r="S52" s="25">
        <v>327.29000000000002</v>
      </c>
      <c r="T52" s="25">
        <v>166.67500000000001</v>
      </c>
      <c r="U52" s="25">
        <v>228.755</v>
      </c>
      <c r="V52" s="25">
        <v>230.14</v>
      </c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31"/>
      <c r="AQ52" s="31"/>
    </row>
    <row r="53" spans="1:43" x14ac:dyDescent="0.2">
      <c r="A53" s="3"/>
      <c r="B53" s="3"/>
      <c r="C53" s="3"/>
      <c r="D53" s="3"/>
      <c r="E53" s="8"/>
      <c r="F53" s="8"/>
      <c r="G53" s="25">
        <v>332.78899999999999</v>
      </c>
      <c r="H53" s="25">
        <v>173.642</v>
      </c>
      <c r="I53" s="25">
        <v>277.27999999999997</v>
      </c>
      <c r="J53" s="25">
        <v>323.26299999999998</v>
      </c>
      <c r="K53" s="8"/>
      <c r="L53" s="8"/>
      <c r="M53" s="25">
        <v>336.92399999999998</v>
      </c>
      <c r="N53" s="25">
        <v>183.32400000000001</v>
      </c>
      <c r="O53" s="25">
        <v>224.69200000000001</v>
      </c>
      <c r="P53" s="25">
        <v>251.321</v>
      </c>
      <c r="Q53" s="8"/>
      <c r="R53" s="8"/>
      <c r="S53" s="25">
        <v>321.279</v>
      </c>
      <c r="T53" s="25">
        <v>149.77000000000001</v>
      </c>
      <c r="U53" s="25">
        <v>237.57400000000001</v>
      </c>
      <c r="V53" s="25">
        <v>230.22800000000001</v>
      </c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31"/>
      <c r="AQ53" s="31"/>
    </row>
    <row r="54" spans="1:43" x14ac:dyDescent="0.2">
      <c r="A54" s="3"/>
      <c r="B54" s="3"/>
      <c r="C54" s="3"/>
      <c r="D54" s="3"/>
      <c r="E54" s="8"/>
      <c r="F54" s="8"/>
      <c r="G54" s="25">
        <v>265.65300000000002</v>
      </c>
      <c r="H54" s="25">
        <v>172.13499999999999</v>
      </c>
      <c r="I54" s="25">
        <v>263.87099999999998</v>
      </c>
      <c r="J54" s="25">
        <v>233.24100000000001</v>
      </c>
      <c r="K54" s="8"/>
      <c r="L54" s="8"/>
      <c r="M54" s="25">
        <v>291.40699999999998</v>
      </c>
      <c r="N54" s="25">
        <v>160.946</v>
      </c>
      <c r="O54" s="25">
        <v>268.26499999999999</v>
      </c>
      <c r="P54" s="25">
        <v>230.18799999999999</v>
      </c>
      <c r="Q54" s="8"/>
      <c r="R54" s="8"/>
      <c r="S54" s="25">
        <v>326.81299999999999</v>
      </c>
      <c r="T54" s="25">
        <v>178.21299999999999</v>
      </c>
      <c r="U54" s="25">
        <v>227.51300000000001</v>
      </c>
      <c r="V54" s="25">
        <v>226.779</v>
      </c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31"/>
      <c r="AQ54" s="31"/>
    </row>
    <row r="55" spans="1:43" x14ac:dyDescent="0.2">
      <c r="A55" s="3"/>
      <c r="B55" s="3"/>
      <c r="C55" s="3"/>
      <c r="D55" s="3"/>
      <c r="E55" s="8"/>
      <c r="F55" s="8"/>
      <c r="G55" s="25">
        <v>283.42599999999999</v>
      </c>
      <c r="H55" s="25">
        <v>163.31899999999999</v>
      </c>
      <c r="I55" s="25">
        <v>223.535</v>
      </c>
      <c r="J55" s="25">
        <v>236.245</v>
      </c>
      <c r="K55" s="8"/>
      <c r="L55" s="8"/>
      <c r="M55" s="25">
        <v>326.166</v>
      </c>
      <c r="N55" s="25">
        <v>155.20500000000001</v>
      </c>
      <c r="O55" s="25">
        <v>230.005</v>
      </c>
      <c r="P55" s="25">
        <v>245.85900000000001</v>
      </c>
      <c r="Q55" s="8"/>
      <c r="R55" s="8"/>
      <c r="S55" s="25">
        <v>298.45100000000002</v>
      </c>
      <c r="T55" s="25">
        <v>145.92099999999999</v>
      </c>
      <c r="U55" s="25">
        <v>241.66800000000001</v>
      </c>
      <c r="V55" s="25">
        <v>231.982</v>
      </c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31"/>
      <c r="AQ55" s="31"/>
    </row>
    <row r="56" spans="1:43" x14ac:dyDescent="0.2">
      <c r="A56" s="3"/>
      <c r="B56" s="3"/>
      <c r="C56" s="3"/>
      <c r="D56" s="3"/>
      <c r="E56" s="8"/>
      <c r="F56" s="8"/>
      <c r="G56" s="25">
        <v>269.947</v>
      </c>
      <c r="H56" s="25">
        <v>179.09899999999999</v>
      </c>
      <c r="I56" s="25">
        <v>205.52699999999999</v>
      </c>
      <c r="J56" s="25">
        <v>272.40800000000002</v>
      </c>
      <c r="K56" s="8"/>
      <c r="L56" s="8"/>
      <c r="M56" s="25">
        <v>302.96100000000001</v>
      </c>
      <c r="N56" s="25">
        <v>151.298</v>
      </c>
      <c r="O56" s="25">
        <v>208.375</v>
      </c>
      <c r="P56" s="25">
        <v>253.11799999999999</v>
      </c>
      <c r="Q56" s="8"/>
      <c r="R56" s="8"/>
      <c r="S56" s="25">
        <v>291.91899999999998</v>
      </c>
      <c r="T56" s="25">
        <v>157.54</v>
      </c>
      <c r="U56" s="25">
        <v>213.67599999999999</v>
      </c>
      <c r="V56" s="25">
        <v>279.26100000000002</v>
      </c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31"/>
      <c r="AQ56" s="31"/>
    </row>
    <row r="57" spans="1:43" x14ac:dyDescent="0.2">
      <c r="A57" s="3"/>
      <c r="B57" s="3"/>
      <c r="C57" s="3"/>
      <c r="D57" s="3"/>
      <c r="E57" s="8"/>
      <c r="F57" s="8"/>
      <c r="G57" s="25">
        <v>265.06599999999997</v>
      </c>
      <c r="H57" s="25">
        <v>188.15700000000001</v>
      </c>
      <c r="I57" s="25">
        <v>232.072</v>
      </c>
      <c r="J57" s="25">
        <v>282.72899999999998</v>
      </c>
      <c r="K57" s="8"/>
      <c r="L57" s="8"/>
      <c r="M57" s="25">
        <v>326.72699999999998</v>
      </c>
      <c r="N57" s="25">
        <v>148.45400000000001</v>
      </c>
      <c r="O57" s="25">
        <v>285.327</v>
      </c>
      <c r="P57" s="25">
        <v>227.66800000000001</v>
      </c>
      <c r="Q57" s="8"/>
      <c r="R57" s="8"/>
      <c r="S57" s="25">
        <v>309.32600000000002</v>
      </c>
      <c r="T57" s="25">
        <v>179.654</v>
      </c>
      <c r="U57" s="25">
        <v>240.73099999999999</v>
      </c>
      <c r="V57" s="25">
        <v>253.06800000000001</v>
      </c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31"/>
      <c r="AQ57" s="31"/>
    </row>
    <row r="58" spans="1:43" x14ac:dyDescent="0.2">
      <c r="A58" s="3"/>
      <c r="B58" s="3"/>
      <c r="C58" s="3"/>
      <c r="D58" s="3"/>
      <c r="E58" s="8"/>
      <c r="F58" s="8"/>
      <c r="G58" s="25">
        <v>300.76299999999998</v>
      </c>
      <c r="H58" s="25">
        <v>154.733</v>
      </c>
      <c r="I58" s="25">
        <v>225.083</v>
      </c>
      <c r="J58" s="25">
        <v>269.19499999999999</v>
      </c>
      <c r="K58" s="8"/>
      <c r="L58" s="8"/>
      <c r="M58" s="25">
        <v>307.92399999999998</v>
      </c>
      <c r="N58" s="25">
        <v>161.65700000000001</v>
      </c>
      <c r="O58" s="25">
        <v>234.56899999999999</v>
      </c>
      <c r="P58" s="25">
        <v>225.125</v>
      </c>
      <c r="Q58" s="8"/>
      <c r="R58" s="8"/>
      <c r="S58" s="25">
        <v>289.28800000000001</v>
      </c>
      <c r="T58" s="25">
        <v>155.136</v>
      </c>
      <c r="U58" s="25">
        <v>259.65899999999999</v>
      </c>
      <c r="V58" s="25">
        <v>242.696</v>
      </c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31"/>
      <c r="AQ58" s="31"/>
    </row>
    <row r="59" spans="1:43" x14ac:dyDescent="0.2">
      <c r="A59" s="3"/>
      <c r="B59" s="3"/>
      <c r="C59" s="3"/>
      <c r="D59" s="3"/>
      <c r="E59" s="8"/>
      <c r="F59" s="8"/>
      <c r="G59" s="25">
        <v>284.82400000000001</v>
      </c>
      <c r="H59" s="25">
        <v>196.33199999999999</v>
      </c>
      <c r="I59" s="25">
        <v>228.91</v>
      </c>
      <c r="J59" s="25">
        <v>280.3</v>
      </c>
      <c r="K59" s="8"/>
      <c r="L59" s="8"/>
      <c r="M59" s="25">
        <v>285.95999999999998</v>
      </c>
      <c r="N59" s="25">
        <v>130.226</v>
      </c>
      <c r="O59" s="25">
        <v>259.608</v>
      </c>
      <c r="P59" s="25">
        <v>220.947</v>
      </c>
      <c r="Q59" s="8"/>
      <c r="R59" s="8"/>
      <c r="S59" s="25">
        <v>301.572</v>
      </c>
      <c r="T59" s="25">
        <v>154.49199999999999</v>
      </c>
      <c r="U59" s="25">
        <v>217.62700000000001</v>
      </c>
      <c r="V59" s="25">
        <v>251.11600000000001</v>
      </c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31"/>
      <c r="AQ59" s="31"/>
    </row>
    <row r="60" spans="1:43" x14ac:dyDescent="0.2">
      <c r="A60" s="3"/>
      <c r="B60" s="3"/>
      <c r="C60" s="3"/>
      <c r="D60" s="3"/>
      <c r="E60" s="8"/>
      <c r="F60" s="8"/>
      <c r="G60" s="25">
        <v>241.35300000000001</v>
      </c>
      <c r="H60" s="25">
        <v>167.10300000000001</v>
      </c>
      <c r="I60" s="25">
        <v>280.09300000000002</v>
      </c>
      <c r="J60" s="25">
        <v>207.517</v>
      </c>
      <c r="K60" s="8"/>
      <c r="L60" s="8"/>
      <c r="M60" s="25">
        <v>369.404</v>
      </c>
      <c r="N60" s="25">
        <v>155.18899999999999</v>
      </c>
      <c r="O60" s="25">
        <v>228.18700000000001</v>
      </c>
      <c r="P60" s="25">
        <v>226.45599999999999</v>
      </c>
      <c r="Q60" s="8"/>
      <c r="R60" s="8"/>
      <c r="S60" s="25">
        <v>326.21199999999999</v>
      </c>
      <c r="T60" s="25">
        <v>161.875</v>
      </c>
      <c r="U60" s="25">
        <v>240.53899999999999</v>
      </c>
      <c r="V60" s="25">
        <v>180.666</v>
      </c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31"/>
      <c r="AQ60" s="31"/>
    </row>
    <row r="61" spans="1:43" x14ac:dyDescent="0.2">
      <c r="A61" s="3"/>
      <c r="B61" s="3"/>
      <c r="C61" s="3"/>
      <c r="D61" s="3"/>
      <c r="E61" s="8"/>
      <c r="F61" s="8"/>
      <c r="G61" s="25">
        <v>282.80500000000001</v>
      </c>
      <c r="H61" s="25">
        <v>166.875</v>
      </c>
      <c r="I61" s="25">
        <v>295.98099999999999</v>
      </c>
      <c r="J61" s="25">
        <v>234.44300000000001</v>
      </c>
      <c r="K61" s="8"/>
      <c r="L61" s="8"/>
      <c r="M61" s="25">
        <v>322.38499999999999</v>
      </c>
      <c r="N61" s="25">
        <v>149.089</v>
      </c>
      <c r="O61" s="25">
        <v>248.733</v>
      </c>
      <c r="P61" s="25">
        <v>207.39400000000001</v>
      </c>
      <c r="Q61" s="8"/>
      <c r="R61" s="8"/>
      <c r="S61" s="25">
        <v>339.62700000000001</v>
      </c>
      <c r="T61" s="25">
        <v>152.506</v>
      </c>
      <c r="U61" s="25">
        <v>259.44</v>
      </c>
      <c r="V61" s="25">
        <v>228.7</v>
      </c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31"/>
      <c r="AQ61" s="31"/>
    </row>
    <row r="62" spans="1:43" x14ac:dyDescent="0.2">
      <c r="A62" s="3"/>
      <c r="B62" s="3"/>
      <c r="C62" s="3"/>
      <c r="D62" s="3"/>
      <c r="E62" s="8"/>
      <c r="F62" s="8"/>
      <c r="G62" s="25">
        <v>278.92500000000001</v>
      </c>
      <c r="H62" s="25">
        <v>159.81800000000001</v>
      </c>
      <c r="I62" s="25">
        <v>279.42700000000002</v>
      </c>
      <c r="J62" s="25">
        <v>239.76</v>
      </c>
      <c r="K62" s="8"/>
      <c r="L62" s="8"/>
      <c r="M62" s="25">
        <v>333.416</v>
      </c>
      <c r="N62" s="25">
        <v>154.245</v>
      </c>
      <c r="O62" s="25">
        <v>280.65499999999997</v>
      </c>
      <c r="P62" s="25">
        <v>226.74299999999999</v>
      </c>
      <c r="Q62" s="8"/>
      <c r="R62" s="8"/>
      <c r="S62" s="25">
        <v>321.27100000000002</v>
      </c>
      <c r="T62" s="25">
        <v>191.14599999999999</v>
      </c>
      <c r="U62" s="25">
        <v>247.297</v>
      </c>
      <c r="V62" s="25">
        <v>234.857</v>
      </c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31"/>
      <c r="AQ62" s="31"/>
    </row>
    <row r="63" spans="1:43" x14ac:dyDescent="0.2">
      <c r="A63" s="3"/>
      <c r="B63" s="3"/>
      <c r="C63" s="3"/>
      <c r="D63" s="3"/>
      <c r="E63" s="8"/>
      <c r="F63" s="8"/>
      <c r="G63" s="25">
        <v>336.50400000000002</v>
      </c>
      <c r="H63" s="25">
        <v>174.53899999999999</v>
      </c>
      <c r="I63" s="25">
        <v>227.66800000000001</v>
      </c>
      <c r="J63" s="25">
        <v>247.03899999999999</v>
      </c>
      <c r="K63" s="8"/>
      <c r="L63" s="8"/>
      <c r="M63" s="25">
        <v>339.68599999999998</v>
      </c>
      <c r="N63" s="25">
        <v>149.55199999999999</v>
      </c>
      <c r="O63" s="25">
        <v>256.166</v>
      </c>
      <c r="P63" s="25">
        <v>213.49700000000001</v>
      </c>
      <c r="Q63" s="8"/>
      <c r="R63" s="8"/>
      <c r="S63" s="25">
        <v>317.18799999999999</v>
      </c>
      <c r="T63" s="25">
        <v>165.233</v>
      </c>
      <c r="U63" s="25">
        <v>223.17400000000001</v>
      </c>
      <c r="V63" s="25">
        <v>230.02</v>
      </c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31"/>
      <c r="AQ63" s="31"/>
    </row>
    <row r="64" spans="1:43" x14ac:dyDescent="0.2">
      <c r="A64" s="3"/>
      <c r="B64" s="3"/>
      <c r="C64" s="3"/>
      <c r="D64" s="3"/>
      <c r="E64" s="8"/>
      <c r="F64" s="8"/>
      <c r="G64" s="25">
        <v>292.49099999999999</v>
      </c>
      <c r="H64" s="25">
        <v>191.1</v>
      </c>
      <c r="I64" s="25">
        <v>217.23</v>
      </c>
      <c r="J64" s="25">
        <v>237.55199999999999</v>
      </c>
      <c r="K64" s="8"/>
      <c r="L64" s="8"/>
      <c r="M64" s="25">
        <v>329.49299999999999</v>
      </c>
      <c r="N64" s="25">
        <v>137.66</v>
      </c>
      <c r="O64" s="25">
        <v>227.92</v>
      </c>
      <c r="P64" s="25">
        <v>220.92</v>
      </c>
      <c r="Q64" s="8"/>
      <c r="R64" s="8"/>
      <c r="S64" s="25">
        <v>363.21100000000001</v>
      </c>
      <c r="T64" s="25">
        <v>144.67400000000001</v>
      </c>
      <c r="U64" s="25">
        <v>246.87899999999999</v>
      </c>
      <c r="V64" s="25">
        <v>189.07300000000001</v>
      </c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31"/>
      <c r="AQ64" s="31"/>
    </row>
    <row r="65" spans="1:43" x14ac:dyDescent="0.2">
      <c r="A65" s="3"/>
      <c r="B65" s="3"/>
      <c r="C65" s="3"/>
      <c r="D65" s="3"/>
      <c r="E65" s="8"/>
      <c r="F65" s="8"/>
      <c r="G65" s="25">
        <v>273.226</v>
      </c>
      <c r="H65" s="25">
        <v>169.78800000000001</v>
      </c>
      <c r="I65" s="25">
        <v>197.77500000000001</v>
      </c>
      <c r="J65" s="25">
        <v>239.59</v>
      </c>
      <c r="K65" s="8"/>
      <c r="L65" s="8"/>
      <c r="M65" s="25">
        <v>314.48899999999998</v>
      </c>
      <c r="N65" s="25">
        <v>149.994</v>
      </c>
      <c r="O65" s="25">
        <v>294.161</v>
      </c>
      <c r="P65" s="25">
        <v>233.673</v>
      </c>
      <c r="Q65" s="8"/>
      <c r="R65" s="8"/>
      <c r="S65" s="25">
        <v>307.327</v>
      </c>
      <c r="T65" s="25">
        <v>147.03800000000001</v>
      </c>
      <c r="U65" s="25">
        <v>265.053</v>
      </c>
      <c r="V65" s="25">
        <v>220.554</v>
      </c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31"/>
      <c r="AQ65" s="31"/>
    </row>
    <row r="66" spans="1:43" x14ac:dyDescent="0.2">
      <c r="A66" s="3"/>
      <c r="B66" s="3"/>
      <c r="C66" s="3"/>
      <c r="D66" s="3"/>
      <c r="E66" s="8"/>
      <c r="F66" s="8"/>
      <c r="G66" s="25">
        <v>317.339</v>
      </c>
      <c r="H66" s="25">
        <v>190.73599999999999</v>
      </c>
      <c r="I66" s="25">
        <v>206.74199999999999</v>
      </c>
      <c r="J66" s="25">
        <v>225.113</v>
      </c>
      <c r="K66" s="8"/>
      <c r="L66" s="8"/>
      <c r="M66" s="25">
        <v>295.29300000000001</v>
      </c>
      <c r="N66" s="25">
        <v>147.57499999999999</v>
      </c>
      <c r="O66" s="25">
        <v>216.47499999999999</v>
      </c>
      <c r="P66" s="25">
        <v>248.88900000000001</v>
      </c>
      <c r="Q66" s="8"/>
      <c r="R66" s="8"/>
      <c r="S66" s="25">
        <v>344.93599999999998</v>
      </c>
      <c r="T66" s="25">
        <v>149.12700000000001</v>
      </c>
      <c r="U66" s="25">
        <v>220.62899999999999</v>
      </c>
      <c r="V66" s="25">
        <v>188.46199999999999</v>
      </c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31"/>
      <c r="AQ66" s="31"/>
    </row>
    <row r="67" spans="1:43" x14ac:dyDescent="0.2">
      <c r="A67" s="3"/>
      <c r="B67" s="3"/>
      <c r="C67" s="3"/>
      <c r="D67" s="3"/>
      <c r="E67" s="8"/>
      <c r="F67" s="8"/>
      <c r="G67" s="25">
        <v>270.51799999999997</v>
      </c>
      <c r="H67" s="25">
        <v>178.61500000000001</v>
      </c>
      <c r="I67" s="25">
        <v>253.66900000000001</v>
      </c>
      <c r="J67" s="25">
        <v>227.614</v>
      </c>
      <c r="K67" s="8"/>
      <c r="L67" s="8"/>
      <c r="M67" s="25">
        <v>261.02300000000002</v>
      </c>
      <c r="N67" s="25">
        <v>150.55799999999999</v>
      </c>
      <c r="O67" s="25">
        <v>293.57100000000003</v>
      </c>
      <c r="P67" s="25">
        <v>228.446</v>
      </c>
      <c r="Q67" s="8"/>
      <c r="R67" s="8"/>
      <c r="S67" s="25">
        <v>282.43299999999999</v>
      </c>
      <c r="T67" s="25">
        <v>156.375</v>
      </c>
      <c r="U67" s="25">
        <v>211.767</v>
      </c>
      <c r="V67" s="25">
        <v>224.46700000000001</v>
      </c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31"/>
      <c r="AQ67" s="31"/>
    </row>
    <row r="68" spans="1:43" x14ac:dyDescent="0.2">
      <c r="A68" s="3"/>
      <c r="B68" s="3"/>
      <c r="C68" s="3"/>
      <c r="D68" s="3"/>
      <c r="E68" s="8"/>
      <c r="F68" s="8"/>
      <c r="G68" s="25">
        <v>283.798</v>
      </c>
      <c r="H68" s="25">
        <v>194.40700000000001</v>
      </c>
      <c r="I68" s="25">
        <v>235.232</v>
      </c>
      <c r="J68" s="25">
        <v>184.74299999999999</v>
      </c>
      <c r="K68" s="8"/>
      <c r="L68" s="8"/>
      <c r="M68" s="25">
        <v>269.32299999999998</v>
      </c>
      <c r="N68" s="25">
        <v>170.589</v>
      </c>
      <c r="O68" s="25">
        <v>258.73099999999999</v>
      </c>
      <c r="P68" s="25">
        <v>223.684</v>
      </c>
      <c r="Q68" s="8"/>
      <c r="R68" s="8"/>
      <c r="S68" s="25">
        <v>360.14</v>
      </c>
      <c r="T68" s="25">
        <v>183.58500000000001</v>
      </c>
      <c r="U68" s="25">
        <v>247.35300000000001</v>
      </c>
      <c r="V68" s="25">
        <v>235.68799999999999</v>
      </c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31"/>
      <c r="AQ68" s="31"/>
    </row>
    <row r="69" spans="1:43" x14ac:dyDescent="0.2">
      <c r="A69" s="3"/>
      <c r="B69" s="3"/>
      <c r="C69" s="3"/>
      <c r="D69" s="3"/>
      <c r="E69" s="8"/>
      <c r="F69" s="8"/>
      <c r="G69" s="25">
        <v>314.00700000000001</v>
      </c>
      <c r="H69" s="25">
        <v>156.34399999999999</v>
      </c>
      <c r="I69" s="25">
        <v>237.934</v>
      </c>
      <c r="J69" s="25">
        <v>277.52199999999999</v>
      </c>
      <c r="K69" s="8"/>
      <c r="L69" s="8"/>
      <c r="M69" s="25">
        <v>254.61799999999999</v>
      </c>
      <c r="N69" s="25">
        <v>147.892</v>
      </c>
      <c r="O69" s="25">
        <v>289.92399999999998</v>
      </c>
      <c r="P69" s="25">
        <v>237.58699999999999</v>
      </c>
      <c r="Q69" s="8"/>
      <c r="R69" s="8"/>
      <c r="S69" s="25">
        <v>279.60399999999998</v>
      </c>
      <c r="T69" s="25">
        <v>146.18199999999999</v>
      </c>
      <c r="U69" s="25">
        <v>222.92599999999999</v>
      </c>
      <c r="V69" s="25">
        <v>237.239</v>
      </c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31"/>
      <c r="AQ69" s="31"/>
    </row>
    <row r="70" spans="1:43" x14ac:dyDescent="0.2">
      <c r="A70" s="3"/>
      <c r="B70" s="3"/>
      <c r="C70" s="3"/>
      <c r="D70" s="3"/>
      <c r="E70" s="8"/>
      <c r="F70" s="8"/>
      <c r="G70" s="25">
        <v>313.892</v>
      </c>
      <c r="H70" s="25">
        <v>153.47999999999999</v>
      </c>
      <c r="I70" s="25">
        <v>301.20699999999999</v>
      </c>
      <c r="J70" s="25">
        <v>236.96600000000001</v>
      </c>
      <c r="K70" s="8"/>
      <c r="L70" s="8"/>
      <c r="M70" s="25">
        <v>302.226</v>
      </c>
      <c r="N70" s="25">
        <v>147.58099999999999</v>
      </c>
      <c r="O70" s="25">
        <v>233.05500000000001</v>
      </c>
      <c r="P70" s="25">
        <v>214.24799999999999</v>
      </c>
      <c r="Q70" s="8"/>
      <c r="R70" s="8"/>
      <c r="S70" s="25">
        <v>305.05099999999999</v>
      </c>
      <c r="T70" s="25">
        <v>188.04900000000001</v>
      </c>
      <c r="U70" s="25">
        <v>202.96600000000001</v>
      </c>
      <c r="V70" s="25">
        <v>237.79499999999999</v>
      </c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31"/>
      <c r="AQ70" s="31"/>
    </row>
    <row r="71" spans="1:43" x14ac:dyDescent="0.2">
      <c r="A71" s="3"/>
      <c r="B71" s="3"/>
      <c r="C71" s="3"/>
      <c r="D71" s="3"/>
      <c r="E71" s="8"/>
      <c r="F71" s="8"/>
      <c r="G71" s="25">
        <v>320.51100000000002</v>
      </c>
      <c r="H71" s="25">
        <v>165.52699999999999</v>
      </c>
      <c r="I71" s="25">
        <v>219.89099999999999</v>
      </c>
      <c r="J71" s="25">
        <v>265.89400000000001</v>
      </c>
      <c r="K71" s="8"/>
      <c r="L71" s="8"/>
      <c r="M71" s="25">
        <v>317.71300000000002</v>
      </c>
      <c r="N71" s="25">
        <v>152.309</v>
      </c>
      <c r="O71" s="25">
        <v>220.751</v>
      </c>
      <c r="P71" s="25">
        <v>215.25899999999999</v>
      </c>
      <c r="Q71" s="8"/>
      <c r="R71" s="8"/>
      <c r="S71" s="25">
        <v>259.69900000000001</v>
      </c>
      <c r="T71" s="25">
        <v>175.261</v>
      </c>
      <c r="U71" s="25">
        <v>212.41399999999999</v>
      </c>
      <c r="V71" s="25">
        <v>229.26400000000001</v>
      </c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31"/>
      <c r="AQ71" s="31"/>
    </row>
    <row r="72" spans="1:43" x14ac:dyDescent="0.2">
      <c r="A72" s="3"/>
      <c r="B72" s="3"/>
      <c r="C72" s="3"/>
      <c r="D72" s="3"/>
      <c r="E72" s="8"/>
      <c r="F72" s="8"/>
      <c r="G72" s="25">
        <v>315.84199999999998</v>
      </c>
      <c r="H72" s="25">
        <v>161.90100000000001</v>
      </c>
      <c r="I72" s="25">
        <v>211.261</v>
      </c>
      <c r="J72" s="25">
        <v>241.3</v>
      </c>
      <c r="K72" s="8"/>
      <c r="L72" s="8"/>
      <c r="M72" s="25">
        <v>296.81900000000002</v>
      </c>
      <c r="N72" s="25">
        <v>175.773</v>
      </c>
      <c r="O72" s="25">
        <v>234.76</v>
      </c>
      <c r="P72" s="25">
        <v>243.65799999999999</v>
      </c>
      <c r="Q72" s="8"/>
      <c r="R72" s="8"/>
      <c r="S72" s="25">
        <v>255.85900000000001</v>
      </c>
      <c r="T72" s="25">
        <v>185.941</v>
      </c>
      <c r="U72" s="25">
        <v>242.566</v>
      </c>
      <c r="V72" s="25">
        <v>210.94200000000001</v>
      </c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31"/>
      <c r="AQ72" s="31"/>
    </row>
    <row r="73" spans="1:43" x14ac:dyDescent="0.2">
      <c r="A73" s="3"/>
      <c r="B73" s="3"/>
      <c r="C73" s="3"/>
      <c r="D73" s="3"/>
      <c r="E73" s="8"/>
      <c r="F73" s="8"/>
      <c r="G73" s="25">
        <v>294.53699999999998</v>
      </c>
      <c r="H73" s="25">
        <v>153.46899999999999</v>
      </c>
      <c r="I73" s="25">
        <v>269.21600000000001</v>
      </c>
      <c r="J73" s="25">
        <v>223.072</v>
      </c>
      <c r="K73" s="8"/>
      <c r="L73" s="8"/>
      <c r="M73" s="25">
        <v>324.96600000000001</v>
      </c>
      <c r="N73" s="25">
        <v>146.375</v>
      </c>
      <c r="O73" s="25">
        <v>262.18799999999999</v>
      </c>
      <c r="P73" s="25">
        <v>232.05199999999999</v>
      </c>
      <c r="Q73" s="8"/>
      <c r="R73" s="8"/>
      <c r="S73" s="25">
        <v>285.33800000000002</v>
      </c>
      <c r="T73" s="25">
        <v>192.7</v>
      </c>
      <c r="U73" s="25">
        <v>267.41699999999997</v>
      </c>
      <c r="V73" s="25">
        <v>236.00899999999999</v>
      </c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31"/>
      <c r="AQ73" s="31"/>
    </row>
    <row r="74" spans="1:43" x14ac:dyDescent="0.2">
      <c r="A74" s="3"/>
      <c r="B74" s="3"/>
      <c r="C74" s="3"/>
      <c r="D74" s="3"/>
      <c r="E74" s="8"/>
      <c r="F74" s="8"/>
      <c r="G74" s="25">
        <v>310.28800000000001</v>
      </c>
      <c r="H74" s="25">
        <v>162.42599999999999</v>
      </c>
      <c r="I74" s="25">
        <v>205.43700000000001</v>
      </c>
      <c r="J74" s="25">
        <v>204.71299999999999</v>
      </c>
      <c r="K74" s="8"/>
      <c r="L74" s="8"/>
      <c r="M74" s="25">
        <v>251.18899999999999</v>
      </c>
      <c r="N74" s="25">
        <v>157.12899999999999</v>
      </c>
      <c r="O74" s="25">
        <v>298.35700000000003</v>
      </c>
      <c r="P74" s="25">
        <v>253.07300000000001</v>
      </c>
      <c r="Q74" s="8"/>
      <c r="R74" s="8"/>
      <c r="S74" s="25">
        <v>267.11700000000002</v>
      </c>
      <c r="T74" s="25">
        <v>178.05500000000001</v>
      </c>
      <c r="U74" s="25">
        <v>269.95800000000003</v>
      </c>
      <c r="V74" s="25">
        <v>209.749</v>
      </c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31"/>
      <c r="AQ74" s="31"/>
    </row>
    <row r="75" spans="1:43" x14ac:dyDescent="0.2">
      <c r="A75" s="3"/>
      <c r="B75" s="3"/>
      <c r="C75" s="3"/>
      <c r="D75" s="3"/>
      <c r="E75" s="8"/>
      <c r="F75" s="8"/>
      <c r="G75" s="25">
        <v>253.04</v>
      </c>
      <c r="H75" s="25">
        <v>191.80699999999999</v>
      </c>
      <c r="I75" s="25">
        <v>227.09299999999999</v>
      </c>
      <c r="J75" s="25">
        <v>213.68100000000001</v>
      </c>
      <c r="K75" s="8"/>
      <c r="L75" s="8"/>
      <c r="M75" s="25">
        <v>315.35700000000003</v>
      </c>
      <c r="N75" s="25">
        <v>134.75700000000001</v>
      </c>
      <c r="O75" s="25">
        <v>258.23399999999998</v>
      </c>
      <c r="P75" s="25">
        <v>253.619</v>
      </c>
      <c r="Q75" s="8"/>
      <c r="R75" s="8"/>
      <c r="S75" s="25">
        <v>301.66000000000003</v>
      </c>
      <c r="T75" s="25">
        <v>171.46899999999999</v>
      </c>
      <c r="U75" s="25">
        <v>265.221</v>
      </c>
      <c r="V75" s="25">
        <v>228.90899999999999</v>
      </c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31"/>
      <c r="AQ75" s="31"/>
    </row>
    <row r="76" spans="1:43" x14ac:dyDescent="0.2">
      <c r="A76" s="3"/>
      <c r="B76" s="3"/>
      <c r="C76" s="3"/>
      <c r="D76" s="3"/>
      <c r="E76" s="8"/>
      <c r="F76" s="8"/>
      <c r="G76" s="25">
        <v>281.49900000000002</v>
      </c>
      <c r="H76" s="25">
        <v>163.571</v>
      </c>
      <c r="I76" s="25">
        <v>216.87200000000001</v>
      </c>
      <c r="J76" s="25">
        <v>236.28200000000001</v>
      </c>
      <c r="K76" s="8"/>
      <c r="L76" s="8"/>
      <c r="M76" s="25">
        <v>245.012</v>
      </c>
      <c r="N76" s="25">
        <v>166.483</v>
      </c>
      <c r="O76" s="25">
        <v>249.583</v>
      </c>
      <c r="P76" s="25">
        <v>257.04500000000002</v>
      </c>
      <c r="Q76" s="8"/>
      <c r="R76" s="8"/>
      <c r="S76" s="25">
        <v>297.298</v>
      </c>
      <c r="T76" s="25">
        <v>166.03</v>
      </c>
      <c r="U76" s="25">
        <v>226.84700000000001</v>
      </c>
      <c r="V76" s="25">
        <v>242.06299999999999</v>
      </c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31"/>
      <c r="AQ76" s="31"/>
    </row>
    <row r="77" spans="1:43" x14ac:dyDescent="0.2">
      <c r="A77" s="3"/>
      <c r="B77" s="3"/>
      <c r="C77" s="3"/>
      <c r="D77" s="3"/>
      <c r="E77" s="8"/>
      <c r="F77" s="8"/>
      <c r="G77" s="25">
        <v>312.91699999999997</v>
      </c>
      <c r="H77" s="25">
        <v>159.43600000000001</v>
      </c>
      <c r="I77" s="25">
        <v>197.59200000000001</v>
      </c>
      <c r="J77" s="25">
        <v>226.524</v>
      </c>
      <c r="K77" s="8"/>
      <c r="L77" s="8"/>
      <c r="M77" s="25">
        <v>292.55</v>
      </c>
      <c r="N77" s="25">
        <v>154.51900000000001</v>
      </c>
      <c r="O77" s="25">
        <v>257.185</v>
      </c>
      <c r="P77" s="25">
        <v>300.88400000000001</v>
      </c>
      <c r="Q77" s="8"/>
      <c r="R77" s="8"/>
      <c r="S77" s="25">
        <v>279.54899999999998</v>
      </c>
      <c r="T77" s="25">
        <v>150.57900000000001</v>
      </c>
      <c r="U77" s="25">
        <v>227.42699999999999</v>
      </c>
      <c r="V77" s="25">
        <v>198.67699999999999</v>
      </c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31"/>
      <c r="AQ77" s="31"/>
    </row>
    <row r="78" spans="1:43" x14ac:dyDescent="0.2">
      <c r="A78" s="3"/>
      <c r="B78" s="3"/>
      <c r="C78" s="3"/>
      <c r="D78" s="3"/>
      <c r="E78" s="8"/>
      <c r="F78" s="8"/>
      <c r="G78" s="25">
        <v>253.666</v>
      </c>
      <c r="H78" s="25">
        <v>158.97</v>
      </c>
      <c r="I78" s="25">
        <v>218.83099999999999</v>
      </c>
      <c r="J78" s="25">
        <v>251.65700000000001</v>
      </c>
      <c r="K78" s="8"/>
      <c r="L78" s="8"/>
      <c r="M78" s="25">
        <v>242.44800000000001</v>
      </c>
      <c r="N78" s="25">
        <v>147.392</v>
      </c>
      <c r="O78" s="25">
        <v>241.953</v>
      </c>
      <c r="P78" s="25">
        <v>291.387</v>
      </c>
      <c r="Q78" s="8"/>
      <c r="R78" s="8"/>
      <c r="S78" s="25">
        <v>342.11200000000002</v>
      </c>
      <c r="T78" s="25">
        <v>159.76599999999999</v>
      </c>
      <c r="U78" s="25">
        <v>213.452</v>
      </c>
      <c r="V78" s="25">
        <v>213.298</v>
      </c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31"/>
      <c r="AQ78" s="31"/>
    </row>
    <row r="79" spans="1:43" x14ac:dyDescent="0.2">
      <c r="A79" s="3"/>
      <c r="B79" s="3"/>
      <c r="C79" s="3"/>
      <c r="D79" s="3"/>
      <c r="E79" s="8"/>
      <c r="F79" s="8"/>
      <c r="G79" s="25">
        <v>326.65699999999998</v>
      </c>
      <c r="H79" s="25">
        <v>172.18799999999999</v>
      </c>
      <c r="I79" s="25">
        <v>279.02699999999999</v>
      </c>
      <c r="J79" s="25">
        <v>252.334</v>
      </c>
      <c r="K79" s="8"/>
      <c r="L79" s="8"/>
      <c r="M79" s="25">
        <v>267.13400000000001</v>
      </c>
      <c r="N79" s="25">
        <v>153.00299999999999</v>
      </c>
      <c r="O79" s="25">
        <v>246.50899999999999</v>
      </c>
      <c r="P79" s="25">
        <v>256.91199999999998</v>
      </c>
      <c r="Q79" s="8"/>
      <c r="R79" s="8"/>
      <c r="S79" s="25">
        <v>367.60599999999999</v>
      </c>
      <c r="T79" s="25">
        <v>158.68299999999999</v>
      </c>
      <c r="U79" s="25">
        <v>244.23400000000001</v>
      </c>
      <c r="V79" s="25">
        <v>244.352</v>
      </c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31"/>
      <c r="AQ79" s="31"/>
    </row>
    <row r="80" spans="1:43" x14ac:dyDescent="0.2">
      <c r="A80" s="3"/>
      <c r="B80" s="3"/>
      <c r="C80" s="3"/>
      <c r="D80" s="3"/>
      <c r="E80" s="8"/>
      <c r="F80" s="8"/>
      <c r="G80" s="25">
        <v>325.59199999999998</v>
      </c>
      <c r="H80" s="25">
        <v>165.22200000000001</v>
      </c>
      <c r="I80" s="25">
        <v>228.352</v>
      </c>
      <c r="J80" s="25">
        <v>223.79900000000001</v>
      </c>
      <c r="K80" s="8"/>
      <c r="L80" s="8"/>
      <c r="M80" s="25">
        <v>309.423</v>
      </c>
      <c r="N80" s="25">
        <v>141.98699999999999</v>
      </c>
      <c r="O80" s="25">
        <v>252.18299999999999</v>
      </c>
      <c r="P80" s="25">
        <v>280.06799999999998</v>
      </c>
      <c r="Q80" s="8"/>
      <c r="R80" s="8"/>
      <c r="S80" s="25">
        <v>340.70299999999997</v>
      </c>
      <c r="T80" s="25">
        <v>154.63399999999999</v>
      </c>
      <c r="U80" s="25">
        <v>216.428</v>
      </c>
      <c r="V80" s="25">
        <v>274.09199999999998</v>
      </c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31"/>
      <c r="AQ80" s="31"/>
    </row>
    <row r="81" spans="1:43" x14ac:dyDescent="0.2">
      <c r="A81" s="3"/>
      <c r="B81" s="3"/>
      <c r="C81" s="3"/>
      <c r="D81" s="3"/>
      <c r="E81" s="8"/>
      <c r="F81" s="8"/>
      <c r="G81" s="25">
        <v>308.37200000000001</v>
      </c>
      <c r="H81" s="25">
        <v>157.904</v>
      </c>
      <c r="I81" s="25">
        <v>212.03700000000001</v>
      </c>
      <c r="J81" s="25">
        <v>285.851</v>
      </c>
      <c r="K81" s="8"/>
      <c r="L81" s="8"/>
      <c r="M81" s="25">
        <v>249.655</v>
      </c>
      <c r="N81" s="25">
        <v>147.34</v>
      </c>
      <c r="O81" s="25">
        <v>272.202</v>
      </c>
      <c r="P81" s="25">
        <v>292.42500000000001</v>
      </c>
      <c r="Q81" s="8"/>
      <c r="R81" s="8"/>
      <c r="S81" s="25">
        <v>281.536</v>
      </c>
      <c r="T81" s="25">
        <v>176.261</v>
      </c>
      <c r="U81" s="25">
        <v>172.44800000000001</v>
      </c>
      <c r="V81" s="25">
        <v>223.273</v>
      </c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31"/>
      <c r="AQ81" s="31"/>
    </row>
    <row r="82" spans="1:43" x14ac:dyDescent="0.2">
      <c r="A82" s="3"/>
      <c r="B82" s="3"/>
      <c r="C82" s="3"/>
      <c r="D82" s="3"/>
      <c r="E82" s="8"/>
      <c r="F82" s="8"/>
      <c r="G82" s="25">
        <v>323.733</v>
      </c>
      <c r="H82" s="25">
        <v>174.55</v>
      </c>
      <c r="I82" s="25">
        <v>214.267</v>
      </c>
      <c r="J82" s="25">
        <v>206.559</v>
      </c>
      <c r="K82" s="8"/>
      <c r="L82" s="8"/>
      <c r="M82" s="25">
        <v>308.24099999999999</v>
      </c>
      <c r="N82" s="25">
        <v>151.42500000000001</v>
      </c>
      <c r="O82" s="25">
        <v>271.89999999999998</v>
      </c>
      <c r="P82" s="25">
        <v>248.01</v>
      </c>
      <c r="Q82" s="8"/>
      <c r="R82" s="8"/>
      <c r="S82" s="25">
        <v>280.57600000000002</v>
      </c>
      <c r="T82" s="25">
        <v>176.97</v>
      </c>
      <c r="U82" s="25">
        <v>214.90100000000001</v>
      </c>
      <c r="V82" s="25">
        <v>264.01299999999998</v>
      </c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31"/>
      <c r="AQ82" s="31"/>
    </row>
    <row r="83" spans="1:43" x14ac:dyDescent="0.2">
      <c r="A83" s="3"/>
      <c r="B83" s="3"/>
      <c r="C83" s="3"/>
      <c r="D83" s="3"/>
      <c r="E83" s="8"/>
      <c r="F83" s="8"/>
      <c r="G83" s="25">
        <v>327.44799999999998</v>
      </c>
      <c r="H83" s="25">
        <v>182.774</v>
      </c>
      <c r="I83" s="25">
        <v>236.93100000000001</v>
      </c>
      <c r="J83" s="25">
        <v>234.79599999999999</v>
      </c>
      <c r="K83" s="8"/>
      <c r="L83" s="8"/>
      <c r="M83" s="25">
        <v>251.48699999999999</v>
      </c>
      <c r="N83" s="25">
        <v>147.6</v>
      </c>
      <c r="O83" s="25">
        <v>231.38</v>
      </c>
      <c r="P83" s="25">
        <v>247.01300000000001</v>
      </c>
      <c r="Q83" s="8"/>
      <c r="R83" s="8"/>
      <c r="S83" s="25">
        <v>323.54500000000002</v>
      </c>
      <c r="T83" s="25">
        <v>178.61699999999999</v>
      </c>
      <c r="U83" s="25">
        <v>232.726</v>
      </c>
      <c r="V83" s="25">
        <v>237.67699999999999</v>
      </c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31"/>
      <c r="AQ83" s="31"/>
    </row>
    <row r="84" spans="1:43" x14ac:dyDescent="0.2">
      <c r="A84" s="3"/>
      <c r="B84" s="3"/>
      <c r="C84" s="3"/>
      <c r="D84" s="3"/>
      <c r="E84" s="8"/>
      <c r="F84" s="8"/>
      <c r="G84" s="25">
        <v>292.52100000000002</v>
      </c>
      <c r="H84" s="25">
        <v>185.58</v>
      </c>
      <c r="I84" s="25">
        <v>229.809</v>
      </c>
      <c r="J84" s="25">
        <v>222.35400000000001</v>
      </c>
      <c r="K84" s="8"/>
      <c r="L84" s="8"/>
      <c r="M84" s="25">
        <v>348.197</v>
      </c>
      <c r="N84" s="25">
        <v>145.61500000000001</v>
      </c>
      <c r="O84" s="25">
        <v>247.786</v>
      </c>
      <c r="P84" s="25">
        <v>244.79499999999999</v>
      </c>
      <c r="Q84" s="8"/>
      <c r="R84" s="8"/>
      <c r="S84" s="25">
        <v>321.15199999999999</v>
      </c>
      <c r="T84" s="25">
        <v>167.393</v>
      </c>
      <c r="U84" s="25">
        <v>210.12</v>
      </c>
      <c r="V84" s="25">
        <v>208.405</v>
      </c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31"/>
      <c r="AQ84" s="31"/>
    </row>
    <row r="85" spans="1:43" x14ac:dyDescent="0.2">
      <c r="A85" s="3"/>
      <c r="B85" s="3"/>
      <c r="C85" s="3"/>
      <c r="D85" s="3"/>
      <c r="E85" s="8"/>
      <c r="F85" s="8"/>
      <c r="G85" s="25">
        <v>350.14499999999998</v>
      </c>
      <c r="H85" s="25">
        <v>187.10599999999999</v>
      </c>
      <c r="I85" s="25">
        <v>227.01499999999999</v>
      </c>
      <c r="J85" s="25">
        <v>223.405</v>
      </c>
      <c r="K85" s="8"/>
      <c r="L85" s="8"/>
      <c r="M85" s="25">
        <v>285.351</v>
      </c>
      <c r="N85" s="25">
        <v>134.119</v>
      </c>
      <c r="O85" s="25">
        <v>235.89400000000001</v>
      </c>
      <c r="P85" s="25">
        <v>315.61</v>
      </c>
      <c r="Q85" s="8"/>
      <c r="R85" s="8"/>
      <c r="S85" s="25">
        <v>288.60500000000002</v>
      </c>
      <c r="T85" s="25">
        <v>185.42</v>
      </c>
      <c r="U85" s="25">
        <v>229.54</v>
      </c>
      <c r="V85" s="25">
        <v>277.137</v>
      </c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31"/>
      <c r="AQ85" s="31"/>
    </row>
    <row r="86" spans="1:43" x14ac:dyDescent="0.2">
      <c r="A86" s="3"/>
      <c r="B86" s="3"/>
      <c r="C86" s="3"/>
      <c r="D86" s="3"/>
      <c r="E86" s="8"/>
      <c r="F86" s="8"/>
      <c r="G86" s="25">
        <v>347.38499999999999</v>
      </c>
      <c r="H86" s="25">
        <v>195.07900000000001</v>
      </c>
      <c r="I86" s="25">
        <v>217.624</v>
      </c>
      <c r="J86" s="25">
        <v>235.56899999999999</v>
      </c>
      <c r="K86" s="8"/>
      <c r="L86" s="8"/>
      <c r="M86" s="25">
        <v>245.19</v>
      </c>
      <c r="N86" s="25">
        <v>152.34200000000001</v>
      </c>
      <c r="O86" s="25">
        <v>240.64</v>
      </c>
      <c r="P86" s="25">
        <v>221.328</v>
      </c>
      <c r="Q86" s="8"/>
      <c r="R86" s="8"/>
      <c r="S86" s="25">
        <v>321.738</v>
      </c>
      <c r="T86" s="25">
        <v>154.12100000000001</v>
      </c>
      <c r="U86" s="25">
        <v>187.453</v>
      </c>
      <c r="V86" s="25">
        <v>241.04499999999999</v>
      </c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31"/>
      <c r="AQ86" s="31"/>
    </row>
    <row r="87" spans="1:43" x14ac:dyDescent="0.2">
      <c r="A87" s="3"/>
      <c r="B87" s="3"/>
      <c r="C87" s="3"/>
      <c r="D87" s="3"/>
      <c r="E87" s="8"/>
      <c r="F87" s="8"/>
      <c r="G87" s="25">
        <v>356.55599999999998</v>
      </c>
      <c r="H87" s="25">
        <v>160.68899999999999</v>
      </c>
      <c r="I87" s="25">
        <v>218.93</v>
      </c>
      <c r="J87" s="25">
        <v>218.459</v>
      </c>
      <c r="K87" s="8"/>
      <c r="L87" s="8"/>
      <c r="M87" s="25">
        <v>291.18099999999998</v>
      </c>
      <c r="N87" s="25">
        <v>154.542</v>
      </c>
      <c r="O87" s="25">
        <v>231.435</v>
      </c>
      <c r="P87" s="25">
        <v>247.04599999999999</v>
      </c>
      <c r="Q87" s="8"/>
      <c r="R87" s="8"/>
      <c r="S87" s="25">
        <v>330.178</v>
      </c>
      <c r="T87" s="25">
        <v>157.91300000000001</v>
      </c>
      <c r="U87" s="25">
        <v>210.33</v>
      </c>
      <c r="V87" s="25">
        <v>226.94200000000001</v>
      </c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31"/>
      <c r="AQ87" s="31"/>
    </row>
    <row r="88" spans="1:43" x14ac:dyDescent="0.2">
      <c r="A88" s="3"/>
      <c r="B88" s="3"/>
      <c r="C88" s="3"/>
      <c r="D88" s="3"/>
      <c r="E88" s="8"/>
      <c r="F88" s="8"/>
      <c r="G88" s="25">
        <v>330.09199999999998</v>
      </c>
      <c r="H88" s="25">
        <v>174.93899999999999</v>
      </c>
      <c r="I88" s="25">
        <v>219.40899999999999</v>
      </c>
      <c r="J88" s="25">
        <v>239.28299999999999</v>
      </c>
      <c r="K88" s="8"/>
      <c r="L88" s="8"/>
      <c r="M88" s="25">
        <v>343.35899999999998</v>
      </c>
      <c r="N88" s="25">
        <v>156.62299999999999</v>
      </c>
      <c r="O88" s="25">
        <v>284.32900000000001</v>
      </c>
      <c r="P88" s="25">
        <v>237.059</v>
      </c>
      <c r="Q88" s="8"/>
      <c r="R88" s="8"/>
      <c r="S88" s="25">
        <v>324.584</v>
      </c>
      <c r="T88" s="25">
        <v>161.31</v>
      </c>
      <c r="U88" s="25">
        <v>234.446</v>
      </c>
      <c r="V88" s="25">
        <v>219.63800000000001</v>
      </c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31"/>
      <c r="AQ88" s="31"/>
    </row>
    <row r="89" spans="1:43" x14ac:dyDescent="0.2">
      <c r="A89" s="3"/>
      <c r="B89" s="3"/>
      <c r="C89" s="3"/>
      <c r="D89" s="3"/>
      <c r="E89" s="8"/>
      <c r="F89" s="8"/>
      <c r="G89" s="25">
        <v>342.01100000000002</v>
      </c>
      <c r="H89" s="25">
        <v>186.82900000000001</v>
      </c>
      <c r="I89" s="25">
        <v>256.75</v>
      </c>
      <c r="J89" s="25">
        <v>241.80699999999999</v>
      </c>
      <c r="K89" s="8"/>
      <c r="L89" s="8"/>
      <c r="M89" s="25">
        <v>283.07799999999997</v>
      </c>
      <c r="N89" s="25">
        <v>148.24600000000001</v>
      </c>
      <c r="O89" s="25">
        <v>257.529</v>
      </c>
      <c r="P89" s="25">
        <v>277.85899999999998</v>
      </c>
      <c r="Q89" s="8"/>
      <c r="R89" s="8"/>
      <c r="S89" s="25">
        <v>261.15199999999999</v>
      </c>
      <c r="T89" s="25">
        <v>181.232</v>
      </c>
      <c r="U89" s="25">
        <v>206.678</v>
      </c>
      <c r="V89" s="25">
        <v>222.03399999999999</v>
      </c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31"/>
      <c r="AQ89" s="31"/>
    </row>
    <row r="90" spans="1:43" x14ac:dyDescent="0.2">
      <c r="A90" s="3"/>
      <c r="B90" s="3"/>
      <c r="C90" s="3"/>
      <c r="D90" s="3"/>
      <c r="E90" s="8"/>
      <c r="F90" s="8"/>
      <c r="G90" s="25">
        <v>324.41000000000003</v>
      </c>
      <c r="H90" s="25">
        <v>181.52199999999999</v>
      </c>
      <c r="I90" s="25">
        <v>229.48599999999999</v>
      </c>
      <c r="J90" s="25">
        <v>214.851</v>
      </c>
      <c r="K90" s="8"/>
      <c r="L90" s="8"/>
      <c r="M90" s="25">
        <v>268.47000000000003</v>
      </c>
      <c r="N90" s="25">
        <v>155.61699999999999</v>
      </c>
      <c r="O90" s="25">
        <v>245.572</v>
      </c>
      <c r="P90" s="25">
        <v>288.06</v>
      </c>
      <c r="Q90" s="8"/>
      <c r="R90" s="8"/>
      <c r="S90" s="25">
        <v>284.17500000000001</v>
      </c>
      <c r="T90" s="25">
        <v>161.91</v>
      </c>
      <c r="U90" s="25">
        <v>231.048</v>
      </c>
      <c r="V90" s="25">
        <v>218.96899999999999</v>
      </c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31"/>
      <c r="AQ90" s="31"/>
    </row>
    <row r="91" spans="1:43" x14ac:dyDescent="0.2">
      <c r="A91" s="3"/>
      <c r="B91" s="3"/>
      <c r="C91" s="3"/>
      <c r="D91" s="3"/>
      <c r="E91" s="8"/>
      <c r="F91" s="8"/>
      <c r="G91" s="25">
        <v>295.81700000000001</v>
      </c>
      <c r="H91" s="25">
        <v>186.56700000000001</v>
      </c>
      <c r="I91" s="25">
        <v>240.99</v>
      </c>
      <c r="J91" s="25">
        <v>276.99799999999999</v>
      </c>
      <c r="K91" s="8"/>
      <c r="L91" s="8"/>
      <c r="M91" s="25">
        <v>244.04499999999999</v>
      </c>
      <c r="N91" s="25">
        <v>153.14099999999999</v>
      </c>
      <c r="O91" s="25">
        <v>238.62200000000001</v>
      </c>
      <c r="P91" s="25">
        <v>235.18100000000001</v>
      </c>
      <c r="Q91" s="8"/>
      <c r="R91" s="8"/>
      <c r="S91" s="25">
        <v>327.315</v>
      </c>
      <c r="T91" s="25">
        <v>156.08699999999999</v>
      </c>
      <c r="U91" s="25">
        <v>224.196</v>
      </c>
      <c r="V91" s="25">
        <v>267.74400000000003</v>
      </c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31"/>
      <c r="AQ91" s="31"/>
    </row>
    <row r="92" spans="1:43" x14ac:dyDescent="0.2">
      <c r="A92" s="3"/>
      <c r="B92" s="3"/>
      <c r="C92" s="3"/>
      <c r="D92" s="3"/>
      <c r="E92" s="8"/>
      <c r="F92" s="8"/>
      <c r="G92" s="25">
        <v>312.84500000000003</v>
      </c>
      <c r="H92" s="25">
        <v>184.012</v>
      </c>
      <c r="I92" s="25">
        <v>250.31399999999999</v>
      </c>
      <c r="J92" s="25">
        <v>207.929</v>
      </c>
      <c r="K92" s="8"/>
      <c r="L92" s="8"/>
      <c r="M92" s="25">
        <v>333.68900000000002</v>
      </c>
      <c r="N92" s="25">
        <v>185.38200000000001</v>
      </c>
      <c r="O92" s="25">
        <v>292.255</v>
      </c>
      <c r="P92" s="25">
        <v>243.477</v>
      </c>
      <c r="Q92" s="8"/>
      <c r="R92" s="8"/>
      <c r="S92" s="25">
        <v>295.70699999999999</v>
      </c>
      <c r="T92" s="25">
        <v>177.983</v>
      </c>
      <c r="U92" s="25">
        <v>245.113</v>
      </c>
      <c r="V92" s="25">
        <v>262.584</v>
      </c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31"/>
      <c r="AQ92" s="31"/>
    </row>
    <row r="93" spans="1:43" x14ac:dyDescent="0.2">
      <c r="A93" s="3"/>
      <c r="B93" s="3"/>
      <c r="C93" s="3"/>
      <c r="D93" s="3"/>
      <c r="E93" s="8"/>
      <c r="F93" s="8"/>
      <c r="G93" s="25">
        <v>257.63600000000002</v>
      </c>
      <c r="H93" s="25">
        <v>185.005</v>
      </c>
      <c r="I93" s="25">
        <v>272.27499999999998</v>
      </c>
      <c r="J93" s="25">
        <v>236.37</v>
      </c>
      <c r="K93" s="8"/>
      <c r="L93" s="8"/>
      <c r="M93" s="25">
        <v>310.06</v>
      </c>
      <c r="N93" s="25">
        <v>153.48699999999999</v>
      </c>
      <c r="O93" s="25">
        <v>294.75700000000001</v>
      </c>
      <c r="P93" s="25">
        <v>254.18600000000001</v>
      </c>
      <c r="Q93" s="8"/>
      <c r="R93" s="8"/>
      <c r="S93" s="25">
        <v>338.54700000000003</v>
      </c>
      <c r="T93" s="25">
        <v>174.57499999999999</v>
      </c>
      <c r="U93" s="25">
        <v>225.9</v>
      </c>
      <c r="V93" s="25">
        <v>278.899</v>
      </c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31"/>
      <c r="AQ93" s="31"/>
    </row>
    <row r="94" spans="1:43" x14ac:dyDescent="0.2">
      <c r="A94" s="3"/>
      <c r="B94" s="3"/>
      <c r="C94" s="3"/>
      <c r="D94" s="3"/>
      <c r="E94" s="8"/>
      <c r="F94" s="8"/>
      <c r="G94" s="25">
        <v>276.51299999999998</v>
      </c>
      <c r="H94" s="25">
        <v>185.67099999999999</v>
      </c>
      <c r="I94" s="25">
        <v>196.072</v>
      </c>
      <c r="J94" s="25">
        <v>206.952</v>
      </c>
      <c r="K94" s="8"/>
      <c r="L94" s="8"/>
      <c r="M94" s="25">
        <v>306.214</v>
      </c>
      <c r="N94" s="25">
        <v>148.584</v>
      </c>
      <c r="O94" s="25">
        <v>281.90100000000001</v>
      </c>
      <c r="P94" s="25">
        <v>251.178</v>
      </c>
      <c r="Q94" s="8"/>
      <c r="R94" s="8"/>
      <c r="S94" s="25">
        <v>308.96600000000001</v>
      </c>
      <c r="T94" s="25">
        <v>144.35300000000001</v>
      </c>
      <c r="U94" s="25">
        <v>209.785</v>
      </c>
      <c r="V94" s="25">
        <v>264.12599999999998</v>
      </c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31"/>
      <c r="AQ94" s="31"/>
    </row>
    <row r="95" spans="1:43" x14ac:dyDescent="0.2">
      <c r="A95" s="3"/>
      <c r="B95" s="3"/>
      <c r="C95" s="3"/>
      <c r="D95" s="3"/>
      <c r="E95" s="8"/>
      <c r="F95" s="8"/>
      <c r="G95" s="25">
        <v>319.32299999999998</v>
      </c>
      <c r="H95" s="25">
        <v>158.13200000000001</v>
      </c>
      <c r="I95" s="25">
        <v>249.17500000000001</v>
      </c>
      <c r="J95" s="25">
        <v>211.17</v>
      </c>
      <c r="K95" s="8"/>
      <c r="L95" s="8"/>
      <c r="M95" s="25">
        <v>311.24900000000002</v>
      </c>
      <c r="N95" s="25">
        <v>141.52199999999999</v>
      </c>
      <c r="O95" s="25">
        <v>244.70500000000001</v>
      </c>
      <c r="P95" s="25">
        <v>229.624</v>
      </c>
      <c r="Q95" s="8"/>
      <c r="R95" s="8"/>
      <c r="S95" s="25">
        <v>329.83300000000003</v>
      </c>
      <c r="T95" s="25">
        <v>162.72900000000001</v>
      </c>
      <c r="U95" s="25">
        <v>263.36399999999998</v>
      </c>
      <c r="V95" s="25">
        <v>220.376</v>
      </c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31"/>
      <c r="AQ95" s="31"/>
    </row>
    <row r="96" spans="1:43" x14ac:dyDescent="0.2">
      <c r="A96" s="3"/>
      <c r="B96" s="3"/>
      <c r="C96" s="3"/>
      <c r="D96" s="3"/>
      <c r="E96" s="8"/>
      <c r="F96" s="8"/>
      <c r="G96" s="25">
        <v>336.25799999999998</v>
      </c>
      <c r="H96" s="25">
        <v>162.47300000000001</v>
      </c>
      <c r="I96" s="25">
        <v>177.893</v>
      </c>
      <c r="J96" s="25">
        <v>249.75399999999999</v>
      </c>
      <c r="K96" s="8"/>
      <c r="L96" s="8"/>
      <c r="M96" s="25">
        <v>280.40699999999998</v>
      </c>
      <c r="N96" s="25">
        <v>149.58600000000001</v>
      </c>
      <c r="O96" s="25">
        <v>269.68700000000001</v>
      </c>
      <c r="P96" s="25">
        <v>228.79300000000001</v>
      </c>
      <c r="Q96" s="8"/>
      <c r="R96" s="8"/>
      <c r="S96" s="25">
        <v>295.10599999999999</v>
      </c>
      <c r="T96" s="25">
        <v>151.482</v>
      </c>
      <c r="U96" s="25">
        <v>206.37100000000001</v>
      </c>
      <c r="V96" s="25">
        <v>181.613</v>
      </c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31"/>
      <c r="AQ96" s="31"/>
    </row>
    <row r="97" spans="1:43" x14ac:dyDescent="0.2">
      <c r="A97" s="3"/>
      <c r="B97" s="3"/>
      <c r="C97" s="3"/>
      <c r="D97" s="3"/>
      <c r="E97" s="8"/>
      <c r="F97" s="8"/>
      <c r="G97" s="25">
        <v>317.36599999999999</v>
      </c>
      <c r="H97" s="25">
        <v>182.34700000000001</v>
      </c>
      <c r="I97" s="25">
        <v>208.733</v>
      </c>
      <c r="J97" s="25">
        <v>246.99600000000001</v>
      </c>
      <c r="K97" s="8"/>
      <c r="L97" s="8"/>
      <c r="M97" s="25">
        <v>317.20100000000002</v>
      </c>
      <c r="N97" s="25">
        <v>172.09399999999999</v>
      </c>
      <c r="O97" s="25">
        <v>301.88299999999998</v>
      </c>
      <c r="P97" s="25">
        <v>241.04499999999999</v>
      </c>
      <c r="Q97" s="8"/>
      <c r="R97" s="8"/>
      <c r="S97" s="25">
        <v>316.25900000000001</v>
      </c>
      <c r="T97" s="25">
        <v>145.66900000000001</v>
      </c>
      <c r="U97" s="25">
        <v>258.53199999999998</v>
      </c>
      <c r="V97" s="25">
        <v>207.45599999999999</v>
      </c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31"/>
      <c r="AQ97" s="31"/>
    </row>
    <row r="98" spans="1:43" x14ac:dyDescent="0.2">
      <c r="A98" s="3"/>
      <c r="B98" s="3"/>
      <c r="C98" s="3"/>
      <c r="D98" s="3"/>
      <c r="E98" s="8"/>
      <c r="F98" s="8"/>
      <c r="G98" s="25">
        <v>337.38099999999997</v>
      </c>
      <c r="H98" s="25">
        <v>166.535</v>
      </c>
      <c r="I98" s="25">
        <v>238.334</v>
      </c>
      <c r="J98" s="25">
        <v>229.565</v>
      </c>
      <c r="K98" s="8"/>
      <c r="L98" s="8"/>
      <c r="M98" s="25">
        <v>291.02199999999999</v>
      </c>
      <c r="N98" s="25">
        <v>160.542</v>
      </c>
      <c r="O98" s="25">
        <v>267.596</v>
      </c>
      <c r="P98" s="25">
        <v>218.08699999999999</v>
      </c>
      <c r="Q98" s="8"/>
      <c r="R98" s="8"/>
      <c r="S98" s="25">
        <v>300.89999999999998</v>
      </c>
      <c r="T98" s="25">
        <v>178.44300000000001</v>
      </c>
      <c r="U98" s="25">
        <v>213.042</v>
      </c>
      <c r="V98" s="25">
        <v>220.15299999999999</v>
      </c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31"/>
      <c r="AQ98" s="31"/>
    </row>
    <row r="99" spans="1:43" x14ac:dyDescent="0.2">
      <c r="A99" s="3"/>
      <c r="B99" s="3"/>
      <c r="C99" s="3"/>
      <c r="D99" s="3"/>
      <c r="E99" s="8"/>
      <c r="F99" s="8"/>
      <c r="G99" s="25">
        <v>262.351</v>
      </c>
      <c r="H99" s="25">
        <v>172.74</v>
      </c>
      <c r="I99" s="25">
        <v>226.797</v>
      </c>
      <c r="J99" s="25">
        <v>236.77</v>
      </c>
      <c r="K99" s="8"/>
      <c r="L99" s="8"/>
      <c r="M99" s="25">
        <v>329.65199999999999</v>
      </c>
      <c r="N99" s="25">
        <v>157.054</v>
      </c>
      <c r="O99" s="25">
        <v>324.72800000000001</v>
      </c>
      <c r="P99" s="25">
        <v>258.11900000000003</v>
      </c>
      <c r="Q99" s="8"/>
      <c r="R99" s="8"/>
      <c r="S99" s="25">
        <v>285.601</v>
      </c>
      <c r="T99" s="25">
        <v>159.364</v>
      </c>
      <c r="U99" s="25">
        <v>225.05500000000001</v>
      </c>
      <c r="V99" s="25">
        <v>236.797</v>
      </c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31"/>
      <c r="AQ99" s="31"/>
    </row>
    <row r="100" spans="1:43" x14ac:dyDescent="0.2">
      <c r="A100" s="3"/>
      <c r="B100" s="3"/>
      <c r="C100" s="3"/>
      <c r="D100" s="3"/>
      <c r="E100" s="8"/>
      <c r="F100" s="8"/>
      <c r="G100" s="25">
        <v>276.28199999999998</v>
      </c>
      <c r="H100" s="25">
        <v>184.05799999999999</v>
      </c>
      <c r="I100" s="25">
        <v>236.43299999999999</v>
      </c>
      <c r="J100" s="25">
        <v>229.37700000000001</v>
      </c>
      <c r="K100" s="8"/>
      <c r="L100" s="8"/>
      <c r="M100" s="25">
        <v>297.166</v>
      </c>
      <c r="N100" s="25">
        <v>165.142</v>
      </c>
      <c r="O100" s="25">
        <v>286.43700000000001</v>
      </c>
      <c r="P100" s="25">
        <v>237.53899999999999</v>
      </c>
      <c r="Q100" s="8"/>
      <c r="R100" s="8"/>
      <c r="S100" s="25">
        <v>286.50900000000001</v>
      </c>
      <c r="T100" s="25">
        <v>199.24199999999999</v>
      </c>
      <c r="U100" s="25">
        <v>272.96699999999998</v>
      </c>
      <c r="V100" s="25">
        <v>226.92500000000001</v>
      </c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31"/>
      <c r="AQ100" s="31"/>
    </row>
    <row r="101" spans="1:43" x14ac:dyDescent="0.2">
      <c r="A101" s="3"/>
      <c r="B101" s="3"/>
      <c r="C101" s="3"/>
      <c r="D101" s="3"/>
      <c r="E101" s="8"/>
      <c r="F101" s="8"/>
      <c r="G101" s="25">
        <v>285.48500000000001</v>
      </c>
      <c r="H101" s="25">
        <v>187.602</v>
      </c>
      <c r="I101" s="25">
        <v>255.952</v>
      </c>
      <c r="J101" s="25">
        <v>278.99700000000001</v>
      </c>
      <c r="K101" s="8"/>
      <c r="L101" s="8"/>
      <c r="M101" s="25">
        <v>292.52600000000001</v>
      </c>
      <c r="N101" s="25">
        <v>150.864</v>
      </c>
      <c r="O101" s="25">
        <v>233.44399999999999</v>
      </c>
      <c r="P101" s="25">
        <v>218.90600000000001</v>
      </c>
      <c r="Q101" s="8"/>
      <c r="R101" s="8"/>
      <c r="S101" s="25">
        <v>319.76299999999998</v>
      </c>
      <c r="T101" s="25">
        <v>171.02</v>
      </c>
      <c r="U101" s="25">
        <v>225.04300000000001</v>
      </c>
      <c r="V101" s="25">
        <v>264.05399999999997</v>
      </c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31"/>
      <c r="AQ101" s="31"/>
    </row>
    <row r="102" spans="1:43" x14ac:dyDescent="0.2">
      <c r="A102" s="3"/>
      <c r="B102" s="3"/>
      <c r="C102" s="3"/>
      <c r="D102" s="3"/>
      <c r="E102" s="8"/>
      <c r="F102" s="8"/>
      <c r="G102" s="25">
        <v>293.79399999999998</v>
      </c>
      <c r="H102" s="25">
        <v>181.44900000000001</v>
      </c>
      <c r="I102" s="25">
        <v>239.34700000000001</v>
      </c>
      <c r="J102" s="25">
        <v>271.20100000000002</v>
      </c>
      <c r="K102" s="8"/>
      <c r="L102" s="8"/>
      <c r="M102" s="25">
        <v>309.73200000000003</v>
      </c>
      <c r="N102" s="25">
        <v>158.80600000000001</v>
      </c>
      <c r="O102" s="25">
        <v>261.79899999999998</v>
      </c>
      <c r="P102" s="25">
        <v>226.95400000000001</v>
      </c>
      <c r="Q102" s="8"/>
      <c r="R102" s="8"/>
      <c r="S102" s="25">
        <v>304.45</v>
      </c>
      <c r="T102" s="25">
        <v>153.34700000000001</v>
      </c>
      <c r="U102" s="25">
        <v>220.43700000000001</v>
      </c>
      <c r="V102" s="25">
        <v>302.476</v>
      </c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31"/>
      <c r="AQ102" s="31"/>
    </row>
    <row r="103" spans="1:43" x14ac:dyDescent="0.2">
      <c r="A103" s="3"/>
      <c r="B103" s="3"/>
      <c r="C103" s="3"/>
      <c r="D103" s="3"/>
      <c r="E103" s="8"/>
      <c r="F103" s="8"/>
      <c r="G103" s="25">
        <v>272.60500000000002</v>
      </c>
      <c r="H103" s="25">
        <v>184.3</v>
      </c>
      <c r="I103" s="25">
        <v>229.31800000000001</v>
      </c>
      <c r="J103" s="25">
        <v>251.04400000000001</v>
      </c>
      <c r="K103" s="8"/>
      <c r="L103" s="8"/>
      <c r="M103" s="25">
        <v>293.11599999999999</v>
      </c>
      <c r="N103" s="25">
        <v>138.82300000000001</v>
      </c>
      <c r="O103" s="25">
        <v>255.90100000000001</v>
      </c>
      <c r="P103" s="25">
        <v>248.37299999999999</v>
      </c>
      <c r="Q103" s="8"/>
      <c r="R103" s="8"/>
      <c r="S103" s="25">
        <v>289.77800000000002</v>
      </c>
      <c r="T103" s="25">
        <v>138.67500000000001</v>
      </c>
      <c r="U103" s="25">
        <v>235.398</v>
      </c>
      <c r="V103" s="25">
        <v>220.57400000000001</v>
      </c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31"/>
      <c r="AQ103" s="31"/>
    </row>
    <row r="104" spans="1:43" x14ac:dyDescent="0.2">
      <c r="A104" s="3"/>
      <c r="B104" s="3"/>
      <c r="C104" s="3"/>
      <c r="D104" s="3"/>
      <c r="E104" s="8"/>
      <c r="F104" s="8"/>
      <c r="G104" s="25">
        <v>316.34899999999999</v>
      </c>
      <c r="H104" s="25">
        <v>185.23500000000001</v>
      </c>
      <c r="I104" s="25">
        <v>211.62700000000001</v>
      </c>
      <c r="J104" s="25">
        <v>233.553</v>
      </c>
      <c r="K104" s="8"/>
      <c r="L104" s="8"/>
      <c r="M104" s="25">
        <v>282.81200000000001</v>
      </c>
      <c r="N104" s="25">
        <v>135.941</v>
      </c>
      <c r="O104" s="25">
        <v>237.81299999999999</v>
      </c>
      <c r="P104" s="25">
        <v>245.197</v>
      </c>
      <c r="Q104" s="8"/>
      <c r="R104" s="8"/>
      <c r="S104" s="25">
        <v>302.59300000000002</v>
      </c>
      <c r="T104" s="25">
        <v>170.24100000000001</v>
      </c>
      <c r="U104" s="25">
        <v>218.952</v>
      </c>
      <c r="V104" s="25">
        <v>222.321</v>
      </c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31"/>
      <c r="AQ104" s="31"/>
    </row>
    <row r="105" spans="1:43" x14ac:dyDescent="0.2">
      <c r="A105" s="3"/>
      <c r="B105" s="3"/>
      <c r="C105" s="3"/>
      <c r="D105" s="3"/>
      <c r="E105" s="8"/>
      <c r="F105" s="8"/>
      <c r="G105" s="25">
        <v>272.72500000000002</v>
      </c>
      <c r="H105" s="25">
        <v>188.06100000000001</v>
      </c>
      <c r="I105" s="25">
        <v>208.17500000000001</v>
      </c>
      <c r="J105" s="25">
        <v>197.59</v>
      </c>
      <c r="K105" s="8"/>
      <c r="L105" s="8"/>
      <c r="M105" s="25">
        <v>336.32</v>
      </c>
      <c r="N105" s="25">
        <v>146.86699999999999</v>
      </c>
      <c r="O105" s="25">
        <v>280.27499999999998</v>
      </c>
      <c r="P105" s="25">
        <v>203.54900000000001</v>
      </c>
      <c r="Q105" s="8"/>
      <c r="R105" s="8"/>
      <c r="S105" s="25">
        <v>317.24599999999998</v>
      </c>
      <c r="T105" s="25">
        <v>160.411</v>
      </c>
      <c r="U105" s="25">
        <v>287.96199999999999</v>
      </c>
      <c r="V105" s="25">
        <v>211.952</v>
      </c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31"/>
      <c r="AQ105" s="31"/>
    </row>
    <row r="106" spans="1:43" x14ac:dyDescent="0.2">
      <c r="A106" s="3"/>
      <c r="B106" s="3"/>
      <c r="C106" s="3"/>
      <c r="D106" s="3"/>
      <c r="E106" s="8"/>
      <c r="F106" s="8"/>
      <c r="G106" s="25">
        <v>260.57100000000003</v>
      </c>
      <c r="H106" s="25">
        <v>182.131</v>
      </c>
      <c r="I106" s="25">
        <v>224.172</v>
      </c>
      <c r="J106" s="25">
        <v>207.095</v>
      </c>
      <c r="K106" s="8"/>
      <c r="L106" s="8"/>
      <c r="M106" s="25">
        <v>283.702</v>
      </c>
      <c r="N106" s="25">
        <v>168.98400000000001</v>
      </c>
      <c r="O106" s="25">
        <v>235.03100000000001</v>
      </c>
      <c r="P106" s="25">
        <v>249.28899999999999</v>
      </c>
      <c r="Q106" s="8"/>
      <c r="R106" s="8"/>
      <c r="S106" s="25">
        <v>287.63900000000001</v>
      </c>
      <c r="T106" s="25">
        <v>148.352</v>
      </c>
      <c r="U106" s="25">
        <v>224.56299999999999</v>
      </c>
      <c r="V106" s="25">
        <v>256.01400000000001</v>
      </c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31"/>
      <c r="AQ106" s="31"/>
    </row>
    <row r="107" spans="1:43" x14ac:dyDescent="0.2">
      <c r="A107" s="3"/>
      <c r="B107" s="3"/>
      <c r="C107" s="3"/>
      <c r="D107" s="3"/>
      <c r="E107" s="8"/>
      <c r="F107" s="8"/>
      <c r="G107" s="25">
        <v>276.87900000000002</v>
      </c>
      <c r="H107" s="25">
        <v>181.18899999999999</v>
      </c>
      <c r="I107" s="25">
        <v>191.53700000000001</v>
      </c>
      <c r="J107" s="25">
        <v>199.649</v>
      </c>
      <c r="K107" s="8"/>
      <c r="L107" s="8"/>
      <c r="M107" s="25">
        <v>325.87099999999998</v>
      </c>
      <c r="N107" s="25">
        <v>173.11099999999999</v>
      </c>
      <c r="O107" s="25">
        <v>277.07900000000001</v>
      </c>
      <c r="P107" s="25">
        <v>237.196</v>
      </c>
      <c r="Q107" s="8"/>
      <c r="R107" s="8"/>
      <c r="S107" s="25">
        <v>325.92099999999999</v>
      </c>
      <c r="T107" s="25">
        <v>142.977</v>
      </c>
      <c r="U107" s="25">
        <v>288.09300000000002</v>
      </c>
      <c r="V107" s="25">
        <v>215.99100000000001</v>
      </c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31"/>
      <c r="AQ107" s="31"/>
    </row>
    <row r="108" spans="1:43" x14ac:dyDescent="0.2">
      <c r="A108" s="3"/>
      <c r="B108" s="3"/>
      <c r="C108" s="3"/>
      <c r="D108" s="3"/>
      <c r="E108" s="8"/>
      <c r="F108" s="8"/>
      <c r="G108" s="25">
        <v>336.20499999999998</v>
      </c>
      <c r="H108" s="25">
        <v>185.81899999999999</v>
      </c>
      <c r="I108" s="25">
        <v>201.48599999999999</v>
      </c>
      <c r="J108" s="25">
        <v>183.654</v>
      </c>
      <c r="K108" s="8"/>
      <c r="L108" s="8"/>
      <c r="M108" s="25">
        <v>308.577</v>
      </c>
      <c r="N108" s="25">
        <v>146.47</v>
      </c>
      <c r="O108" s="25">
        <v>272.56200000000001</v>
      </c>
      <c r="P108" s="25">
        <v>209.91200000000001</v>
      </c>
      <c r="Q108" s="8"/>
      <c r="R108" s="8"/>
      <c r="S108" s="25">
        <v>304.97699999999998</v>
      </c>
      <c r="T108" s="25">
        <v>146.78299999999999</v>
      </c>
      <c r="U108" s="25">
        <v>212.673</v>
      </c>
      <c r="V108" s="25">
        <v>267.30399999999997</v>
      </c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31"/>
      <c r="AQ108" s="31"/>
    </row>
    <row r="109" spans="1:43" x14ac:dyDescent="0.2">
      <c r="A109" s="3"/>
      <c r="B109" s="3"/>
      <c r="C109" s="3"/>
      <c r="D109" s="3"/>
      <c r="E109" s="8"/>
      <c r="F109" s="8"/>
      <c r="G109" s="25">
        <v>355.56799999999998</v>
      </c>
      <c r="H109" s="25">
        <v>186.422</v>
      </c>
      <c r="I109" s="25">
        <v>240.79599999999999</v>
      </c>
      <c r="J109" s="25">
        <v>190.292</v>
      </c>
      <c r="K109" s="8"/>
      <c r="L109" s="8"/>
      <c r="M109" s="25">
        <v>313.77699999999999</v>
      </c>
      <c r="N109" s="25">
        <v>150.167</v>
      </c>
      <c r="O109" s="25">
        <v>242.09100000000001</v>
      </c>
      <c r="P109" s="25">
        <v>306.12400000000002</v>
      </c>
      <c r="Q109" s="8"/>
      <c r="R109" s="8"/>
      <c r="S109" s="25">
        <v>295.69499999999999</v>
      </c>
      <c r="T109" s="25"/>
      <c r="U109" s="25">
        <v>226.03299999999999</v>
      </c>
      <c r="V109" s="25">
        <v>259.77499999999998</v>
      </c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31"/>
      <c r="AQ109" s="31"/>
    </row>
    <row r="110" spans="1:43" x14ac:dyDescent="0.2">
      <c r="A110" s="3"/>
      <c r="B110" s="3"/>
      <c r="C110" s="3"/>
      <c r="D110" s="3"/>
      <c r="E110" s="8"/>
      <c r="F110" s="8"/>
      <c r="G110" s="25"/>
      <c r="H110" s="25"/>
      <c r="I110" s="25"/>
      <c r="J110" s="25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31"/>
      <c r="AQ110" s="31"/>
    </row>
    <row r="111" spans="1:43" x14ac:dyDescent="0.2">
      <c r="A111" s="3"/>
      <c r="B111" s="3"/>
      <c r="C111" s="3"/>
      <c r="D111" s="3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31"/>
      <c r="AQ111" s="31"/>
    </row>
    <row r="112" spans="1:43" x14ac:dyDescent="0.2">
      <c r="A112" s="3"/>
      <c r="B112" s="3"/>
      <c r="C112" s="3"/>
      <c r="D112" s="3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31"/>
      <c r="AQ112" s="31"/>
    </row>
    <row r="113" spans="1:43" x14ac:dyDescent="0.2">
      <c r="A113" s="3"/>
      <c r="B113" s="3"/>
      <c r="C113" s="3"/>
      <c r="D113" s="3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31"/>
      <c r="AQ113" s="31"/>
    </row>
    <row r="114" spans="1:43" x14ac:dyDescent="0.2">
      <c r="A114" s="3"/>
      <c r="B114" s="3"/>
      <c r="C114" s="3"/>
      <c r="D114" s="3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31"/>
      <c r="AQ114" s="31"/>
    </row>
    <row r="115" spans="1:43" x14ac:dyDescent="0.2">
      <c r="A115" s="3"/>
      <c r="B115" s="3"/>
      <c r="C115" s="3"/>
      <c r="D115" s="3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31"/>
      <c r="AQ115" s="31"/>
    </row>
    <row r="116" spans="1:43" x14ac:dyDescent="0.2">
      <c r="A116" s="3"/>
      <c r="B116" s="3"/>
      <c r="C116" s="3"/>
      <c r="D116" s="3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31"/>
      <c r="AQ116" s="31"/>
    </row>
    <row r="117" spans="1:43" x14ac:dyDescent="0.2">
      <c r="A117" s="3"/>
      <c r="B117" s="3"/>
      <c r="C117" s="3"/>
      <c r="D117" s="3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31"/>
      <c r="AQ117" s="31"/>
    </row>
    <row r="118" spans="1:43" x14ac:dyDescent="0.2">
      <c r="A118" s="3"/>
      <c r="B118" s="3"/>
      <c r="C118" s="3"/>
      <c r="D118" s="3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31"/>
      <c r="AQ118" s="31"/>
    </row>
    <row r="119" spans="1:43" x14ac:dyDescent="0.2">
      <c r="A119" s="3"/>
      <c r="B119" s="3"/>
      <c r="C119" s="3"/>
      <c r="D119" s="3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31"/>
      <c r="AQ119" s="31"/>
    </row>
    <row r="120" spans="1:43" x14ac:dyDescent="0.2">
      <c r="A120" s="3"/>
      <c r="B120" s="3"/>
      <c r="C120" s="3"/>
      <c r="D120" s="3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31"/>
      <c r="AQ120" s="31"/>
    </row>
    <row r="121" spans="1:43" x14ac:dyDescent="0.2">
      <c r="A121" s="3"/>
      <c r="B121" s="3"/>
      <c r="C121" s="3"/>
      <c r="D121" s="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31"/>
      <c r="AQ121" s="31"/>
    </row>
    <row r="122" spans="1:43" x14ac:dyDescent="0.2">
      <c r="A122" s="3"/>
      <c r="B122" s="3"/>
      <c r="C122" s="3"/>
      <c r="D122" s="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31"/>
      <c r="AQ122" s="31"/>
    </row>
    <row r="123" spans="1:43" x14ac:dyDescent="0.2">
      <c r="A123" s="3"/>
      <c r="B123" s="3"/>
      <c r="C123" s="3"/>
      <c r="D123" s="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31"/>
      <c r="AQ123" s="31"/>
    </row>
    <row r="124" spans="1:43" x14ac:dyDescent="0.2">
      <c r="A124" s="3"/>
      <c r="B124" s="3"/>
      <c r="C124" s="3"/>
      <c r="D124" s="3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31"/>
      <c r="AQ124" s="31"/>
    </row>
    <row r="125" spans="1:43" x14ac:dyDescent="0.2">
      <c r="A125" s="3"/>
      <c r="B125" s="3"/>
      <c r="C125" s="3"/>
      <c r="D125" s="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31"/>
      <c r="AQ125" s="31"/>
    </row>
    <row r="126" spans="1:43" x14ac:dyDescent="0.2">
      <c r="A126" s="3"/>
      <c r="B126" s="3"/>
      <c r="C126" s="3"/>
      <c r="D126" s="3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31"/>
      <c r="AQ126" s="31"/>
    </row>
    <row r="127" spans="1:43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3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</sheetData>
  <mergeCells count="2">
    <mergeCell ref="AB8:AE8"/>
    <mergeCell ref="AB14:AE1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8A18-F4F7-324C-8FDA-C14D00920C88}">
  <dimension ref="A1:T74"/>
  <sheetViews>
    <sheetView topLeftCell="C2" zoomScale="157" workbookViewId="0">
      <selection activeCell="D15" sqref="D15"/>
    </sheetView>
  </sheetViews>
  <sheetFormatPr baseColWidth="10" defaultRowHeight="16" x14ac:dyDescent="0.2"/>
  <cols>
    <col min="4" max="4" width="26" customWidth="1"/>
    <col min="6" max="6" width="17.33203125" customWidth="1"/>
    <col min="7" max="7" width="18.1640625" customWidth="1"/>
    <col min="8" max="8" width="25" customWidth="1"/>
    <col min="11" max="11" width="17" customWidth="1"/>
    <col min="13" max="13" width="20" customWidth="1"/>
    <col min="16" max="16" width="13.5" customWidth="1"/>
    <col min="17" max="17" width="13.83203125" customWidth="1"/>
    <col min="18" max="18" width="23.33203125" customWidth="1"/>
  </cols>
  <sheetData>
    <row r="1" spans="1:20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4" t="s">
        <v>482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"/>
      <c r="B7" s="3"/>
      <c r="C7" s="3"/>
      <c r="E7" s="4"/>
      <c r="F7" s="4" t="s">
        <v>264</v>
      </c>
      <c r="G7" s="4"/>
      <c r="H7" s="4"/>
      <c r="I7" s="3"/>
      <c r="J7" s="4"/>
      <c r="K7" s="4" t="s">
        <v>264</v>
      </c>
      <c r="L7" s="4"/>
      <c r="M7" s="4"/>
      <c r="N7" s="3"/>
      <c r="O7" s="4"/>
      <c r="P7" s="4" t="s">
        <v>264</v>
      </c>
      <c r="Q7" s="4"/>
      <c r="R7" s="4"/>
      <c r="S7" s="3"/>
      <c r="T7" s="3"/>
    </row>
    <row r="8" spans="1:20" x14ac:dyDescent="0.2">
      <c r="A8" s="3"/>
      <c r="B8" s="3"/>
      <c r="C8" s="3"/>
      <c r="D8" s="3"/>
      <c r="E8" s="11" t="s">
        <v>15</v>
      </c>
      <c r="F8" s="4"/>
      <c r="G8" s="4" t="s">
        <v>380</v>
      </c>
      <c r="H8" s="4" t="s">
        <v>381</v>
      </c>
      <c r="I8" s="3"/>
      <c r="J8" s="11" t="s">
        <v>18</v>
      </c>
      <c r="K8" s="4"/>
      <c r="L8" s="4" t="s">
        <v>380</v>
      </c>
      <c r="M8" s="4" t="s">
        <v>381</v>
      </c>
      <c r="N8" s="3"/>
      <c r="O8" s="11" t="s">
        <v>19</v>
      </c>
      <c r="P8" s="4"/>
      <c r="Q8" s="4" t="s">
        <v>380</v>
      </c>
      <c r="R8" s="4" t="s">
        <v>381</v>
      </c>
      <c r="S8" s="3"/>
      <c r="T8" s="3"/>
    </row>
    <row r="9" spans="1:20" x14ac:dyDescent="0.2">
      <c r="A9" s="3"/>
      <c r="B9" s="3"/>
      <c r="C9" s="3"/>
      <c r="D9" s="3"/>
      <c r="E9" s="3"/>
      <c r="F9" s="3"/>
      <c r="G9" s="13">
        <v>359.06400000000002</v>
      </c>
      <c r="H9" s="13">
        <v>618.87199999999996</v>
      </c>
      <c r="I9" s="3"/>
      <c r="J9" s="3"/>
      <c r="K9" s="3"/>
      <c r="L9" s="3">
        <v>425.88400000000001</v>
      </c>
      <c r="M9" s="3">
        <v>618.89700000000005</v>
      </c>
      <c r="N9" s="3"/>
      <c r="O9" s="3"/>
      <c r="P9" s="3"/>
      <c r="Q9" s="3">
        <v>429.67200000000003</v>
      </c>
      <c r="R9" s="3">
        <v>689.07399999999996</v>
      </c>
      <c r="S9" s="3"/>
      <c r="T9" s="3"/>
    </row>
    <row r="10" spans="1:20" x14ac:dyDescent="0.2">
      <c r="A10" s="3"/>
      <c r="B10" s="3"/>
      <c r="C10" s="3"/>
      <c r="D10" s="3"/>
      <c r="E10" s="3"/>
      <c r="F10" s="3"/>
      <c r="G10" s="13">
        <v>453.88299999999998</v>
      </c>
      <c r="H10" s="13">
        <v>681.94500000000005</v>
      </c>
      <c r="I10" s="3"/>
      <c r="J10" s="3"/>
      <c r="K10" s="3"/>
      <c r="L10" s="3">
        <v>490.27499999999998</v>
      </c>
      <c r="M10" s="3">
        <v>569.71100000000001</v>
      </c>
      <c r="N10" s="3"/>
      <c r="O10" s="3"/>
      <c r="P10" s="3"/>
      <c r="Q10" s="3">
        <v>433.70400000000001</v>
      </c>
      <c r="R10" s="3">
        <v>706.58199999999999</v>
      </c>
      <c r="S10" s="3"/>
      <c r="T10" s="3"/>
    </row>
    <row r="11" spans="1:20" x14ac:dyDescent="0.2">
      <c r="A11" s="3"/>
      <c r="B11" s="3"/>
      <c r="C11" s="3"/>
      <c r="D11" s="3"/>
      <c r="E11" s="3"/>
      <c r="F11" s="3"/>
      <c r="G11" s="13">
        <v>532.92499999999995</v>
      </c>
      <c r="H11" s="13">
        <v>781.76400000000001</v>
      </c>
      <c r="I11" s="3"/>
      <c r="J11" s="3"/>
      <c r="K11" s="3"/>
      <c r="L11" s="3">
        <v>428.09899999999999</v>
      </c>
      <c r="M11" s="3">
        <v>641.54600000000005</v>
      </c>
      <c r="N11" s="3"/>
      <c r="O11" s="3"/>
      <c r="P11" s="3"/>
      <c r="Q11" s="3">
        <v>464.80599999999998</v>
      </c>
      <c r="R11" s="3">
        <v>690.178</v>
      </c>
      <c r="S11" s="3"/>
      <c r="T11" s="3"/>
    </row>
    <row r="12" spans="1:20" x14ac:dyDescent="0.2">
      <c r="A12" s="3"/>
      <c r="B12" s="3"/>
      <c r="C12" s="3"/>
      <c r="D12" s="3"/>
      <c r="E12" s="3"/>
      <c r="F12" s="3"/>
      <c r="G12" s="13">
        <v>520.19500000000005</v>
      </c>
      <c r="H12" s="13">
        <v>631.452</v>
      </c>
      <c r="I12" s="3"/>
      <c r="J12" s="3"/>
      <c r="K12" s="3"/>
      <c r="L12" s="3">
        <v>444.97699999999998</v>
      </c>
      <c r="M12" s="3">
        <v>734.08799999999997</v>
      </c>
      <c r="N12" s="3"/>
      <c r="O12" s="3"/>
      <c r="P12" s="3"/>
      <c r="Q12" s="3">
        <v>459.01799999999997</v>
      </c>
      <c r="R12" s="3">
        <v>786.04700000000003</v>
      </c>
      <c r="S12" s="3"/>
      <c r="T12" s="3"/>
    </row>
    <row r="13" spans="1:20" x14ac:dyDescent="0.2">
      <c r="A13" s="3"/>
      <c r="B13" s="3"/>
      <c r="C13" s="3"/>
      <c r="D13" s="3"/>
      <c r="E13" s="3"/>
      <c r="F13" s="3"/>
      <c r="G13" s="13">
        <v>549.21600000000001</v>
      </c>
      <c r="H13" s="13">
        <v>679.14599999999996</v>
      </c>
      <c r="I13" s="3"/>
      <c r="J13" s="3"/>
      <c r="K13" s="3"/>
      <c r="L13" s="3">
        <v>363.93700000000001</v>
      </c>
      <c r="M13" s="3">
        <v>689.98</v>
      </c>
      <c r="N13" s="3"/>
      <c r="O13" s="3"/>
      <c r="P13" s="3"/>
      <c r="Q13" s="3">
        <v>363.67500000000001</v>
      </c>
      <c r="R13" s="3">
        <v>736.50900000000001</v>
      </c>
      <c r="S13" s="3"/>
      <c r="T13" s="3"/>
    </row>
    <row r="14" spans="1:20" x14ac:dyDescent="0.2">
      <c r="A14" s="3"/>
      <c r="B14" s="3"/>
      <c r="C14" s="3"/>
      <c r="D14" s="3"/>
      <c r="E14" s="3"/>
      <c r="F14" s="3"/>
      <c r="G14" s="13">
        <v>488.65499999999997</v>
      </c>
      <c r="H14" s="13">
        <v>701.92499999999995</v>
      </c>
      <c r="I14" s="3"/>
      <c r="J14" s="3"/>
      <c r="K14" s="3"/>
      <c r="L14" s="3">
        <v>439.15899999999999</v>
      </c>
      <c r="M14" s="3">
        <v>671.76800000000003</v>
      </c>
      <c r="N14" s="3"/>
      <c r="O14" s="3"/>
      <c r="P14" s="3"/>
      <c r="Q14" s="3">
        <v>413.56700000000001</v>
      </c>
      <c r="R14" s="3">
        <v>802.84900000000005</v>
      </c>
      <c r="S14" s="3"/>
      <c r="T14" s="3"/>
    </row>
    <row r="15" spans="1:20" x14ac:dyDescent="0.2">
      <c r="A15" s="3"/>
      <c r="B15" s="3"/>
      <c r="C15" s="3"/>
      <c r="D15" s="3"/>
      <c r="E15" s="3"/>
      <c r="F15" s="3"/>
      <c r="G15" s="13">
        <v>373.28100000000001</v>
      </c>
      <c r="H15" s="13">
        <v>779.41399999999999</v>
      </c>
      <c r="I15" s="3"/>
      <c r="J15" s="3"/>
      <c r="K15" s="3"/>
      <c r="L15" s="3">
        <v>511.90899999999999</v>
      </c>
      <c r="M15" s="3">
        <v>771.36599999999999</v>
      </c>
      <c r="N15" s="3"/>
      <c r="O15" s="3"/>
      <c r="P15" s="3"/>
      <c r="Q15" s="3">
        <v>377.90699999999998</v>
      </c>
      <c r="R15" s="3">
        <v>708.79499999999996</v>
      </c>
      <c r="S15" s="3"/>
      <c r="T15" s="3"/>
    </row>
    <row r="16" spans="1:20" x14ac:dyDescent="0.2">
      <c r="A16" s="3"/>
      <c r="B16" s="3"/>
      <c r="C16" s="3"/>
      <c r="D16" s="3"/>
      <c r="E16" s="3"/>
      <c r="F16" s="3"/>
      <c r="G16" s="13">
        <v>379.65199999999999</v>
      </c>
      <c r="H16" s="13">
        <v>614.79200000000003</v>
      </c>
      <c r="I16" s="3"/>
      <c r="J16" s="3"/>
      <c r="K16" s="3"/>
      <c r="L16" s="3">
        <v>536.91999999999996</v>
      </c>
      <c r="M16" s="3">
        <v>761.05899999999997</v>
      </c>
      <c r="N16" s="3"/>
      <c r="O16" s="3"/>
      <c r="P16" s="3"/>
      <c r="Q16" s="3">
        <v>348.81299999999999</v>
      </c>
      <c r="R16" s="3">
        <v>799.25800000000004</v>
      </c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13">
        <v>464.24599999999998</v>
      </c>
      <c r="H17" s="13">
        <v>748.505</v>
      </c>
      <c r="I17" s="3"/>
      <c r="J17" s="3"/>
      <c r="K17" s="3"/>
      <c r="L17" s="3">
        <v>416.28899999999999</v>
      </c>
      <c r="M17" s="3">
        <v>733.58600000000001</v>
      </c>
      <c r="N17" s="3"/>
      <c r="O17" s="3"/>
      <c r="P17" s="3"/>
      <c r="Q17" s="3">
        <v>417.399</v>
      </c>
      <c r="R17" s="3">
        <v>855.721</v>
      </c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13">
        <v>435.47500000000002</v>
      </c>
      <c r="H18" s="13">
        <v>785.93200000000002</v>
      </c>
      <c r="I18" s="3"/>
      <c r="J18" s="3"/>
      <c r="K18" s="3"/>
      <c r="L18" s="3">
        <v>415.673</v>
      </c>
      <c r="M18" s="3">
        <v>638.99400000000003</v>
      </c>
      <c r="N18" s="3"/>
      <c r="O18" s="3"/>
      <c r="P18" s="3"/>
      <c r="Q18" s="3">
        <v>364.995</v>
      </c>
      <c r="R18" s="3">
        <v>739.64499999999998</v>
      </c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13">
        <v>339.529</v>
      </c>
      <c r="H19" s="13">
        <v>657.221</v>
      </c>
      <c r="I19" s="3"/>
      <c r="J19" s="3"/>
      <c r="K19" s="3"/>
      <c r="L19" s="3">
        <v>459.80099999999999</v>
      </c>
      <c r="M19" s="3">
        <v>857.42899999999997</v>
      </c>
      <c r="N19" s="3"/>
      <c r="O19" s="3"/>
      <c r="P19" s="3"/>
      <c r="Q19" s="3">
        <v>398.12599999999998</v>
      </c>
      <c r="R19" s="3">
        <v>724.41700000000003</v>
      </c>
      <c r="S19" s="3"/>
      <c r="T19" s="3"/>
    </row>
    <row r="20" spans="1:20" x14ac:dyDescent="0.2">
      <c r="A20" s="3"/>
      <c r="B20" s="3"/>
      <c r="C20" s="3"/>
      <c r="D20" s="3"/>
      <c r="E20" s="3"/>
      <c r="F20" s="3"/>
      <c r="G20" s="13">
        <v>309.786</v>
      </c>
      <c r="H20" s="13">
        <v>618.09100000000001</v>
      </c>
      <c r="I20" s="3"/>
      <c r="J20" s="3"/>
      <c r="K20" s="3"/>
      <c r="L20" s="3">
        <v>438.90699999999998</v>
      </c>
      <c r="M20" s="3">
        <v>677.27099999999996</v>
      </c>
      <c r="N20" s="3"/>
      <c r="O20" s="3"/>
      <c r="P20" s="3"/>
      <c r="Q20" s="3">
        <v>373.72300000000001</v>
      </c>
      <c r="R20" s="3">
        <v>769.31</v>
      </c>
      <c r="S20" s="3"/>
      <c r="T20" s="3"/>
    </row>
    <row r="21" spans="1:20" x14ac:dyDescent="0.2">
      <c r="A21" s="3"/>
      <c r="B21" s="3"/>
      <c r="C21" s="3"/>
      <c r="D21" s="3"/>
      <c r="E21" s="3"/>
      <c r="F21" s="3"/>
      <c r="G21" s="13">
        <v>323.75599999999997</v>
      </c>
      <c r="H21" s="13">
        <v>689.06</v>
      </c>
      <c r="I21" s="3"/>
      <c r="J21" s="3"/>
      <c r="K21" s="3"/>
      <c r="L21" s="3">
        <v>466.16</v>
      </c>
      <c r="M21" s="3">
        <v>745.59299999999996</v>
      </c>
      <c r="N21" s="3"/>
      <c r="O21" s="3"/>
      <c r="P21" s="3"/>
      <c r="Q21" s="3">
        <v>376.34500000000003</v>
      </c>
      <c r="R21" s="3">
        <v>716.81399999999996</v>
      </c>
      <c r="S21" s="3"/>
      <c r="T21" s="3"/>
    </row>
    <row r="22" spans="1:20" x14ac:dyDescent="0.2">
      <c r="A22" s="3"/>
      <c r="B22" s="3"/>
      <c r="C22" s="3"/>
      <c r="D22" s="3"/>
      <c r="E22" s="3"/>
      <c r="F22" s="3"/>
      <c r="G22" s="13">
        <v>293.41199999999998</v>
      </c>
      <c r="H22" s="13">
        <v>690.73400000000004</v>
      </c>
      <c r="I22" s="3"/>
      <c r="J22" s="3"/>
      <c r="K22" s="3"/>
      <c r="L22" s="3">
        <v>439.661</v>
      </c>
      <c r="M22" s="3">
        <v>748.125</v>
      </c>
      <c r="N22" s="3"/>
      <c r="O22" s="3"/>
      <c r="P22" s="3"/>
      <c r="Q22" s="3">
        <v>382.94200000000001</v>
      </c>
      <c r="R22" s="3">
        <v>639.52</v>
      </c>
      <c r="S22" s="3"/>
      <c r="T22" s="3"/>
    </row>
    <row r="23" spans="1:20" x14ac:dyDescent="0.2">
      <c r="A23" s="3"/>
      <c r="B23" s="3"/>
      <c r="C23" s="3"/>
      <c r="D23" s="3"/>
      <c r="E23" s="3"/>
      <c r="F23" s="3"/>
      <c r="G23" s="13">
        <v>299.37099999999998</v>
      </c>
      <c r="H23" s="13">
        <v>728.36500000000001</v>
      </c>
      <c r="I23" s="3"/>
      <c r="J23" s="3"/>
      <c r="K23" s="3"/>
      <c r="L23" s="3">
        <v>474.23099999999999</v>
      </c>
      <c r="M23" s="3">
        <v>802.178</v>
      </c>
      <c r="N23" s="3"/>
      <c r="O23" s="3"/>
      <c r="P23" s="3"/>
      <c r="Q23" s="3">
        <v>436.19600000000003</v>
      </c>
      <c r="R23" s="3">
        <v>659.01400000000001</v>
      </c>
      <c r="S23" s="3"/>
      <c r="T23" s="3"/>
    </row>
    <row r="24" spans="1:20" x14ac:dyDescent="0.2">
      <c r="A24" s="3"/>
      <c r="B24" s="3"/>
      <c r="C24" s="3"/>
      <c r="D24" s="3"/>
      <c r="E24" s="3"/>
      <c r="F24" s="3"/>
      <c r="G24" s="13">
        <v>292.512</v>
      </c>
      <c r="H24" s="13">
        <v>649.91300000000001</v>
      </c>
      <c r="I24" s="3"/>
      <c r="J24" s="3"/>
      <c r="K24" s="3"/>
      <c r="L24" s="3">
        <v>461.39</v>
      </c>
      <c r="M24" s="3">
        <v>637.61400000000003</v>
      </c>
      <c r="N24" s="3"/>
      <c r="O24" s="3"/>
      <c r="P24" s="3"/>
      <c r="Q24" s="3">
        <v>464.06200000000001</v>
      </c>
      <c r="R24" s="3">
        <v>542.52800000000002</v>
      </c>
      <c r="S24" s="3"/>
      <c r="T24" s="3"/>
    </row>
    <row r="25" spans="1:20" x14ac:dyDescent="0.2">
      <c r="A25" s="3"/>
      <c r="B25" s="3"/>
      <c r="C25" s="3"/>
      <c r="D25" s="3"/>
      <c r="E25" s="3"/>
      <c r="F25" s="3"/>
      <c r="G25" s="13">
        <v>270.53100000000001</v>
      </c>
      <c r="H25" s="13">
        <v>786.55899999999997</v>
      </c>
      <c r="I25" s="3"/>
      <c r="J25" s="3"/>
      <c r="K25" s="3"/>
      <c r="L25" s="3">
        <v>424.11700000000002</v>
      </c>
      <c r="M25" s="3">
        <v>529.32899999999995</v>
      </c>
      <c r="N25" s="3"/>
      <c r="O25" s="3"/>
      <c r="P25" s="3"/>
      <c r="Q25" s="3">
        <v>347.00400000000002</v>
      </c>
      <c r="R25" s="3">
        <v>622.83799999999997</v>
      </c>
      <c r="S25" s="3"/>
      <c r="T25" s="3"/>
    </row>
    <row r="26" spans="1:20" x14ac:dyDescent="0.2">
      <c r="A26" s="3"/>
      <c r="B26" s="3"/>
      <c r="C26" s="3"/>
      <c r="D26" s="3"/>
      <c r="E26" s="3"/>
      <c r="F26" s="3"/>
      <c r="G26" s="13">
        <v>287.11500000000001</v>
      </c>
      <c r="H26" s="13">
        <v>741.78200000000004</v>
      </c>
      <c r="I26" s="3"/>
      <c r="J26" s="3"/>
      <c r="K26" s="3"/>
      <c r="L26" s="3">
        <v>446.399</v>
      </c>
      <c r="M26" s="3">
        <v>617.39099999999996</v>
      </c>
      <c r="N26" s="3"/>
      <c r="O26" s="3"/>
      <c r="P26" s="3"/>
      <c r="Q26" s="3">
        <v>452.01400000000001</v>
      </c>
      <c r="R26" s="3">
        <v>777.91099999999994</v>
      </c>
      <c r="S26" s="3"/>
      <c r="T26" s="3"/>
    </row>
    <row r="27" spans="1:20" x14ac:dyDescent="0.2">
      <c r="A27" s="3"/>
      <c r="B27" s="3"/>
      <c r="C27" s="3"/>
      <c r="D27" s="3"/>
      <c r="E27" s="3"/>
      <c r="F27" s="3"/>
      <c r="G27" s="13">
        <v>343.77100000000002</v>
      </c>
      <c r="H27" s="13">
        <v>693.29700000000003</v>
      </c>
      <c r="I27" s="3"/>
      <c r="J27" s="3"/>
      <c r="K27" s="3"/>
      <c r="L27" s="3">
        <v>433.95400000000001</v>
      </c>
      <c r="M27" s="3">
        <v>730.90899999999999</v>
      </c>
      <c r="N27" s="3"/>
      <c r="O27" s="3"/>
      <c r="P27" s="3"/>
      <c r="Q27" s="3">
        <v>526.22799999999995</v>
      </c>
      <c r="R27" s="3">
        <v>801.62699999999995</v>
      </c>
      <c r="S27" s="3"/>
      <c r="T27" s="3"/>
    </row>
    <row r="28" spans="1:20" x14ac:dyDescent="0.2">
      <c r="A28" s="3"/>
      <c r="B28" s="3"/>
      <c r="C28" s="3"/>
      <c r="D28" s="3"/>
      <c r="E28" s="3"/>
      <c r="F28" s="3"/>
      <c r="G28" s="13">
        <v>393.33800000000002</v>
      </c>
      <c r="H28" s="13">
        <v>548.89400000000001</v>
      </c>
      <c r="I28" s="3"/>
      <c r="J28" s="3"/>
      <c r="K28" s="3"/>
      <c r="L28" s="3">
        <v>583.66</v>
      </c>
      <c r="M28" s="3">
        <v>738.11900000000003</v>
      </c>
      <c r="N28" s="3"/>
      <c r="O28" s="3"/>
      <c r="P28" s="3"/>
      <c r="Q28" s="3">
        <v>448.93799999999999</v>
      </c>
      <c r="R28" s="3">
        <v>748.18700000000001</v>
      </c>
      <c r="S28" s="3"/>
      <c r="T28" s="3"/>
    </row>
    <row r="29" spans="1:20" x14ac:dyDescent="0.2">
      <c r="A29" s="3"/>
      <c r="B29" s="3"/>
      <c r="C29" s="3"/>
      <c r="D29" s="3"/>
      <c r="E29" s="3"/>
      <c r="F29" s="3"/>
      <c r="G29" s="13">
        <v>332.197</v>
      </c>
      <c r="H29" s="13">
        <v>685.27</v>
      </c>
      <c r="I29" s="3"/>
      <c r="J29" s="3"/>
      <c r="K29" s="3"/>
      <c r="L29" s="3">
        <v>480.95800000000003</v>
      </c>
      <c r="M29" s="3">
        <v>806.15300000000002</v>
      </c>
      <c r="N29" s="3"/>
      <c r="O29" s="3"/>
      <c r="P29" s="3"/>
      <c r="Q29" s="3">
        <v>439.976</v>
      </c>
      <c r="R29" s="3">
        <v>765.68499999999995</v>
      </c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13">
        <v>340.61700000000002</v>
      </c>
      <c r="H30" s="13">
        <v>674.61199999999997</v>
      </c>
      <c r="I30" s="3"/>
      <c r="J30" s="3"/>
      <c r="K30" s="3"/>
      <c r="L30" s="3">
        <v>418.18</v>
      </c>
      <c r="M30" s="3">
        <v>815.66800000000001</v>
      </c>
      <c r="N30" s="3"/>
      <c r="O30" s="3"/>
      <c r="P30" s="3"/>
      <c r="Q30" s="3">
        <v>379.64299999999997</v>
      </c>
      <c r="R30" s="3">
        <v>852.96199999999999</v>
      </c>
      <c r="S30" s="3"/>
      <c r="T30" s="3"/>
    </row>
    <row r="31" spans="1:20" x14ac:dyDescent="0.2">
      <c r="A31" s="3"/>
      <c r="B31" s="3"/>
      <c r="C31" s="3"/>
      <c r="D31" s="3"/>
      <c r="E31" s="3"/>
      <c r="F31" s="3"/>
      <c r="G31" s="13">
        <v>315.07</v>
      </c>
      <c r="H31" s="13">
        <v>556.49300000000005</v>
      </c>
      <c r="I31" s="3"/>
      <c r="J31" s="3"/>
      <c r="K31" s="3"/>
      <c r="L31" s="3">
        <v>398.935</v>
      </c>
      <c r="M31" s="3">
        <v>665.62099999999998</v>
      </c>
      <c r="N31" s="3"/>
      <c r="O31" s="3"/>
      <c r="P31" s="3"/>
      <c r="Q31" s="3">
        <v>432.43299999999999</v>
      </c>
      <c r="R31" s="3">
        <v>722.89599999999996</v>
      </c>
      <c r="S31" s="3"/>
      <c r="T31" s="3"/>
    </row>
    <row r="32" spans="1:20" x14ac:dyDescent="0.2">
      <c r="A32" s="3"/>
      <c r="B32" s="3"/>
      <c r="C32" s="3"/>
      <c r="D32" s="3"/>
      <c r="E32" s="3"/>
      <c r="F32" s="3"/>
      <c r="G32" s="13">
        <v>371.65199999999999</v>
      </c>
      <c r="H32" s="13">
        <v>616.51599999999996</v>
      </c>
      <c r="I32" s="3"/>
      <c r="J32" s="3"/>
      <c r="K32" s="3"/>
      <c r="L32" s="3">
        <v>473.98700000000002</v>
      </c>
      <c r="M32" s="3">
        <v>621.45899999999995</v>
      </c>
      <c r="N32" s="3"/>
      <c r="O32" s="3"/>
      <c r="P32" s="3"/>
      <c r="Q32" s="3">
        <v>409.90800000000002</v>
      </c>
      <c r="R32" s="3">
        <v>912.39800000000002</v>
      </c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13">
        <v>319.60199999999998</v>
      </c>
      <c r="H33" s="13">
        <v>647.21900000000005</v>
      </c>
      <c r="I33" s="3"/>
      <c r="J33" s="3"/>
      <c r="K33" s="3"/>
      <c r="L33" s="3">
        <v>348.29599999999999</v>
      </c>
      <c r="M33" s="3">
        <v>766.66800000000001</v>
      </c>
      <c r="N33" s="3"/>
      <c r="O33" s="3"/>
      <c r="P33" s="3"/>
      <c r="Q33" s="3">
        <v>362.79399999999998</v>
      </c>
      <c r="R33" s="3">
        <v>757.88199999999995</v>
      </c>
      <c r="S33" s="3"/>
      <c r="T33" s="3"/>
    </row>
    <row r="34" spans="1:20" x14ac:dyDescent="0.2">
      <c r="A34" s="3"/>
      <c r="B34" s="3"/>
      <c r="C34" s="3"/>
      <c r="D34" s="3"/>
      <c r="E34" s="3"/>
      <c r="F34" s="3"/>
      <c r="G34" s="13">
        <v>313.72000000000003</v>
      </c>
      <c r="H34" s="13">
        <v>472.72500000000002</v>
      </c>
      <c r="I34" s="3"/>
      <c r="J34" s="3"/>
      <c r="K34" s="3"/>
      <c r="L34" s="3">
        <v>411.53199999999998</v>
      </c>
      <c r="M34" s="3">
        <v>702.44399999999996</v>
      </c>
      <c r="N34" s="3"/>
      <c r="O34" s="3"/>
      <c r="P34" s="3"/>
      <c r="Q34" s="3">
        <v>361.53699999999998</v>
      </c>
      <c r="R34" s="3">
        <v>758.48299999999995</v>
      </c>
      <c r="S34" s="3"/>
      <c r="T34" s="3"/>
    </row>
    <row r="35" spans="1:20" x14ac:dyDescent="0.2">
      <c r="A35" s="3"/>
      <c r="B35" s="3"/>
      <c r="C35" s="3"/>
      <c r="D35" s="3"/>
      <c r="E35" s="3"/>
      <c r="F35" s="3"/>
      <c r="G35" s="13">
        <v>338.86099999999999</v>
      </c>
      <c r="H35" s="13">
        <v>717.18499999999995</v>
      </c>
      <c r="I35" s="3"/>
      <c r="J35" s="3"/>
      <c r="K35" s="3"/>
      <c r="L35" s="3">
        <v>482.334</v>
      </c>
      <c r="M35" s="3">
        <v>767.399</v>
      </c>
      <c r="N35" s="3"/>
      <c r="O35" s="3"/>
      <c r="P35" s="3"/>
      <c r="Q35" s="3">
        <v>284.38299999999998</v>
      </c>
      <c r="R35" s="3">
        <v>575.12900000000002</v>
      </c>
      <c r="S35" s="3"/>
      <c r="T35" s="3"/>
    </row>
    <row r="36" spans="1:20" x14ac:dyDescent="0.2">
      <c r="A36" s="3"/>
      <c r="B36" s="3"/>
      <c r="C36" s="3"/>
      <c r="D36" s="3"/>
      <c r="E36" s="3"/>
      <c r="F36" s="3"/>
      <c r="G36" s="13">
        <v>338.31</v>
      </c>
      <c r="H36" s="13">
        <v>757.02599999999995</v>
      </c>
      <c r="I36" s="3"/>
      <c r="J36" s="3"/>
      <c r="K36" s="3"/>
      <c r="L36" s="3">
        <v>587.85</v>
      </c>
      <c r="M36" s="3">
        <v>783.35</v>
      </c>
      <c r="N36" s="3"/>
      <c r="O36" s="3"/>
      <c r="P36" s="3"/>
      <c r="Q36" s="3">
        <v>352.01799999999997</v>
      </c>
      <c r="R36" s="3">
        <v>689.10699999999997</v>
      </c>
      <c r="S36" s="3"/>
      <c r="T36" s="3"/>
    </row>
    <row r="37" spans="1:20" x14ac:dyDescent="0.2">
      <c r="A37" s="3"/>
      <c r="B37" s="3"/>
      <c r="C37" s="3"/>
      <c r="D37" s="3"/>
      <c r="E37" s="3"/>
      <c r="F37" s="3"/>
      <c r="G37" s="13">
        <v>270.185</v>
      </c>
      <c r="H37" s="13">
        <v>711.98</v>
      </c>
      <c r="I37" s="3"/>
      <c r="J37" s="3"/>
      <c r="K37" s="3"/>
      <c r="L37" s="3">
        <v>518.98599999999999</v>
      </c>
      <c r="M37" s="3">
        <v>591.82500000000005</v>
      </c>
      <c r="N37" s="3"/>
      <c r="O37" s="3"/>
      <c r="P37" s="3"/>
      <c r="Q37" s="3">
        <v>440.29300000000001</v>
      </c>
      <c r="R37" s="3">
        <v>774.92600000000004</v>
      </c>
      <c r="S37" s="3"/>
      <c r="T37" s="3"/>
    </row>
    <row r="38" spans="1:20" x14ac:dyDescent="0.2">
      <c r="A38" s="3"/>
      <c r="B38" s="3"/>
      <c r="C38" s="3"/>
      <c r="D38" s="3"/>
      <c r="E38" s="3"/>
      <c r="F38" s="3"/>
      <c r="G38" s="13">
        <v>307.70400000000001</v>
      </c>
      <c r="H38" s="13">
        <v>633.21500000000003</v>
      </c>
      <c r="I38" s="3"/>
      <c r="J38" s="3"/>
      <c r="K38" s="3"/>
      <c r="L38" s="3">
        <v>478.14699999999999</v>
      </c>
      <c r="M38" s="3">
        <v>651.02200000000005</v>
      </c>
      <c r="N38" s="3"/>
      <c r="O38" s="3"/>
      <c r="P38" s="3"/>
      <c r="Q38" s="3">
        <v>383.60300000000001</v>
      </c>
      <c r="R38" s="3">
        <v>638.96299999999997</v>
      </c>
      <c r="S38" s="3"/>
      <c r="T38" s="3"/>
    </row>
    <row r="39" spans="1:20" x14ac:dyDescent="0.2">
      <c r="A39" s="3"/>
      <c r="B39" s="3"/>
      <c r="C39" s="3"/>
      <c r="D39" s="3"/>
      <c r="E39" s="3"/>
      <c r="F39" s="3"/>
      <c r="G39" s="13">
        <v>319.01400000000001</v>
      </c>
      <c r="H39" s="13">
        <v>589.69899999999996</v>
      </c>
      <c r="I39" s="3"/>
      <c r="J39" s="3"/>
      <c r="K39" s="3"/>
      <c r="L39" s="3">
        <v>437.66300000000001</v>
      </c>
      <c r="M39" s="3">
        <v>534.87099999999998</v>
      </c>
      <c r="N39" s="3"/>
      <c r="O39" s="3"/>
      <c r="P39" s="3"/>
      <c r="Q39" s="3">
        <v>492.12200000000001</v>
      </c>
      <c r="R39" s="3">
        <v>790.97199999999998</v>
      </c>
      <c r="S39" s="3"/>
      <c r="T39" s="3"/>
    </row>
    <row r="40" spans="1:20" x14ac:dyDescent="0.2">
      <c r="A40" s="3"/>
      <c r="B40" s="3"/>
      <c r="C40" s="3"/>
      <c r="D40" s="3"/>
      <c r="E40" s="3"/>
      <c r="F40" s="3"/>
      <c r="G40" s="13">
        <v>293.649</v>
      </c>
      <c r="H40" s="13">
        <v>579.96199999999999</v>
      </c>
      <c r="I40" s="3"/>
      <c r="J40" s="3"/>
      <c r="K40" s="3"/>
      <c r="L40" s="3">
        <v>428.19499999999999</v>
      </c>
      <c r="M40" s="3">
        <v>602.58199999999999</v>
      </c>
      <c r="N40" s="3"/>
      <c r="O40" s="3"/>
      <c r="P40" s="3"/>
      <c r="Q40" s="3">
        <v>454.60500000000002</v>
      </c>
      <c r="R40" s="3">
        <v>584.53099999999995</v>
      </c>
      <c r="S40" s="3"/>
      <c r="T40" s="3"/>
    </row>
    <row r="41" spans="1:20" x14ac:dyDescent="0.2">
      <c r="A41" s="3"/>
      <c r="B41" s="3"/>
      <c r="C41" s="3"/>
      <c r="D41" s="3"/>
      <c r="E41" s="3"/>
      <c r="F41" s="3"/>
      <c r="G41" s="13">
        <v>304.33</v>
      </c>
      <c r="H41" s="13">
        <v>651.55100000000004</v>
      </c>
      <c r="I41" s="3"/>
      <c r="J41" s="3"/>
      <c r="K41" s="3"/>
      <c r="L41" s="3">
        <v>491.64299999999997</v>
      </c>
      <c r="M41" s="3">
        <v>654.39599999999996</v>
      </c>
      <c r="N41" s="3"/>
      <c r="O41" s="3"/>
      <c r="P41" s="3"/>
      <c r="Q41" s="3">
        <v>402.029</v>
      </c>
      <c r="R41" s="3">
        <v>621.71600000000001</v>
      </c>
      <c r="S41" s="3"/>
      <c r="T41" s="3"/>
    </row>
    <row r="42" spans="1:20" x14ac:dyDescent="0.2">
      <c r="A42" s="3"/>
      <c r="B42" s="3"/>
      <c r="C42" s="3"/>
      <c r="D42" s="3"/>
      <c r="E42" s="3"/>
      <c r="F42" s="3"/>
      <c r="G42" s="13">
        <v>296.63799999999998</v>
      </c>
      <c r="H42" s="13">
        <v>709.38800000000003</v>
      </c>
      <c r="I42" s="3"/>
      <c r="J42" s="3"/>
      <c r="K42" s="3"/>
      <c r="L42" s="3">
        <v>455.76400000000001</v>
      </c>
      <c r="M42" s="3">
        <v>646.11599999999999</v>
      </c>
      <c r="N42" s="3"/>
      <c r="O42" s="3"/>
      <c r="P42" s="3"/>
      <c r="Q42" s="3">
        <v>354.88799999999998</v>
      </c>
      <c r="R42" s="3">
        <v>819.62699999999995</v>
      </c>
      <c r="S42" s="3"/>
      <c r="T42" s="3"/>
    </row>
    <row r="43" spans="1:20" x14ac:dyDescent="0.2">
      <c r="A43" s="3"/>
      <c r="B43" s="3"/>
      <c r="C43" s="3"/>
      <c r="D43" s="3"/>
      <c r="E43" s="3"/>
      <c r="F43" s="3"/>
      <c r="G43" s="13">
        <v>303.29899999999998</v>
      </c>
      <c r="H43" s="13">
        <v>716.83900000000006</v>
      </c>
      <c r="I43" s="3"/>
      <c r="J43" s="3"/>
      <c r="K43" s="3"/>
      <c r="L43" s="3">
        <v>501.17700000000002</v>
      </c>
      <c r="M43" s="3">
        <v>734.33500000000004</v>
      </c>
      <c r="N43" s="3"/>
      <c r="O43" s="3"/>
      <c r="P43" s="3"/>
      <c r="Q43" s="3">
        <v>268.13</v>
      </c>
      <c r="R43" s="3">
        <v>627.73900000000003</v>
      </c>
      <c r="S43" s="3"/>
      <c r="T43" s="3"/>
    </row>
    <row r="44" spans="1:20" x14ac:dyDescent="0.2">
      <c r="A44" s="3"/>
      <c r="B44" s="3"/>
      <c r="C44" s="3"/>
      <c r="D44" s="3"/>
      <c r="E44" s="3"/>
      <c r="F44" s="3"/>
      <c r="G44" s="13">
        <v>316.25</v>
      </c>
      <c r="H44" s="13">
        <v>635.06399999999996</v>
      </c>
      <c r="I44" s="3"/>
      <c r="J44" s="3"/>
      <c r="K44" s="3"/>
      <c r="L44" s="3">
        <v>457.44400000000002</v>
      </c>
      <c r="M44" s="3">
        <v>713.98599999999999</v>
      </c>
      <c r="N44" s="3"/>
      <c r="O44" s="3"/>
      <c r="P44" s="3"/>
      <c r="Q44" s="3">
        <v>334.22899999999998</v>
      </c>
      <c r="R44" s="3">
        <v>580.21400000000006</v>
      </c>
      <c r="S44" s="3"/>
      <c r="T44" s="3"/>
    </row>
    <row r="45" spans="1:20" x14ac:dyDescent="0.2">
      <c r="A45" s="3"/>
      <c r="B45" s="3"/>
      <c r="C45" s="3"/>
      <c r="D45" s="3"/>
      <c r="E45" s="3"/>
      <c r="F45" s="3"/>
      <c r="G45" s="13">
        <v>280.23700000000002</v>
      </c>
      <c r="H45" s="13">
        <v>726.20399999999995</v>
      </c>
      <c r="I45" s="3"/>
      <c r="J45" s="3"/>
      <c r="K45" s="3"/>
      <c r="L45" s="3">
        <v>423.18400000000003</v>
      </c>
      <c r="M45" s="3">
        <v>771.47799999999995</v>
      </c>
      <c r="N45" s="3"/>
      <c r="O45" s="3"/>
      <c r="P45" s="3"/>
      <c r="Q45" s="3">
        <v>307.29500000000002</v>
      </c>
      <c r="R45" s="3">
        <v>664.38699999999994</v>
      </c>
      <c r="S45" s="3"/>
      <c r="T45" s="3"/>
    </row>
    <row r="46" spans="1:20" x14ac:dyDescent="0.2">
      <c r="A46" s="3"/>
      <c r="B46" s="3"/>
      <c r="C46" s="3"/>
      <c r="D46" s="3"/>
      <c r="E46" s="3"/>
      <c r="F46" s="3"/>
      <c r="G46" s="13">
        <v>338.22800000000001</v>
      </c>
      <c r="H46" s="13">
        <v>714.87900000000002</v>
      </c>
      <c r="I46" s="3"/>
      <c r="J46" s="3"/>
      <c r="K46" s="3"/>
      <c r="L46" s="3">
        <v>509.98700000000002</v>
      </c>
      <c r="M46" s="3">
        <v>763.98900000000003</v>
      </c>
      <c r="N46" s="3"/>
      <c r="O46" s="3"/>
      <c r="P46" s="3"/>
      <c r="Q46" s="3">
        <v>398.68299999999999</v>
      </c>
      <c r="R46" s="3">
        <v>679.96600000000001</v>
      </c>
      <c r="S46" s="3"/>
      <c r="T46" s="3"/>
    </row>
    <row r="47" spans="1:20" x14ac:dyDescent="0.2">
      <c r="A47" s="3"/>
      <c r="B47" s="3"/>
      <c r="C47" s="3"/>
      <c r="D47" s="3"/>
      <c r="E47" s="3"/>
      <c r="F47" s="3"/>
      <c r="G47" s="13">
        <v>315.17399999999998</v>
      </c>
      <c r="H47" s="13">
        <v>565.18399999999997</v>
      </c>
      <c r="I47" s="3"/>
      <c r="J47" s="3"/>
      <c r="K47" s="3"/>
      <c r="L47" s="3">
        <v>474.24900000000002</v>
      </c>
      <c r="M47" s="3">
        <v>779.58199999999999</v>
      </c>
      <c r="N47" s="3"/>
      <c r="O47" s="3"/>
      <c r="P47" s="3"/>
      <c r="Q47" s="3">
        <v>408.33499999999998</v>
      </c>
      <c r="R47" s="3">
        <v>606.94899999999996</v>
      </c>
      <c r="S47" s="3"/>
      <c r="T47" s="3"/>
    </row>
    <row r="48" spans="1:20" x14ac:dyDescent="0.2">
      <c r="A48" s="3"/>
      <c r="B48" s="3"/>
      <c r="C48" s="3"/>
      <c r="D48" s="3"/>
      <c r="E48" s="3"/>
      <c r="F48" s="3"/>
      <c r="G48" s="13">
        <v>313.49900000000002</v>
      </c>
      <c r="H48" s="13">
        <v>602.95799999999997</v>
      </c>
      <c r="I48" s="3"/>
      <c r="J48" s="3"/>
      <c r="K48" s="3"/>
      <c r="L48" s="3">
        <v>457.673</v>
      </c>
      <c r="M48" s="3">
        <v>634.20299999999997</v>
      </c>
      <c r="N48" s="3"/>
      <c r="O48" s="3"/>
      <c r="P48" s="3"/>
      <c r="Q48" s="3">
        <v>376.15100000000001</v>
      </c>
      <c r="R48" s="3">
        <v>592.63699999999994</v>
      </c>
      <c r="S48" s="3"/>
      <c r="T48" s="3"/>
    </row>
    <row r="49" spans="1:20" x14ac:dyDescent="0.2">
      <c r="A49" s="3"/>
      <c r="B49" s="3"/>
      <c r="C49" s="3"/>
      <c r="D49" s="3"/>
      <c r="E49" s="3"/>
      <c r="F49" s="3"/>
      <c r="G49" s="13">
        <v>331.57299999999998</v>
      </c>
      <c r="H49" s="13">
        <v>709.07</v>
      </c>
      <c r="I49" s="3"/>
      <c r="J49" s="3"/>
      <c r="K49" s="3"/>
      <c r="L49" s="3">
        <v>532.46299999999997</v>
      </c>
      <c r="M49" s="3">
        <v>803.80100000000004</v>
      </c>
      <c r="N49" s="3"/>
      <c r="O49" s="3"/>
      <c r="P49" s="3"/>
      <c r="Q49" s="3">
        <v>328.06599999999997</v>
      </c>
      <c r="R49" s="3">
        <v>604.39700000000005</v>
      </c>
      <c r="S49" s="3"/>
      <c r="T49" s="3"/>
    </row>
    <row r="50" spans="1:20" x14ac:dyDescent="0.2">
      <c r="A50" s="3"/>
      <c r="B50" s="3"/>
      <c r="C50" s="3"/>
      <c r="D50" s="3"/>
      <c r="E50" s="3"/>
      <c r="F50" s="3"/>
      <c r="G50" s="13">
        <v>314.26499999999999</v>
      </c>
      <c r="H50" s="13">
        <v>789.22299999999996</v>
      </c>
      <c r="I50" s="3"/>
      <c r="J50" s="3"/>
      <c r="K50" s="3"/>
      <c r="L50" s="3">
        <v>507.23</v>
      </c>
      <c r="M50" s="3">
        <v>680.61599999999999</v>
      </c>
      <c r="N50" s="3"/>
      <c r="O50" s="3"/>
      <c r="P50" s="3"/>
      <c r="Q50" s="3">
        <v>355.82900000000001</v>
      </c>
      <c r="R50" s="3">
        <v>680.38599999999997</v>
      </c>
      <c r="S50" s="3"/>
      <c r="T50" s="3"/>
    </row>
    <row r="51" spans="1:20" x14ac:dyDescent="0.2">
      <c r="A51" s="3"/>
      <c r="B51" s="3"/>
      <c r="C51" s="3"/>
      <c r="D51" s="3"/>
      <c r="E51" s="3"/>
      <c r="F51" s="3"/>
      <c r="G51" s="13">
        <v>310.22500000000002</v>
      </c>
      <c r="H51" s="13">
        <v>716.13099999999997</v>
      </c>
      <c r="I51" s="3"/>
      <c r="J51" s="3"/>
      <c r="K51" s="3"/>
      <c r="L51" s="3">
        <v>394.11900000000003</v>
      </c>
      <c r="M51" s="3">
        <v>666.40099999999995</v>
      </c>
      <c r="N51" s="3"/>
      <c r="O51" s="3"/>
      <c r="P51" s="3"/>
      <c r="Q51" s="3">
        <v>314.20999999999998</v>
      </c>
      <c r="R51" s="3">
        <v>702.39099999999996</v>
      </c>
      <c r="S51" s="3"/>
      <c r="T51" s="3"/>
    </row>
    <row r="52" spans="1:20" x14ac:dyDescent="0.2">
      <c r="A52" s="3"/>
      <c r="B52" s="3"/>
      <c r="C52" s="3"/>
      <c r="D52" s="3"/>
      <c r="E52" s="3"/>
      <c r="F52" s="3"/>
      <c r="G52" s="13">
        <v>232.47499999999999</v>
      </c>
      <c r="H52" s="13">
        <v>672.93899999999996</v>
      </c>
      <c r="I52" s="3"/>
      <c r="J52" s="3"/>
      <c r="K52" s="3"/>
      <c r="L52" s="3">
        <v>414.75599999999997</v>
      </c>
      <c r="M52" s="3">
        <v>659.76599999999996</v>
      </c>
      <c r="N52" s="3"/>
      <c r="O52" s="3"/>
      <c r="P52" s="3"/>
      <c r="Q52" s="3">
        <v>436.32400000000001</v>
      </c>
      <c r="R52" s="3">
        <v>692.15599999999995</v>
      </c>
      <c r="S52" s="3"/>
      <c r="T52" s="3"/>
    </row>
    <row r="53" spans="1:20" x14ac:dyDescent="0.2">
      <c r="A53" s="3"/>
      <c r="B53" s="3"/>
      <c r="C53" s="3"/>
      <c r="D53" s="3"/>
      <c r="E53" s="3"/>
      <c r="F53" s="3"/>
      <c r="G53" s="13">
        <v>249.91499999999999</v>
      </c>
      <c r="H53" s="13">
        <v>714.86400000000003</v>
      </c>
      <c r="I53" s="3"/>
      <c r="J53" s="3"/>
      <c r="K53" s="3"/>
      <c r="L53" s="3">
        <v>418.03399999999999</v>
      </c>
      <c r="M53" s="3">
        <v>785.51</v>
      </c>
      <c r="N53" s="3"/>
      <c r="O53" s="3"/>
      <c r="P53" s="3"/>
      <c r="Q53" s="3">
        <v>359.90100000000001</v>
      </c>
      <c r="R53" s="3">
        <v>696.00599999999997</v>
      </c>
      <c r="S53" s="3"/>
      <c r="T53" s="3"/>
    </row>
    <row r="54" spans="1:20" x14ac:dyDescent="0.2">
      <c r="A54" s="3"/>
      <c r="B54" s="3"/>
      <c r="C54" s="3"/>
      <c r="D54" s="3"/>
      <c r="E54" s="3"/>
      <c r="F54" s="3"/>
      <c r="G54" s="13">
        <v>268.279</v>
      </c>
      <c r="H54" s="13">
        <v>621.81299999999999</v>
      </c>
      <c r="I54" s="3"/>
      <c r="J54" s="3"/>
      <c r="K54" s="3"/>
      <c r="L54" s="3">
        <v>464.77699999999999</v>
      </c>
      <c r="M54" s="3">
        <v>698.70500000000004</v>
      </c>
      <c r="N54" s="3"/>
      <c r="O54" s="3"/>
      <c r="P54" s="3"/>
      <c r="Q54" s="3">
        <v>367.23899999999998</v>
      </c>
      <c r="R54" s="3">
        <v>670.9</v>
      </c>
      <c r="S54" s="3"/>
      <c r="T54" s="3"/>
    </row>
    <row r="55" spans="1:20" x14ac:dyDescent="0.2">
      <c r="A55" s="3"/>
      <c r="B55" s="3"/>
      <c r="C55" s="3"/>
      <c r="D55" s="3"/>
      <c r="E55" s="3"/>
      <c r="F55" s="3"/>
      <c r="G55" s="13">
        <v>306.74599999999998</v>
      </c>
      <c r="H55" s="13">
        <v>719.43200000000002</v>
      </c>
      <c r="I55" s="3"/>
      <c r="J55" s="3"/>
      <c r="K55" s="3"/>
      <c r="L55" s="3">
        <v>473.834</v>
      </c>
      <c r="M55" s="3">
        <v>753.73900000000003</v>
      </c>
      <c r="N55" s="3"/>
      <c r="O55" s="3"/>
      <c r="P55" s="3"/>
      <c r="Q55" s="3">
        <v>372.029</v>
      </c>
      <c r="R55" s="3">
        <v>810.51900000000001</v>
      </c>
      <c r="S55" s="3"/>
      <c r="T55" s="3"/>
    </row>
    <row r="56" spans="1:20" x14ac:dyDescent="0.2">
      <c r="A56" s="3"/>
      <c r="B56" s="3"/>
      <c r="C56" s="3"/>
      <c r="D56" s="3"/>
      <c r="E56" s="3"/>
      <c r="F56" s="3"/>
      <c r="G56" s="13">
        <v>312.49400000000003</v>
      </c>
      <c r="H56" s="13">
        <v>652.06299999999999</v>
      </c>
      <c r="I56" s="3"/>
      <c r="J56" s="3"/>
      <c r="K56" s="3"/>
      <c r="L56" s="3">
        <v>441.63900000000001</v>
      </c>
      <c r="M56" s="3">
        <v>670.49099999999999</v>
      </c>
      <c r="N56" s="3"/>
      <c r="O56" s="3"/>
      <c r="P56" s="3"/>
      <c r="Q56" s="3">
        <v>332.90699999999998</v>
      </c>
      <c r="R56" s="3">
        <v>618.16200000000003</v>
      </c>
      <c r="S56" s="3"/>
      <c r="T56" s="3"/>
    </row>
    <row r="57" spans="1:20" x14ac:dyDescent="0.2">
      <c r="A57" s="3"/>
      <c r="B57" s="3"/>
      <c r="C57" s="3"/>
      <c r="D57" s="3"/>
      <c r="E57" s="3"/>
      <c r="F57" s="3"/>
      <c r="G57" s="13">
        <v>326.78500000000003</v>
      </c>
      <c r="H57" s="13">
        <v>679.48599999999999</v>
      </c>
      <c r="I57" s="3"/>
      <c r="J57" s="3"/>
      <c r="K57" s="3"/>
      <c r="L57" s="3">
        <v>521.38400000000001</v>
      </c>
      <c r="M57" s="3">
        <v>588.11300000000006</v>
      </c>
      <c r="N57" s="3"/>
      <c r="O57" s="3"/>
      <c r="P57" s="3"/>
      <c r="Q57" s="3">
        <v>389.47399999999999</v>
      </c>
      <c r="R57" s="3">
        <v>607.072</v>
      </c>
      <c r="S57" s="3"/>
      <c r="T57" s="3"/>
    </row>
    <row r="58" spans="1:20" x14ac:dyDescent="0.2">
      <c r="A58" s="3"/>
      <c r="B58" s="3"/>
      <c r="C58" s="3"/>
      <c r="D58" s="3"/>
      <c r="E58" s="3"/>
      <c r="F58" s="3"/>
      <c r="G58" s="13">
        <v>351.89100000000002</v>
      </c>
      <c r="H58" s="13">
        <v>643.28800000000001</v>
      </c>
      <c r="I58" s="3"/>
      <c r="J58" s="3"/>
      <c r="K58" s="3"/>
      <c r="L58" s="3">
        <v>385.36399999999998</v>
      </c>
      <c r="M58" s="3">
        <v>644.64499999999998</v>
      </c>
      <c r="N58" s="3"/>
      <c r="O58" s="3"/>
      <c r="P58" s="3"/>
      <c r="Q58" s="3">
        <v>389.46100000000001</v>
      </c>
      <c r="R58" s="3">
        <v>629.96500000000003</v>
      </c>
      <c r="S58" s="3"/>
      <c r="T58" s="3"/>
    </row>
    <row r="59" spans="1:20" x14ac:dyDescent="0.2">
      <c r="A59" s="3"/>
      <c r="B59" s="3"/>
      <c r="C59" s="3"/>
      <c r="D59" s="3"/>
      <c r="E59" s="3"/>
      <c r="F59" s="3"/>
      <c r="G59" s="13">
        <v>305.19600000000003</v>
      </c>
      <c r="H59" s="13">
        <v>679.03700000000003</v>
      </c>
      <c r="I59" s="3"/>
      <c r="J59" s="3"/>
      <c r="K59" s="3"/>
      <c r="L59" s="3">
        <v>420.69400000000002</v>
      </c>
      <c r="M59" s="3">
        <v>683.01700000000005</v>
      </c>
      <c r="N59" s="3"/>
      <c r="O59" s="3"/>
      <c r="P59" s="3"/>
      <c r="Q59" s="3">
        <v>378.58100000000002</v>
      </c>
      <c r="R59" s="3">
        <v>714.83199999999999</v>
      </c>
      <c r="S59" s="3"/>
      <c r="T59" s="3"/>
    </row>
    <row r="60" spans="1:20" x14ac:dyDescent="0.2">
      <c r="A60" s="3"/>
      <c r="B60" s="3"/>
      <c r="C60" s="3"/>
      <c r="D60" s="3"/>
      <c r="E60" s="3"/>
      <c r="F60" s="3"/>
      <c r="G60" s="13">
        <v>355.35899999999998</v>
      </c>
      <c r="H60" s="13">
        <v>734.93399999999997</v>
      </c>
      <c r="I60" s="3"/>
      <c r="J60" s="3"/>
      <c r="K60" s="3"/>
      <c r="L60" s="3">
        <v>496.22199999999998</v>
      </c>
      <c r="M60" s="3">
        <v>613.70000000000005</v>
      </c>
      <c r="N60" s="3"/>
      <c r="O60" s="3"/>
      <c r="P60" s="3"/>
      <c r="Q60" s="3">
        <v>323.50799999999998</v>
      </c>
      <c r="R60" s="3">
        <v>684.17700000000002</v>
      </c>
      <c r="S60" s="3"/>
      <c r="T60" s="3"/>
    </row>
    <row r="61" spans="1:20" x14ac:dyDescent="0.2">
      <c r="A61" s="3"/>
      <c r="B61" s="3"/>
      <c r="C61" s="3"/>
      <c r="D61" s="3"/>
      <c r="E61" s="3"/>
      <c r="F61" s="3"/>
      <c r="G61" s="13">
        <v>306.61399999999998</v>
      </c>
      <c r="H61" s="13">
        <v>632.59299999999996</v>
      </c>
      <c r="I61" s="3"/>
      <c r="J61" s="3"/>
      <c r="K61" s="3"/>
      <c r="L61" s="3">
        <v>553.11</v>
      </c>
      <c r="M61" s="3">
        <v>667.23199999999997</v>
      </c>
      <c r="N61" s="3"/>
      <c r="O61" s="3"/>
      <c r="P61" s="3"/>
      <c r="Q61" s="3">
        <v>340.471</v>
      </c>
      <c r="R61" s="3">
        <v>550.62900000000002</v>
      </c>
      <c r="S61" s="3"/>
      <c r="T61" s="3"/>
    </row>
    <row r="62" spans="1:20" x14ac:dyDescent="0.2">
      <c r="A62" s="3"/>
      <c r="B62" s="3"/>
      <c r="C62" s="3"/>
      <c r="D62" s="3"/>
      <c r="E62" s="3"/>
      <c r="F62" s="3"/>
      <c r="G62" s="13">
        <v>479.75299999999999</v>
      </c>
      <c r="H62" s="13">
        <v>634.87900000000002</v>
      </c>
      <c r="I62" s="3"/>
      <c r="J62" s="3"/>
      <c r="K62" s="3"/>
      <c r="L62" s="3">
        <v>463.19600000000003</v>
      </c>
      <c r="M62" s="3">
        <v>666.35400000000004</v>
      </c>
      <c r="N62" s="3"/>
      <c r="O62" s="3"/>
      <c r="P62" s="3"/>
      <c r="Q62" s="3">
        <v>456.517</v>
      </c>
      <c r="R62" s="3">
        <v>597.29700000000003</v>
      </c>
      <c r="S62" s="3"/>
      <c r="T62" s="3"/>
    </row>
    <row r="63" spans="1:20" x14ac:dyDescent="0.2">
      <c r="A63" s="3"/>
      <c r="B63" s="3"/>
      <c r="C63" s="3"/>
      <c r="D63" s="3"/>
      <c r="E63" s="3"/>
      <c r="F63" s="3"/>
      <c r="G63" s="13">
        <v>432.142</v>
      </c>
      <c r="H63" s="13">
        <v>709.87800000000004</v>
      </c>
      <c r="I63" s="3"/>
      <c r="J63" s="3"/>
      <c r="K63" s="3"/>
      <c r="L63" s="3">
        <v>412.48200000000003</v>
      </c>
      <c r="M63" s="3">
        <v>644.35900000000004</v>
      </c>
      <c r="N63" s="3"/>
      <c r="O63" s="3"/>
      <c r="P63" s="3"/>
      <c r="Q63" s="3">
        <v>338.31400000000002</v>
      </c>
      <c r="R63" s="3">
        <v>703.28</v>
      </c>
      <c r="S63" s="3"/>
      <c r="T63" s="3"/>
    </row>
    <row r="64" spans="1:20" x14ac:dyDescent="0.2">
      <c r="A64" s="3"/>
      <c r="B64" s="3"/>
      <c r="C64" s="3"/>
      <c r="D64" s="3"/>
      <c r="E64" s="3"/>
      <c r="F64" s="3"/>
      <c r="G64" s="13">
        <v>358.048</v>
      </c>
      <c r="H64" s="13">
        <v>729.18600000000004</v>
      </c>
      <c r="I64" s="3"/>
      <c r="J64" s="3"/>
      <c r="K64" s="3"/>
      <c r="L64" s="3">
        <v>464.476</v>
      </c>
      <c r="M64" s="3">
        <v>661.34299999999996</v>
      </c>
      <c r="N64" s="3"/>
      <c r="O64" s="3"/>
      <c r="P64" s="3"/>
      <c r="Q64" s="3">
        <v>322.28300000000002</v>
      </c>
      <c r="R64" s="3">
        <v>702.053</v>
      </c>
      <c r="S64" s="3"/>
      <c r="T64" s="3"/>
    </row>
    <row r="65" spans="1:20" x14ac:dyDescent="0.2">
      <c r="A65" s="3"/>
      <c r="B65" s="3"/>
      <c r="C65" s="3"/>
      <c r="D65" s="3"/>
      <c r="E65" s="3"/>
      <c r="F65" s="3"/>
      <c r="G65" s="13">
        <v>469.041</v>
      </c>
      <c r="H65" s="13">
        <v>715.005</v>
      </c>
      <c r="I65" s="3"/>
      <c r="J65" s="3"/>
      <c r="K65" s="3"/>
      <c r="L65" s="3">
        <v>429.31099999999998</v>
      </c>
      <c r="M65" s="3">
        <v>620.79200000000003</v>
      </c>
      <c r="N65" s="3"/>
      <c r="O65" s="3"/>
      <c r="P65" s="3"/>
      <c r="Q65" s="3">
        <v>424.68400000000003</v>
      </c>
      <c r="R65" s="3">
        <v>789.74199999999996</v>
      </c>
      <c r="S65" s="3"/>
      <c r="T65" s="3"/>
    </row>
    <row r="66" spans="1:20" x14ac:dyDescent="0.2">
      <c r="A66" s="3"/>
      <c r="B66" s="3"/>
      <c r="C66" s="3"/>
      <c r="D66" s="3"/>
      <c r="E66" s="3"/>
      <c r="F66" s="3"/>
      <c r="G66" s="13">
        <v>348.97199999999998</v>
      </c>
      <c r="H66" s="13">
        <v>622.92600000000004</v>
      </c>
      <c r="I66" s="3"/>
      <c r="J66" s="3"/>
      <c r="K66" s="3"/>
      <c r="L66" s="3">
        <v>454.99900000000002</v>
      </c>
      <c r="M66" s="3">
        <v>787.12800000000004</v>
      </c>
      <c r="N66" s="3"/>
      <c r="O66" s="3"/>
      <c r="P66" s="3"/>
      <c r="Q66" s="3">
        <v>427.64699999999999</v>
      </c>
      <c r="R66" s="3">
        <v>682.91800000000001</v>
      </c>
      <c r="S66" s="3"/>
      <c r="T66" s="3"/>
    </row>
    <row r="67" spans="1:20" x14ac:dyDescent="0.2">
      <c r="A67" s="3"/>
      <c r="B67" s="3"/>
      <c r="C67" s="3"/>
      <c r="D67" s="3"/>
      <c r="E67" s="3"/>
      <c r="F67" s="3"/>
      <c r="G67" s="13">
        <v>440.52499999999998</v>
      </c>
      <c r="H67" s="13">
        <v>611.67899999999997</v>
      </c>
      <c r="I67" s="3"/>
      <c r="J67" s="3"/>
      <c r="K67" s="3"/>
      <c r="L67" s="3">
        <v>439.76</v>
      </c>
      <c r="M67" s="3">
        <v>772.63300000000004</v>
      </c>
      <c r="N67" s="3"/>
      <c r="O67" s="3"/>
      <c r="P67" s="3"/>
      <c r="Q67" s="3">
        <v>325.90199999999999</v>
      </c>
      <c r="R67" s="3">
        <v>674.07799999999997</v>
      </c>
      <c r="S67" s="3"/>
      <c r="T67" s="3"/>
    </row>
    <row r="68" spans="1:20" x14ac:dyDescent="0.2">
      <c r="A68" s="3"/>
      <c r="B68" s="3"/>
      <c r="C68" s="3"/>
      <c r="D68" s="3"/>
      <c r="E68" s="3"/>
      <c r="F68" s="3"/>
      <c r="G68" s="13">
        <v>369.113</v>
      </c>
      <c r="H68" s="13">
        <v>780.58</v>
      </c>
      <c r="I68" s="3"/>
      <c r="J68" s="3"/>
      <c r="K68" s="3"/>
      <c r="L68" s="3">
        <v>474.57400000000001</v>
      </c>
      <c r="M68" s="3">
        <v>759.39200000000005</v>
      </c>
      <c r="N68" s="3"/>
      <c r="O68" s="3"/>
      <c r="P68" s="3"/>
      <c r="Q68" s="3">
        <v>384.76</v>
      </c>
      <c r="R68" s="3">
        <v>740.06100000000004</v>
      </c>
      <c r="S68" s="3"/>
      <c r="T68" s="3"/>
    </row>
    <row r="69" spans="1:2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">
      <c r="A70" s="3"/>
      <c r="B70" s="3"/>
      <c r="C70" s="3"/>
      <c r="D70" s="3"/>
      <c r="E70" s="3"/>
      <c r="F70" s="3"/>
      <c r="G70" s="103" t="s">
        <v>20</v>
      </c>
      <c r="H70" s="10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</sheetData>
  <mergeCells count="1">
    <mergeCell ref="G70:H70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D7BE-A708-AD45-B629-A44AEB355E95}">
  <dimension ref="B1:T69"/>
  <sheetViews>
    <sheetView topLeftCell="B1" zoomScale="176" workbookViewId="0">
      <selection activeCell="D10" sqref="D10"/>
    </sheetView>
  </sheetViews>
  <sheetFormatPr baseColWidth="10" defaultRowHeight="16" x14ac:dyDescent="0.2"/>
  <cols>
    <col min="4" max="4" width="25.5" customWidth="1"/>
    <col min="6" max="6" width="19" customWidth="1"/>
    <col min="8" max="8" width="21.1640625" customWidth="1"/>
    <col min="11" max="11" width="16" customWidth="1"/>
    <col min="13" max="13" width="21.33203125" customWidth="1"/>
    <col min="16" max="16" width="16.6640625" customWidth="1"/>
    <col min="18" max="18" width="20.5" customWidth="1"/>
  </cols>
  <sheetData>
    <row r="1" spans="2:20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2:20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x14ac:dyDescent="0.2">
      <c r="B4" s="3"/>
      <c r="C4" s="3"/>
      <c r="D4" s="4" t="s">
        <v>483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x14ac:dyDescent="0.2">
      <c r="B5" s="3"/>
      <c r="C5" s="3"/>
      <c r="D5" s="3"/>
      <c r="E5" s="4"/>
      <c r="F5" s="4" t="s">
        <v>263</v>
      </c>
      <c r="G5" s="4"/>
      <c r="H5" s="4"/>
      <c r="I5" s="3"/>
      <c r="J5" s="4"/>
      <c r="K5" s="4" t="s">
        <v>263</v>
      </c>
      <c r="L5" s="4"/>
      <c r="M5" s="4"/>
      <c r="N5" s="3"/>
      <c r="O5" s="4"/>
      <c r="P5" s="4" t="s">
        <v>263</v>
      </c>
      <c r="Q5" s="4"/>
      <c r="R5" s="4"/>
      <c r="S5" s="3"/>
      <c r="T5" s="3"/>
    </row>
    <row r="6" spans="2:20" x14ac:dyDescent="0.2">
      <c r="B6" s="3"/>
      <c r="C6" s="3"/>
      <c r="D6" s="3"/>
      <c r="E6" s="11" t="s">
        <v>15</v>
      </c>
      <c r="F6" s="4"/>
      <c r="G6" s="4" t="s">
        <v>380</v>
      </c>
      <c r="H6" s="4" t="s">
        <v>381</v>
      </c>
      <c r="I6" s="3"/>
      <c r="J6" s="11" t="s">
        <v>15</v>
      </c>
      <c r="K6" s="4"/>
      <c r="L6" s="4" t="s">
        <v>380</v>
      </c>
      <c r="M6" s="4" t="s">
        <v>381</v>
      </c>
      <c r="N6" s="3"/>
      <c r="O6" s="11" t="s">
        <v>19</v>
      </c>
      <c r="P6" s="4"/>
      <c r="Q6" s="4" t="s">
        <v>380</v>
      </c>
      <c r="R6" s="4" t="s">
        <v>381</v>
      </c>
      <c r="S6" s="3"/>
      <c r="T6" s="3"/>
    </row>
    <row r="7" spans="2:20" x14ac:dyDescent="0.2">
      <c r="B7" s="3"/>
      <c r="C7" s="3"/>
      <c r="E7" s="3"/>
      <c r="F7" s="3"/>
      <c r="G7" s="13">
        <v>665.76499999999999</v>
      </c>
      <c r="H7" s="13">
        <v>226.02199999999999</v>
      </c>
      <c r="I7" s="3"/>
      <c r="J7" s="3"/>
      <c r="K7" s="3"/>
      <c r="L7" s="3">
        <v>756.69399999999996</v>
      </c>
      <c r="M7" s="3">
        <v>185.50899999999999</v>
      </c>
      <c r="N7" s="3"/>
      <c r="O7" s="3"/>
      <c r="P7" s="3"/>
      <c r="Q7" s="3">
        <v>841.35199999999998</v>
      </c>
      <c r="R7" s="3">
        <v>176.315</v>
      </c>
      <c r="S7" s="3"/>
      <c r="T7" s="3"/>
    </row>
    <row r="8" spans="2:20" x14ac:dyDescent="0.2">
      <c r="B8" s="3"/>
      <c r="C8" s="3"/>
      <c r="D8" s="3"/>
      <c r="E8" s="3"/>
      <c r="F8" s="3"/>
      <c r="G8" s="13">
        <v>815.38400000000001</v>
      </c>
      <c r="H8" s="13">
        <v>213.864</v>
      </c>
      <c r="I8" s="3"/>
      <c r="J8" s="3"/>
      <c r="K8" s="3"/>
      <c r="L8" s="3">
        <v>539.745</v>
      </c>
      <c r="M8" s="3">
        <v>179.977</v>
      </c>
      <c r="N8" s="3"/>
      <c r="O8" s="3"/>
      <c r="P8" s="3"/>
      <c r="Q8" s="3">
        <v>895.21</v>
      </c>
      <c r="R8" s="3">
        <v>182.45400000000001</v>
      </c>
      <c r="S8" s="3"/>
      <c r="T8" s="3"/>
    </row>
    <row r="9" spans="2:20" x14ac:dyDescent="0.2">
      <c r="B9" s="3"/>
      <c r="C9" s="3"/>
      <c r="D9" s="3"/>
      <c r="E9" s="3"/>
      <c r="F9" s="3"/>
      <c r="G9" s="13">
        <v>851.73</v>
      </c>
      <c r="H9" s="13">
        <v>204.654</v>
      </c>
      <c r="I9" s="3"/>
      <c r="J9" s="3"/>
      <c r="K9" s="3"/>
      <c r="L9" s="3">
        <v>533.471</v>
      </c>
      <c r="M9" s="3">
        <v>175.59200000000001</v>
      </c>
      <c r="N9" s="3"/>
      <c r="O9" s="3"/>
      <c r="P9" s="3"/>
      <c r="Q9" s="3">
        <v>843.98</v>
      </c>
      <c r="R9" s="3">
        <v>199.875</v>
      </c>
      <c r="S9" s="3"/>
      <c r="T9" s="3"/>
    </row>
    <row r="10" spans="2:20" x14ac:dyDescent="0.2">
      <c r="B10" s="3"/>
      <c r="C10" s="3"/>
      <c r="D10" s="3"/>
      <c r="E10" s="3"/>
      <c r="F10" s="3"/>
      <c r="G10" s="13">
        <v>760.32100000000003</v>
      </c>
      <c r="H10" s="13">
        <v>223.005</v>
      </c>
      <c r="I10" s="3"/>
      <c r="J10" s="3"/>
      <c r="K10" s="3"/>
      <c r="L10" s="3">
        <v>694.14</v>
      </c>
      <c r="M10" s="3">
        <v>158.959</v>
      </c>
      <c r="N10" s="3"/>
      <c r="O10" s="3"/>
      <c r="P10" s="3"/>
      <c r="Q10" s="3">
        <v>875.53899999999999</v>
      </c>
      <c r="R10" s="3">
        <v>192.18</v>
      </c>
      <c r="S10" s="3"/>
      <c r="T10" s="3"/>
    </row>
    <row r="11" spans="2:20" x14ac:dyDescent="0.2">
      <c r="B11" s="3"/>
      <c r="C11" s="3"/>
      <c r="D11" s="3"/>
      <c r="E11" s="3"/>
      <c r="F11" s="3"/>
      <c r="G11" s="13">
        <v>730.34299999999996</v>
      </c>
      <c r="H11" s="13">
        <v>198.72</v>
      </c>
      <c r="I11" s="3"/>
      <c r="J11" s="3"/>
      <c r="K11" s="3"/>
      <c r="L11" s="3">
        <v>660.51700000000005</v>
      </c>
      <c r="M11" s="3">
        <v>164.36500000000001</v>
      </c>
      <c r="N11" s="3"/>
      <c r="O11" s="3"/>
      <c r="P11" s="3"/>
      <c r="Q11" s="3">
        <v>766.375</v>
      </c>
      <c r="R11" s="3">
        <v>189.44800000000001</v>
      </c>
      <c r="S11" s="3"/>
      <c r="T11" s="3"/>
    </row>
    <row r="12" spans="2:20" x14ac:dyDescent="0.2">
      <c r="B12" s="3"/>
      <c r="C12" s="3"/>
      <c r="D12" s="3"/>
      <c r="E12" s="3"/>
      <c r="F12" s="3"/>
      <c r="G12" s="13">
        <v>679.66600000000005</v>
      </c>
      <c r="H12" s="13">
        <v>216.149</v>
      </c>
      <c r="I12" s="3"/>
      <c r="J12" s="3"/>
      <c r="K12" s="3"/>
      <c r="L12" s="3">
        <v>720.40499999999997</v>
      </c>
      <c r="M12" s="3">
        <v>157.22300000000001</v>
      </c>
      <c r="N12" s="3"/>
      <c r="O12" s="3"/>
      <c r="P12" s="3"/>
      <c r="Q12" s="3">
        <v>797.56700000000001</v>
      </c>
      <c r="R12" s="3">
        <v>203.411</v>
      </c>
      <c r="S12" s="3"/>
      <c r="T12" s="3"/>
    </row>
    <row r="13" spans="2:20" x14ac:dyDescent="0.2">
      <c r="B13" s="3"/>
      <c r="C13" s="3"/>
      <c r="D13" s="3"/>
      <c r="E13" s="3"/>
      <c r="F13" s="3"/>
      <c r="G13" s="13">
        <v>631.31399999999996</v>
      </c>
      <c r="H13" s="13">
        <v>172.23699999999999</v>
      </c>
      <c r="I13" s="3"/>
      <c r="J13" s="3"/>
      <c r="K13" s="3"/>
      <c r="L13" s="3">
        <v>578.77800000000002</v>
      </c>
      <c r="M13" s="3">
        <v>156.977</v>
      </c>
      <c r="N13" s="3"/>
      <c r="O13" s="3"/>
      <c r="P13" s="3"/>
      <c r="Q13" s="3">
        <v>823.39800000000002</v>
      </c>
      <c r="R13" s="3">
        <v>177.96299999999999</v>
      </c>
      <c r="S13" s="3"/>
      <c r="T13" s="3"/>
    </row>
    <row r="14" spans="2:20" x14ac:dyDescent="0.2">
      <c r="B14" s="3"/>
      <c r="C14" s="3"/>
      <c r="D14" s="3"/>
      <c r="E14" s="3"/>
      <c r="F14" s="3"/>
      <c r="G14" s="13">
        <v>840.35799999999995</v>
      </c>
      <c r="H14" s="13">
        <v>190.91</v>
      </c>
      <c r="I14" s="3"/>
      <c r="J14" s="3"/>
      <c r="K14" s="3"/>
      <c r="L14" s="3">
        <v>725.42</v>
      </c>
      <c r="M14" s="3">
        <v>175.696</v>
      </c>
      <c r="N14" s="3"/>
      <c r="O14" s="3"/>
      <c r="P14" s="3"/>
      <c r="Q14" s="3">
        <v>771.61699999999996</v>
      </c>
      <c r="R14" s="3">
        <v>206.65299999999999</v>
      </c>
      <c r="S14" s="3"/>
      <c r="T14" s="3"/>
    </row>
    <row r="15" spans="2:20" x14ac:dyDescent="0.2">
      <c r="B15" s="3"/>
      <c r="C15" s="3"/>
      <c r="D15" s="3"/>
      <c r="E15" s="3"/>
      <c r="F15" s="3"/>
      <c r="G15" s="13">
        <v>803.26</v>
      </c>
      <c r="H15" s="13">
        <v>191.09</v>
      </c>
      <c r="I15" s="3"/>
      <c r="J15" s="3"/>
      <c r="K15" s="3"/>
      <c r="L15" s="3">
        <v>560.1</v>
      </c>
      <c r="M15" s="3">
        <v>152.917</v>
      </c>
      <c r="N15" s="3"/>
      <c r="O15" s="3"/>
      <c r="P15" s="3"/>
      <c r="Q15" s="3">
        <v>866.79</v>
      </c>
      <c r="R15" s="3">
        <v>179.619</v>
      </c>
      <c r="S15" s="3"/>
      <c r="T15" s="3"/>
    </row>
    <row r="16" spans="2:20" x14ac:dyDescent="0.2">
      <c r="B16" s="3"/>
      <c r="C16" s="3"/>
      <c r="D16" s="3"/>
      <c r="E16" s="3"/>
      <c r="F16" s="3"/>
      <c r="G16" s="13">
        <v>779.61800000000005</v>
      </c>
      <c r="H16" s="13">
        <v>217.86500000000001</v>
      </c>
      <c r="I16" s="3"/>
      <c r="J16" s="3"/>
      <c r="K16" s="3"/>
      <c r="L16" s="3">
        <v>703.46100000000001</v>
      </c>
      <c r="M16" s="3">
        <v>212.28200000000001</v>
      </c>
      <c r="N16" s="3"/>
      <c r="O16" s="3"/>
      <c r="P16" s="3"/>
      <c r="Q16" s="3">
        <v>810.02200000000005</v>
      </c>
      <c r="R16" s="3">
        <v>185.809</v>
      </c>
      <c r="S16" s="3"/>
      <c r="T16" s="3"/>
    </row>
    <row r="17" spans="2:20" x14ac:dyDescent="0.2">
      <c r="B17" s="3"/>
      <c r="C17" s="3"/>
      <c r="D17" s="3"/>
      <c r="E17" s="3"/>
      <c r="F17" s="3"/>
      <c r="G17" s="13">
        <v>770.11099999999999</v>
      </c>
      <c r="H17" s="13">
        <v>203.815</v>
      </c>
      <c r="I17" s="3"/>
      <c r="J17" s="3"/>
      <c r="K17" s="3"/>
      <c r="L17" s="3">
        <v>808.76300000000003</v>
      </c>
      <c r="M17" s="3">
        <v>207.71700000000001</v>
      </c>
      <c r="N17" s="3"/>
      <c r="O17" s="3"/>
      <c r="P17" s="3"/>
      <c r="Q17" s="3">
        <v>786.68499999999995</v>
      </c>
      <c r="R17" s="3">
        <v>174.34800000000001</v>
      </c>
      <c r="S17" s="3"/>
      <c r="T17" s="3"/>
    </row>
    <row r="18" spans="2:20" x14ac:dyDescent="0.2">
      <c r="B18" s="3"/>
      <c r="C18" s="3"/>
      <c r="D18" s="3"/>
      <c r="E18" s="3"/>
      <c r="F18" s="3"/>
      <c r="G18" s="13">
        <v>690.35599999999999</v>
      </c>
      <c r="H18" s="13">
        <v>189.89400000000001</v>
      </c>
      <c r="I18" s="3"/>
      <c r="J18" s="3"/>
      <c r="K18" s="3"/>
      <c r="L18" s="3">
        <v>770.43100000000004</v>
      </c>
      <c r="M18" s="3">
        <v>186.30099999999999</v>
      </c>
      <c r="N18" s="3"/>
      <c r="O18" s="3"/>
      <c r="P18" s="3"/>
      <c r="Q18" s="3">
        <v>748.29399999999998</v>
      </c>
      <c r="R18" s="3">
        <v>179.29300000000001</v>
      </c>
      <c r="S18" s="3"/>
      <c r="T18" s="3"/>
    </row>
    <row r="19" spans="2:20" x14ac:dyDescent="0.2">
      <c r="B19" s="3"/>
      <c r="C19" s="3"/>
      <c r="D19" s="3"/>
      <c r="E19" s="3"/>
      <c r="F19" s="3"/>
      <c r="G19" s="13">
        <v>765.53599999999994</v>
      </c>
      <c r="H19" s="13">
        <v>191.95500000000001</v>
      </c>
      <c r="I19" s="3"/>
      <c r="J19" s="3"/>
      <c r="K19" s="3"/>
      <c r="L19" s="3">
        <v>802.35599999999999</v>
      </c>
      <c r="M19" s="3">
        <v>184.47399999999999</v>
      </c>
      <c r="N19" s="3"/>
      <c r="O19" s="3"/>
      <c r="P19" s="3"/>
      <c r="Q19" s="3">
        <v>798.94299999999998</v>
      </c>
      <c r="R19" s="3">
        <v>187.83600000000001</v>
      </c>
      <c r="S19" s="3"/>
      <c r="T19" s="3"/>
    </row>
    <row r="20" spans="2:20" x14ac:dyDescent="0.2">
      <c r="B20" s="3"/>
      <c r="C20" s="3"/>
      <c r="D20" s="3"/>
      <c r="E20" s="3"/>
      <c r="F20" s="3"/>
      <c r="G20" s="13">
        <v>873.92</v>
      </c>
      <c r="H20" s="13">
        <v>186.52099999999999</v>
      </c>
      <c r="I20" s="3"/>
      <c r="J20" s="3"/>
      <c r="K20" s="3"/>
      <c r="L20" s="3">
        <v>702.51300000000003</v>
      </c>
      <c r="M20" s="3">
        <v>179.57</v>
      </c>
      <c r="N20" s="3"/>
      <c r="O20" s="3"/>
      <c r="P20" s="3"/>
      <c r="Q20" s="3">
        <v>842.14</v>
      </c>
      <c r="R20" s="3">
        <v>201.61</v>
      </c>
      <c r="S20" s="3"/>
      <c r="T20" s="3"/>
    </row>
    <row r="21" spans="2:20" x14ac:dyDescent="0.2">
      <c r="B21" s="3"/>
      <c r="C21" s="3"/>
      <c r="D21" s="3"/>
      <c r="E21" s="3"/>
      <c r="F21" s="3"/>
      <c r="G21" s="13">
        <v>767.62400000000002</v>
      </c>
      <c r="H21" s="13">
        <v>192.274</v>
      </c>
      <c r="I21" s="3"/>
      <c r="J21" s="3"/>
      <c r="K21" s="3"/>
      <c r="L21" s="3">
        <v>675.16899999999998</v>
      </c>
      <c r="M21" s="3">
        <v>179.791</v>
      </c>
      <c r="N21" s="3"/>
      <c r="O21" s="3"/>
      <c r="P21" s="3"/>
      <c r="Q21" s="3">
        <v>773.64499999999998</v>
      </c>
      <c r="R21" s="3">
        <v>195.68799999999999</v>
      </c>
      <c r="S21" s="3"/>
      <c r="T21" s="3"/>
    </row>
    <row r="22" spans="2:20" x14ac:dyDescent="0.2">
      <c r="B22" s="3"/>
      <c r="C22" s="3"/>
      <c r="D22" s="3"/>
      <c r="E22" s="3"/>
      <c r="F22" s="3"/>
      <c r="G22" s="13">
        <v>883.63</v>
      </c>
      <c r="H22" s="13">
        <v>214.77600000000001</v>
      </c>
      <c r="I22" s="3"/>
      <c r="J22" s="3"/>
      <c r="K22" s="3"/>
      <c r="L22" s="3">
        <v>654.51</v>
      </c>
      <c r="M22" s="3">
        <v>161.01300000000001</v>
      </c>
      <c r="N22" s="3"/>
      <c r="O22" s="3"/>
      <c r="P22" s="3"/>
      <c r="Q22" s="3">
        <v>819.59900000000005</v>
      </c>
      <c r="R22" s="3">
        <v>198.02199999999999</v>
      </c>
      <c r="S22" s="3"/>
      <c r="T22" s="3"/>
    </row>
    <row r="23" spans="2:20" x14ac:dyDescent="0.2">
      <c r="B23" s="3"/>
      <c r="C23" s="3"/>
      <c r="D23" s="3"/>
      <c r="E23" s="3"/>
      <c r="F23" s="3"/>
      <c r="G23" s="13">
        <v>833.07600000000002</v>
      </c>
      <c r="H23" s="13">
        <v>193.46100000000001</v>
      </c>
      <c r="I23" s="3"/>
      <c r="J23" s="3"/>
      <c r="K23" s="3"/>
      <c r="L23" s="3">
        <v>592.85400000000004</v>
      </c>
      <c r="M23" s="3">
        <v>163.87700000000001</v>
      </c>
      <c r="N23" s="3"/>
      <c r="O23" s="3"/>
      <c r="P23" s="3"/>
      <c r="Q23" s="3">
        <v>869.67100000000005</v>
      </c>
      <c r="R23" s="3">
        <v>202.8</v>
      </c>
      <c r="S23" s="3"/>
      <c r="T23" s="3"/>
    </row>
    <row r="24" spans="2:20" x14ac:dyDescent="0.2">
      <c r="B24" s="3"/>
      <c r="C24" s="3"/>
      <c r="D24" s="3"/>
      <c r="E24" s="3"/>
      <c r="F24" s="3"/>
      <c r="G24" s="13">
        <v>872.447</v>
      </c>
      <c r="H24" s="13">
        <v>196.56700000000001</v>
      </c>
      <c r="I24" s="3"/>
      <c r="J24" s="3"/>
      <c r="K24" s="3"/>
      <c r="L24" s="3">
        <v>706.32299999999998</v>
      </c>
      <c r="M24" s="3">
        <v>156.35499999999999</v>
      </c>
      <c r="N24" s="3"/>
      <c r="O24" s="3"/>
      <c r="P24" s="3"/>
      <c r="Q24" s="3">
        <v>859.74099999999999</v>
      </c>
      <c r="R24" s="3">
        <v>194.45</v>
      </c>
      <c r="S24" s="3"/>
      <c r="T24" s="3"/>
    </row>
    <row r="25" spans="2:20" x14ac:dyDescent="0.2">
      <c r="B25" s="3"/>
      <c r="C25" s="3"/>
      <c r="D25" s="3"/>
      <c r="E25" s="3"/>
      <c r="F25" s="3"/>
      <c r="G25" s="13">
        <v>919.84199999999998</v>
      </c>
      <c r="H25" s="13">
        <v>210.988</v>
      </c>
      <c r="I25" s="3"/>
      <c r="J25" s="3"/>
      <c r="K25" s="3"/>
      <c r="L25" s="3">
        <v>704.08699999999999</v>
      </c>
      <c r="M25" s="3">
        <v>160.202</v>
      </c>
      <c r="N25" s="3"/>
      <c r="O25" s="3"/>
      <c r="P25" s="3"/>
      <c r="Q25" s="3">
        <v>763.44299999999998</v>
      </c>
      <c r="R25" s="3">
        <v>200.93199999999999</v>
      </c>
      <c r="S25" s="3"/>
      <c r="T25" s="3"/>
    </row>
    <row r="26" spans="2:20" x14ac:dyDescent="0.2">
      <c r="B26" s="3"/>
      <c r="C26" s="3"/>
      <c r="D26" s="3"/>
      <c r="E26" s="3"/>
      <c r="F26" s="3"/>
      <c r="G26" s="13">
        <v>724.91600000000005</v>
      </c>
      <c r="H26" s="13">
        <v>199.21700000000001</v>
      </c>
      <c r="I26" s="3"/>
      <c r="J26" s="3"/>
      <c r="K26" s="3"/>
      <c r="L26" s="3">
        <v>696.90200000000004</v>
      </c>
      <c r="M26" s="3">
        <v>164.959</v>
      </c>
      <c r="N26" s="3"/>
      <c r="O26" s="3"/>
      <c r="P26" s="3"/>
      <c r="Q26" s="3">
        <v>812.73</v>
      </c>
      <c r="R26" s="3">
        <v>175.982</v>
      </c>
      <c r="S26" s="3"/>
      <c r="T26" s="3"/>
    </row>
    <row r="27" spans="2:20" x14ac:dyDescent="0.2">
      <c r="B27" s="3"/>
      <c r="C27" s="3"/>
      <c r="D27" s="3"/>
      <c r="E27" s="3"/>
      <c r="F27" s="3"/>
      <c r="G27" s="13">
        <v>779.35299999999995</v>
      </c>
      <c r="H27" s="13">
        <v>192.12299999999999</v>
      </c>
      <c r="I27" s="3"/>
      <c r="J27" s="3"/>
      <c r="K27" s="3"/>
      <c r="L27" s="3">
        <v>580.995</v>
      </c>
      <c r="M27" s="3">
        <v>164.005</v>
      </c>
      <c r="N27" s="3"/>
      <c r="O27" s="3"/>
      <c r="P27" s="3"/>
      <c r="Q27" s="3">
        <v>878.875</v>
      </c>
      <c r="R27" s="3">
        <v>192.453</v>
      </c>
      <c r="S27" s="3"/>
      <c r="T27" s="3"/>
    </row>
    <row r="28" spans="2:20" x14ac:dyDescent="0.2">
      <c r="B28" s="3"/>
      <c r="C28" s="3"/>
      <c r="D28" s="3"/>
      <c r="E28" s="3"/>
      <c r="F28" s="3"/>
      <c r="G28" s="13">
        <v>844.71900000000005</v>
      </c>
      <c r="H28" s="13">
        <v>215.06800000000001</v>
      </c>
      <c r="I28" s="3"/>
      <c r="J28" s="3"/>
      <c r="K28" s="3"/>
      <c r="L28" s="3">
        <v>708.697</v>
      </c>
      <c r="M28" s="3">
        <v>194.262</v>
      </c>
      <c r="N28" s="3"/>
      <c r="O28" s="3"/>
      <c r="P28" s="3"/>
      <c r="Q28" s="3">
        <v>845.49900000000002</v>
      </c>
      <c r="R28" s="3">
        <v>191.453</v>
      </c>
      <c r="S28" s="3"/>
      <c r="T28" s="3"/>
    </row>
    <row r="29" spans="2:20" x14ac:dyDescent="0.2">
      <c r="B29" s="3"/>
      <c r="C29" s="3"/>
      <c r="D29" s="3"/>
      <c r="E29" s="3"/>
      <c r="F29" s="3"/>
      <c r="G29" s="13">
        <v>834.19899999999996</v>
      </c>
      <c r="H29" s="13">
        <v>193.941</v>
      </c>
      <c r="I29" s="3"/>
      <c r="J29" s="3"/>
      <c r="K29" s="3"/>
      <c r="L29" s="3">
        <v>728.15099999999995</v>
      </c>
      <c r="M29" s="3">
        <v>184.249</v>
      </c>
      <c r="N29" s="3"/>
      <c r="O29" s="3"/>
      <c r="P29" s="3"/>
      <c r="Q29" s="3">
        <v>828.97699999999998</v>
      </c>
      <c r="R29" s="3">
        <v>192.98699999999999</v>
      </c>
      <c r="S29" s="3"/>
      <c r="T29" s="3"/>
    </row>
    <row r="30" spans="2:20" x14ac:dyDescent="0.2">
      <c r="B30" s="3"/>
      <c r="C30" s="3"/>
      <c r="D30" s="3"/>
      <c r="E30" s="3"/>
      <c r="F30" s="3"/>
      <c r="G30" s="13">
        <v>853.27599999999995</v>
      </c>
      <c r="H30" s="13">
        <v>194.85300000000001</v>
      </c>
      <c r="I30" s="3"/>
      <c r="J30" s="3"/>
      <c r="K30" s="3"/>
      <c r="L30" s="3">
        <v>716.36400000000003</v>
      </c>
      <c r="M30" s="3">
        <v>175.25399999999999</v>
      </c>
      <c r="N30" s="3"/>
      <c r="O30" s="3"/>
      <c r="P30" s="3"/>
      <c r="Q30" s="3">
        <v>932.94200000000001</v>
      </c>
      <c r="R30" s="3">
        <v>162.15199999999999</v>
      </c>
      <c r="S30" s="3"/>
      <c r="T30" s="3"/>
    </row>
    <row r="31" spans="2:20" x14ac:dyDescent="0.2">
      <c r="B31" s="3"/>
      <c r="C31" s="3"/>
      <c r="D31" s="3"/>
      <c r="E31" s="3"/>
      <c r="F31" s="3"/>
      <c r="G31" s="13">
        <v>830.55399999999997</v>
      </c>
      <c r="H31" s="13">
        <v>193.66399999999999</v>
      </c>
      <c r="I31" s="3"/>
      <c r="J31" s="3"/>
      <c r="K31" s="3"/>
      <c r="L31" s="3">
        <v>682.72900000000004</v>
      </c>
      <c r="M31" s="3">
        <v>177.035</v>
      </c>
      <c r="N31" s="3"/>
      <c r="O31" s="3"/>
      <c r="P31" s="3"/>
      <c r="Q31" s="3">
        <v>759.13400000000001</v>
      </c>
      <c r="R31" s="3">
        <v>169.089</v>
      </c>
      <c r="S31" s="3"/>
      <c r="T31" s="3"/>
    </row>
    <row r="32" spans="2:20" x14ac:dyDescent="0.2">
      <c r="B32" s="3"/>
      <c r="C32" s="3"/>
      <c r="D32" s="3"/>
      <c r="E32" s="3"/>
      <c r="F32" s="3"/>
      <c r="G32" s="13">
        <v>856.41399999999999</v>
      </c>
      <c r="H32" s="13">
        <v>191.83500000000001</v>
      </c>
      <c r="I32" s="3"/>
      <c r="J32" s="3"/>
      <c r="K32" s="3"/>
      <c r="L32" s="3">
        <v>810.33399999999995</v>
      </c>
      <c r="M32" s="3">
        <v>164.45599999999999</v>
      </c>
      <c r="N32" s="3"/>
      <c r="O32" s="3"/>
      <c r="P32" s="3"/>
      <c r="Q32" s="3">
        <v>682.57100000000003</v>
      </c>
      <c r="R32" s="3">
        <v>209.27099999999999</v>
      </c>
      <c r="S32" s="3"/>
      <c r="T32" s="3"/>
    </row>
    <row r="33" spans="2:20" x14ac:dyDescent="0.2">
      <c r="B33" s="3"/>
      <c r="C33" s="3"/>
      <c r="D33" s="3"/>
      <c r="E33" s="3"/>
      <c r="F33" s="3"/>
      <c r="G33" s="13">
        <v>765.60199999999998</v>
      </c>
      <c r="H33" s="13">
        <v>205.976</v>
      </c>
      <c r="I33" s="3"/>
      <c r="J33" s="3"/>
      <c r="K33" s="3"/>
      <c r="L33" s="3">
        <v>536.81500000000005</v>
      </c>
      <c r="M33" s="3">
        <v>169.39400000000001</v>
      </c>
      <c r="N33" s="3"/>
      <c r="O33" s="3"/>
      <c r="P33" s="3"/>
      <c r="Q33" s="3">
        <v>865.10400000000004</v>
      </c>
      <c r="R33" s="3">
        <v>185.23699999999999</v>
      </c>
      <c r="S33" s="3"/>
      <c r="T33" s="3"/>
    </row>
    <row r="34" spans="2:20" x14ac:dyDescent="0.2">
      <c r="B34" s="3"/>
      <c r="C34" s="3"/>
      <c r="D34" s="3"/>
      <c r="E34" s="3"/>
      <c r="F34" s="3"/>
      <c r="G34" s="13">
        <v>843.21299999999997</v>
      </c>
      <c r="H34" s="13">
        <v>195.292</v>
      </c>
      <c r="I34" s="3"/>
      <c r="J34" s="3"/>
      <c r="K34" s="3"/>
      <c r="L34" s="3">
        <v>682.13499999999999</v>
      </c>
      <c r="M34" s="3">
        <v>169.93700000000001</v>
      </c>
      <c r="N34" s="3"/>
      <c r="O34" s="3"/>
      <c r="P34" s="3"/>
      <c r="Q34" s="3">
        <v>880.37599999999998</v>
      </c>
      <c r="R34" s="3">
        <v>170.83199999999999</v>
      </c>
      <c r="S34" s="3"/>
      <c r="T34" s="3"/>
    </row>
    <row r="35" spans="2:20" x14ac:dyDescent="0.2">
      <c r="B35" s="3"/>
      <c r="C35" s="3"/>
      <c r="D35" s="3"/>
      <c r="E35" s="3"/>
      <c r="F35" s="3"/>
      <c r="G35" s="13">
        <v>882.25199999999995</v>
      </c>
      <c r="H35" s="13">
        <v>199.43700000000001</v>
      </c>
      <c r="I35" s="3"/>
      <c r="J35" s="3"/>
      <c r="K35" s="3"/>
      <c r="L35" s="3">
        <v>683.91099999999994</v>
      </c>
      <c r="M35" s="3">
        <v>174.589</v>
      </c>
      <c r="N35" s="3"/>
      <c r="O35" s="3"/>
      <c r="P35" s="3"/>
      <c r="Q35" s="3">
        <v>732.70299999999997</v>
      </c>
      <c r="R35" s="3">
        <v>162.76</v>
      </c>
      <c r="S35" s="3"/>
      <c r="T35" s="3"/>
    </row>
    <row r="36" spans="2:20" x14ac:dyDescent="0.2">
      <c r="B36" s="3"/>
      <c r="C36" s="3"/>
      <c r="D36" s="3"/>
      <c r="E36" s="3"/>
      <c r="F36" s="3"/>
      <c r="G36" s="13">
        <v>902.97</v>
      </c>
      <c r="H36" s="13">
        <v>223.03200000000001</v>
      </c>
      <c r="I36" s="3"/>
      <c r="J36" s="3"/>
      <c r="K36" s="3"/>
      <c r="L36" s="3">
        <v>593.80999999999995</v>
      </c>
      <c r="M36" s="3">
        <v>188.91200000000001</v>
      </c>
      <c r="N36" s="3"/>
      <c r="O36" s="3"/>
      <c r="P36" s="3"/>
      <c r="Q36" s="3">
        <v>659.27099999999996</v>
      </c>
      <c r="R36" s="3">
        <v>178.637</v>
      </c>
      <c r="S36" s="3"/>
      <c r="T36" s="3"/>
    </row>
    <row r="37" spans="2:20" x14ac:dyDescent="0.2">
      <c r="B37" s="3"/>
      <c r="C37" s="3"/>
      <c r="D37" s="3"/>
      <c r="E37" s="3"/>
      <c r="F37" s="3"/>
      <c r="G37" s="13">
        <v>883.452</v>
      </c>
      <c r="H37" s="13">
        <v>201.072</v>
      </c>
      <c r="I37" s="3"/>
      <c r="J37" s="3"/>
      <c r="K37" s="3"/>
      <c r="L37" s="3">
        <v>744.053</v>
      </c>
      <c r="M37" s="3">
        <v>204.995</v>
      </c>
      <c r="N37" s="3"/>
      <c r="O37" s="3"/>
      <c r="P37" s="3"/>
      <c r="Q37" s="3">
        <v>804.98900000000003</v>
      </c>
      <c r="R37" s="3">
        <v>198.14599999999999</v>
      </c>
      <c r="S37" s="3"/>
      <c r="T37" s="3"/>
    </row>
    <row r="38" spans="2:20" x14ac:dyDescent="0.2">
      <c r="B38" s="3"/>
      <c r="C38" s="3"/>
      <c r="D38" s="3"/>
      <c r="E38" s="3"/>
      <c r="F38" s="3"/>
      <c r="G38" s="13">
        <v>772.96199999999999</v>
      </c>
      <c r="H38" s="13">
        <v>203.923</v>
      </c>
      <c r="I38" s="3"/>
      <c r="J38" s="3"/>
      <c r="K38" s="3"/>
      <c r="L38" s="3">
        <v>691.21600000000001</v>
      </c>
      <c r="M38" s="3">
        <v>222.715</v>
      </c>
      <c r="N38" s="3"/>
      <c r="O38" s="3"/>
      <c r="P38" s="3"/>
      <c r="Q38" s="3">
        <v>816.702</v>
      </c>
      <c r="R38" s="3">
        <v>204.81100000000001</v>
      </c>
      <c r="S38" s="3"/>
      <c r="T38" s="3"/>
    </row>
    <row r="39" spans="2:20" x14ac:dyDescent="0.2">
      <c r="B39" s="3"/>
      <c r="C39" s="3"/>
      <c r="D39" s="3"/>
      <c r="E39" s="3"/>
      <c r="F39" s="3"/>
      <c r="G39" s="13">
        <v>762.19299999999998</v>
      </c>
      <c r="H39" s="13">
        <v>200.32400000000001</v>
      </c>
      <c r="I39" s="3"/>
      <c r="J39" s="3"/>
      <c r="K39" s="3"/>
      <c r="L39" s="3">
        <v>675.63499999999999</v>
      </c>
      <c r="M39" s="3">
        <v>203.13499999999999</v>
      </c>
      <c r="N39" s="3"/>
      <c r="O39" s="3"/>
      <c r="P39" s="3"/>
      <c r="Q39" s="3">
        <v>934.87</v>
      </c>
      <c r="R39" s="3">
        <v>172.416</v>
      </c>
      <c r="S39" s="3"/>
      <c r="T39" s="3"/>
    </row>
    <row r="40" spans="2:20" x14ac:dyDescent="0.2">
      <c r="B40" s="3"/>
      <c r="C40" s="3"/>
      <c r="D40" s="3"/>
      <c r="E40" s="3"/>
      <c r="F40" s="3"/>
      <c r="G40" s="13">
        <v>885.05700000000002</v>
      </c>
      <c r="H40" s="13">
        <v>182.298</v>
      </c>
      <c r="I40" s="3"/>
      <c r="J40" s="3"/>
      <c r="K40" s="3"/>
      <c r="L40" s="3">
        <v>644.50699999999995</v>
      </c>
      <c r="M40" s="3">
        <v>223.5</v>
      </c>
      <c r="N40" s="3"/>
      <c r="O40" s="3"/>
      <c r="P40" s="3"/>
      <c r="Q40" s="3">
        <v>649.255</v>
      </c>
      <c r="R40" s="3">
        <v>165.905</v>
      </c>
      <c r="S40" s="3"/>
      <c r="T40" s="3"/>
    </row>
    <row r="41" spans="2:20" x14ac:dyDescent="0.2">
      <c r="B41" s="3"/>
      <c r="C41" s="3"/>
      <c r="D41" s="3"/>
      <c r="E41" s="3"/>
      <c r="F41" s="3"/>
      <c r="G41" s="13">
        <v>869.08</v>
      </c>
      <c r="H41" s="13">
        <v>226.102</v>
      </c>
      <c r="I41" s="3"/>
      <c r="J41" s="3"/>
      <c r="K41" s="3"/>
      <c r="L41" s="3">
        <v>798.17100000000005</v>
      </c>
      <c r="M41" s="3">
        <v>224.226</v>
      </c>
      <c r="N41" s="3"/>
      <c r="O41" s="3"/>
      <c r="P41" s="3"/>
      <c r="Q41" s="3">
        <v>843.38800000000003</v>
      </c>
      <c r="R41" s="3">
        <v>167.25899999999999</v>
      </c>
      <c r="S41" s="3"/>
      <c r="T41" s="3"/>
    </row>
    <row r="42" spans="2:20" x14ac:dyDescent="0.2">
      <c r="B42" s="3"/>
      <c r="C42" s="3"/>
      <c r="D42" s="3"/>
      <c r="E42" s="3"/>
      <c r="F42" s="3"/>
      <c r="G42" s="13">
        <v>953.35299999999995</v>
      </c>
      <c r="H42" s="13">
        <v>190.619</v>
      </c>
      <c r="I42" s="3"/>
      <c r="J42" s="3"/>
      <c r="K42" s="3"/>
      <c r="L42" s="3">
        <v>825.26700000000005</v>
      </c>
      <c r="M42" s="3">
        <v>223.90299999999999</v>
      </c>
      <c r="N42" s="3"/>
      <c r="O42" s="3"/>
      <c r="P42" s="3"/>
      <c r="Q42" s="3">
        <v>705.61900000000003</v>
      </c>
      <c r="R42" s="3">
        <v>181.25800000000001</v>
      </c>
      <c r="S42" s="3"/>
      <c r="T42" s="3"/>
    </row>
    <row r="43" spans="2:20" x14ac:dyDescent="0.2">
      <c r="B43" s="3"/>
      <c r="C43" s="3"/>
      <c r="D43" s="3"/>
      <c r="E43" s="3"/>
      <c r="F43" s="3"/>
      <c r="G43" s="13">
        <v>836.44399999999996</v>
      </c>
      <c r="H43" s="13">
        <v>217.70099999999999</v>
      </c>
      <c r="I43" s="3"/>
      <c r="J43" s="3"/>
      <c r="K43" s="3"/>
      <c r="L43" s="3">
        <v>709.05799999999999</v>
      </c>
      <c r="M43" s="3">
        <v>204.643</v>
      </c>
      <c r="N43" s="3"/>
      <c r="O43" s="3"/>
      <c r="P43" s="3"/>
      <c r="Q43" s="3">
        <v>791.00300000000004</v>
      </c>
      <c r="R43" s="3">
        <v>191.892</v>
      </c>
      <c r="S43" s="3"/>
      <c r="T43" s="3"/>
    </row>
    <row r="44" spans="2:20" x14ac:dyDescent="0.2">
      <c r="B44" s="3"/>
      <c r="C44" s="3"/>
      <c r="D44" s="3"/>
      <c r="E44" s="3"/>
      <c r="F44" s="3"/>
      <c r="G44" s="13">
        <v>747.43100000000004</v>
      </c>
      <c r="H44" s="13">
        <v>237.53299999999999</v>
      </c>
      <c r="I44" s="3"/>
      <c r="J44" s="3"/>
      <c r="K44" s="3"/>
      <c r="L44" s="3">
        <v>545.45500000000004</v>
      </c>
      <c r="M44" s="3">
        <v>216.417</v>
      </c>
      <c r="N44" s="3"/>
      <c r="O44" s="3"/>
      <c r="P44" s="3"/>
      <c r="Q44" s="3">
        <v>722.80700000000002</v>
      </c>
      <c r="R44" s="3">
        <v>170.566</v>
      </c>
      <c r="S44" s="3"/>
      <c r="T44" s="3"/>
    </row>
    <row r="45" spans="2:20" x14ac:dyDescent="0.2">
      <c r="B45" s="3"/>
      <c r="C45" s="3"/>
      <c r="D45" s="3"/>
      <c r="E45" s="3"/>
      <c r="F45" s="3"/>
      <c r="G45" s="13">
        <v>784.32600000000002</v>
      </c>
      <c r="H45" s="13">
        <v>186.696</v>
      </c>
      <c r="I45" s="3"/>
      <c r="J45" s="3"/>
      <c r="K45" s="3"/>
      <c r="L45" s="3">
        <v>577.01300000000003</v>
      </c>
      <c r="M45" s="3">
        <v>224.071</v>
      </c>
      <c r="N45" s="3"/>
      <c r="O45" s="3"/>
      <c r="P45" s="3"/>
      <c r="Q45" s="3">
        <v>663.78499999999997</v>
      </c>
      <c r="R45" s="3">
        <v>208.28299999999999</v>
      </c>
      <c r="S45" s="3"/>
      <c r="T45" s="3"/>
    </row>
    <row r="46" spans="2:20" x14ac:dyDescent="0.2">
      <c r="B46" s="3"/>
      <c r="C46" s="3"/>
      <c r="D46" s="3"/>
      <c r="E46" s="3"/>
      <c r="F46" s="3"/>
      <c r="G46" s="13">
        <v>774.90099999999995</v>
      </c>
      <c r="H46" s="13">
        <v>195.631</v>
      </c>
      <c r="I46" s="3"/>
      <c r="J46" s="3"/>
      <c r="K46" s="3"/>
      <c r="L46" s="3">
        <v>633.84500000000003</v>
      </c>
      <c r="M46" s="3">
        <v>210.27</v>
      </c>
      <c r="N46" s="3"/>
      <c r="O46" s="3"/>
      <c r="P46" s="3"/>
      <c r="Q46" s="3">
        <v>727.13199999999995</v>
      </c>
      <c r="R46" s="3">
        <v>193.07400000000001</v>
      </c>
      <c r="S46" s="3"/>
      <c r="T46" s="3"/>
    </row>
    <row r="47" spans="2:20" x14ac:dyDescent="0.2">
      <c r="B47" s="3"/>
      <c r="C47" s="3"/>
      <c r="D47" s="3"/>
      <c r="E47" s="3"/>
      <c r="F47" s="3"/>
      <c r="G47" s="13">
        <v>752.81399999999996</v>
      </c>
      <c r="H47" s="13">
        <v>194.40700000000001</v>
      </c>
      <c r="I47" s="3"/>
      <c r="J47" s="3"/>
      <c r="K47" s="3"/>
      <c r="L47" s="3">
        <v>735.06399999999996</v>
      </c>
      <c r="M47" s="3">
        <v>206.04300000000001</v>
      </c>
      <c r="N47" s="3"/>
      <c r="O47" s="3"/>
      <c r="P47" s="3"/>
      <c r="Q47" s="3">
        <v>718.274</v>
      </c>
      <c r="R47" s="3">
        <v>210.36</v>
      </c>
      <c r="S47" s="3"/>
      <c r="T47" s="3"/>
    </row>
    <row r="48" spans="2:20" x14ac:dyDescent="0.2">
      <c r="B48" s="3"/>
      <c r="C48" s="3"/>
      <c r="D48" s="3"/>
      <c r="E48" s="3"/>
      <c r="F48" s="3"/>
      <c r="G48" s="13">
        <v>824.51199999999994</v>
      </c>
      <c r="H48" s="13">
        <v>209.066</v>
      </c>
      <c r="I48" s="3"/>
      <c r="J48" s="3"/>
      <c r="K48" s="3"/>
      <c r="L48" s="3">
        <v>684.31299999999999</v>
      </c>
      <c r="M48" s="3">
        <v>219.642</v>
      </c>
      <c r="N48" s="3"/>
      <c r="O48" s="3"/>
      <c r="P48" s="3"/>
      <c r="Q48" s="3">
        <v>738.81799999999998</v>
      </c>
      <c r="R48" s="3">
        <v>170.26400000000001</v>
      </c>
      <c r="S48" s="3"/>
      <c r="T48" s="3"/>
    </row>
    <row r="49" spans="2:20" x14ac:dyDescent="0.2">
      <c r="B49" s="3"/>
      <c r="C49" s="3"/>
      <c r="D49" s="3"/>
      <c r="E49" s="3"/>
      <c r="F49" s="3"/>
      <c r="G49" s="13">
        <v>720.97799999999995</v>
      </c>
      <c r="H49" s="13">
        <v>185.87899999999999</v>
      </c>
      <c r="I49" s="3"/>
      <c r="J49" s="3"/>
      <c r="K49" s="3"/>
      <c r="L49" s="3">
        <v>771.6</v>
      </c>
      <c r="M49" s="3">
        <v>216.7</v>
      </c>
      <c r="N49" s="3"/>
      <c r="O49" s="3"/>
      <c r="P49" s="3"/>
      <c r="Q49" s="3">
        <v>645.20500000000004</v>
      </c>
      <c r="R49" s="3">
        <v>193.61099999999999</v>
      </c>
      <c r="S49" s="3"/>
      <c r="T49" s="3"/>
    </row>
    <row r="50" spans="2:20" x14ac:dyDescent="0.2">
      <c r="B50" s="3"/>
      <c r="C50" s="3"/>
      <c r="D50" s="3"/>
      <c r="E50" s="3"/>
      <c r="F50" s="3"/>
      <c r="G50" s="13">
        <v>858.38</v>
      </c>
      <c r="H50" s="13">
        <v>185.018</v>
      </c>
      <c r="I50" s="3"/>
      <c r="J50" s="3"/>
      <c r="K50" s="3"/>
      <c r="L50" s="3">
        <v>686.45600000000002</v>
      </c>
      <c r="M50" s="3">
        <v>194.964</v>
      </c>
      <c r="N50" s="3"/>
      <c r="O50" s="3"/>
      <c r="P50" s="3"/>
      <c r="Q50" s="3">
        <v>714.20699999999999</v>
      </c>
      <c r="R50" s="3">
        <v>225.80500000000001</v>
      </c>
      <c r="S50" s="3"/>
      <c r="T50" s="3"/>
    </row>
    <row r="51" spans="2:20" x14ac:dyDescent="0.2">
      <c r="B51" s="3"/>
      <c r="C51" s="3"/>
      <c r="D51" s="3"/>
      <c r="E51" s="3"/>
      <c r="F51" s="3"/>
      <c r="G51" s="13">
        <v>724.44899999999996</v>
      </c>
      <c r="H51" s="13">
        <v>220.54900000000001</v>
      </c>
      <c r="I51" s="3"/>
      <c r="J51" s="3"/>
      <c r="K51" s="3"/>
      <c r="L51" s="3">
        <v>608.08500000000004</v>
      </c>
      <c r="M51" s="3">
        <v>193.74</v>
      </c>
      <c r="N51" s="3"/>
      <c r="O51" s="3"/>
      <c r="P51" s="3"/>
      <c r="Q51" s="3">
        <v>747.20899999999995</v>
      </c>
      <c r="R51" s="3">
        <v>215.91300000000001</v>
      </c>
      <c r="S51" s="3"/>
      <c r="T51" s="3"/>
    </row>
    <row r="52" spans="2:20" x14ac:dyDescent="0.2">
      <c r="B52" s="3"/>
      <c r="C52" s="3"/>
      <c r="D52" s="3"/>
      <c r="E52" s="3"/>
      <c r="F52" s="3"/>
      <c r="G52" s="13">
        <v>867.54600000000005</v>
      </c>
      <c r="H52" s="13">
        <v>209.17500000000001</v>
      </c>
      <c r="I52" s="3"/>
      <c r="J52" s="3"/>
      <c r="K52" s="3"/>
      <c r="L52" s="3">
        <v>776.51199999999994</v>
      </c>
      <c r="M52" s="3">
        <v>202.47499999999999</v>
      </c>
      <c r="N52" s="3"/>
      <c r="O52" s="3"/>
      <c r="P52" s="3"/>
      <c r="Q52" s="3">
        <v>757.68700000000001</v>
      </c>
      <c r="R52" s="3">
        <v>203.738</v>
      </c>
      <c r="S52" s="3"/>
      <c r="T52" s="3"/>
    </row>
    <row r="53" spans="2:20" x14ac:dyDescent="0.2">
      <c r="B53" s="3"/>
      <c r="C53" s="3"/>
      <c r="D53" s="3"/>
      <c r="E53" s="3"/>
      <c r="F53" s="3"/>
      <c r="G53" s="13">
        <v>857.28099999999995</v>
      </c>
      <c r="H53" s="13">
        <v>196.63399999999999</v>
      </c>
      <c r="I53" s="3"/>
      <c r="J53" s="3"/>
      <c r="K53" s="3"/>
      <c r="L53" s="3">
        <v>800.92700000000002</v>
      </c>
      <c r="M53" s="3">
        <v>221.571</v>
      </c>
      <c r="N53" s="3"/>
      <c r="O53" s="3"/>
      <c r="P53" s="3"/>
      <c r="Q53" s="3">
        <v>656.91</v>
      </c>
      <c r="R53" s="3">
        <v>198.36799999999999</v>
      </c>
      <c r="S53" s="3"/>
      <c r="T53" s="3"/>
    </row>
    <row r="54" spans="2:20" x14ac:dyDescent="0.2">
      <c r="B54" s="3"/>
      <c r="C54" s="3"/>
      <c r="D54" s="3"/>
      <c r="E54" s="3"/>
      <c r="F54" s="3"/>
      <c r="G54" s="13">
        <v>760.76099999999997</v>
      </c>
      <c r="H54" s="13">
        <v>222.83099999999999</v>
      </c>
      <c r="I54" s="3"/>
      <c r="J54" s="3"/>
      <c r="K54" s="3"/>
      <c r="L54" s="3">
        <v>667.10699999999997</v>
      </c>
      <c r="M54" s="3">
        <v>229.77600000000001</v>
      </c>
      <c r="N54" s="3"/>
      <c r="O54" s="3"/>
      <c r="P54" s="3"/>
      <c r="Q54" s="3">
        <v>811.82100000000003</v>
      </c>
      <c r="R54" s="3">
        <v>192.988</v>
      </c>
      <c r="S54" s="3"/>
      <c r="T54" s="3"/>
    </row>
    <row r="55" spans="2:20" x14ac:dyDescent="0.2">
      <c r="B55" s="3"/>
      <c r="C55" s="3"/>
      <c r="D55" s="3"/>
      <c r="E55" s="3"/>
      <c r="F55" s="3"/>
      <c r="G55" s="13">
        <v>819.36099999999999</v>
      </c>
      <c r="H55" s="13">
        <v>196.17</v>
      </c>
      <c r="I55" s="3"/>
      <c r="J55" s="3"/>
      <c r="K55" s="3"/>
      <c r="L55" s="3">
        <v>689.61</v>
      </c>
      <c r="M55" s="3">
        <v>225.661</v>
      </c>
      <c r="N55" s="3"/>
      <c r="O55" s="3"/>
      <c r="P55" s="3"/>
      <c r="Q55" s="3">
        <v>760.22500000000002</v>
      </c>
      <c r="R55" s="3">
        <v>223.85499999999999</v>
      </c>
      <c r="S55" s="3"/>
      <c r="T55" s="3"/>
    </row>
    <row r="56" spans="2:20" x14ac:dyDescent="0.2">
      <c r="B56" s="3"/>
      <c r="C56" s="3"/>
      <c r="D56" s="3"/>
      <c r="E56" s="3"/>
      <c r="F56" s="3"/>
      <c r="G56" s="13">
        <v>851.93600000000004</v>
      </c>
      <c r="H56" s="13">
        <v>198.87299999999999</v>
      </c>
      <c r="I56" s="3"/>
      <c r="J56" s="3"/>
      <c r="K56" s="3"/>
      <c r="L56" s="3">
        <v>768.73699999999997</v>
      </c>
      <c r="M56" s="3">
        <v>221.75</v>
      </c>
      <c r="N56" s="3"/>
      <c r="O56" s="3"/>
      <c r="P56" s="3"/>
      <c r="Q56" s="3">
        <v>690.04300000000001</v>
      </c>
      <c r="R56" s="3">
        <v>209.19800000000001</v>
      </c>
      <c r="S56" s="3"/>
      <c r="T56" s="3"/>
    </row>
    <row r="57" spans="2:20" x14ac:dyDescent="0.2">
      <c r="B57" s="3"/>
      <c r="C57" s="3"/>
      <c r="D57" s="3"/>
      <c r="E57" s="3"/>
      <c r="F57" s="3"/>
      <c r="G57" s="13">
        <v>761.077</v>
      </c>
      <c r="H57" s="13">
        <v>183.93700000000001</v>
      </c>
      <c r="I57" s="3"/>
      <c r="J57" s="3"/>
      <c r="K57" s="3"/>
      <c r="L57" s="3">
        <v>947.10299999999995</v>
      </c>
      <c r="M57" s="3">
        <v>203.39400000000001</v>
      </c>
      <c r="N57" s="3"/>
      <c r="O57" s="3"/>
      <c r="P57" s="3"/>
      <c r="Q57" s="3">
        <v>619.82100000000003</v>
      </c>
      <c r="R57" s="3">
        <v>209.738</v>
      </c>
      <c r="S57" s="3"/>
      <c r="T57" s="3"/>
    </row>
    <row r="58" spans="2:20" x14ac:dyDescent="0.2">
      <c r="B58" s="3"/>
      <c r="C58" s="3"/>
      <c r="D58" s="3"/>
      <c r="E58" s="3"/>
      <c r="F58" s="3"/>
      <c r="G58" s="13">
        <v>796.149</v>
      </c>
      <c r="H58" s="13">
        <v>207.46</v>
      </c>
      <c r="I58" s="3"/>
      <c r="J58" s="3"/>
      <c r="K58" s="3"/>
      <c r="L58" s="3">
        <v>805.12800000000004</v>
      </c>
      <c r="M58" s="3">
        <v>209.464</v>
      </c>
      <c r="N58" s="3"/>
      <c r="O58" s="3"/>
      <c r="P58" s="3"/>
      <c r="Q58" s="3">
        <v>716.27599999999995</v>
      </c>
      <c r="R58" s="3">
        <v>212.00800000000001</v>
      </c>
      <c r="S58" s="3"/>
      <c r="T58" s="3"/>
    </row>
    <row r="59" spans="2:20" x14ac:dyDescent="0.2">
      <c r="B59" s="3"/>
      <c r="C59" s="3"/>
      <c r="D59" s="3"/>
      <c r="E59" s="3"/>
      <c r="F59" s="3"/>
      <c r="G59" s="13">
        <v>861.05899999999997</v>
      </c>
      <c r="H59" s="13">
        <v>236.62200000000001</v>
      </c>
      <c r="I59" s="3"/>
      <c r="J59" s="3"/>
      <c r="K59" s="3"/>
      <c r="L59" s="3">
        <v>666.88599999999997</v>
      </c>
      <c r="M59" s="3">
        <v>229.262</v>
      </c>
      <c r="N59" s="3"/>
      <c r="O59" s="3"/>
      <c r="P59" s="3"/>
      <c r="Q59" s="3">
        <v>726.173</v>
      </c>
      <c r="R59" s="3">
        <v>163.67500000000001</v>
      </c>
      <c r="S59" s="3"/>
      <c r="T59" s="3"/>
    </row>
    <row r="60" spans="2:20" x14ac:dyDescent="0.2">
      <c r="B60" s="3"/>
      <c r="C60" s="3"/>
      <c r="D60" s="3"/>
      <c r="E60" s="3"/>
      <c r="F60" s="3"/>
      <c r="G60" s="13">
        <v>875.16099999999994</v>
      </c>
      <c r="H60" s="13">
        <v>209.79499999999999</v>
      </c>
      <c r="I60" s="3"/>
      <c r="J60" s="3"/>
      <c r="K60" s="3"/>
      <c r="L60" s="3">
        <v>802.98900000000003</v>
      </c>
      <c r="M60" s="3">
        <v>196.01</v>
      </c>
      <c r="N60" s="3"/>
      <c r="O60" s="3"/>
      <c r="P60" s="3"/>
      <c r="Q60" s="3">
        <v>772.94899999999996</v>
      </c>
      <c r="R60" s="3">
        <v>218.58500000000001</v>
      </c>
      <c r="S60" s="3"/>
      <c r="T60" s="3"/>
    </row>
    <row r="61" spans="2:20" x14ac:dyDescent="0.2">
      <c r="B61" s="3"/>
      <c r="C61" s="3"/>
      <c r="D61" s="3"/>
      <c r="E61" s="3"/>
      <c r="F61" s="3"/>
      <c r="G61" s="13">
        <v>645.15800000000002</v>
      </c>
      <c r="H61" s="13">
        <v>192.65199999999999</v>
      </c>
      <c r="I61" s="3"/>
      <c r="J61" s="3"/>
      <c r="K61" s="3"/>
      <c r="L61" s="3">
        <v>815.34199999999998</v>
      </c>
      <c r="M61" s="3">
        <v>215.238</v>
      </c>
      <c r="N61" s="3"/>
      <c r="O61" s="3"/>
      <c r="P61" s="3"/>
      <c r="Q61" s="3">
        <v>689.71900000000005</v>
      </c>
      <c r="R61" s="3">
        <v>199.22499999999999</v>
      </c>
      <c r="S61" s="3"/>
      <c r="T61" s="3"/>
    </row>
    <row r="62" spans="2:20" x14ac:dyDescent="0.2">
      <c r="B62" s="3"/>
      <c r="C62" s="3"/>
      <c r="D62" s="3"/>
      <c r="E62" s="3"/>
      <c r="F62" s="3"/>
      <c r="G62" s="13">
        <v>634.66700000000003</v>
      </c>
      <c r="H62" s="13">
        <v>195.68600000000001</v>
      </c>
      <c r="I62" s="3"/>
      <c r="J62" s="3"/>
      <c r="K62" s="3"/>
      <c r="L62" s="3">
        <v>772.55700000000002</v>
      </c>
      <c r="M62" s="3">
        <v>229.96299999999999</v>
      </c>
      <c r="N62" s="3"/>
      <c r="O62" s="3"/>
      <c r="P62" s="3"/>
      <c r="Q62" s="3">
        <v>669.80399999999997</v>
      </c>
      <c r="R62" s="3">
        <v>225.416</v>
      </c>
      <c r="S62" s="3"/>
      <c r="T62" s="3"/>
    </row>
    <row r="63" spans="2:20" x14ac:dyDescent="0.2">
      <c r="B63" s="3"/>
      <c r="C63" s="3"/>
      <c r="D63" s="3"/>
      <c r="E63" s="3"/>
      <c r="F63" s="3"/>
      <c r="G63" s="13">
        <v>748.322</v>
      </c>
      <c r="H63" s="13">
        <v>188.126</v>
      </c>
      <c r="I63" s="3"/>
      <c r="J63" s="3"/>
      <c r="K63" s="3"/>
      <c r="L63" s="3">
        <v>713.5</v>
      </c>
      <c r="M63" s="3">
        <v>219.72300000000001</v>
      </c>
      <c r="N63" s="3"/>
      <c r="O63" s="3"/>
      <c r="P63" s="3"/>
      <c r="Q63" s="3">
        <v>755.72900000000004</v>
      </c>
      <c r="R63" s="3">
        <v>185.39699999999999</v>
      </c>
      <c r="S63" s="3"/>
      <c r="T63" s="3"/>
    </row>
    <row r="64" spans="2:20" x14ac:dyDescent="0.2">
      <c r="B64" s="3"/>
      <c r="C64" s="3"/>
      <c r="D64" s="3"/>
      <c r="E64" s="3"/>
      <c r="F64" s="3"/>
      <c r="G64" s="13">
        <v>746.16700000000003</v>
      </c>
      <c r="H64" s="13">
        <v>188.23</v>
      </c>
      <c r="I64" s="3"/>
      <c r="J64" s="3"/>
      <c r="K64" s="3"/>
      <c r="L64" s="3">
        <v>765.72900000000004</v>
      </c>
      <c r="M64" s="3">
        <v>213.98400000000001</v>
      </c>
      <c r="N64" s="3"/>
      <c r="O64" s="3"/>
      <c r="P64" s="3"/>
      <c r="Q64" s="3">
        <v>728.33600000000001</v>
      </c>
      <c r="R64" s="3">
        <v>211.06200000000001</v>
      </c>
      <c r="S64" s="3"/>
      <c r="T64" s="3"/>
    </row>
    <row r="65" spans="2:20" x14ac:dyDescent="0.2">
      <c r="B65" s="3"/>
      <c r="C65" s="3"/>
      <c r="D65" s="3"/>
      <c r="E65" s="3"/>
      <c r="F65" s="3"/>
      <c r="G65" s="13">
        <v>809.65300000000002</v>
      </c>
      <c r="H65" s="13">
        <v>186.59800000000001</v>
      </c>
      <c r="I65" s="3"/>
      <c r="J65" s="3"/>
      <c r="K65" s="3"/>
      <c r="L65" s="3">
        <v>1002.559</v>
      </c>
      <c r="M65" s="3">
        <v>205.83500000000001</v>
      </c>
      <c r="N65" s="3"/>
      <c r="O65" s="3"/>
      <c r="P65" s="3"/>
      <c r="Q65" s="3">
        <v>660.66</v>
      </c>
      <c r="R65" s="3">
        <v>195.31800000000001</v>
      </c>
      <c r="S65" s="3"/>
      <c r="T65" s="3"/>
    </row>
    <row r="66" spans="2:20" x14ac:dyDescent="0.2">
      <c r="B66" s="3"/>
      <c r="C66" s="3"/>
      <c r="D66" s="3"/>
      <c r="E66" s="3"/>
      <c r="F66" s="3"/>
      <c r="G66" s="13">
        <v>890.947</v>
      </c>
      <c r="H66" s="13">
        <v>179.048</v>
      </c>
      <c r="I66" s="3"/>
      <c r="J66" s="3"/>
      <c r="K66" s="3"/>
      <c r="L66" s="3">
        <v>788.19299999999998</v>
      </c>
      <c r="M66" s="3">
        <v>221.20599999999999</v>
      </c>
      <c r="N66" s="3"/>
      <c r="O66" s="3"/>
      <c r="P66" s="3"/>
      <c r="Q66" s="3">
        <v>826.99599999999998</v>
      </c>
      <c r="R66" s="3">
        <v>221.48099999999999</v>
      </c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103" t="s">
        <v>20</v>
      </c>
      <c r="H68" s="10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</sheetData>
  <mergeCells count="1">
    <mergeCell ref="G68:H68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D11D-76A0-6945-B6AD-7D5265FB179E}">
  <dimension ref="C4:J45"/>
  <sheetViews>
    <sheetView topLeftCell="A5" workbookViewId="0">
      <selection activeCell="J15" sqref="J15"/>
    </sheetView>
  </sheetViews>
  <sheetFormatPr baseColWidth="10" defaultRowHeight="16" x14ac:dyDescent="0.2"/>
  <cols>
    <col min="4" max="4" width="26.83203125" customWidth="1"/>
    <col min="5" max="5" width="19.6640625" customWidth="1"/>
    <col min="6" max="6" width="29.1640625" customWidth="1"/>
    <col min="7" max="7" width="45.6640625" customWidth="1"/>
  </cols>
  <sheetData>
    <row r="4" spans="3:10" x14ac:dyDescent="0.2">
      <c r="C4" s="3"/>
      <c r="D4" s="3"/>
      <c r="E4" s="3"/>
      <c r="F4" s="3"/>
      <c r="G4" s="3"/>
      <c r="H4" s="3"/>
    </row>
    <row r="5" spans="3:10" x14ac:dyDescent="0.2">
      <c r="C5" s="3"/>
      <c r="D5" s="3"/>
      <c r="E5" s="3"/>
      <c r="F5" s="3"/>
      <c r="G5" s="3"/>
      <c r="H5" s="3"/>
    </row>
    <row r="6" spans="3:10" x14ac:dyDescent="0.2">
      <c r="C6" s="3"/>
      <c r="D6" s="3"/>
      <c r="E6" s="3"/>
      <c r="F6" s="3"/>
      <c r="G6" s="3"/>
      <c r="H6" s="3"/>
    </row>
    <row r="7" spans="3:10" x14ac:dyDescent="0.2">
      <c r="C7" s="3"/>
      <c r="D7" s="4" t="s">
        <v>484</v>
      </c>
      <c r="E7" s="24"/>
      <c r="F7" s="24"/>
      <c r="G7" s="24"/>
      <c r="H7" s="8"/>
      <c r="I7" s="31"/>
      <c r="J7" s="31"/>
    </row>
    <row r="8" spans="3:10" x14ac:dyDescent="0.2">
      <c r="C8" s="3"/>
      <c r="D8" s="3"/>
      <c r="E8" s="25"/>
      <c r="F8" s="25"/>
      <c r="G8" s="25"/>
      <c r="H8" s="8"/>
      <c r="I8" s="31"/>
      <c r="J8" s="31"/>
    </row>
    <row r="9" spans="3:10" x14ac:dyDescent="0.2">
      <c r="C9" s="3"/>
      <c r="D9" s="3"/>
      <c r="E9" s="25"/>
      <c r="F9" s="25"/>
      <c r="G9" s="25"/>
      <c r="H9" s="8"/>
      <c r="I9" s="31"/>
      <c r="J9" s="31"/>
    </row>
    <row r="10" spans="3:10" x14ac:dyDescent="0.2">
      <c r="C10" s="3"/>
      <c r="D10" s="3"/>
      <c r="E10" s="100" t="s">
        <v>382</v>
      </c>
      <c r="F10" s="100"/>
      <c r="G10" s="100"/>
      <c r="H10" s="8"/>
      <c r="I10" s="31"/>
      <c r="J10" s="31"/>
    </row>
    <row r="11" spans="3:10" x14ac:dyDescent="0.2">
      <c r="C11" s="3"/>
      <c r="D11" s="3"/>
      <c r="E11" s="9"/>
      <c r="F11" s="9"/>
      <c r="G11" s="9"/>
      <c r="H11" s="8"/>
      <c r="I11" s="31"/>
      <c r="J11" s="31"/>
    </row>
    <row r="12" spans="3:10" x14ac:dyDescent="0.2">
      <c r="C12" s="3"/>
      <c r="D12" s="3"/>
      <c r="E12" s="24" t="s">
        <v>383</v>
      </c>
      <c r="F12" s="24" t="s">
        <v>384</v>
      </c>
      <c r="G12" s="24" t="s">
        <v>385</v>
      </c>
      <c r="H12" s="8"/>
      <c r="I12" s="31"/>
      <c r="J12" s="31"/>
    </row>
    <row r="13" spans="3:10" x14ac:dyDescent="0.2">
      <c r="C13" s="3"/>
      <c r="D13" s="3"/>
      <c r="E13" s="25">
        <v>77.004000000000005</v>
      </c>
      <c r="F13" s="25">
        <v>73.450999999999993</v>
      </c>
      <c r="G13" s="25">
        <v>42.104999999999997</v>
      </c>
      <c r="H13" s="8"/>
      <c r="I13" s="31"/>
      <c r="J13" s="31"/>
    </row>
    <row r="14" spans="3:10" x14ac:dyDescent="0.2">
      <c r="C14" s="3"/>
      <c r="D14" s="3"/>
      <c r="E14" s="25">
        <v>81.259</v>
      </c>
      <c r="F14" s="25">
        <v>79.757999999999996</v>
      </c>
      <c r="G14" s="25">
        <v>16.297999999999998</v>
      </c>
      <c r="H14" s="8"/>
      <c r="I14" s="31"/>
      <c r="J14" s="31"/>
    </row>
    <row r="15" spans="3:10" x14ac:dyDescent="0.2">
      <c r="C15" s="3"/>
      <c r="D15" s="3"/>
      <c r="E15" s="8"/>
      <c r="F15" s="8"/>
      <c r="G15" s="8"/>
      <c r="H15" s="8"/>
      <c r="I15" s="31"/>
      <c r="J15" s="31"/>
    </row>
    <row r="16" spans="3:10" x14ac:dyDescent="0.2">
      <c r="C16" s="3"/>
      <c r="D16" s="3"/>
      <c r="E16" s="8"/>
      <c r="F16" s="8"/>
      <c r="G16" s="8"/>
      <c r="H16" s="8"/>
      <c r="I16" s="31"/>
      <c r="J16" s="31"/>
    </row>
    <row r="17" spans="3:10" x14ac:dyDescent="0.2">
      <c r="C17" s="3"/>
      <c r="D17" s="3"/>
      <c r="E17" s="8"/>
      <c r="F17" s="8"/>
      <c r="G17" s="8"/>
      <c r="H17" s="8"/>
      <c r="I17" s="31"/>
      <c r="J17" s="31"/>
    </row>
    <row r="18" spans="3:10" x14ac:dyDescent="0.2">
      <c r="E18" s="31"/>
      <c r="F18" s="31"/>
      <c r="G18" s="31"/>
      <c r="H18" s="31"/>
      <c r="I18" s="31"/>
      <c r="J18" s="31"/>
    </row>
    <row r="19" spans="3:10" x14ac:dyDescent="0.2">
      <c r="E19" s="31"/>
      <c r="F19" s="31"/>
      <c r="G19" s="31"/>
      <c r="H19" s="31"/>
      <c r="I19" s="31"/>
      <c r="J19" s="31"/>
    </row>
    <row r="20" spans="3:10" x14ac:dyDescent="0.2">
      <c r="E20" s="31"/>
      <c r="F20" s="139"/>
      <c r="G20" s="139"/>
      <c r="H20" s="139"/>
      <c r="I20" s="139"/>
      <c r="J20" s="139"/>
    </row>
    <row r="21" spans="3:10" x14ac:dyDescent="0.2">
      <c r="E21" s="31"/>
      <c r="F21" s="139"/>
      <c r="G21" s="139"/>
      <c r="H21" s="139"/>
      <c r="I21" s="139"/>
      <c r="J21" s="139"/>
    </row>
    <row r="22" spans="3:10" x14ac:dyDescent="0.2">
      <c r="E22" s="31"/>
      <c r="F22" s="139"/>
      <c r="G22" s="139"/>
      <c r="H22" s="139"/>
      <c r="I22" s="139"/>
      <c r="J22" s="139"/>
    </row>
    <row r="23" spans="3:10" x14ac:dyDescent="0.2">
      <c r="E23" s="31"/>
      <c r="F23" s="139"/>
      <c r="G23" s="139"/>
      <c r="H23" s="139"/>
      <c r="I23" s="139"/>
      <c r="J23" s="139"/>
    </row>
    <row r="24" spans="3:10" x14ac:dyDescent="0.2">
      <c r="E24" s="31"/>
      <c r="F24" s="139"/>
      <c r="G24" s="139"/>
      <c r="H24" s="139"/>
      <c r="I24" s="139"/>
      <c r="J24" s="139"/>
    </row>
    <row r="25" spans="3:10" x14ac:dyDescent="0.2">
      <c r="E25" s="31"/>
      <c r="F25" s="139"/>
      <c r="G25" s="139"/>
      <c r="H25" s="139"/>
      <c r="I25" s="139"/>
      <c r="J25" s="139"/>
    </row>
    <row r="26" spans="3:10" x14ac:dyDescent="0.2">
      <c r="E26" s="31"/>
      <c r="F26" s="139"/>
      <c r="G26" s="139"/>
      <c r="H26" s="139"/>
      <c r="I26" s="139"/>
      <c r="J26" s="139"/>
    </row>
    <row r="27" spans="3:10" x14ac:dyDescent="0.2">
      <c r="E27" s="31"/>
      <c r="F27" s="139"/>
      <c r="G27" s="139"/>
      <c r="H27" s="139"/>
      <c r="I27" s="139"/>
      <c r="J27" s="139"/>
    </row>
    <row r="28" spans="3:10" x14ac:dyDescent="0.2">
      <c r="E28" s="31"/>
      <c r="F28" s="139"/>
      <c r="G28" s="139"/>
      <c r="H28" s="139"/>
      <c r="I28" s="139"/>
      <c r="J28" s="139"/>
    </row>
    <row r="29" spans="3:10" x14ac:dyDescent="0.2">
      <c r="E29" s="31"/>
      <c r="F29" s="139"/>
      <c r="G29" s="139"/>
      <c r="H29" s="139"/>
      <c r="I29" s="139"/>
      <c r="J29" s="139"/>
    </row>
    <row r="30" spans="3:10" x14ac:dyDescent="0.2">
      <c r="E30" s="31"/>
      <c r="F30" s="139"/>
      <c r="G30" s="139"/>
      <c r="H30" s="139"/>
      <c r="I30" s="139"/>
      <c r="J30" s="139"/>
    </row>
    <row r="31" spans="3:10" x14ac:dyDescent="0.2">
      <c r="E31" s="31"/>
      <c r="F31" s="139"/>
      <c r="G31" s="139"/>
      <c r="H31" s="139"/>
      <c r="I31" s="139"/>
      <c r="J31" s="139"/>
    </row>
    <row r="32" spans="3:10" x14ac:dyDescent="0.2">
      <c r="E32" s="31"/>
      <c r="F32" s="139"/>
      <c r="G32" s="139"/>
      <c r="H32" s="139"/>
      <c r="I32" s="139"/>
      <c r="J32" s="139"/>
    </row>
    <row r="33" spans="5:10" x14ac:dyDescent="0.2">
      <c r="E33" s="31"/>
      <c r="F33" s="139"/>
      <c r="G33" s="139"/>
      <c r="H33" s="139"/>
      <c r="I33" s="139"/>
      <c r="J33" s="139"/>
    </row>
    <row r="34" spans="5:10" x14ac:dyDescent="0.2">
      <c r="E34" s="31"/>
      <c r="F34" s="139"/>
      <c r="G34" s="139"/>
      <c r="H34" s="139"/>
      <c r="I34" s="139"/>
      <c r="J34" s="139"/>
    </row>
    <row r="35" spans="5:10" x14ac:dyDescent="0.2">
      <c r="E35" s="31"/>
      <c r="F35" s="139"/>
      <c r="G35" s="139"/>
      <c r="H35" s="139"/>
      <c r="I35" s="139"/>
      <c r="J35" s="139"/>
    </row>
    <row r="36" spans="5:10" x14ac:dyDescent="0.2">
      <c r="E36" s="31"/>
      <c r="F36" s="139"/>
      <c r="G36" s="139"/>
      <c r="H36" s="139"/>
      <c r="I36" s="139"/>
      <c r="J36" s="139"/>
    </row>
    <row r="37" spans="5:10" x14ac:dyDescent="0.2">
      <c r="E37" s="31"/>
      <c r="F37" s="139"/>
      <c r="G37" s="139"/>
      <c r="H37" s="139"/>
      <c r="I37" s="139"/>
      <c r="J37" s="139"/>
    </row>
    <row r="38" spans="5:10" x14ac:dyDescent="0.2">
      <c r="E38" s="31"/>
      <c r="F38" s="139"/>
      <c r="G38" s="139"/>
      <c r="H38" s="139"/>
      <c r="I38" s="139"/>
      <c r="J38" s="139"/>
    </row>
    <row r="39" spans="5:10" x14ac:dyDescent="0.2">
      <c r="E39" s="31"/>
      <c r="F39" s="139"/>
      <c r="G39" s="139"/>
      <c r="H39" s="139"/>
      <c r="I39" s="139"/>
      <c r="J39" s="139"/>
    </row>
    <row r="40" spans="5:10" x14ac:dyDescent="0.2">
      <c r="E40" s="31"/>
      <c r="F40" s="139"/>
      <c r="G40" s="139"/>
      <c r="H40" s="139"/>
      <c r="I40" s="139"/>
      <c r="J40" s="139"/>
    </row>
    <row r="41" spans="5:10" x14ac:dyDescent="0.2">
      <c r="E41" s="31"/>
      <c r="F41" s="139"/>
      <c r="G41" s="139"/>
      <c r="H41" s="139"/>
      <c r="I41" s="139"/>
      <c r="J41" s="139"/>
    </row>
    <row r="42" spans="5:10" x14ac:dyDescent="0.2">
      <c r="E42" s="31"/>
      <c r="F42" s="139"/>
      <c r="G42" s="139"/>
      <c r="H42" s="139"/>
      <c r="I42" s="139"/>
      <c r="J42" s="139"/>
    </row>
    <row r="43" spans="5:10" x14ac:dyDescent="0.2">
      <c r="E43" s="31"/>
      <c r="F43" s="139"/>
      <c r="G43" s="139"/>
      <c r="H43" s="139"/>
      <c r="I43" s="139"/>
      <c r="J43" s="139"/>
    </row>
    <row r="44" spans="5:10" x14ac:dyDescent="0.2">
      <c r="E44" s="31"/>
      <c r="F44" s="31"/>
      <c r="G44" s="31"/>
      <c r="H44" s="31"/>
      <c r="I44" s="31"/>
      <c r="J44" s="31"/>
    </row>
    <row r="45" spans="5:10" x14ac:dyDescent="0.2">
      <c r="E45" s="31"/>
      <c r="F45" s="31" t="s">
        <v>36</v>
      </c>
      <c r="G45" s="31"/>
      <c r="H45" s="31"/>
      <c r="I45" s="31"/>
      <c r="J45" s="31"/>
    </row>
  </sheetData>
  <mergeCells count="2">
    <mergeCell ref="E10:G10"/>
    <mergeCell ref="F20:J43"/>
  </mergeCells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081F-633A-5A43-84A7-234EC451FA6E}">
  <dimension ref="D7:S45"/>
  <sheetViews>
    <sheetView topLeftCell="C2" workbookViewId="0">
      <selection activeCell="E11" sqref="E11"/>
    </sheetView>
  </sheetViews>
  <sheetFormatPr baseColWidth="10" defaultRowHeight="16" x14ac:dyDescent="0.2"/>
  <cols>
    <col min="4" max="4" width="27.83203125" customWidth="1"/>
  </cols>
  <sheetData>
    <row r="7" spans="4:19" x14ac:dyDescent="0.2">
      <c r="D7" s="4" t="s">
        <v>485</v>
      </c>
    </row>
    <row r="9" spans="4:19" x14ac:dyDescent="0.2"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</row>
    <row r="10" spans="4:19" x14ac:dyDescent="0.2"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</row>
    <row r="11" spans="4:19" x14ac:dyDescent="0.2"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</row>
    <row r="12" spans="4:19" x14ac:dyDescent="0.2"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4:19" x14ac:dyDescent="0.2"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</row>
    <row r="14" spans="4:19" x14ac:dyDescent="0.2"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4:19" x14ac:dyDescent="0.2"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</row>
    <row r="16" spans="4:19" x14ac:dyDescent="0.2"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</row>
    <row r="17" spans="6:19" x14ac:dyDescent="0.2"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</row>
    <row r="18" spans="6:19" x14ac:dyDescent="0.2"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</row>
    <row r="19" spans="6:19" x14ac:dyDescent="0.2"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</row>
    <row r="20" spans="6:19" x14ac:dyDescent="0.2"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</row>
    <row r="21" spans="6:19" x14ac:dyDescent="0.2"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</row>
    <row r="22" spans="6:19" x14ac:dyDescent="0.2"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</row>
    <row r="23" spans="6:19" x14ac:dyDescent="0.2"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</row>
    <row r="24" spans="6:19" x14ac:dyDescent="0.2"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</row>
    <row r="25" spans="6:19" x14ac:dyDescent="0.2"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</row>
    <row r="26" spans="6:19" x14ac:dyDescent="0.2"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</row>
    <row r="27" spans="6:19" x14ac:dyDescent="0.2"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</row>
    <row r="28" spans="6:19" x14ac:dyDescent="0.2"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</row>
    <row r="29" spans="6:19" x14ac:dyDescent="0.2"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</row>
    <row r="30" spans="6:19" x14ac:dyDescent="0.2"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</row>
    <row r="31" spans="6:19" x14ac:dyDescent="0.2"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</row>
    <row r="32" spans="6:19" x14ac:dyDescent="0.2"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6:19" x14ac:dyDescent="0.2"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</row>
    <row r="34" spans="6:19" x14ac:dyDescent="0.2"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</row>
    <row r="35" spans="6:19" x14ac:dyDescent="0.2"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</row>
    <row r="36" spans="6:19" x14ac:dyDescent="0.2"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</row>
    <row r="37" spans="6:19" x14ac:dyDescent="0.2"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</row>
    <row r="38" spans="6:19" x14ac:dyDescent="0.2"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</row>
    <row r="39" spans="6:19" x14ac:dyDescent="0.2"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</row>
    <row r="40" spans="6:19" x14ac:dyDescent="0.2"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</row>
    <row r="41" spans="6:19" x14ac:dyDescent="0.2"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</row>
    <row r="42" spans="6:19" x14ac:dyDescent="0.2"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</row>
    <row r="43" spans="6:19" x14ac:dyDescent="0.2"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</row>
    <row r="44" spans="6:19" x14ac:dyDescent="0.2"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</row>
    <row r="45" spans="6:19" x14ac:dyDescent="0.2"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</row>
  </sheetData>
  <mergeCells count="1">
    <mergeCell ref="F9:S45"/>
  </mergeCells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0F43-3C1C-1940-A933-8A941AA0EC93}">
  <dimension ref="A1:AR82"/>
  <sheetViews>
    <sheetView topLeftCell="N1" zoomScale="150" workbookViewId="0">
      <selection activeCell="E11" sqref="E11"/>
    </sheetView>
  </sheetViews>
  <sheetFormatPr baseColWidth="10" defaultRowHeight="16" x14ac:dyDescent="0.2"/>
  <cols>
    <col min="4" max="4" width="27.1640625" customWidth="1"/>
    <col min="6" max="6" width="23.83203125" customWidth="1"/>
    <col min="21" max="21" width="27.6640625" customWidth="1"/>
  </cols>
  <sheetData>
    <row r="1" spans="1:44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x14ac:dyDescent="0.2">
      <c r="A7" s="3"/>
      <c r="B7" s="3"/>
      <c r="C7" s="3"/>
      <c r="D7" s="4" t="s">
        <v>486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 t="s">
        <v>487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</row>
    <row r="8" spans="1:44" x14ac:dyDescent="0.2">
      <c r="A8" s="3"/>
      <c r="B8" s="3"/>
      <c r="C8" s="3"/>
      <c r="D8" s="3"/>
      <c r="E8" s="8"/>
      <c r="F8" s="9" t="s">
        <v>386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8"/>
      <c r="U8" s="8"/>
      <c r="V8" s="8"/>
      <c r="W8" s="9" t="s">
        <v>387</v>
      </c>
      <c r="X8" s="9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</row>
    <row r="9" spans="1:44" x14ac:dyDescent="0.2">
      <c r="A9" s="3"/>
      <c r="B9" s="3"/>
      <c r="C9" s="3"/>
      <c r="D9" s="3"/>
      <c r="E9" s="8"/>
      <c r="F9" s="9"/>
      <c r="G9" s="9" t="s">
        <v>15</v>
      </c>
      <c r="H9" s="9" t="s">
        <v>1</v>
      </c>
      <c r="I9" s="9" t="s">
        <v>379</v>
      </c>
      <c r="J9" s="9"/>
      <c r="K9" s="9"/>
      <c r="L9" s="9" t="s">
        <v>18</v>
      </c>
      <c r="M9" s="9" t="s">
        <v>1</v>
      </c>
      <c r="N9" s="9" t="s">
        <v>379</v>
      </c>
      <c r="O9" s="9"/>
      <c r="P9" s="9"/>
      <c r="Q9" s="9" t="s">
        <v>19</v>
      </c>
      <c r="R9" s="9" t="s">
        <v>1</v>
      </c>
      <c r="S9" s="9" t="s">
        <v>379</v>
      </c>
      <c r="T9" s="8"/>
      <c r="U9" s="8"/>
      <c r="V9" s="8"/>
      <c r="W9" s="8"/>
      <c r="X9" s="9" t="s">
        <v>15</v>
      </c>
      <c r="Y9" s="9" t="s">
        <v>1</v>
      </c>
      <c r="Z9" s="9" t="s">
        <v>379</v>
      </c>
      <c r="AA9" s="9"/>
      <c r="AB9" s="9"/>
      <c r="AC9" s="9" t="s">
        <v>18</v>
      </c>
      <c r="AD9" s="9" t="s">
        <v>1</v>
      </c>
      <c r="AE9" s="9" t="s">
        <v>379</v>
      </c>
      <c r="AF9" s="9"/>
      <c r="AG9" s="9"/>
      <c r="AH9" s="9" t="s">
        <v>19</v>
      </c>
      <c r="AI9" s="9" t="s">
        <v>1</v>
      </c>
      <c r="AJ9" s="9" t="s">
        <v>379</v>
      </c>
      <c r="AK9" s="8"/>
      <c r="AL9" s="8"/>
      <c r="AM9" s="3"/>
      <c r="AN9" s="3"/>
      <c r="AO9" s="3"/>
      <c r="AP9" s="3"/>
      <c r="AQ9" s="3"/>
      <c r="AR9" s="3"/>
    </row>
    <row r="10" spans="1:44" x14ac:dyDescent="0.2">
      <c r="A10" s="3"/>
      <c r="B10" s="3"/>
      <c r="C10" s="3"/>
      <c r="D10" s="3"/>
      <c r="E10" s="8"/>
      <c r="F10" s="8"/>
      <c r="G10" s="8"/>
      <c r="H10" s="26">
        <v>1001.197</v>
      </c>
      <c r="I10" s="26">
        <v>466.98700000000002</v>
      </c>
      <c r="J10" s="8"/>
      <c r="K10" s="8"/>
      <c r="L10" s="8"/>
      <c r="M10" s="25">
        <v>900.12099999999998</v>
      </c>
      <c r="N10" s="25">
        <v>390.851</v>
      </c>
      <c r="O10" s="8"/>
      <c r="P10" s="8"/>
      <c r="Q10" s="8"/>
      <c r="R10" s="25">
        <v>904.81100000000004</v>
      </c>
      <c r="S10" s="25">
        <v>281.42200000000003</v>
      </c>
      <c r="T10" s="8"/>
      <c r="U10" s="8"/>
      <c r="V10" s="8"/>
      <c r="W10" s="8"/>
      <c r="X10" s="8"/>
      <c r="Y10" s="26">
        <v>12466.51</v>
      </c>
      <c r="Z10" s="26">
        <v>2255.835</v>
      </c>
      <c r="AA10" s="8"/>
      <c r="AB10" s="8"/>
      <c r="AC10" s="8"/>
      <c r="AD10" s="25">
        <v>7865.5050000000001</v>
      </c>
      <c r="AE10" s="25">
        <v>2632.9589999999998</v>
      </c>
      <c r="AF10" s="8"/>
      <c r="AG10" s="8"/>
      <c r="AH10" s="8"/>
      <c r="AI10" s="25">
        <v>11712.96</v>
      </c>
      <c r="AJ10" s="25">
        <v>2941.4760000000001</v>
      </c>
      <c r="AK10" s="8"/>
      <c r="AL10" s="8"/>
      <c r="AM10" s="3"/>
      <c r="AN10" s="3"/>
      <c r="AO10" s="3"/>
      <c r="AP10" s="3"/>
      <c r="AQ10" s="3"/>
      <c r="AR10" s="3"/>
    </row>
    <row r="11" spans="1:44" x14ac:dyDescent="0.2">
      <c r="A11" s="3"/>
      <c r="B11" s="3"/>
      <c r="C11" s="3"/>
      <c r="D11" s="3"/>
      <c r="E11" s="8"/>
      <c r="F11" s="8"/>
      <c r="G11" s="8"/>
      <c r="H11" s="26">
        <v>1049.0170000000001</v>
      </c>
      <c r="I11" s="26">
        <v>353.48099999999999</v>
      </c>
      <c r="J11" s="8"/>
      <c r="K11" s="8"/>
      <c r="L11" s="8"/>
      <c r="M11" s="25">
        <v>1314.5319999999999</v>
      </c>
      <c r="N11" s="25">
        <v>434.04500000000002</v>
      </c>
      <c r="O11" s="8"/>
      <c r="P11" s="8"/>
      <c r="Q11" s="8"/>
      <c r="R11" s="25">
        <v>1216.329</v>
      </c>
      <c r="S11" s="25">
        <v>259.61599999999999</v>
      </c>
      <c r="T11" s="8"/>
      <c r="U11" s="8"/>
      <c r="V11" s="8"/>
      <c r="W11" s="8"/>
      <c r="X11" s="8"/>
      <c r="Y11" s="26">
        <v>11631.69</v>
      </c>
      <c r="Z11" s="26">
        <v>1167.867</v>
      </c>
      <c r="AA11" s="8"/>
      <c r="AB11" s="8"/>
      <c r="AC11" s="8"/>
      <c r="AD11" s="25">
        <v>8010.165</v>
      </c>
      <c r="AE11" s="25">
        <v>1398.826</v>
      </c>
      <c r="AF11" s="8"/>
      <c r="AG11" s="8"/>
      <c r="AH11" s="8"/>
      <c r="AI11" s="25">
        <v>10202.84</v>
      </c>
      <c r="AJ11" s="25">
        <v>3800.7159999999999</v>
      </c>
      <c r="AK11" s="8"/>
      <c r="AL11" s="8"/>
      <c r="AM11" s="3"/>
      <c r="AN11" s="3"/>
      <c r="AO11" s="3"/>
      <c r="AP11" s="3"/>
      <c r="AQ11" s="3"/>
      <c r="AR11" s="3"/>
    </row>
    <row r="12" spans="1:44" x14ac:dyDescent="0.2">
      <c r="A12" s="3"/>
      <c r="B12" s="3"/>
      <c r="C12" s="3"/>
      <c r="D12" s="3"/>
      <c r="E12" s="8"/>
      <c r="F12" s="8"/>
      <c r="G12" s="8"/>
      <c r="H12" s="26">
        <v>995.83299999999997</v>
      </c>
      <c r="I12" s="26">
        <v>255.77600000000001</v>
      </c>
      <c r="J12" s="8"/>
      <c r="K12" s="8"/>
      <c r="L12" s="8"/>
      <c r="M12" s="25">
        <v>947.04200000000003</v>
      </c>
      <c r="N12" s="25">
        <v>462.55099999999999</v>
      </c>
      <c r="O12" s="8"/>
      <c r="P12" s="8"/>
      <c r="Q12" s="8"/>
      <c r="R12" s="25">
        <v>1181.819</v>
      </c>
      <c r="S12" s="25">
        <v>275.97199999999998</v>
      </c>
      <c r="T12" s="8"/>
      <c r="U12" s="8"/>
      <c r="V12" s="8"/>
      <c r="W12" s="8"/>
      <c r="X12" s="8"/>
      <c r="Y12" s="26">
        <v>9514.9709999999995</v>
      </c>
      <c r="Z12" s="26">
        <v>2640.7249999999999</v>
      </c>
      <c r="AA12" s="8"/>
      <c r="AB12" s="8"/>
      <c r="AC12" s="8"/>
      <c r="AD12" s="25">
        <v>6694.4369999999999</v>
      </c>
      <c r="AE12" s="25">
        <v>6256.3190000000004</v>
      </c>
      <c r="AF12" s="8"/>
      <c r="AG12" s="8"/>
      <c r="AH12" s="8"/>
      <c r="AI12" s="25">
        <v>10101.629999999999</v>
      </c>
      <c r="AJ12" s="25">
        <v>3239.0520000000001</v>
      </c>
      <c r="AK12" s="8"/>
      <c r="AL12" s="8"/>
      <c r="AM12" s="3"/>
      <c r="AN12" s="3"/>
      <c r="AO12" s="3"/>
      <c r="AP12" s="3"/>
      <c r="AQ12" s="3"/>
      <c r="AR12" s="3"/>
    </row>
    <row r="13" spans="1:44" x14ac:dyDescent="0.2">
      <c r="A13" s="3"/>
      <c r="B13" s="3"/>
      <c r="C13" s="3"/>
      <c r="D13" s="3"/>
      <c r="E13" s="8"/>
      <c r="F13" s="8"/>
      <c r="G13" s="8"/>
      <c r="H13" s="26">
        <v>1180.174</v>
      </c>
      <c r="I13" s="26">
        <v>270.22800000000001</v>
      </c>
      <c r="J13" s="8"/>
      <c r="K13" s="8"/>
      <c r="L13" s="8"/>
      <c r="M13" s="25">
        <v>1306.165</v>
      </c>
      <c r="N13" s="25">
        <v>426.35399999999998</v>
      </c>
      <c r="O13" s="8"/>
      <c r="P13" s="8"/>
      <c r="Q13" s="8"/>
      <c r="R13" s="25">
        <v>1103.4349999999999</v>
      </c>
      <c r="S13" s="25">
        <v>267.33</v>
      </c>
      <c r="T13" s="8"/>
      <c r="U13" s="8"/>
      <c r="V13" s="8"/>
      <c r="W13" s="8"/>
      <c r="X13" s="8"/>
      <c r="Y13" s="26">
        <v>10623.65</v>
      </c>
      <c r="Z13" s="26">
        <v>2666.5770000000002</v>
      </c>
      <c r="AA13" s="8"/>
      <c r="AB13" s="8"/>
      <c r="AC13" s="8"/>
      <c r="AD13" s="25">
        <v>8460.3209999999999</v>
      </c>
      <c r="AE13" s="25">
        <v>2393.0369999999998</v>
      </c>
      <c r="AF13" s="8"/>
      <c r="AG13" s="8"/>
      <c r="AH13" s="8"/>
      <c r="AI13" s="25">
        <v>8506.1509999999998</v>
      </c>
      <c r="AJ13" s="25">
        <v>2667.8330000000001</v>
      </c>
      <c r="AK13" s="8"/>
      <c r="AL13" s="8"/>
      <c r="AM13" s="3"/>
      <c r="AN13" s="3"/>
      <c r="AO13" s="3"/>
      <c r="AP13" s="3"/>
      <c r="AQ13" s="3"/>
      <c r="AR13" s="3"/>
    </row>
    <row r="14" spans="1:44" x14ac:dyDescent="0.2">
      <c r="A14" s="3"/>
      <c r="B14" s="3"/>
      <c r="C14" s="3"/>
      <c r="D14" s="3"/>
      <c r="E14" s="8"/>
      <c r="F14" s="8"/>
      <c r="G14" s="8"/>
      <c r="H14" s="26">
        <v>903.71500000000003</v>
      </c>
      <c r="I14" s="26">
        <v>262.90800000000002</v>
      </c>
      <c r="J14" s="8"/>
      <c r="K14" s="8"/>
      <c r="L14" s="8"/>
      <c r="M14" s="25">
        <v>1302.663</v>
      </c>
      <c r="N14" s="25">
        <v>320.286</v>
      </c>
      <c r="O14" s="8"/>
      <c r="P14" s="8"/>
      <c r="Q14" s="8"/>
      <c r="R14" s="25">
        <v>1319.0219999999999</v>
      </c>
      <c r="S14" s="25">
        <v>320.82400000000001</v>
      </c>
      <c r="T14" s="8"/>
      <c r="U14" s="8"/>
      <c r="V14" s="8"/>
      <c r="W14" s="8"/>
      <c r="X14" s="8"/>
      <c r="Y14" s="26">
        <v>12452.84</v>
      </c>
      <c r="Z14" s="26">
        <v>3609.6419999999998</v>
      </c>
      <c r="AA14" s="8"/>
      <c r="AB14" s="8"/>
      <c r="AC14" s="8"/>
      <c r="AD14" s="25">
        <v>7609.0469999999996</v>
      </c>
      <c r="AE14" s="25">
        <v>1850.922</v>
      </c>
      <c r="AF14" s="8"/>
      <c r="AG14" s="8"/>
      <c r="AH14" s="8"/>
      <c r="AI14" s="25">
        <v>8039.1360000000004</v>
      </c>
      <c r="AJ14" s="25">
        <v>2184.5349999999999</v>
      </c>
      <c r="AK14" s="8"/>
      <c r="AL14" s="8"/>
      <c r="AM14" s="3"/>
      <c r="AN14" s="3"/>
      <c r="AO14" s="3"/>
      <c r="AP14" s="3"/>
      <c r="AQ14" s="3"/>
      <c r="AR14" s="3"/>
    </row>
    <row r="15" spans="1:44" x14ac:dyDescent="0.2">
      <c r="A15" s="3"/>
      <c r="B15" s="3"/>
      <c r="C15" s="3"/>
      <c r="D15" s="3"/>
      <c r="E15" s="8"/>
      <c r="F15" s="8"/>
      <c r="G15" s="8"/>
      <c r="H15" s="26">
        <v>952.20600000000002</v>
      </c>
      <c r="I15" s="26">
        <v>352.79</v>
      </c>
      <c r="J15" s="8"/>
      <c r="K15" s="8"/>
      <c r="L15" s="8"/>
      <c r="M15" s="25">
        <v>1037.4549999999999</v>
      </c>
      <c r="N15" s="25">
        <v>409.17500000000001</v>
      </c>
      <c r="O15" s="8"/>
      <c r="P15" s="8"/>
      <c r="Q15" s="8"/>
      <c r="R15" s="25">
        <v>1062.761</v>
      </c>
      <c r="S15" s="25">
        <v>263.79000000000002</v>
      </c>
      <c r="T15" s="8"/>
      <c r="U15" s="8"/>
      <c r="V15" s="8"/>
      <c r="W15" s="8"/>
      <c r="X15" s="8"/>
      <c r="Y15" s="26">
        <v>10405.370000000001</v>
      </c>
      <c r="Z15" s="26">
        <v>3280.8850000000002</v>
      </c>
      <c r="AA15" s="8"/>
      <c r="AB15" s="8"/>
      <c r="AC15" s="8"/>
      <c r="AD15" s="25">
        <v>6722.3540000000003</v>
      </c>
      <c r="AE15" s="25">
        <v>2368.6950000000002</v>
      </c>
      <c r="AF15" s="8"/>
      <c r="AG15" s="8"/>
      <c r="AH15" s="8"/>
      <c r="AI15" s="25">
        <v>8470.9680000000008</v>
      </c>
      <c r="AJ15" s="25">
        <v>2401.2570000000001</v>
      </c>
      <c r="AK15" s="8"/>
      <c r="AL15" s="8"/>
      <c r="AM15" s="3"/>
      <c r="AN15" s="3"/>
      <c r="AO15" s="3"/>
      <c r="AP15" s="3"/>
      <c r="AQ15" s="3"/>
      <c r="AR15" s="3"/>
    </row>
    <row r="16" spans="1:44" x14ac:dyDescent="0.2">
      <c r="A16" s="3"/>
      <c r="B16" s="3"/>
      <c r="C16" s="3"/>
      <c r="D16" s="3"/>
      <c r="E16" s="8"/>
      <c r="F16" s="8"/>
      <c r="G16" s="8"/>
      <c r="H16" s="26">
        <v>1002.717</v>
      </c>
      <c r="I16" s="26">
        <v>274.36399999999998</v>
      </c>
      <c r="J16" s="8"/>
      <c r="K16" s="8"/>
      <c r="L16" s="8"/>
      <c r="M16" s="25">
        <v>965.52499999999998</v>
      </c>
      <c r="N16" s="25">
        <v>402.03500000000003</v>
      </c>
      <c r="O16" s="8"/>
      <c r="P16" s="8"/>
      <c r="Q16" s="8"/>
      <c r="R16" s="25">
        <v>1267.423</v>
      </c>
      <c r="S16" s="25">
        <v>241.55799999999999</v>
      </c>
      <c r="T16" s="8"/>
      <c r="U16" s="8"/>
      <c r="V16" s="8"/>
      <c r="W16" s="8"/>
      <c r="X16" s="8"/>
      <c r="Y16" s="26">
        <v>9341.1710000000003</v>
      </c>
      <c r="Z16" s="26">
        <v>3448.6729999999998</v>
      </c>
      <c r="AA16" s="8"/>
      <c r="AB16" s="8"/>
      <c r="AC16" s="8"/>
      <c r="AD16" s="25">
        <v>6823.0020000000004</v>
      </c>
      <c r="AE16" s="25">
        <v>2169.4960000000001</v>
      </c>
      <c r="AF16" s="8"/>
      <c r="AG16" s="8"/>
      <c r="AH16" s="8"/>
      <c r="AI16" s="25">
        <v>14243.36</v>
      </c>
      <c r="AJ16" s="25">
        <v>3478.8960000000002</v>
      </c>
      <c r="AK16" s="8"/>
      <c r="AL16" s="8"/>
      <c r="AM16" s="3"/>
      <c r="AN16" s="3"/>
      <c r="AO16" s="3"/>
      <c r="AP16" s="3"/>
      <c r="AQ16" s="3"/>
      <c r="AR16" s="3"/>
    </row>
    <row r="17" spans="1:44" x14ac:dyDescent="0.2">
      <c r="A17" s="3"/>
      <c r="B17" s="3"/>
      <c r="C17" s="3"/>
      <c r="D17" s="3"/>
      <c r="E17" s="8"/>
      <c r="F17" s="8"/>
      <c r="G17" s="8"/>
      <c r="H17" s="26">
        <v>1212.327</v>
      </c>
      <c r="I17" s="26">
        <v>454.57400000000001</v>
      </c>
      <c r="J17" s="8"/>
      <c r="K17" s="8"/>
      <c r="L17" s="8"/>
      <c r="M17" s="25">
        <v>1262.691</v>
      </c>
      <c r="N17" s="25">
        <v>249.434</v>
      </c>
      <c r="O17" s="8"/>
      <c r="P17" s="8"/>
      <c r="Q17" s="8"/>
      <c r="R17" s="25">
        <v>1102.481</v>
      </c>
      <c r="S17" s="25">
        <v>286.63799999999998</v>
      </c>
      <c r="T17" s="8"/>
      <c r="U17" s="8"/>
      <c r="V17" s="8"/>
      <c r="W17" s="8"/>
      <c r="X17" s="8"/>
      <c r="Y17" s="26">
        <v>8848.4570000000003</v>
      </c>
      <c r="Z17" s="26">
        <v>1605.7650000000001</v>
      </c>
      <c r="AA17" s="8"/>
      <c r="AB17" s="8"/>
      <c r="AC17" s="8"/>
      <c r="AD17" s="25">
        <v>8134.0780000000004</v>
      </c>
      <c r="AE17" s="25">
        <v>1638.98</v>
      </c>
      <c r="AF17" s="8"/>
      <c r="AG17" s="8"/>
      <c r="AH17" s="8"/>
      <c r="AI17" s="25">
        <v>11738.7</v>
      </c>
      <c r="AJ17" s="25">
        <v>2641.2820000000002</v>
      </c>
      <c r="AK17" s="8"/>
      <c r="AL17" s="8"/>
      <c r="AM17" s="3"/>
      <c r="AN17" s="3"/>
      <c r="AO17" s="3"/>
      <c r="AP17" s="3"/>
      <c r="AQ17" s="3"/>
      <c r="AR17" s="3"/>
    </row>
    <row r="18" spans="1:44" x14ac:dyDescent="0.2">
      <c r="A18" s="3"/>
      <c r="B18" s="3"/>
      <c r="C18" s="3"/>
      <c r="D18" s="3"/>
      <c r="E18" s="8"/>
      <c r="F18" s="8"/>
      <c r="G18" s="8"/>
      <c r="H18" s="26">
        <v>1147.018</v>
      </c>
      <c r="I18" s="26">
        <v>438.92200000000003</v>
      </c>
      <c r="J18" s="8"/>
      <c r="K18" s="8"/>
      <c r="L18" s="8"/>
      <c r="M18" s="25">
        <v>1101.145</v>
      </c>
      <c r="N18" s="25">
        <v>407.69600000000003</v>
      </c>
      <c r="O18" s="8"/>
      <c r="P18" s="8"/>
      <c r="Q18" s="8"/>
      <c r="R18" s="25">
        <v>1119.896</v>
      </c>
      <c r="S18" s="25">
        <v>296.279</v>
      </c>
      <c r="T18" s="8"/>
      <c r="U18" s="8"/>
      <c r="V18" s="8"/>
      <c r="W18" s="8"/>
      <c r="X18" s="8"/>
      <c r="Y18" s="26">
        <v>10777.17</v>
      </c>
      <c r="Z18" s="26">
        <v>2209.489</v>
      </c>
      <c r="AA18" s="8"/>
      <c r="AB18" s="8"/>
      <c r="AC18" s="8"/>
      <c r="AD18" s="25">
        <v>5915.4620000000004</v>
      </c>
      <c r="AE18" s="25">
        <v>2320.8159999999998</v>
      </c>
      <c r="AF18" s="8"/>
      <c r="AG18" s="8"/>
      <c r="AH18" s="8"/>
      <c r="AI18" s="25">
        <v>7796.5929999999998</v>
      </c>
      <c r="AJ18" s="25">
        <v>2150.5909999999999</v>
      </c>
      <c r="AK18" s="8"/>
      <c r="AL18" s="8"/>
      <c r="AM18" s="3"/>
      <c r="AN18" s="3"/>
      <c r="AO18" s="3"/>
      <c r="AP18" s="3"/>
      <c r="AQ18" s="3"/>
      <c r="AR18" s="3"/>
    </row>
    <row r="19" spans="1:44" x14ac:dyDescent="0.2">
      <c r="A19" s="3"/>
      <c r="B19" s="3"/>
      <c r="C19" s="3"/>
      <c r="D19" s="3"/>
      <c r="E19" s="8"/>
      <c r="F19" s="8"/>
      <c r="G19" s="8"/>
      <c r="H19" s="26">
        <v>1059.3489999999999</v>
      </c>
      <c r="I19" s="26">
        <v>278.94200000000001</v>
      </c>
      <c r="J19" s="8"/>
      <c r="K19" s="8"/>
      <c r="L19" s="8"/>
      <c r="M19" s="25">
        <v>1309.038</v>
      </c>
      <c r="N19" s="25">
        <v>436.21899999999999</v>
      </c>
      <c r="O19" s="8"/>
      <c r="P19" s="8"/>
      <c r="Q19" s="8"/>
      <c r="R19" s="25">
        <v>1253.8979999999999</v>
      </c>
      <c r="S19" s="25">
        <v>303.45800000000003</v>
      </c>
      <c r="T19" s="8"/>
      <c r="U19" s="8"/>
      <c r="V19" s="8"/>
      <c r="W19" s="8"/>
      <c r="X19" s="8"/>
      <c r="Y19" s="26">
        <v>8623.9590000000007</v>
      </c>
      <c r="Z19" s="26">
        <v>1248.568</v>
      </c>
      <c r="AA19" s="8"/>
      <c r="AB19" s="8"/>
      <c r="AC19" s="8"/>
      <c r="AD19" s="25">
        <v>7548.2659999999996</v>
      </c>
      <c r="AE19" s="25">
        <v>2373.9189999999999</v>
      </c>
      <c r="AF19" s="8"/>
      <c r="AG19" s="8"/>
      <c r="AH19" s="8"/>
      <c r="AI19" s="25">
        <v>9701.3389999999999</v>
      </c>
      <c r="AJ19" s="25">
        <v>2893.67</v>
      </c>
      <c r="AK19" s="8"/>
      <c r="AL19" s="8"/>
      <c r="AM19" s="3"/>
      <c r="AN19" s="3"/>
      <c r="AO19" s="3"/>
      <c r="AP19" s="3"/>
      <c r="AQ19" s="3"/>
      <c r="AR19" s="3"/>
    </row>
    <row r="20" spans="1:44" x14ac:dyDescent="0.2">
      <c r="A20" s="3"/>
      <c r="B20" s="3"/>
      <c r="C20" s="3"/>
      <c r="D20" s="3"/>
      <c r="E20" s="8"/>
      <c r="F20" s="8"/>
      <c r="G20" s="8"/>
      <c r="H20" s="26">
        <v>917.82799999999997</v>
      </c>
      <c r="I20" s="26">
        <v>337.36500000000001</v>
      </c>
      <c r="J20" s="8"/>
      <c r="K20" s="8"/>
      <c r="L20" s="8"/>
      <c r="M20" s="25">
        <v>1061.096</v>
      </c>
      <c r="N20" s="25">
        <v>498.70800000000003</v>
      </c>
      <c r="O20" s="8"/>
      <c r="P20" s="8"/>
      <c r="Q20" s="8"/>
      <c r="R20" s="25">
        <v>1069.067</v>
      </c>
      <c r="S20" s="25">
        <v>271.76799999999997</v>
      </c>
      <c r="T20" s="8"/>
      <c r="U20" s="8"/>
      <c r="V20" s="8"/>
      <c r="W20" s="8"/>
      <c r="X20" s="8"/>
      <c r="Y20" s="26">
        <v>10174.15</v>
      </c>
      <c r="Z20" s="26">
        <v>1884.123</v>
      </c>
      <c r="AA20" s="8"/>
      <c r="AB20" s="8"/>
      <c r="AC20" s="8"/>
      <c r="AD20" s="25">
        <v>6453.0739999999996</v>
      </c>
      <c r="AE20" s="25">
        <v>2071.29</v>
      </c>
      <c r="AF20" s="8"/>
      <c r="AG20" s="8"/>
      <c r="AH20" s="8"/>
      <c r="AI20" s="25">
        <v>7537.6660000000002</v>
      </c>
      <c r="AJ20" s="25">
        <v>3725.9989999999998</v>
      </c>
      <c r="AK20" s="8"/>
      <c r="AL20" s="8"/>
      <c r="AM20" s="3"/>
      <c r="AN20" s="3"/>
      <c r="AO20" s="3"/>
      <c r="AP20" s="3"/>
      <c r="AQ20" s="3"/>
      <c r="AR20" s="3"/>
    </row>
    <row r="21" spans="1:44" x14ac:dyDescent="0.2">
      <c r="A21" s="3"/>
      <c r="B21" s="3"/>
      <c r="C21" s="3"/>
      <c r="D21" s="3"/>
      <c r="E21" s="8"/>
      <c r="F21" s="8"/>
      <c r="G21" s="8"/>
      <c r="H21" s="26">
        <v>1005.811</v>
      </c>
      <c r="I21" s="26">
        <v>282.19600000000003</v>
      </c>
      <c r="J21" s="8"/>
      <c r="K21" s="8"/>
      <c r="L21" s="8"/>
      <c r="M21" s="25">
        <v>979.63800000000003</v>
      </c>
      <c r="N21" s="25">
        <v>342.84300000000002</v>
      </c>
      <c r="O21" s="8"/>
      <c r="P21" s="8"/>
      <c r="Q21" s="8"/>
      <c r="R21" s="25">
        <v>1182.684</v>
      </c>
      <c r="S21" s="25">
        <v>460.82499999999999</v>
      </c>
      <c r="T21" s="8"/>
      <c r="U21" s="8"/>
      <c r="V21" s="8"/>
      <c r="W21" s="8"/>
      <c r="X21" s="8"/>
      <c r="Y21" s="26">
        <v>10285.780000000001</v>
      </c>
      <c r="Z21" s="26">
        <v>1553.6220000000001</v>
      </c>
      <c r="AA21" s="8"/>
      <c r="AB21" s="8"/>
      <c r="AC21" s="8"/>
      <c r="AD21" s="25">
        <v>7992.0569999999998</v>
      </c>
      <c r="AE21" s="25">
        <v>2381.8119999999999</v>
      </c>
      <c r="AF21" s="8"/>
      <c r="AG21" s="8"/>
      <c r="AH21" s="8"/>
      <c r="AI21" s="25">
        <v>8637.4089999999997</v>
      </c>
      <c r="AJ21" s="25">
        <v>2435.654</v>
      </c>
      <c r="AK21" s="8"/>
      <c r="AL21" s="8"/>
      <c r="AM21" s="3"/>
      <c r="AN21" s="3"/>
      <c r="AO21" s="3"/>
      <c r="AP21" s="3"/>
      <c r="AQ21" s="3"/>
      <c r="AR21" s="3"/>
    </row>
    <row r="22" spans="1:44" x14ac:dyDescent="0.2">
      <c r="A22" s="3"/>
      <c r="B22" s="3"/>
      <c r="C22" s="3"/>
      <c r="D22" s="3"/>
      <c r="E22" s="8"/>
      <c r="F22" s="8"/>
      <c r="G22" s="8"/>
      <c r="H22" s="26">
        <v>1084.7439999999999</v>
      </c>
      <c r="I22" s="26">
        <v>297.26900000000001</v>
      </c>
      <c r="J22" s="8"/>
      <c r="K22" s="8"/>
      <c r="L22" s="8"/>
      <c r="M22" s="25">
        <v>1100.0730000000001</v>
      </c>
      <c r="N22" s="25">
        <v>387.81799999999998</v>
      </c>
      <c r="O22" s="8"/>
      <c r="P22" s="8"/>
      <c r="Q22" s="8"/>
      <c r="R22" s="25">
        <v>1282.7829999999999</v>
      </c>
      <c r="S22" s="25">
        <v>287.39</v>
      </c>
      <c r="T22" s="8"/>
      <c r="U22" s="8"/>
      <c r="V22" s="8"/>
      <c r="W22" s="8"/>
      <c r="X22" s="8"/>
      <c r="Y22" s="26">
        <v>11306.33</v>
      </c>
      <c r="Z22" s="26">
        <v>923.12599999999998</v>
      </c>
      <c r="AA22" s="8"/>
      <c r="AB22" s="8"/>
      <c r="AC22" s="8"/>
      <c r="AD22" s="25">
        <v>7769.4359999999997</v>
      </c>
      <c r="AE22" s="25">
        <v>2771.9580000000001</v>
      </c>
      <c r="AF22" s="8"/>
      <c r="AG22" s="8"/>
      <c r="AH22" s="8"/>
      <c r="AI22" s="25">
        <v>7354.5079999999998</v>
      </c>
      <c r="AJ22" s="25">
        <v>2127.875</v>
      </c>
      <c r="AK22" s="8"/>
      <c r="AL22" s="8"/>
      <c r="AM22" s="3"/>
      <c r="AN22" s="3"/>
      <c r="AO22" s="3"/>
      <c r="AP22" s="3"/>
      <c r="AQ22" s="3"/>
      <c r="AR22" s="3"/>
    </row>
    <row r="23" spans="1:44" x14ac:dyDescent="0.2">
      <c r="A23" s="3"/>
      <c r="B23" s="3"/>
      <c r="C23" s="3"/>
      <c r="D23" s="3"/>
      <c r="E23" s="8"/>
      <c r="F23" s="8"/>
      <c r="G23" s="8"/>
      <c r="H23" s="26">
        <v>1161.204</v>
      </c>
      <c r="I23" s="26">
        <v>354.46300000000002</v>
      </c>
      <c r="J23" s="8"/>
      <c r="K23" s="8"/>
      <c r="L23" s="8"/>
      <c r="M23" s="25">
        <v>1197.2449999999999</v>
      </c>
      <c r="N23" s="25">
        <v>440.036</v>
      </c>
      <c r="O23" s="8"/>
      <c r="P23" s="8"/>
      <c r="Q23" s="8"/>
      <c r="R23" s="25">
        <v>1148.6880000000001</v>
      </c>
      <c r="S23" s="25">
        <v>364.84699999999998</v>
      </c>
      <c r="T23" s="8"/>
      <c r="U23" s="8"/>
      <c r="V23" s="8"/>
      <c r="W23" s="8"/>
      <c r="X23" s="8"/>
      <c r="Y23" s="26">
        <v>9662.8250000000007</v>
      </c>
      <c r="Z23" s="26">
        <v>2312.9870000000001</v>
      </c>
      <c r="AA23" s="8"/>
      <c r="AB23" s="8"/>
      <c r="AC23" s="8"/>
      <c r="AD23" s="25">
        <v>6841.42</v>
      </c>
      <c r="AE23" s="25">
        <v>2175.1849999999999</v>
      </c>
      <c r="AF23" s="8"/>
      <c r="AG23" s="8"/>
      <c r="AH23" s="8"/>
      <c r="AI23" s="25">
        <v>7074.0630000000001</v>
      </c>
      <c r="AJ23" s="25">
        <v>2466.54</v>
      </c>
      <c r="AK23" s="8"/>
      <c r="AL23" s="8"/>
      <c r="AM23" s="3"/>
      <c r="AN23" s="3"/>
      <c r="AO23" s="3"/>
      <c r="AP23" s="3"/>
      <c r="AQ23" s="3"/>
      <c r="AR23" s="3"/>
    </row>
    <row r="24" spans="1:44" x14ac:dyDescent="0.2">
      <c r="A24" s="3"/>
      <c r="B24" s="3"/>
      <c r="C24" s="3"/>
      <c r="D24" s="3"/>
      <c r="E24" s="8"/>
      <c r="F24" s="8"/>
      <c r="G24" s="8"/>
      <c r="H24" s="26">
        <v>978.78700000000003</v>
      </c>
      <c r="I24" s="26">
        <v>285.37400000000002</v>
      </c>
      <c r="J24" s="8"/>
      <c r="K24" s="8"/>
      <c r="L24" s="8"/>
      <c r="M24" s="25">
        <v>1047.461</v>
      </c>
      <c r="N24" s="25">
        <v>243.98099999999999</v>
      </c>
      <c r="O24" s="8"/>
      <c r="P24" s="8"/>
      <c r="Q24" s="8"/>
      <c r="R24" s="25">
        <v>1290.23</v>
      </c>
      <c r="S24" s="25">
        <v>321.53500000000003</v>
      </c>
      <c r="T24" s="8"/>
      <c r="U24" s="8"/>
      <c r="V24" s="8"/>
      <c r="W24" s="8"/>
      <c r="X24" s="8"/>
      <c r="Y24" s="26">
        <v>8849.3709999999992</v>
      </c>
      <c r="Z24" s="26">
        <v>2002.87</v>
      </c>
      <c r="AA24" s="8"/>
      <c r="AB24" s="8"/>
      <c r="AC24" s="8"/>
      <c r="AD24" s="25">
        <v>7875.9539999999997</v>
      </c>
      <c r="AE24" s="25">
        <v>1441.922</v>
      </c>
      <c r="AF24" s="8"/>
      <c r="AG24" s="8"/>
      <c r="AH24" s="8"/>
      <c r="AI24" s="25">
        <v>10811.46</v>
      </c>
      <c r="AJ24" s="25">
        <v>3317.355</v>
      </c>
      <c r="AK24" s="8"/>
      <c r="AL24" s="8"/>
      <c r="AM24" s="3"/>
      <c r="AN24" s="3"/>
      <c r="AO24" s="3"/>
      <c r="AP24" s="3"/>
      <c r="AQ24" s="3"/>
      <c r="AR24" s="3"/>
    </row>
    <row r="25" spans="1:44" x14ac:dyDescent="0.2">
      <c r="A25" s="3"/>
      <c r="B25" s="3"/>
      <c r="C25" s="3"/>
      <c r="D25" s="3"/>
      <c r="E25" s="8"/>
      <c r="F25" s="8"/>
      <c r="G25" s="8"/>
      <c r="H25" s="26">
        <v>1037.2360000000001</v>
      </c>
      <c r="I25" s="26">
        <v>292.62299999999999</v>
      </c>
      <c r="J25" s="8"/>
      <c r="K25" s="8"/>
      <c r="L25" s="8"/>
      <c r="M25" s="25">
        <v>1100.8869999999999</v>
      </c>
      <c r="N25" s="25">
        <v>302.52600000000001</v>
      </c>
      <c r="O25" s="8"/>
      <c r="P25" s="8"/>
      <c r="Q25" s="8"/>
      <c r="R25" s="25">
        <v>1292.4280000000001</v>
      </c>
      <c r="S25" s="25">
        <v>288.89</v>
      </c>
      <c r="T25" s="8"/>
      <c r="U25" s="8"/>
      <c r="V25" s="8"/>
      <c r="W25" s="8"/>
      <c r="X25" s="8"/>
      <c r="Y25" s="26">
        <v>8339.3770000000004</v>
      </c>
      <c r="Z25" s="26">
        <v>2517.248</v>
      </c>
      <c r="AA25" s="8"/>
      <c r="AB25" s="8"/>
      <c r="AC25" s="8"/>
      <c r="AD25" s="25">
        <v>6495.4629999999997</v>
      </c>
      <c r="AE25" s="25">
        <v>1988.837</v>
      </c>
      <c r="AF25" s="8"/>
      <c r="AG25" s="8"/>
      <c r="AH25" s="8"/>
      <c r="AI25" s="25">
        <v>13561.7</v>
      </c>
      <c r="AJ25" s="25">
        <v>2853.279</v>
      </c>
      <c r="AK25" s="8"/>
      <c r="AL25" s="8"/>
      <c r="AM25" s="3"/>
      <c r="AN25" s="3"/>
      <c r="AO25" s="3"/>
      <c r="AP25" s="3"/>
      <c r="AQ25" s="3"/>
      <c r="AR25" s="3"/>
    </row>
    <row r="26" spans="1:44" x14ac:dyDescent="0.2">
      <c r="A26" s="3"/>
      <c r="B26" s="3"/>
      <c r="C26" s="3"/>
      <c r="D26" s="3"/>
      <c r="E26" s="8"/>
      <c r="F26" s="8"/>
      <c r="G26" s="8"/>
      <c r="H26" s="26">
        <v>900.43799999999999</v>
      </c>
      <c r="I26" s="26">
        <v>451.61099999999999</v>
      </c>
      <c r="J26" s="8"/>
      <c r="K26" s="8"/>
      <c r="L26" s="8"/>
      <c r="M26" s="25">
        <v>1225.0909999999999</v>
      </c>
      <c r="N26" s="25">
        <v>267.87599999999998</v>
      </c>
      <c r="O26" s="8"/>
      <c r="P26" s="8"/>
      <c r="Q26" s="8"/>
      <c r="R26" s="25">
        <v>1181.9970000000001</v>
      </c>
      <c r="S26" s="25">
        <v>213.65799999999999</v>
      </c>
      <c r="T26" s="8"/>
      <c r="U26" s="8"/>
      <c r="V26" s="8"/>
      <c r="W26" s="8"/>
      <c r="X26" s="8"/>
      <c r="Y26" s="26">
        <v>10003.44</v>
      </c>
      <c r="Z26" s="26">
        <v>3332.7359999999999</v>
      </c>
      <c r="AA26" s="8"/>
      <c r="AB26" s="8"/>
      <c r="AC26" s="8"/>
      <c r="AD26" s="25">
        <v>11469.22</v>
      </c>
      <c r="AE26" s="25">
        <v>1347.674</v>
      </c>
      <c r="AF26" s="8"/>
      <c r="AG26" s="8"/>
      <c r="AH26" s="8"/>
      <c r="AI26" s="25">
        <v>6350.9830000000002</v>
      </c>
      <c r="AJ26" s="25">
        <v>1885.96</v>
      </c>
      <c r="AK26" s="8"/>
      <c r="AL26" s="8"/>
      <c r="AM26" s="3"/>
      <c r="AN26" s="3"/>
      <c r="AO26" s="3"/>
      <c r="AP26" s="3"/>
      <c r="AQ26" s="3"/>
      <c r="AR26" s="3"/>
    </row>
    <row r="27" spans="1:44" x14ac:dyDescent="0.2">
      <c r="A27" s="3"/>
      <c r="B27" s="3"/>
      <c r="C27" s="3"/>
      <c r="D27" s="3"/>
      <c r="E27" s="8"/>
      <c r="F27" s="8"/>
      <c r="G27" s="8"/>
      <c r="H27" s="26">
        <v>1006.37</v>
      </c>
      <c r="I27" s="26">
        <v>354.827</v>
      </c>
      <c r="J27" s="8"/>
      <c r="K27" s="8"/>
      <c r="L27" s="8"/>
      <c r="M27" s="25">
        <v>941.15700000000004</v>
      </c>
      <c r="N27" s="25">
        <v>310.315</v>
      </c>
      <c r="O27" s="8"/>
      <c r="P27" s="8"/>
      <c r="Q27" s="8"/>
      <c r="R27" s="25">
        <v>1386.5429999999999</v>
      </c>
      <c r="S27" s="25">
        <v>199.626</v>
      </c>
      <c r="T27" s="8"/>
      <c r="U27" s="8"/>
      <c r="V27" s="8"/>
      <c r="W27" s="8"/>
      <c r="X27" s="8"/>
      <c r="Y27" s="26">
        <v>10045.620000000001</v>
      </c>
      <c r="Z27" s="26">
        <v>3518.3119999999999</v>
      </c>
      <c r="AA27" s="8"/>
      <c r="AB27" s="8"/>
      <c r="AC27" s="8"/>
      <c r="AD27" s="25">
        <v>9295.3160000000007</v>
      </c>
      <c r="AE27" s="25">
        <v>1881.8009999999999</v>
      </c>
      <c r="AF27" s="8"/>
      <c r="AG27" s="8"/>
      <c r="AH27" s="8"/>
      <c r="AI27" s="25">
        <v>7324.7690000000002</v>
      </c>
      <c r="AJ27" s="25">
        <v>1974.866</v>
      </c>
      <c r="AK27" s="8"/>
      <c r="AL27" s="8"/>
      <c r="AM27" s="3"/>
      <c r="AN27" s="3"/>
      <c r="AO27" s="3"/>
      <c r="AP27" s="3"/>
      <c r="AQ27" s="3"/>
      <c r="AR27" s="3"/>
    </row>
    <row r="28" spans="1:44" x14ac:dyDescent="0.2">
      <c r="A28" s="3"/>
      <c r="B28" s="3"/>
      <c r="C28" s="3"/>
      <c r="D28" s="3"/>
      <c r="E28" s="8"/>
      <c r="F28" s="8"/>
      <c r="G28" s="8"/>
      <c r="H28" s="26">
        <v>1269.2550000000001</v>
      </c>
      <c r="I28" s="26">
        <v>244.38300000000001</v>
      </c>
      <c r="J28" s="8"/>
      <c r="K28" s="8"/>
      <c r="L28" s="8"/>
      <c r="M28" s="25">
        <v>1049.694</v>
      </c>
      <c r="N28" s="25">
        <v>259.43200000000002</v>
      </c>
      <c r="O28" s="8"/>
      <c r="P28" s="8"/>
      <c r="Q28" s="8"/>
      <c r="R28" s="25">
        <v>1293.3699999999999</v>
      </c>
      <c r="S28" s="25">
        <v>296.24400000000003</v>
      </c>
      <c r="T28" s="8"/>
      <c r="U28" s="8"/>
      <c r="V28" s="8"/>
      <c r="W28" s="8"/>
      <c r="X28" s="8"/>
      <c r="Y28" s="26">
        <v>10108.959999999999</v>
      </c>
      <c r="Z28" s="26">
        <v>3081.2939999999999</v>
      </c>
      <c r="AA28" s="8"/>
      <c r="AB28" s="8"/>
      <c r="AC28" s="8"/>
      <c r="AD28" s="25">
        <v>11250.44</v>
      </c>
      <c r="AE28" s="25">
        <v>1369.864</v>
      </c>
      <c r="AF28" s="8"/>
      <c r="AG28" s="8"/>
      <c r="AH28" s="8"/>
      <c r="AI28" s="25">
        <v>11792.26</v>
      </c>
      <c r="AJ28" s="25">
        <v>3613.52</v>
      </c>
      <c r="AK28" s="8"/>
      <c r="AL28" s="8"/>
      <c r="AM28" s="3"/>
      <c r="AN28" s="3"/>
      <c r="AO28" s="3"/>
      <c r="AP28" s="3"/>
      <c r="AQ28" s="3"/>
      <c r="AR28" s="3"/>
    </row>
    <row r="29" spans="1:44" x14ac:dyDescent="0.2">
      <c r="A29" s="3"/>
      <c r="B29" s="3"/>
      <c r="C29" s="3"/>
      <c r="D29" s="3"/>
      <c r="E29" s="8"/>
      <c r="F29" s="8"/>
      <c r="G29" s="8"/>
      <c r="H29" s="26">
        <v>1018.063</v>
      </c>
      <c r="I29" s="26">
        <v>230.57499999999999</v>
      </c>
      <c r="J29" s="8"/>
      <c r="K29" s="8"/>
      <c r="L29" s="8"/>
      <c r="M29" s="25">
        <v>1071.5429999999999</v>
      </c>
      <c r="N29" s="25">
        <v>362.06099999999998</v>
      </c>
      <c r="O29" s="8"/>
      <c r="P29" s="8"/>
      <c r="Q29" s="8"/>
      <c r="R29" s="25">
        <v>1263.0709999999999</v>
      </c>
      <c r="S29" s="25">
        <v>205.68100000000001</v>
      </c>
      <c r="T29" s="8"/>
      <c r="U29" s="8"/>
      <c r="V29" s="8"/>
      <c r="W29" s="8"/>
      <c r="X29" s="8"/>
      <c r="Y29" s="26">
        <v>11879.19</v>
      </c>
      <c r="Z29" s="26">
        <v>2646.8359999999998</v>
      </c>
      <c r="AA29" s="8"/>
      <c r="AB29" s="8"/>
      <c r="AC29" s="8"/>
      <c r="AD29" s="25">
        <v>7788.6779999999999</v>
      </c>
      <c r="AE29" s="25">
        <v>2637.7640000000001</v>
      </c>
      <c r="AF29" s="8"/>
      <c r="AG29" s="8"/>
      <c r="AH29" s="8"/>
      <c r="AI29" s="25">
        <v>16921.990000000002</v>
      </c>
      <c r="AJ29" s="25">
        <v>2789.17</v>
      </c>
      <c r="AK29" s="8"/>
      <c r="AL29" s="8"/>
      <c r="AM29" s="3"/>
      <c r="AN29" s="3"/>
      <c r="AO29" s="3"/>
      <c r="AP29" s="3"/>
      <c r="AQ29" s="3"/>
      <c r="AR29" s="3"/>
    </row>
    <row r="30" spans="1:44" x14ac:dyDescent="0.2">
      <c r="A30" s="3"/>
      <c r="B30" s="3"/>
      <c r="C30" s="3"/>
      <c r="D30" s="3"/>
      <c r="E30" s="8"/>
      <c r="F30" s="8"/>
      <c r="G30" s="8"/>
      <c r="H30" s="26">
        <v>961.37400000000002</v>
      </c>
      <c r="I30" s="26">
        <v>415.19499999999999</v>
      </c>
      <c r="J30" s="8"/>
      <c r="K30" s="8"/>
      <c r="L30" s="8"/>
      <c r="M30" s="25">
        <v>1148.269</v>
      </c>
      <c r="N30" s="25">
        <v>286.38600000000002</v>
      </c>
      <c r="O30" s="8"/>
      <c r="P30" s="8"/>
      <c r="Q30" s="8"/>
      <c r="R30" s="25">
        <v>1434.3050000000001</v>
      </c>
      <c r="S30" s="25">
        <v>309.08199999999999</v>
      </c>
      <c r="T30" s="8"/>
      <c r="U30" s="8"/>
      <c r="V30" s="8"/>
      <c r="W30" s="8"/>
      <c r="X30" s="8"/>
      <c r="Y30" s="26">
        <v>11144.05</v>
      </c>
      <c r="Z30" s="26">
        <v>2820.654</v>
      </c>
      <c r="AA30" s="8"/>
      <c r="AB30" s="8"/>
      <c r="AC30" s="8"/>
      <c r="AD30" s="25">
        <v>8733.17</v>
      </c>
      <c r="AE30" s="25">
        <v>1049.152</v>
      </c>
      <c r="AF30" s="8"/>
      <c r="AG30" s="8"/>
      <c r="AH30" s="8"/>
      <c r="AI30" s="25">
        <v>15379.32</v>
      </c>
      <c r="AJ30" s="25">
        <v>2251.6860000000001</v>
      </c>
      <c r="AK30" s="8"/>
      <c r="AL30" s="8"/>
      <c r="AM30" s="3"/>
      <c r="AN30" s="3"/>
      <c r="AO30" s="3"/>
      <c r="AP30" s="3"/>
      <c r="AQ30" s="3"/>
      <c r="AR30" s="3"/>
    </row>
    <row r="31" spans="1:44" x14ac:dyDescent="0.2">
      <c r="A31" s="3"/>
      <c r="B31" s="3"/>
      <c r="C31" s="3"/>
      <c r="D31" s="3"/>
      <c r="E31" s="8"/>
      <c r="F31" s="8"/>
      <c r="G31" s="8"/>
      <c r="H31" s="26">
        <v>1107.8510000000001</v>
      </c>
      <c r="I31" s="26">
        <v>368.29399999999998</v>
      </c>
      <c r="J31" s="8"/>
      <c r="K31" s="8"/>
      <c r="L31" s="8"/>
      <c r="M31" s="25">
        <v>1121.3230000000001</v>
      </c>
      <c r="N31" s="25">
        <v>310.06799999999998</v>
      </c>
      <c r="O31" s="8"/>
      <c r="P31" s="8"/>
      <c r="Q31" s="8"/>
      <c r="R31" s="25">
        <v>1191.972</v>
      </c>
      <c r="S31" s="25">
        <v>390.74299999999999</v>
      </c>
      <c r="T31" s="8"/>
      <c r="U31" s="8"/>
      <c r="V31" s="8"/>
      <c r="W31" s="8"/>
      <c r="X31" s="8"/>
      <c r="Y31" s="26">
        <v>8909.3389999999999</v>
      </c>
      <c r="Z31" s="26">
        <v>1935.384</v>
      </c>
      <c r="AA31" s="8"/>
      <c r="AB31" s="8"/>
      <c r="AC31" s="8"/>
      <c r="AD31" s="25">
        <v>8582.3799999999992</v>
      </c>
      <c r="AE31" s="25">
        <v>2108.9369999999999</v>
      </c>
      <c r="AF31" s="8"/>
      <c r="AG31" s="8"/>
      <c r="AH31" s="8"/>
      <c r="AI31" s="25">
        <v>13299.64</v>
      </c>
      <c r="AJ31" s="25">
        <v>2242.8539999999998</v>
      </c>
      <c r="AK31" s="8"/>
      <c r="AL31" s="8"/>
      <c r="AM31" s="3"/>
      <c r="AN31" s="3"/>
      <c r="AO31" s="3"/>
      <c r="AP31" s="3"/>
      <c r="AQ31" s="3"/>
      <c r="AR31" s="3"/>
    </row>
    <row r="32" spans="1:44" x14ac:dyDescent="0.2">
      <c r="A32" s="3"/>
      <c r="B32" s="3"/>
      <c r="C32" s="3"/>
      <c r="D32" s="3"/>
      <c r="E32" s="8"/>
      <c r="F32" s="8"/>
      <c r="G32" s="8"/>
      <c r="H32" s="26">
        <v>930.51099999999997</v>
      </c>
      <c r="I32" s="26">
        <v>270.48</v>
      </c>
      <c r="J32" s="8"/>
      <c r="K32" s="8"/>
      <c r="L32" s="8"/>
      <c r="M32" s="25">
        <v>1051.752</v>
      </c>
      <c r="N32" s="25">
        <v>297.48500000000001</v>
      </c>
      <c r="O32" s="8"/>
      <c r="P32" s="8"/>
      <c r="Q32" s="8"/>
      <c r="R32" s="25">
        <v>1366.87</v>
      </c>
      <c r="S32" s="25">
        <v>230.78200000000001</v>
      </c>
      <c r="T32" s="8"/>
      <c r="U32" s="8"/>
      <c r="V32" s="8"/>
      <c r="W32" s="8"/>
      <c r="X32" s="8"/>
      <c r="Y32" s="26">
        <v>6219.027</v>
      </c>
      <c r="Z32" s="26">
        <v>2995.7109999999998</v>
      </c>
      <c r="AA32" s="8"/>
      <c r="AB32" s="8"/>
      <c r="AC32" s="8"/>
      <c r="AD32" s="25">
        <v>11500.49</v>
      </c>
      <c r="AE32" s="25">
        <v>3164.91</v>
      </c>
      <c r="AF32" s="8"/>
      <c r="AG32" s="8"/>
      <c r="AH32" s="8"/>
      <c r="AI32" s="25">
        <v>12446.62</v>
      </c>
      <c r="AJ32" s="25">
        <v>3790.1129999999998</v>
      </c>
      <c r="AK32" s="8"/>
      <c r="AL32" s="8"/>
      <c r="AM32" s="3"/>
      <c r="AN32" s="3"/>
      <c r="AO32" s="3"/>
      <c r="AP32" s="3"/>
      <c r="AQ32" s="3"/>
      <c r="AR32" s="3"/>
    </row>
    <row r="33" spans="1:44" x14ac:dyDescent="0.2">
      <c r="A33" s="3"/>
      <c r="B33" s="3"/>
      <c r="C33" s="3"/>
      <c r="D33" s="3"/>
      <c r="E33" s="8"/>
      <c r="F33" s="8"/>
      <c r="G33" s="8"/>
      <c r="H33" s="26">
        <v>979.84699999999998</v>
      </c>
      <c r="I33" s="26">
        <v>376.77199999999999</v>
      </c>
      <c r="J33" s="8"/>
      <c r="K33" s="8"/>
      <c r="L33" s="8"/>
      <c r="M33" s="25">
        <v>985.572</v>
      </c>
      <c r="N33" s="25">
        <v>200.084</v>
      </c>
      <c r="O33" s="8"/>
      <c r="P33" s="8"/>
      <c r="Q33" s="8"/>
      <c r="R33" s="25">
        <v>1477.942</v>
      </c>
      <c r="S33" s="25">
        <v>299.98899999999998</v>
      </c>
      <c r="T33" s="8"/>
      <c r="U33" s="8"/>
      <c r="V33" s="8"/>
      <c r="W33" s="8"/>
      <c r="X33" s="8"/>
      <c r="Y33" s="26">
        <v>13828.07</v>
      </c>
      <c r="Z33" s="26">
        <v>2582.5079999999998</v>
      </c>
      <c r="AA33" s="8"/>
      <c r="AB33" s="8"/>
      <c r="AC33" s="8"/>
      <c r="AD33" s="25">
        <v>9643.41</v>
      </c>
      <c r="AE33" s="25">
        <v>2336.549</v>
      </c>
      <c r="AF33" s="8"/>
      <c r="AG33" s="8"/>
      <c r="AH33" s="8"/>
      <c r="AI33" s="25">
        <v>7315.3249999999998</v>
      </c>
      <c r="AJ33" s="25">
        <v>2712.7080000000001</v>
      </c>
      <c r="AK33" s="8"/>
      <c r="AL33" s="8"/>
      <c r="AM33" s="3"/>
      <c r="AN33" s="3"/>
      <c r="AO33" s="3"/>
      <c r="AP33" s="3"/>
      <c r="AQ33" s="3"/>
      <c r="AR33" s="3"/>
    </row>
    <row r="34" spans="1:44" x14ac:dyDescent="0.2">
      <c r="A34" s="3"/>
      <c r="B34" s="3"/>
      <c r="C34" s="3"/>
      <c r="D34" s="3"/>
      <c r="E34" s="8"/>
      <c r="F34" s="8"/>
      <c r="G34" s="8"/>
      <c r="H34" s="26">
        <v>1074.6179999999999</v>
      </c>
      <c r="I34" s="26">
        <v>339.94499999999999</v>
      </c>
      <c r="J34" s="8"/>
      <c r="K34" s="8"/>
      <c r="L34" s="8"/>
      <c r="M34" s="25">
        <v>959.70799999999997</v>
      </c>
      <c r="N34" s="25">
        <v>240.20699999999999</v>
      </c>
      <c r="O34" s="8"/>
      <c r="P34" s="8"/>
      <c r="Q34" s="8"/>
      <c r="R34" s="25">
        <v>1186.085</v>
      </c>
      <c r="S34" s="25">
        <v>279.96899999999999</v>
      </c>
      <c r="T34" s="8"/>
      <c r="U34" s="8"/>
      <c r="V34" s="8"/>
      <c r="W34" s="8"/>
      <c r="X34" s="8"/>
      <c r="Y34" s="26">
        <v>10365.049999999999</v>
      </c>
      <c r="Z34" s="26">
        <v>3444.6129999999998</v>
      </c>
      <c r="AA34" s="8"/>
      <c r="AB34" s="8"/>
      <c r="AC34" s="8"/>
      <c r="AD34" s="25">
        <v>5737.0649999999996</v>
      </c>
      <c r="AE34" s="25">
        <v>2773.7930000000001</v>
      </c>
      <c r="AF34" s="8"/>
      <c r="AG34" s="8"/>
      <c r="AH34" s="8"/>
      <c r="AI34" s="25">
        <v>6713.3620000000001</v>
      </c>
      <c r="AJ34" s="25">
        <v>1627.61</v>
      </c>
      <c r="AK34" s="8"/>
      <c r="AL34" s="8"/>
      <c r="AM34" s="3"/>
      <c r="AN34" s="3"/>
      <c r="AO34" s="3"/>
      <c r="AP34" s="3"/>
      <c r="AQ34" s="3"/>
      <c r="AR34" s="3"/>
    </row>
    <row r="35" spans="1:44" x14ac:dyDescent="0.2">
      <c r="A35" s="3"/>
      <c r="B35" s="3"/>
      <c r="C35" s="3"/>
      <c r="D35" s="3"/>
      <c r="E35" s="8"/>
      <c r="F35" s="8"/>
      <c r="G35" s="8"/>
      <c r="H35" s="26">
        <v>975.71500000000003</v>
      </c>
      <c r="I35" s="26">
        <v>321.60000000000002</v>
      </c>
      <c r="J35" s="8"/>
      <c r="K35" s="8"/>
      <c r="L35" s="8"/>
      <c r="M35" s="25">
        <v>1146.579</v>
      </c>
      <c r="N35" s="25">
        <v>258.221</v>
      </c>
      <c r="O35" s="8"/>
      <c r="P35" s="8"/>
      <c r="Q35" s="8"/>
      <c r="R35" s="25">
        <v>1298.4949999999999</v>
      </c>
      <c r="S35" s="25">
        <v>217.636</v>
      </c>
      <c r="T35" s="8"/>
      <c r="U35" s="8"/>
      <c r="V35" s="8"/>
      <c r="W35" s="8"/>
      <c r="X35" s="8"/>
      <c r="Y35" s="26">
        <v>8565.116</v>
      </c>
      <c r="Z35" s="26">
        <v>3747.39</v>
      </c>
      <c r="AA35" s="8"/>
      <c r="AB35" s="8"/>
      <c r="AC35" s="8"/>
      <c r="AD35" s="25">
        <v>7143.79</v>
      </c>
      <c r="AE35" s="25">
        <v>2219.1480000000001</v>
      </c>
      <c r="AF35" s="8"/>
      <c r="AG35" s="8"/>
      <c r="AH35" s="8"/>
      <c r="AI35" s="25">
        <v>6839.4210000000003</v>
      </c>
      <c r="AJ35" s="25">
        <v>2712.2620000000002</v>
      </c>
      <c r="AK35" s="8"/>
      <c r="AL35" s="8"/>
      <c r="AM35" s="3"/>
      <c r="AN35" s="3"/>
      <c r="AO35" s="3"/>
      <c r="AP35" s="3"/>
      <c r="AQ35" s="3"/>
      <c r="AR35" s="3"/>
    </row>
    <row r="36" spans="1:44" x14ac:dyDescent="0.2">
      <c r="A36" s="3"/>
      <c r="B36" s="3"/>
      <c r="C36" s="3"/>
      <c r="D36" s="3"/>
      <c r="E36" s="8"/>
      <c r="F36" s="8"/>
      <c r="G36" s="8"/>
      <c r="H36" s="26">
        <v>962.90499999999997</v>
      </c>
      <c r="I36" s="26">
        <v>309.24299999999999</v>
      </c>
      <c r="J36" s="8"/>
      <c r="K36" s="8"/>
      <c r="L36" s="8"/>
      <c r="M36" s="25">
        <v>1055.0060000000001</v>
      </c>
      <c r="N36" s="25">
        <v>237.97</v>
      </c>
      <c r="O36" s="8"/>
      <c r="P36" s="8"/>
      <c r="Q36" s="8"/>
      <c r="R36" s="25">
        <v>1393.1210000000001</v>
      </c>
      <c r="S36" s="25">
        <v>229.85599999999999</v>
      </c>
      <c r="T36" s="8"/>
      <c r="U36" s="8"/>
      <c r="V36" s="8"/>
      <c r="W36" s="8"/>
      <c r="X36" s="8"/>
      <c r="Y36" s="26">
        <v>10525.9</v>
      </c>
      <c r="Z36" s="26">
        <v>2175.06</v>
      </c>
      <c r="AA36" s="8"/>
      <c r="AB36" s="8"/>
      <c r="AC36" s="8"/>
      <c r="AD36" s="25">
        <v>8289.375</v>
      </c>
      <c r="AE36" s="25">
        <v>2027.1890000000001</v>
      </c>
      <c r="AF36" s="8"/>
      <c r="AG36" s="8"/>
      <c r="AH36" s="8"/>
      <c r="AI36" s="25">
        <v>11041.76</v>
      </c>
      <c r="AJ36" s="25">
        <v>3128.527</v>
      </c>
      <c r="AK36" s="8"/>
      <c r="AL36" s="8"/>
      <c r="AM36" s="3"/>
      <c r="AN36" s="3"/>
      <c r="AO36" s="3"/>
      <c r="AP36" s="3"/>
      <c r="AQ36" s="3"/>
      <c r="AR36" s="3"/>
    </row>
    <row r="37" spans="1:44" x14ac:dyDescent="0.2">
      <c r="A37" s="3"/>
      <c r="B37" s="3"/>
      <c r="C37" s="3"/>
      <c r="D37" s="3"/>
      <c r="E37" s="8"/>
      <c r="F37" s="8"/>
      <c r="G37" s="8"/>
      <c r="H37" s="26">
        <v>1096.9849999999999</v>
      </c>
      <c r="I37" s="26">
        <v>277.52600000000001</v>
      </c>
      <c r="J37" s="8"/>
      <c r="K37" s="8"/>
      <c r="L37" s="8"/>
      <c r="M37" s="25">
        <v>1144.9079999999999</v>
      </c>
      <c r="N37" s="25">
        <v>304.584</v>
      </c>
      <c r="O37" s="8"/>
      <c r="P37" s="8"/>
      <c r="Q37" s="8"/>
      <c r="R37" s="25">
        <v>1486.6769999999999</v>
      </c>
      <c r="S37" s="25">
        <v>220.24199999999999</v>
      </c>
      <c r="T37" s="8"/>
      <c r="U37" s="8"/>
      <c r="V37" s="8"/>
      <c r="W37" s="8"/>
      <c r="X37" s="8"/>
      <c r="Y37" s="26">
        <v>6549.009</v>
      </c>
      <c r="Z37" s="26">
        <v>2191.335</v>
      </c>
      <c r="AA37" s="8"/>
      <c r="AB37" s="8"/>
      <c r="AC37" s="8"/>
      <c r="AD37" s="25">
        <v>8199.2890000000007</v>
      </c>
      <c r="AE37" s="25">
        <v>2684.9349999999999</v>
      </c>
      <c r="AF37" s="8"/>
      <c r="AG37" s="8"/>
      <c r="AH37" s="8"/>
      <c r="AI37" s="25">
        <v>7184.1719999999996</v>
      </c>
      <c r="AJ37" s="25">
        <v>2550.0250000000001</v>
      </c>
      <c r="AK37" s="8"/>
      <c r="AL37" s="8"/>
      <c r="AM37" s="3"/>
      <c r="AN37" s="3"/>
      <c r="AO37" s="3"/>
      <c r="AP37" s="3"/>
      <c r="AQ37" s="3"/>
      <c r="AR37" s="3"/>
    </row>
    <row r="38" spans="1:44" x14ac:dyDescent="0.2">
      <c r="A38" s="3"/>
      <c r="B38" s="3"/>
      <c r="C38" s="3"/>
      <c r="D38" s="3"/>
      <c r="E38" s="8"/>
      <c r="F38" s="8"/>
      <c r="G38" s="8"/>
      <c r="H38" s="26">
        <v>1035.7329999999999</v>
      </c>
      <c r="I38" s="26">
        <v>334.25099999999998</v>
      </c>
      <c r="J38" s="8"/>
      <c r="K38" s="8"/>
      <c r="L38" s="8"/>
      <c r="M38" s="25">
        <v>941.91700000000003</v>
      </c>
      <c r="N38" s="25">
        <v>381.99900000000002</v>
      </c>
      <c r="O38" s="8"/>
      <c r="P38" s="8"/>
      <c r="Q38" s="8"/>
      <c r="R38" s="25">
        <v>1186.489</v>
      </c>
      <c r="S38" s="25">
        <v>264.14999999999998</v>
      </c>
      <c r="T38" s="8"/>
      <c r="U38" s="8"/>
      <c r="V38" s="8"/>
      <c r="W38" s="8"/>
      <c r="X38" s="8"/>
      <c r="Y38" s="26">
        <v>9508.5409999999993</v>
      </c>
      <c r="Z38" s="26">
        <v>1642.069</v>
      </c>
      <c r="AA38" s="8"/>
      <c r="AB38" s="8"/>
      <c r="AC38" s="8"/>
      <c r="AD38" s="25">
        <v>7474.6059999999998</v>
      </c>
      <c r="AE38" s="25">
        <v>1875.2829999999999</v>
      </c>
      <c r="AF38" s="8"/>
      <c r="AG38" s="8"/>
      <c r="AH38" s="8"/>
      <c r="AI38" s="25">
        <v>5517.817</v>
      </c>
      <c r="AJ38" s="25">
        <v>1896.2149999999999</v>
      </c>
      <c r="AK38" s="8"/>
      <c r="AL38" s="8"/>
      <c r="AM38" s="3"/>
      <c r="AN38" s="3"/>
      <c r="AO38" s="3"/>
      <c r="AP38" s="3"/>
      <c r="AQ38" s="3"/>
      <c r="AR38" s="3"/>
    </row>
    <row r="39" spans="1:44" x14ac:dyDescent="0.2">
      <c r="A39" s="3"/>
      <c r="B39" s="3"/>
      <c r="C39" s="3"/>
      <c r="D39" s="3"/>
      <c r="E39" s="8"/>
      <c r="F39" s="8"/>
      <c r="G39" s="8"/>
      <c r="H39" s="26">
        <v>955.54100000000005</v>
      </c>
      <c r="I39" s="26">
        <v>328.03300000000002</v>
      </c>
      <c r="J39" s="8"/>
      <c r="K39" s="8"/>
      <c r="L39" s="8"/>
      <c r="M39" s="25">
        <v>973.34100000000001</v>
      </c>
      <c r="N39" s="25">
        <v>355.83100000000002</v>
      </c>
      <c r="O39" s="8"/>
      <c r="P39" s="8"/>
      <c r="Q39" s="8"/>
      <c r="R39" s="25">
        <v>1662.0170000000001</v>
      </c>
      <c r="S39" s="25">
        <v>285.94900000000001</v>
      </c>
      <c r="T39" s="8"/>
      <c r="U39" s="8"/>
      <c r="V39" s="8"/>
      <c r="W39" s="8"/>
      <c r="X39" s="8"/>
      <c r="Y39" s="26">
        <v>9954.375</v>
      </c>
      <c r="Z39" s="26">
        <v>2070.7310000000002</v>
      </c>
      <c r="AA39" s="8"/>
      <c r="AB39" s="8"/>
      <c r="AC39" s="8"/>
      <c r="AD39" s="25">
        <v>8567.5149999999994</v>
      </c>
      <c r="AE39" s="25">
        <v>2084.9589999999998</v>
      </c>
      <c r="AF39" s="8"/>
      <c r="AG39" s="8"/>
      <c r="AH39" s="8"/>
      <c r="AI39" s="25">
        <v>6367.0839999999998</v>
      </c>
      <c r="AJ39" s="25">
        <v>1571.2139999999999</v>
      </c>
      <c r="AK39" s="8"/>
      <c r="AL39" s="8"/>
      <c r="AM39" s="3"/>
      <c r="AN39" s="3"/>
      <c r="AO39" s="3"/>
      <c r="AP39" s="3"/>
      <c r="AQ39" s="3"/>
      <c r="AR39" s="3"/>
    </row>
    <row r="40" spans="1:44" x14ac:dyDescent="0.2">
      <c r="A40" s="3"/>
      <c r="B40" s="3"/>
      <c r="C40" s="3"/>
      <c r="D40" s="3"/>
      <c r="E40" s="8"/>
      <c r="F40" s="8"/>
      <c r="G40" s="8"/>
      <c r="H40" s="26">
        <v>957.57600000000002</v>
      </c>
      <c r="I40" s="26">
        <v>254.464</v>
      </c>
      <c r="J40" s="8"/>
      <c r="K40" s="8"/>
      <c r="L40" s="8"/>
      <c r="M40" s="25">
        <v>1117.992</v>
      </c>
      <c r="N40" s="25">
        <v>277.02999999999997</v>
      </c>
      <c r="O40" s="8"/>
      <c r="P40" s="8"/>
      <c r="Q40" s="8"/>
      <c r="R40" s="25">
        <v>1496.31</v>
      </c>
      <c r="S40" s="25">
        <v>328.59699999999998</v>
      </c>
      <c r="T40" s="8"/>
      <c r="U40" s="8"/>
      <c r="V40" s="8"/>
      <c r="W40" s="8"/>
      <c r="X40" s="8"/>
      <c r="Y40" s="26">
        <v>13289.01</v>
      </c>
      <c r="Z40" s="26">
        <v>2410.221</v>
      </c>
      <c r="AA40" s="8"/>
      <c r="AB40" s="8"/>
      <c r="AC40" s="8"/>
      <c r="AD40" s="25">
        <v>10855.96</v>
      </c>
      <c r="AE40" s="25">
        <v>2657.4279999999999</v>
      </c>
      <c r="AF40" s="8"/>
      <c r="AG40" s="8"/>
      <c r="AH40" s="8"/>
      <c r="AI40" s="25">
        <v>8983.9069999999992</v>
      </c>
      <c r="AJ40" s="25">
        <v>2264.7860000000001</v>
      </c>
      <c r="AK40" s="8"/>
      <c r="AL40" s="8"/>
      <c r="AM40" s="3"/>
      <c r="AN40" s="3"/>
      <c r="AO40" s="3"/>
      <c r="AP40" s="3"/>
      <c r="AQ40" s="3"/>
      <c r="AR40" s="3"/>
    </row>
    <row r="41" spans="1:44" x14ac:dyDescent="0.2">
      <c r="A41" s="3"/>
      <c r="B41" s="3"/>
      <c r="C41" s="3"/>
      <c r="D41" s="3"/>
      <c r="E41" s="8"/>
      <c r="F41" s="8"/>
      <c r="G41" s="8"/>
      <c r="H41" s="26">
        <v>1060.5239999999999</v>
      </c>
      <c r="I41" s="26">
        <v>312.67</v>
      </c>
      <c r="J41" s="8"/>
      <c r="K41" s="8"/>
      <c r="L41" s="8"/>
      <c r="M41" s="25">
        <v>856.79</v>
      </c>
      <c r="N41" s="25">
        <v>276.15800000000002</v>
      </c>
      <c r="O41" s="8"/>
      <c r="P41" s="8"/>
      <c r="Q41" s="8"/>
      <c r="R41" s="25">
        <v>1290.559</v>
      </c>
      <c r="S41" s="25">
        <v>319.37799999999999</v>
      </c>
      <c r="T41" s="8"/>
      <c r="U41" s="8"/>
      <c r="V41" s="8"/>
      <c r="W41" s="8"/>
      <c r="X41" s="8"/>
      <c r="Y41" s="26">
        <v>11921.69</v>
      </c>
      <c r="Z41" s="26">
        <v>3339.6080000000002</v>
      </c>
      <c r="AA41" s="8"/>
      <c r="AB41" s="8"/>
      <c r="AC41" s="8"/>
      <c r="AD41" s="25">
        <v>9380.2099999999991</v>
      </c>
      <c r="AE41" s="25">
        <v>2291.078</v>
      </c>
      <c r="AF41" s="8"/>
      <c r="AG41" s="8"/>
      <c r="AH41" s="8"/>
      <c r="AI41" s="25">
        <v>12093.61</v>
      </c>
      <c r="AJ41" s="25">
        <v>2972.6779999999999</v>
      </c>
      <c r="AK41" s="8"/>
      <c r="AL41" s="8"/>
      <c r="AM41" s="3"/>
      <c r="AN41" s="3"/>
      <c r="AO41" s="3"/>
      <c r="AP41" s="3"/>
      <c r="AQ41" s="3"/>
      <c r="AR41" s="3"/>
    </row>
    <row r="42" spans="1:44" x14ac:dyDescent="0.2">
      <c r="A42" s="3"/>
      <c r="B42" s="3"/>
      <c r="C42" s="3"/>
      <c r="D42" s="3"/>
      <c r="E42" s="8"/>
      <c r="F42" s="8"/>
      <c r="G42" s="8"/>
      <c r="H42" s="26">
        <v>923.14700000000005</v>
      </c>
      <c r="I42" s="26">
        <v>359.49599999999998</v>
      </c>
      <c r="J42" s="8"/>
      <c r="K42" s="8"/>
      <c r="L42" s="8"/>
      <c r="M42" s="25">
        <v>1153.1959999999999</v>
      </c>
      <c r="N42" s="25">
        <v>276.52699999999999</v>
      </c>
      <c r="O42" s="8"/>
      <c r="P42" s="8"/>
      <c r="Q42" s="8"/>
      <c r="R42" s="25">
        <v>1238.0039999999999</v>
      </c>
      <c r="S42" s="25">
        <v>302.43700000000001</v>
      </c>
      <c r="T42" s="8"/>
      <c r="U42" s="8"/>
      <c r="V42" s="8"/>
      <c r="W42" s="8"/>
      <c r="X42" s="8"/>
      <c r="Y42" s="26">
        <v>8888.0409999999993</v>
      </c>
      <c r="Z42" s="26">
        <v>2532.6970000000001</v>
      </c>
      <c r="AA42" s="8"/>
      <c r="AB42" s="8"/>
      <c r="AC42" s="8"/>
      <c r="AD42" s="25">
        <v>8428.5290000000005</v>
      </c>
      <c r="AE42" s="25">
        <v>1989.1010000000001</v>
      </c>
      <c r="AF42" s="8"/>
      <c r="AG42" s="8"/>
      <c r="AH42" s="8"/>
      <c r="AI42" s="25">
        <v>12994.33</v>
      </c>
      <c r="AJ42" s="25">
        <v>2912.2060000000001</v>
      </c>
      <c r="AK42" s="8"/>
      <c r="AL42" s="8"/>
      <c r="AM42" s="3"/>
      <c r="AN42" s="3"/>
      <c r="AO42" s="3"/>
      <c r="AP42" s="3"/>
      <c r="AQ42" s="3"/>
      <c r="AR42" s="3"/>
    </row>
    <row r="43" spans="1:44" x14ac:dyDescent="0.2">
      <c r="A43" s="3"/>
      <c r="B43" s="3"/>
      <c r="C43" s="3"/>
      <c r="D43" s="3"/>
      <c r="E43" s="8"/>
      <c r="F43" s="8"/>
      <c r="G43" s="8"/>
      <c r="H43" s="26">
        <v>930.79200000000003</v>
      </c>
      <c r="I43" s="26">
        <v>284.39400000000001</v>
      </c>
      <c r="J43" s="8"/>
      <c r="K43" s="8"/>
      <c r="L43" s="8"/>
      <c r="M43" s="25">
        <v>1031.7560000000001</v>
      </c>
      <c r="N43" s="25">
        <v>284.65100000000001</v>
      </c>
      <c r="O43" s="8"/>
      <c r="P43" s="8"/>
      <c r="Q43" s="8"/>
      <c r="R43" s="25">
        <v>1143.164</v>
      </c>
      <c r="S43" s="25">
        <v>351.30500000000001</v>
      </c>
      <c r="T43" s="8"/>
      <c r="U43" s="8"/>
      <c r="V43" s="8"/>
      <c r="W43" s="8"/>
      <c r="X43" s="8"/>
      <c r="Y43" s="26">
        <v>10559.05</v>
      </c>
      <c r="Z43" s="26">
        <v>3151.33</v>
      </c>
      <c r="AA43" s="8"/>
      <c r="AB43" s="8"/>
      <c r="AC43" s="8"/>
      <c r="AD43" s="25">
        <v>7877.4979999999996</v>
      </c>
      <c r="AE43" s="25">
        <v>2936.8040000000001</v>
      </c>
      <c r="AF43" s="8"/>
      <c r="AG43" s="8"/>
      <c r="AH43" s="8"/>
      <c r="AI43" s="25">
        <v>16036.36</v>
      </c>
      <c r="AJ43" s="25">
        <v>2362.4810000000002</v>
      </c>
      <c r="AK43" s="8"/>
      <c r="AL43" s="8"/>
      <c r="AM43" s="3"/>
      <c r="AN43" s="3"/>
      <c r="AO43" s="3"/>
      <c r="AP43" s="3"/>
      <c r="AQ43" s="3"/>
      <c r="AR43" s="3"/>
    </row>
    <row r="44" spans="1:44" x14ac:dyDescent="0.2">
      <c r="A44" s="3"/>
      <c r="B44" s="3"/>
      <c r="C44" s="3"/>
      <c r="D44" s="3"/>
      <c r="E44" s="8"/>
      <c r="F44" s="8"/>
      <c r="G44" s="8"/>
      <c r="H44" s="26">
        <v>969.96</v>
      </c>
      <c r="I44" s="26">
        <v>461.04300000000001</v>
      </c>
      <c r="J44" s="8"/>
      <c r="K44" s="8"/>
      <c r="L44" s="8"/>
      <c r="M44" s="25">
        <v>1276.9100000000001</v>
      </c>
      <c r="N44" s="25">
        <v>326.89299999999997</v>
      </c>
      <c r="O44" s="8"/>
      <c r="P44" s="8"/>
      <c r="Q44" s="8"/>
      <c r="R44" s="25">
        <v>1226.4590000000001</v>
      </c>
      <c r="S44" s="25">
        <v>264.91699999999997</v>
      </c>
      <c r="T44" s="8"/>
      <c r="U44" s="8"/>
      <c r="V44" s="8"/>
      <c r="W44" s="8"/>
      <c r="X44" s="8"/>
      <c r="Y44" s="26">
        <v>6259.9359999999997</v>
      </c>
      <c r="Z44" s="26">
        <v>3463.3040000000001</v>
      </c>
      <c r="AA44" s="8"/>
      <c r="AB44" s="8"/>
      <c r="AC44" s="8"/>
      <c r="AD44" s="25">
        <v>10996.74</v>
      </c>
      <c r="AE44" s="25">
        <v>2179.3969999999999</v>
      </c>
      <c r="AF44" s="8"/>
      <c r="AG44" s="8"/>
      <c r="AH44" s="8"/>
      <c r="AI44" s="25">
        <v>11943.39</v>
      </c>
      <c r="AJ44" s="25">
        <v>1940.2449999999999</v>
      </c>
      <c r="AK44" s="8"/>
      <c r="AL44" s="8"/>
      <c r="AM44" s="3"/>
      <c r="AN44" s="3"/>
      <c r="AO44" s="3"/>
      <c r="AP44" s="3"/>
      <c r="AQ44" s="3"/>
      <c r="AR44" s="3"/>
    </row>
    <row r="45" spans="1:44" x14ac:dyDescent="0.2">
      <c r="A45" s="3"/>
      <c r="B45" s="3"/>
      <c r="C45" s="3"/>
      <c r="D45" s="3"/>
      <c r="E45" s="8"/>
      <c r="F45" s="8"/>
      <c r="G45" s="8"/>
      <c r="H45" s="26">
        <v>1051.7439999999999</v>
      </c>
      <c r="I45" s="26">
        <v>405.78199999999998</v>
      </c>
      <c r="J45" s="8"/>
      <c r="K45" s="8"/>
      <c r="L45" s="8"/>
      <c r="M45" s="25">
        <v>1198.1220000000001</v>
      </c>
      <c r="N45" s="25">
        <v>338.31299999999999</v>
      </c>
      <c r="O45" s="8"/>
      <c r="P45" s="8"/>
      <c r="Q45" s="8"/>
      <c r="R45" s="25">
        <v>1298.7940000000001</v>
      </c>
      <c r="S45" s="25">
        <v>271.66500000000002</v>
      </c>
      <c r="T45" s="8"/>
      <c r="U45" s="8"/>
      <c r="V45" s="8"/>
      <c r="W45" s="8"/>
      <c r="X45" s="8"/>
      <c r="Y45" s="26">
        <v>6215.701</v>
      </c>
      <c r="Z45" s="26">
        <v>4793.4930000000004</v>
      </c>
      <c r="AA45" s="8"/>
      <c r="AB45" s="8"/>
      <c r="AC45" s="8"/>
      <c r="AD45" s="25">
        <v>7574.0249999999996</v>
      </c>
      <c r="AE45" s="25">
        <v>2206.4140000000002</v>
      </c>
      <c r="AF45" s="8"/>
      <c r="AG45" s="8"/>
      <c r="AH45" s="8"/>
      <c r="AI45" s="25">
        <v>8383.5139999999992</v>
      </c>
      <c r="AJ45" s="25">
        <v>2754.5859999999998</v>
      </c>
      <c r="AK45" s="8"/>
      <c r="AL45" s="8"/>
      <c r="AM45" s="3"/>
      <c r="AN45" s="3"/>
      <c r="AO45" s="3"/>
      <c r="AP45" s="3"/>
      <c r="AQ45" s="3"/>
      <c r="AR45" s="3"/>
    </row>
    <row r="46" spans="1:44" x14ac:dyDescent="0.2">
      <c r="A46" s="3"/>
      <c r="B46" s="3"/>
      <c r="C46" s="3"/>
      <c r="D46" s="3"/>
      <c r="E46" s="8"/>
      <c r="F46" s="8"/>
      <c r="G46" s="8"/>
      <c r="H46" s="26">
        <v>1126.874</v>
      </c>
      <c r="I46" s="26">
        <v>446.04500000000002</v>
      </c>
      <c r="J46" s="8"/>
      <c r="K46" s="8"/>
      <c r="L46" s="8"/>
      <c r="M46" s="25">
        <v>1065.8910000000001</v>
      </c>
      <c r="N46" s="25">
        <v>385.80399999999997</v>
      </c>
      <c r="O46" s="8"/>
      <c r="P46" s="8"/>
      <c r="Q46" s="8"/>
      <c r="R46" s="25">
        <v>1247.2570000000001</v>
      </c>
      <c r="S46" s="25">
        <v>319.30700000000002</v>
      </c>
      <c r="T46" s="8"/>
      <c r="U46" s="8"/>
      <c r="V46" s="8"/>
      <c r="W46" s="8"/>
      <c r="X46" s="8"/>
      <c r="Y46" s="26">
        <v>10125.08</v>
      </c>
      <c r="Z46" s="26">
        <v>4272.5770000000002</v>
      </c>
      <c r="AA46" s="8"/>
      <c r="AB46" s="8"/>
      <c r="AC46" s="8"/>
      <c r="AD46" s="25">
        <v>10089.73</v>
      </c>
      <c r="AE46" s="25">
        <v>2665.0909999999999</v>
      </c>
      <c r="AF46" s="8"/>
      <c r="AG46" s="8"/>
      <c r="AH46" s="8"/>
      <c r="AI46" s="25">
        <v>12749.8</v>
      </c>
      <c r="AJ46" s="25">
        <v>1872.576</v>
      </c>
      <c r="AK46" s="8"/>
      <c r="AL46" s="8"/>
      <c r="AM46" s="3"/>
      <c r="AN46" s="3"/>
      <c r="AO46" s="3"/>
      <c r="AP46" s="3"/>
      <c r="AQ46" s="3"/>
      <c r="AR46" s="3"/>
    </row>
    <row r="47" spans="1:44" x14ac:dyDescent="0.2">
      <c r="A47" s="3"/>
      <c r="B47" s="3"/>
      <c r="C47" s="3"/>
      <c r="D47" s="3"/>
      <c r="E47" s="8"/>
      <c r="F47" s="8"/>
      <c r="G47" s="8"/>
      <c r="H47" s="26">
        <v>1133.7860000000001</v>
      </c>
      <c r="I47" s="26">
        <v>457.44499999999999</v>
      </c>
      <c r="J47" s="8"/>
      <c r="K47" s="8"/>
      <c r="L47" s="8"/>
      <c r="M47" s="25">
        <v>1008.109</v>
      </c>
      <c r="N47" s="25">
        <v>334.62</v>
      </c>
      <c r="O47" s="8"/>
      <c r="P47" s="8"/>
      <c r="Q47" s="8"/>
      <c r="R47" s="25">
        <v>1306.1669999999999</v>
      </c>
      <c r="S47" s="25">
        <v>302.03100000000001</v>
      </c>
      <c r="T47" s="8"/>
      <c r="U47" s="8"/>
      <c r="V47" s="8"/>
      <c r="W47" s="8"/>
      <c r="X47" s="8"/>
      <c r="Y47" s="26">
        <v>10252.379999999999</v>
      </c>
      <c r="Z47" s="26">
        <v>3133.433</v>
      </c>
      <c r="AA47" s="8"/>
      <c r="AB47" s="8"/>
      <c r="AC47" s="8"/>
      <c r="AD47" s="25">
        <v>9390.5480000000007</v>
      </c>
      <c r="AE47" s="25">
        <v>2445.7330000000002</v>
      </c>
      <c r="AF47" s="8"/>
      <c r="AG47" s="8"/>
      <c r="AH47" s="8"/>
      <c r="AI47" s="25">
        <v>9602.8860000000004</v>
      </c>
      <c r="AJ47" s="25">
        <v>2426.2660000000001</v>
      </c>
      <c r="AK47" s="8"/>
      <c r="AL47" s="8"/>
      <c r="AM47" s="3"/>
      <c r="AN47" s="3"/>
      <c r="AO47" s="3"/>
      <c r="AP47" s="3"/>
      <c r="AQ47" s="3"/>
      <c r="AR47" s="3"/>
    </row>
    <row r="48" spans="1:44" x14ac:dyDescent="0.2">
      <c r="A48" s="3"/>
      <c r="B48" s="3"/>
      <c r="C48" s="3"/>
      <c r="D48" s="3"/>
      <c r="E48" s="8"/>
      <c r="F48" s="8"/>
      <c r="G48" s="8"/>
      <c r="H48" s="26">
        <v>1057.9749999999999</v>
      </c>
      <c r="I48" s="26">
        <v>541.73800000000006</v>
      </c>
      <c r="J48" s="8"/>
      <c r="K48" s="8"/>
      <c r="L48" s="8"/>
      <c r="M48" s="25">
        <v>1085.441</v>
      </c>
      <c r="N48" s="25">
        <v>394.83600000000001</v>
      </c>
      <c r="O48" s="8"/>
      <c r="P48" s="8"/>
      <c r="Q48" s="8"/>
      <c r="R48" s="25">
        <v>1323.902</v>
      </c>
      <c r="S48" s="25">
        <v>263.33800000000002</v>
      </c>
      <c r="T48" s="8"/>
      <c r="U48" s="8"/>
      <c r="V48" s="8"/>
      <c r="W48" s="8"/>
      <c r="X48" s="8"/>
      <c r="Y48" s="26">
        <v>9360.5730000000003</v>
      </c>
      <c r="Z48" s="26">
        <v>1884.133</v>
      </c>
      <c r="AA48" s="8"/>
      <c r="AB48" s="8"/>
      <c r="AC48" s="8"/>
      <c r="AD48" s="25">
        <v>12803.88</v>
      </c>
      <c r="AE48" s="25">
        <v>2251.7629999999999</v>
      </c>
      <c r="AF48" s="8"/>
      <c r="AG48" s="8"/>
      <c r="AH48" s="8"/>
      <c r="AI48" s="25">
        <v>11441.09</v>
      </c>
      <c r="AJ48" s="25">
        <v>1750.7460000000001</v>
      </c>
      <c r="AK48" s="8"/>
      <c r="AL48" s="8"/>
      <c r="AM48" s="3"/>
      <c r="AN48" s="3"/>
      <c r="AO48" s="3"/>
      <c r="AP48" s="3"/>
      <c r="AQ48" s="3"/>
      <c r="AR48" s="3"/>
    </row>
    <row r="49" spans="1:44" x14ac:dyDescent="0.2">
      <c r="A49" s="3"/>
      <c r="B49" s="3"/>
      <c r="C49" s="3"/>
      <c r="D49" s="3"/>
      <c r="E49" s="8"/>
      <c r="F49" s="8"/>
      <c r="G49" s="8"/>
      <c r="H49" s="26">
        <v>1179.6189999999999</v>
      </c>
      <c r="I49" s="26">
        <v>483.18</v>
      </c>
      <c r="J49" s="8"/>
      <c r="K49" s="8"/>
      <c r="L49" s="8"/>
      <c r="M49" s="25">
        <v>1142.01</v>
      </c>
      <c r="N49" s="25">
        <v>294.24599999999998</v>
      </c>
      <c r="O49" s="8"/>
      <c r="P49" s="8"/>
      <c r="Q49" s="8"/>
      <c r="R49" s="25">
        <v>1360.4829999999999</v>
      </c>
      <c r="S49" s="25">
        <v>210.71299999999999</v>
      </c>
      <c r="T49" s="8"/>
      <c r="U49" s="8"/>
      <c r="V49" s="8"/>
      <c r="W49" s="8"/>
      <c r="X49" s="8"/>
      <c r="Y49" s="26">
        <v>10880.99</v>
      </c>
      <c r="Z49" s="26">
        <v>1943.3109999999999</v>
      </c>
      <c r="AA49" s="8"/>
      <c r="AB49" s="8"/>
      <c r="AC49" s="8"/>
      <c r="AD49" s="25">
        <v>12094.62</v>
      </c>
      <c r="AE49" s="25">
        <v>2107.0039999999999</v>
      </c>
      <c r="AF49" s="8"/>
      <c r="AG49" s="8"/>
      <c r="AH49" s="8"/>
      <c r="AI49" s="25">
        <v>6712.6289999999999</v>
      </c>
      <c r="AJ49" s="25">
        <v>1565.6489999999999</v>
      </c>
      <c r="AK49" s="8"/>
      <c r="AL49" s="8"/>
      <c r="AM49" s="3"/>
      <c r="AN49" s="3"/>
      <c r="AO49" s="3"/>
      <c r="AP49" s="3"/>
      <c r="AQ49" s="3"/>
      <c r="AR49" s="3"/>
    </row>
    <row r="50" spans="1:44" x14ac:dyDescent="0.2">
      <c r="A50" s="3"/>
      <c r="B50" s="3"/>
      <c r="C50" s="3"/>
      <c r="D50" s="3"/>
      <c r="E50" s="8"/>
      <c r="F50" s="8"/>
      <c r="G50" s="8"/>
      <c r="H50" s="26">
        <v>901.26599999999996</v>
      </c>
      <c r="I50" s="26">
        <v>446.435</v>
      </c>
      <c r="J50" s="8"/>
      <c r="K50" s="8"/>
      <c r="L50" s="8"/>
      <c r="M50" s="25">
        <v>1189.617</v>
      </c>
      <c r="N50" s="25">
        <v>367.48099999999999</v>
      </c>
      <c r="O50" s="8"/>
      <c r="P50" s="8"/>
      <c r="Q50" s="8"/>
      <c r="R50" s="25">
        <v>1231.5509999999999</v>
      </c>
      <c r="S50" s="25">
        <v>322.82299999999998</v>
      </c>
      <c r="T50" s="8"/>
      <c r="U50" s="8"/>
      <c r="V50" s="8"/>
      <c r="W50" s="8"/>
      <c r="X50" s="8"/>
      <c r="Y50" s="26">
        <v>7688.8019999999997</v>
      </c>
      <c r="Z50" s="26">
        <v>1914.5050000000001</v>
      </c>
      <c r="AA50" s="8"/>
      <c r="AB50" s="8"/>
      <c r="AC50" s="8"/>
      <c r="AD50" s="25">
        <v>8331.4619999999995</v>
      </c>
      <c r="AE50" s="25">
        <v>2392.7080000000001</v>
      </c>
      <c r="AF50" s="8"/>
      <c r="AG50" s="8"/>
      <c r="AH50" s="8"/>
      <c r="AI50" s="25">
        <v>15892.12</v>
      </c>
      <c r="AJ50" s="25">
        <v>2955.38</v>
      </c>
      <c r="AK50" s="8"/>
      <c r="AL50" s="8"/>
      <c r="AM50" s="3"/>
      <c r="AN50" s="3"/>
      <c r="AO50" s="3"/>
      <c r="AP50" s="3"/>
      <c r="AQ50" s="3"/>
      <c r="AR50" s="3"/>
    </row>
    <row r="51" spans="1:44" x14ac:dyDescent="0.2">
      <c r="A51" s="3"/>
      <c r="B51" s="3"/>
      <c r="C51" s="3"/>
      <c r="D51" s="3"/>
      <c r="E51" s="8"/>
      <c r="F51" s="8"/>
      <c r="G51" s="8"/>
      <c r="H51" s="26">
        <v>1134.7819999999999</v>
      </c>
      <c r="I51" s="26">
        <v>371.01600000000002</v>
      </c>
      <c r="J51" s="8"/>
      <c r="K51" s="8"/>
      <c r="L51" s="8"/>
      <c r="M51" s="25">
        <v>1081.1679999999999</v>
      </c>
      <c r="N51" s="25">
        <v>291.50700000000001</v>
      </c>
      <c r="O51" s="8"/>
      <c r="P51" s="8"/>
      <c r="Q51" s="8"/>
      <c r="R51" s="25">
        <v>1204.2429999999999</v>
      </c>
      <c r="S51" s="25">
        <v>273.661</v>
      </c>
      <c r="T51" s="8"/>
      <c r="U51" s="8"/>
      <c r="V51" s="8"/>
      <c r="W51" s="8"/>
      <c r="X51" s="8"/>
      <c r="Y51" s="26">
        <v>6632.5630000000001</v>
      </c>
      <c r="Z51" s="26">
        <v>2458.3119999999999</v>
      </c>
      <c r="AA51" s="8"/>
      <c r="AB51" s="8"/>
      <c r="AC51" s="8"/>
      <c r="AD51" s="25">
        <v>8565.5550000000003</v>
      </c>
      <c r="AE51" s="25">
        <v>2746.971</v>
      </c>
      <c r="AF51" s="8"/>
      <c r="AG51" s="8"/>
      <c r="AH51" s="8"/>
      <c r="AI51" s="25">
        <v>15164.17</v>
      </c>
      <c r="AJ51" s="25">
        <v>2915.9549999999999</v>
      </c>
      <c r="AK51" s="8"/>
      <c r="AL51" s="8"/>
      <c r="AM51" s="3"/>
      <c r="AN51" s="3"/>
      <c r="AO51" s="3"/>
      <c r="AP51" s="3"/>
      <c r="AQ51" s="3"/>
      <c r="AR51" s="3"/>
    </row>
    <row r="52" spans="1:44" x14ac:dyDescent="0.2">
      <c r="A52" s="3"/>
      <c r="B52" s="3"/>
      <c r="C52" s="3"/>
      <c r="D52" s="3"/>
      <c r="E52" s="8"/>
      <c r="F52" s="8"/>
      <c r="G52" s="8"/>
      <c r="H52" s="26">
        <v>1150.2439999999999</v>
      </c>
      <c r="I52" s="26">
        <v>314.93299999999999</v>
      </c>
      <c r="J52" s="8"/>
      <c r="K52" s="8"/>
      <c r="L52" s="8"/>
      <c r="M52" s="25">
        <v>998.03700000000003</v>
      </c>
      <c r="N52" s="25">
        <v>259.00200000000001</v>
      </c>
      <c r="O52" s="8"/>
      <c r="P52" s="8"/>
      <c r="Q52" s="8"/>
      <c r="R52" s="25">
        <v>1336.558</v>
      </c>
      <c r="S52" s="25">
        <v>236.54400000000001</v>
      </c>
      <c r="T52" s="8"/>
      <c r="U52" s="8"/>
      <c r="V52" s="8"/>
      <c r="W52" s="8"/>
      <c r="X52" s="8"/>
      <c r="Y52" s="26">
        <v>10475.81</v>
      </c>
      <c r="Z52" s="26">
        <v>1007.058</v>
      </c>
      <c r="AA52" s="8"/>
      <c r="AB52" s="8"/>
      <c r="AC52" s="8"/>
      <c r="AD52" s="25">
        <v>15600.76</v>
      </c>
      <c r="AE52" s="25">
        <v>2976.212</v>
      </c>
      <c r="AF52" s="8"/>
      <c r="AG52" s="8"/>
      <c r="AH52" s="8"/>
      <c r="AI52" s="25">
        <v>13135.95</v>
      </c>
      <c r="AJ52" s="25">
        <v>3058.3159999999998</v>
      </c>
      <c r="AK52" s="8"/>
      <c r="AL52" s="8"/>
      <c r="AM52" s="3"/>
      <c r="AN52" s="3"/>
      <c r="AO52" s="3"/>
      <c r="AP52" s="3"/>
      <c r="AQ52" s="3"/>
      <c r="AR52" s="3"/>
    </row>
    <row r="53" spans="1:44" x14ac:dyDescent="0.2">
      <c r="A53" s="3"/>
      <c r="B53" s="3"/>
      <c r="C53" s="3"/>
      <c r="D53" s="3"/>
      <c r="E53" s="8"/>
      <c r="F53" s="8"/>
      <c r="G53" s="8"/>
      <c r="H53" s="26">
        <v>936.00199999999995</v>
      </c>
      <c r="I53" s="26">
        <v>452.53300000000002</v>
      </c>
      <c r="J53" s="8"/>
      <c r="K53" s="8"/>
      <c r="L53" s="8"/>
      <c r="M53" s="25">
        <v>1117.355</v>
      </c>
      <c r="N53" s="25">
        <v>309.37099999999998</v>
      </c>
      <c r="O53" s="8"/>
      <c r="P53" s="8"/>
      <c r="Q53" s="8"/>
      <c r="R53" s="25">
        <v>1214.549</v>
      </c>
      <c r="S53" s="25">
        <v>304.50200000000001</v>
      </c>
      <c r="T53" s="8"/>
      <c r="U53" s="8"/>
      <c r="V53" s="8"/>
      <c r="W53" s="8"/>
      <c r="X53" s="8"/>
      <c r="Y53" s="26">
        <v>10855.85</v>
      </c>
      <c r="Z53" s="26">
        <v>1954.3979999999999</v>
      </c>
      <c r="AA53" s="8"/>
      <c r="AB53" s="8"/>
      <c r="AC53" s="8"/>
      <c r="AD53" s="25">
        <v>11325.83</v>
      </c>
      <c r="AE53" s="25">
        <v>1950.3430000000001</v>
      </c>
      <c r="AF53" s="8"/>
      <c r="AG53" s="8"/>
      <c r="AH53" s="8"/>
      <c r="AI53" s="25">
        <v>12322.6</v>
      </c>
      <c r="AJ53" s="25">
        <v>3803.3829999999998</v>
      </c>
      <c r="AK53" s="8"/>
      <c r="AL53" s="8"/>
      <c r="AM53" s="3"/>
      <c r="AN53" s="3"/>
      <c r="AO53" s="3"/>
      <c r="AP53" s="3"/>
      <c r="AQ53" s="3"/>
      <c r="AR53" s="3"/>
    </row>
    <row r="54" spans="1:44" x14ac:dyDescent="0.2">
      <c r="A54" s="3"/>
      <c r="B54" s="3"/>
      <c r="C54" s="3"/>
      <c r="D54" s="3"/>
      <c r="E54" s="8"/>
      <c r="F54" s="8"/>
      <c r="G54" s="8"/>
      <c r="H54" s="26">
        <v>1054.806</v>
      </c>
      <c r="I54" s="26">
        <v>524.74800000000005</v>
      </c>
      <c r="J54" s="8"/>
      <c r="K54" s="8"/>
      <c r="L54" s="8"/>
      <c r="M54" s="25">
        <v>1079.1849999999999</v>
      </c>
      <c r="N54" s="25">
        <v>292.84100000000001</v>
      </c>
      <c r="O54" s="8"/>
      <c r="P54" s="8"/>
      <c r="Q54" s="8"/>
      <c r="R54" s="25">
        <v>1007.527</v>
      </c>
      <c r="S54" s="25">
        <v>306.60000000000002</v>
      </c>
      <c r="T54" s="8"/>
      <c r="U54" s="8"/>
      <c r="V54" s="8"/>
      <c r="W54" s="8"/>
      <c r="X54" s="8"/>
      <c r="Y54" s="26">
        <v>9595.57</v>
      </c>
      <c r="Z54" s="26">
        <v>5127.7150000000001</v>
      </c>
      <c r="AA54" s="8"/>
      <c r="AB54" s="8"/>
      <c r="AC54" s="8"/>
      <c r="AD54" s="25">
        <v>12345.04</v>
      </c>
      <c r="AE54" s="25">
        <v>2274.9299999999998</v>
      </c>
      <c r="AF54" s="8"/>
      <c r="AG54" s="8"/>
      <c r="AH54" s="8"/>
      <c r="AI54" s="25">
        <v>11757.66</v>
      </c>
      <c r="AJ54" s="25">
        <v>2903.0129999999999</v>
      </c>
      <c r="AK54" s="8"/>
      <c r="AL54" s="8"/>
      <c r="AM54" s="3"/>
      <c r="AN54" s="3"/>
      <c r="AO54" s="3"/>
      <c r="AP54" s="3"/>
      <c r="AQ54" s="3"/>
      <c r="AR54" s="3"/>
    </row>
    <row r="55" spans="1:44" x14ac:dyDescent="0.2">
      <c r="A55" s="3"/>
      <c r="B55" s="3"/>
      <c r="C55" s="3"/>
      <c r="D55" s="3"/>
      <c r="E55" s="8"/>
      <c r="F55" s="8"/>
      <c r="G55" s="8"/>
      <c r="H55" s="26">
        <v>1136.1179999999999</v>
      </c>
      <c r="I55" s="26">
        <v>493.88200000000001</v>
      </c>
      <c r="J55" s="8"/>
      <c r="K55" s="8"/>
      <c r="L55" s="8"/>
      <c r="M55" s="25">
        <v>1035.856</v>
      </c>
      <c r="N55" s="25">
        <v>249.874</v>
      </c>
      <c r="O55" s="8"/>
      <c r="P55" s="8"/>
      <c r="Q55" s="8"/>
      <c r="R55" s="25">
        <v>1297.0119999999999</v>
      </c>
      <c r="S55" s="25">
        <v>198.27500000000001</v>
      </c>
      <c r="T55" s="8"/>
      <c r="U55" s="8"/>
      <c r="V55" s="8"/>
      <c r="W55" s="8"/>
      <c r="X55" s="8"/>
      <c r="Y55" s="26">
        <v>8033.2290000000003</v>
      </c>
      <c r="Z55" s="26">
        <v>4756.3180000000002</v>
      </c>
      <c r="AA55" s="8"/>
      <c r="AB55" s="8"/>
      <c r="AC55" s="8"/>
      <c r="AD55" s="25">
        <v>10010.030000000001</v>
      </c>
      <c r="AE55" s="25">
        <v>2698.9780000000001</v>
      </c>
      <c r="AF55" s="8"/>
      <c r="AG55" s="8"/>
      <c r="AH55" s="8"/>
      <c r="AI55" s="25">
        <v>9535.2759999999998</v>
      </c>
      <c r="AJ55" s="25">
        <v>3091.1</v>
      </c>
      <c r="AK55" s="8"/>
      <c r="AL55" s="8"/>
      <c r="AM55" s="3"/>
      <c r="AN55" s="3"/>
      <c r="AO55" s="3"/>
      <c r="AP55" s="3"/>
      <c r="AQ55" s="3"/>
      <c r="AR55" s="3"/>
    </row>
    <row r="56" spans="1:44" x14ac:dyDescent="0.2">
      <c r="A56" s="3"/>
      <c r="B56" s="3"/>
      <c r="C56" s="3"/>
      <c r="D56" s="3"/>
      <c r="E56" s="8"/>
      <c r="F56" s="8"/>
      <c r="G56" s="8"/>
      <c r="H56" s="26">
        <v>1056.48</v>
      </c>
      <c r="I56" s="26">
        <v>480.18799999999999</v>
      </c>
      <c r="J56" s="8"/>
      <c r="K56" s="8"/>
      <c r="L56" s="8"/>
      <c r="M56" s="25">
        <v>1088.085</v>
      </c>
      <c r="N56" s="25">
        <v>241.23</v>
      </c>
      <c r="O56" s="8"/>
      <c r="P56" s="8"/>
      <c r="Q56" s="8"/>
      <c r="R56" s="25">
        <v>1074.134</v>
      </c>
      <c r="S56" s="25">
        <v>257.04500000000002</v>
      </c>
      <c r="T56" s="8"/>
      <c r="U56" s="8"/>
      <c r="V56" s="8"/>
      <c r="W56" s="8"/>
      <c r="X56" s="8"/>
      <c r="Y56" s="26">
        <v>7206.5420000000004</v>
      </c>
      <c r="Z56" s="26">
        <v>1583.0619999999999</v>
      </c>
      <c r="AA56" s="8"/>
      <c r="AB56" s="8"/>
      <c r="AC56" s="8"/>
      <c r="AD56" s="25">
        <v>7097.4840000000004</v>
      </c>
      <c r="AE56" s="25">
        <v>2262.1970000000001</v>
      </c>
      <c r="AF56" s="8"/>
      <c r="AG56" s="8"/>
      <c r="AH56" s="8"/>
      <c r="AI56" s="25">
        <v>10249.24</v>
      </c>
      <c r="AJ56" s="25">
        <v>2309.3719999999998</v>
      </c>
      <c r="AK56" s="8"/>
      <c r="AL56" s="8"/>
      <c r="AM56" s="3"/>
      <c r="AN56" s="3"/>
      <c r="AO56" s="3"/>
      <c r="AP56" s="3"/>
      <c r="AQ56" s="3"/>
      <c r="AR56" s="3"/>
    </row>
    <row r="57" spans="1:44" x14ac:dyDescent="0.2">
      <c r="A57" s="3"/>
      <c r="B57" s="3"/>
      <c r="C57" s="3"/>
      <c r="D57" s="3"/>
      <c r="E57" s="8"/>
      <c r="F57" s="8"/>
      <c r="G57" s="8"/>
      <c r="H57" s="26">
        <v>1067.48</v>
      </c>
      <c r="I57" s="26">
        <v>385.39800000000002</v>
      </c>
      <c r="J57" s="8"/>
      <c r="K57" s="8"/>
      <c r="L57" s="8"/>
      <c r="M57" s="25">
        <v>1065.7170000000001</v>
      </c>
      <c r="N57" s="25">
        <v>243.374</v>
      </c>
      <c r="O57" s="8"/>
      <c r="P57" s="8"/>
      <c r="Q57" s="8"/>
      <c r="R57" s="25">
        <v>1091.7570000000001</v>
      </c>
      <c r="S57" s="25">
        <v>320.71199999999999</v>
      </c>
      <c r="T57" s="8"/>
      <c r="U57" s="8"/>
      <c r="V57" s="8"/>
      <c r="W57" s="8"/>
      <c r="X57" s="8"/>
      <c r="Y57" s="26">
        <v>11234.15</v>
      </c>
      <c r="Z57" s="26">
        <v>1061.2049999999999</v>
      </c>
      <c r="AA57" s="8"/>
      <c r="AB57" s="8"/>
      <c r="AC57" s="8"/>
      <c r="AD57" s="25">
        <v>7919.8329999999996</v>
      </c>
      <c r="AE57" s="25">
        <v>2984.933</v>
      </c>
      <c r="AF57" s="8"/>
      <c r="AG57" s="8"/>
      <c r="AH57" s="8"/>
      <c r="AI57" s="25">
        <v>13190.34</v>
      </c>
      <c r="AJ57" s="25">
        <v>4139.7610000000004</v>
      </c>
      <c r="AK57" s="8"/>
      <c r="AL57" s="8"/>
      <c r="AM57" s="3"/>
      <c r="AN57" s="3"/>
      <c r="AO57" s="3"/>
      <c r="AP57" s="3"/>
      <c r="AQ57" s="3"/>
      <c r="AR57" s="3"/>
    </row>
    <row r="58" spans="1:44" x14ac:dyDescent="0.2">
      <c r="A58" s="3"/>
      <c r="B58" s="3"/>
      <c r="C58" s="3"/>
      <c r="D58" s="3"/>
      <c r="E58" s="8"/>
      <c r="F58" s="8"/>
      <c r="G58" s="8"/>
      <c r="H58" s="26">
        <v>917.43899999999996</v>
      </c>
      <c r="I58" s="26">
        <v>476.70600000000002</v>
      </c>
      <c r="J58" s="8"/>
      <c r="K58" s="8"/>
      <c r="L58" s="8"/>
      <c r="M58" s="25">
        <v>997.10299999999995</v>
      </c>
      <c r="N58" s="25">
        <v>386.59</v>
      </c>
      <c r="O58" s="8"/>
      <c r="P58" s="8"/>
      <c r="Q58" s="8"/>
      <c r="R58" s="25">
        <v>1227.681</v>
      </c>
      <c r="S58" s="25">
        <v>417.87</v>
      </c>
      <c r="T58" s="8"/>
      <c r="U58" s="8"/>
      <c r="V58" s="8"/>
      <c r="W58" s="8"/>
      <c r="X58" s="8"/>
      <c r="Y58" s="26">
        <v>6258.4340000000002</v>
      </c>
      <c r="Z58" s="26">
        <v>2041.615</v>
      </c>
      <c r="AA58" s="8"/>
      <c r="AB58" s="8"/>
      <c r="AC58" s="8"/>
      <c r="AD58" s="25">
        <v>15526.82</v>
      </c>
      <c r="AE58" s="25">
        <v>1031.4929999999999</v>
      </c>
      <c r="AF58" s="8"/>
      <c r="AG58" s="8"/>
      <c r="AH58" s="8"/>
      <c r="AI58" s="25">
        <v>7585.0730000000003</v>
      </c>
      <c r="AJ58" s="25">
        <v>3127.1320000000001</v>
      </c>
      <c r="AK58" s="8"/>
      <c r="AL58" s="8"/>
      <c r="AM58" s="3"/>
      <c r="AN58" s="3"/>
      <c r="AO58" s="3"/>
      <c r="AP58" s="3"/>
      <c r="AQ58" s="3"/>
      <c r="AR58" s="3"/>
    </row>
    <row r="59" spans="1:44" x14ac:dyDescent="0.2">
      <c r="A59" s="3"/>
      <c r="B59" s="3"/>
      <c r="C59" s="3"/>
      <c r="D59" s="3"/>
      <c r="E59" s="8"/>
      <c r="F59" s="8"/>
      <c r="G59" s="8"/>
      <c r="H59" s="26">
        <v>1133.4690000000001</v>
      </c>
      <c r="I59" s="26">
        <v>452.45299999999997</v>
      </c>
      <c r="J59" s="8"/>
      <c r="K59" s="8"/>
      <c r="L59" s="8"/>
      <c r="M59" s="25">
        <v>956.78200000000004</v>
      </c>
      <c r="N59" s="25">
        <v>289.142</v>
      </c>
      <c r="O59" s="8"/>
      <c r="P59" s="8"/>
      <c r="Q59" s="8"/>
      <c r="R59" s="25">
        <v>1289.4760000000001</v>
      </c>
      <c r="S59" s="25">
        <v>282.29500000000002</v>
      </c>
      <c r="T59" s="8"/>
      <c r="U59" s="8"/>
      <c r="V59" s="8"/>
      <c r="W59" s="8"/>
      <c r="X59" s="8"/>
      <c r="Y59" s="26">
        <v>7507.22</v>
      </c>
      <c r="Z59" s="26">
        <v>2507.4749999999999</v>
      </c>
      <c r="AA59" s="8"/>
      <c r="AB59" s="8"/>
      <c r="AC59" s="8"/>
      <c r="AD59" s="25">
        <v>12818.47</v>
      </c>
      <c r="AE59" s="25">
        <v>2019.002</v>
      </c>
      <c r="AF59" s="8"/>
      <c r="AG59" s="8"/>
      <c r="AH59" s="8"/>
      <c r="AI59" s="25">
        <v>7807.5050000000001</v>
      </c>
      <c r="AJ59" s="25">
        <v>2863.9209999999998</v>
      </c>
      <c r="AK59" s="8"/>
      <c r="AL59" s="8"/>
      <c r="AM59" s="3"/>
      <c r="AN59" s="3"/>
      <c r="AO59" s="3"/>
      <c r="AP59" s="3"/>
      <c r="AQ59" s="3"/>
      <c r="AR59" s="3"/>
    </row>
    <row r="60" spans="1:44" x14ac:dyDescent="0.2">
      <c r="A60" s="3"/>
      <c r="B60" s="3"/>
      <c r="C60" s="3"/>
      <c r="D60" s="3"/>
      <c r="E60" s="8"/>
      <c r="F60" s="8"/>
      <c r="G60" s="8"/>
      <c r="H60" s="26">
        <v>1177.982</v>
      </c>
      <c r="I60" s="26">
        <v>479.27600000000001</v>
      </c>
      <c r="J60" s="8"/>
      <c r="K60" s="8"/>
      <c r="L60" s="8"/>
      <c r="M60" s="25">
        <v>917.428</v>
      </c>
      <c r="N60" s="25">
        <v>252.71299999999999</v>
      </c>
      <c r="O60" s="8"/>
      <c r="P60" s="8"/>
      <c r="Q60" s="8"/>
      <c r="R60" s="25">
        <v>1694.248</v>
      </c>
      <c r="S60" s="25">
        <v>335.303</v>
      </c>
      <c r="T60" s="8"/>
      <c r="U60" s="8"/>
      <c r="V60" s="8"/>
      <c r="W60" s="8"/>
      <c r="X60" s="8"/>
      <c r="Y60" s="26">
        <v>8168.7550000000001</v>
      </c>
      <c r="Z60" s="26">
        <v>1855.337</v>
      </c>
      <c r="AA60" s="8"/>
      <c r="AB60" s="8"/>
      <c r="AC60" s="8"/>
      <c r="AD60" s="25">
        <v>13616.97</v>
      </c>
      <c r="AE60" s="25">
        <v>1370.809</v>
      </c>
      <c r="AF60" s="8"/>
      <c r="AG60" s="8"/>
      <c r="AH60" s="8"/>
      <c r="AI60" s="25">
        <v>8072.3410000000003</v>
      </c>
      <c r="AJ60" s="25">
        <v>3002.0880000000002</v>
      </c>
      <c r="AK60" s="8"/>
      <c r="AL60" s="8"/>
      <c r="AM60" s="3"/>
      <c r="AN60" s="3"/>
      <c r="AO60" s="3"/>
      <c r="AP60" s="3"/>
      <c r="AQ60" s="3"/>
      <c r="AR60" s="3"/>
    </row>
    <row r="61" spans="1:44" x14ac:dyDescent="0.2">
      <c r="A61" s="3"/>
      <c r="B61" s="3"/>
      <c r="C61" s="3"/>
      <c r="D61" s="3"/>
      <c r="E61" s="8"/>
      <c r="F61" s="8"/>
      <c r="G61" s="8"/>
      <c r="H61" s="26">
        <v>1236.809</v>
      </c>
      <c r="I61" s="26">
        <v>465.05700000000002</v>
      </c>
      <c r="J61" s="8"/>
      <c r="K61" s="8"/>
      <c r="L61" s="8"/>
      <c r="M61" s="25">
        <v>1043.673</v>
      </c>
      <c r="N61" s="25">
        <v>321.221</v>
      </c>
      <c r="O61" s="8"/>
      <c r="P61" s="8"/>
      <c r="Q61" s="8"/>
      <c r="R61" s="25">
        <v>1686.221</v>
      </c>
      <c r="S61" s="25">
        <v>321.75299999999999</v>
      </c>
      <c r="T61" s="8"/>
      <c r="U61" s="8"/>
      <c r="V61" s="8"/>
      <c r="W61" s="8"/>
      <c r="X61" s="8"/>
      <c r="Y61" s="26">
        <v>9391.6990000000005</v>
      </c>
      <c r="Z61" s="26">
        <v>2346.9769999999999</v>
      </c>
      <c r="AA61" s="8"/>
      <c r="AB61" s="8"/>
      <c r="AC61" s="8"/>
      <c r="AD61" s="25">
        <v>8175.6490000000003</v>
      </c>
      <c r="AE61" s="25">
        <v>1433.7739999999999</v>
      </c>
      <c r="AF61" s="8"/>
      <c r="AG61" s="8"/>
      <c r="AH61" s="8"/>
      <c r="AI61" s="25">
        <v>9292.98</v>
      </c>
      <c r="AJ61" s="25">
        <v>3700.8020000000001</v>
      </c>
      <c r="AK61" s="8"/>
      <c r="AL61" s="8"/>
      <c r="AM61" s="3"/>
      <c r="AN61" s="3"/>
      <c r="AO61" s="3"/>
      <c r="AP61" s="3"/>
      <c r="AQ61" s="3"/>
      <c r="AR61" s="3"/>
    </row>
    <row r="62" spans="1:44" x14ac:dyDescent="0.2">
      <c r="A62" s="3"/>
      <c r="B62" s="3"/>
      <c r="C62" s="3"/>
      <c r="D62" s="3"/>
      <c r="E62" s="8"/>
      <c r="F62" s="8"/>
      <c r="G62" s="8"/>
      <c r="H62" s="26">
        <v>935.28399999999999</v>
      </c>
      <c r="I62" s="26">
        <v>442.46199999999999</v>
      </c>
      <c r="J62" s="8"/>
      <c r="K62" s="8"/>
      <c r="L62" s="8"/>
      <c r="M62" s="25">
        <v>1143.9649999999999</v>
      </c>
      <c r="N62" s="25">
        <v>348.71699999999998</v>
      </c>
      <c r="O62" s="8"/>
      <c r="P62" s="8"/>
      <c r="Q62" s="8"/>
      <c r="R62" s="25">
        <v>1299.9090000000001</v>
      </c>
      <c r="S62" s="25">
        <v>270.63400000000001</v>
      </c>
      <c r="T62" s="8"/>
      <c r="U62" s="8"/>
      <c r="V62" s="8"/>
      <c r="W62" s="8"/>
      <c r="X62" s="8"/>
      <c r="Y62" s="26">
        <v>6947.3689999999997</v>
      </c>
      <c r="Z62" s="26">
        <v>1754.672</v>
      </c>
      <c r="AA62" s="8"/>
      <c r="AB62" s="8"/>
      <c r="AC62" s="8"/>
      <c r="AD62" s="25">
        <v>10078.299999999999</v>
      </c>
      <c r="AE62" s="25">
        <v>1596.4580000000001</v>
      </c>
      <c r="AF62" s="8"/>
      <c r="AG62" s="8"/>
      <c r="AH62" s="8"/>
      <c r="AI62" s="25">
        <v>9684.9120000000003</v>
      </c>
      <c r="AJ62" s="25">
        <v>2667.74</v>
      </c>
      <c r="AK62" s="8"/>
      <c r="AL62" s="8"/>
      <c r="AM62" s="3"/>
      <c r="AN62" s="3"/>
      <c r="AO62" s="3"/>
      <c r="AP62" s="3"/>
      <c r="AQ62" s="3"/>
      <c r="AR62" s="3"/>
    </row>
    <row r="63" spans="1:44" x14ac:dyDescent="0.2">
      <c r="A63" s="3"/>
      <c r="B63" s="3"/>
      <c r="C63" s="3"/>
      <c r="D63" s="3"/>
      <c r="E63" s="8"/>
      <c r="F63" s="8"/>
      <c r="G63" s="8"/>
      <c r="H63" s="26">
        <v>931.31500000000005</v>
      </c>
      <c r="I63" s="26">
        <v>440.38600000000002</v>
      </c>
      <c r="J63" s="8"/>
      <c r="K63" s="8"/>
      <c r="L63" s="8"/>
      <c r="M63" s="25">
        <v>1019.045</v>
      </c>
      <c r="N63" s="25">
        <v>287.61900000000003</v>
      </c>
      <c r="O63" s="8"/>
      <c r="P63" s="8"/>
      <c r="Q63" s="8"/>
      <c r="R63" s="25">
        <v>1349.251</v>
      </c>
      <c r="S63" s="25">
        <v>214.85499999999999</v>
      </c>
      <c r="T63" s="8"/>
      <c r="U63" s="8"/>
      <c r="V63" s="8"/>
      <c r="W63" s="8"/>
      <c r="X63" s="8"/>
      <c r="Y63" s="26">
        <v>10663.82</v>
      </c>
      <c r="Z63" s="26">
        <v>1262.4690000000001</v>
      </c>
      <c r="AA63" s="8"/>
      <c r="AB63" s="8"/>
      <c r="AC63" s="8"/>
      <c r="AD63" s="25">
        <v>6343.0889999999999</v>
      </c>
      <c r="AE63" s="25">
        <v>1992.922</v>
      </c>
      <c r="AF63" s="8"/>
      <c r="AG63" s="8"/>
      <c r="AH63" s="8"/>
      <c r="AI63" s="25">
        <v>11505.45</v>
      </c>
      <c r="AJ63" s="25">
        <v>2584.2669999999998</v>
      </c>
      <c r="AK63" s="8"/>
      <c r="AL63" s="8"/>
      <c r="AM63" s="3"/>
      <c r="AN63" s="3"/>
      <c r="AO63" s="3"/>
      <c r="AP63" s="3"/>
      <c r="AQ63" s="3"/>
      <c r="AR63" s="3"/>
    </row>
    <row r="64" spans="1:44" x14ac:dyDescent="0.2">
      <c r="A64" s="3"/>
      <c r="B64" s="3"/>
      <c r="C64" s="3"/>
      <c r="D64" s="3"/>
      <c r="E64" s="8"/>
      <c r="F64" s="8"/>
      <c r="G64" s="8"/>
      <c r="H64" s="26">
        <v>1174.162</v>
      </c>
      <c r="I64" s="26">
        <v>502.43599999999998</v>
      </c>
      <c r="J64" s="8"/>
      <c r="K64" s="8"/>
      <c r="L64" s="8"/>
      <c r="M64" s="25">
        <v>931.18499999999995</v>
      </c>
      <c r="N64" s="25">
        <v>228.86600000000001</v>
      </c>
      <c r="O64" s="8"/>
      <c r="P64" s="8"/>
      <c r="Q64" s="8"/>
      <c r="R64" s="25">
        <v>1138.3510000000001</v>
      </c>
      <c r="S64" s="25">
        <v>286.14299999999997</v>
      </c>
      <c r="T64" s="8"/>
      <c r="U64" s="8"/>
      <c r="V64" s="8"/>
      <c r="W64" s="8"/>
      <c r="X64" s="8"/>
      <c r="Y64" s="26">
        <v>7806.86</v>
      </c>
      <c r="Z64" s="26">
        <v>1795.578</v>
      </c>
      <c r="AA64" s="8"/>
      <c r="AB64" s="8"/>
      <c r="AC64" s="8"/>
      <c r="AD64" s="25">
        <v>8674.8179999999993</v>
      </c>
      <c r="AE64" s="25">
        <v>2424.5990000000002</v>
      </c>
      <c r="AF64" s="8"/>
      <c r="AG64" s="8"/>
      <c r="AH64" s="8"/>
      <c r="AI64" s="25">
        <v>10831.71</v>
      </c>
      <c r="AJ64" s="25">
        <v>2540.498</v>
      </c>
      <c r="AK64" s="8"/>
      <c r="AL64" s="8"/>
      <c r="AM64" s="3"/>
      <c r="AN64" s="3"/>
      <c r="AO64" s="3"/>
      <c r="AP64" s="3"/>
      <c r="AQ64" s="3"/>
      <c r="AR64" s="3"/>
    </row>
    <row r="65" spans="1:44" x14ac:dyDescent="0.2">
      <c r="A65" s="3"/>
      <c r="B65" s="3"/>
      <c r="C65" s="3"/>
      <c r="D65" s="3"/>
      <c r="E65" s="8"/>
      <c r="F65" s="8"/>
      <c r="G65" s="8"/>
      <c r="H65" s="26">
        <v>930.178</v>
      </c>
      <c r="I65" s="26">
        <v>501.572</v>
      </c>
      <c r="J65" s="8"/>
      <c r="K65" s="8"/>
      <c r="L65" s="8"/>
      <c r="M65" s="25">
        <v>1107.4469999999999</v>
      </c>
      <c r="N65" s="25">
        <v>242.28200000000001</v>
      </c>
      <c r="O65" s="8"/>
      <c r="P65" s="8"/>
      <c r="Q65" s="8"/>
      <c r="R65" s="25">
        <v>1333.134</v>
      </c>
      <c r="S65" s="25">
        <v>233.172</v>
      </c>
      <c r="T65" s="8"/>
      <c r="U65" s="8"/>
      <c r="V65" s="8"/>
      <c r="W65" s="8"/>
      <c r="X65" s="8"/>
      <c r="Y65" s="26">
        <v>10863.14</v>
      </c>
      <c r="Z65" s="26">
        <v>1543.748</v>
      </c>
      <c r="AA65" s="8"/>
      <c r="AB65" s="8"/>
      <c r="AC65" s="8"/>
      <c r="AD65" s="25">
        <v>8537.8610000000008</v>
      </c>
      <c r="AE65" s="25">
        <v>2999.2269999999999</v>
      </c>
      <c r="AF65" s="8"/>
      <c r="AG65" s="8"/>
      <c r="AH65" s="8"/>
      <c r="AI65" s="25">
        <v>13779.81</v>
      </c>
      <c r="AJ65" s="25">
        <v>2848.3919999999998</v>
      </c>
      <c r="AK65" s="8"/>
      <c r="AL65" s="8"/>
      <c r="AM65" s="3"/>
      <c r="AN65" s="3"/>
      <c r="AO65" s="3"/>
      <c r="AP65" s="3"/>
      <c r="AQ65" s="3"/>
      <c r="AR65" s="3"/>
    </row>
    <row r="66" spans="1:44" x14ac:dyDescent="0.2">
      <c r="A66" s="3"/>
      <c r="B66" s="3"/>
      <c r="C66" s="3"/>
      <c r="D66" s="3"/>
      <c r="E66" s="8"/>
      <c r="F66" s="8"/>
      <c r="G66" s="8"/>
      <c r="H66" s="26">
        <v>1151.1369999999999</v>
      </c>
      <c r="I66" s="26">
        <v>318.26900000000001</v>
      </c>
      <c r="J66" s="8"/>
      <c r="K66" s="8"/>
      <c r="L66" s="8"/>
      <c r="M66" s="25">
        <v>1094.3610000000001</v>
      </c>
      <c r="N66" s="25">
        <v>243.45400000000001</v>
      </c>
      <c r="O66" s="8"/>
      <c r="P66" s="8"/>
      <c r="Q66" s="8"/>
      <c r="R66" s="25">
        <v>1254.3219999999999</v>
      </c>
      <c r="S66" s="25">
        <v>294.27100000000002</v>
      </c>
      <c r="T66" s="8"/>
      <c r="U66" s="8"/>
      <c r="V66" s="8"/>
      <c r="W66" s="8"/>
      <c r="X66" s="8"/>
      <c r="Y66" s="26">
        <v>7123.348</v>
      </c>
      <c r="Z66" s="26">
        <v>2282.576</v>
      </c>
      <c r="AA66" s="8"/>
      <c r="AB66" s="8"/>
      <c r="AC66" s="8"/>
      <c r="AD66" s="25">
        <v>7579.8040000000001</v>
      </c>
      <c r="AE66" s="25">
        <v>3052.1529999999998</v>
      </c>
      <c r="AF66" s="8"/>
      <c r="AG66" s="8"/>
      <c r="AH66" s="8"/>
      <c r="AI66" s="25">
        <v>7723.1139999999996</v>
      </c>
      <c r="AJ66" s="25">
        <v>1994.876</v>
      </c>
      <c r="AK66" s="8"/>
      <c r="AL66" s="8"/>
      <c r="AM66" s="3"/>
      <c r="AN66" s="3"/>
      <c r="AO66" s="3"/>
      <c r="AP66" s="3"/>
      <c r="AQ66" s="3"/>
      <c r="AR66" s="3"/>
    </row>
    <row r="67" spans="1:44" x14ac:dyDescent="0.2">
      <c r="A67" s="3"/>
      <c r="B67" s="3"/>
      <c r="C67" s="3"/>
      <c r="D67" s="3"/>
      <c r="E67" s="8"/>
      <c r="F67" s="8"/>
      <c r="G67" s="8"/>
      <c r="H67" s="26">
        <v>1066.299</v>
      </c>
      <c r="I67" s="26">
        <v>380.94099999999997</v>
      </c>
      <c r="J67" s="8"/>
      <c r="K67" s="8"/>
      <c r="L67" s="8"/>
      <c r="M67" s="25">
        <v>1071.5309999999999</v>
      </c>
      <c r="N67" s="25">
        <v>276.32299999999998</v>
      </c>
      <c r="O67" s="8"/>
      <c r="P67" s="8"/>
      <c r="Q67" s="8"/>
      <c r="R67" s="25">
        <v>1185.8789999999999</v>
      </c>
      <c r="S67" s="25">
        <v>288.12400000000002</v>
      </c>
      <c r="T67" s="8"/>
      <c r="U67" s="8"/>
      <c r="V67" s="8"/>
      <c r="W67" s="8"/>
      <c r="X67" s="8"/>
      <c r="Y67" s="26">
        <v>9830.4150000000009</v>
      </c>
      <c r="Z67" s="26">
        <v>2163.203</v>
      </c>
      <c r="AA67" s="8"/>
      <c r="AB67" s="8"/>
      <c r="AC67" s="8"/>
      <c r="AD67" s="25">
        <v>14589.48</v>
      </c>
      <c r="AE67" s="25">
        <v>2296.0630000000001</v>
      </c>
      <c r="AF67" s="8"/>
      <c r="AG67" s="8"/>
      <c r="AH67" s="8"/>
      <c r="AI67" s="25">
        <v>7920.94</v>
      </c>
      <c r="AJ67" s="25">
        <v>2181.5940000000001</v>
      </c>
      <c r="AK67" s="8"/>
      <c r="AL67" s="8"/>
      <c r="AM67" s="3"/>
      <c r="AN67" s="3"/>
      <c r="AO67" s="3"/>
      <c r="AP67" s="3"/>
      <c r="AQ67" s="3"/>
      <c r="AR67" s="3"/>
    </row>
    <row r="68" spans="1:44" x14ac:dyDescent="0.2">
      <c r="A68" s="3"/>
      <c r="B68" s="3"/>
      <c r="C68" s="3"/>
      <c r="D68" s="3"/>
      <c r="E68" s="8"/>
      <c r="F68" s="8"/>
      <c r="G68" s="8"/>
      <c r="H68" s="26">
        <v>1121.9549999999999</v>
      </c>
      <c r="I68" s="26">
        <v>402.70499999999998</v>
      </c>
      <c r="J68" s="8"/>
      <c r="K68" s="8"/>
      <c r="L68" s="8"/>
      <c r="M68" s="25">
        <v>1022.385</v>
      </c>
      <c r="N68" s="25">
        <v>236.95599999999999</v>
      </c>
      <c r="O68" s="8"/>
      <c r="P68" s="8"/>
      <c r="Q68" s="8"/>
      <c r="R68" s="25">
        <v>1135.3920000000001</v>
      </c>
      <c r="S68" s="25">
        <v>295.197</v>
      </c>
      <c r="T68" s="8"/>
      <c r="U68" s="8"/>
      <c r="V68" s="8"/>
      <c r="W68" s="8"/>
      <c r="X68" s="8"/>
      <c r="Y68" s="26">
        <v>6521.02</v>
      </c>
      <c r="Z68" s="26">
        <v>1881.268</v>
      </c>
      <c r="AA68" s="8"/>
      <c r="AB68" s="8"/>
      <c r="AC68" s="8"/>
      <c r="AD68" s="25">
        <v>12464.46</v>
      </c>
      <c r="AE68" s="25">
        <v>2572.2269999999999</v>
      </c>
      <c r="AF68" s="8"/>
      <c r="AG68" s="8"/>
      <c r="AH68" s="8"/>
      <c r="AI68" s="25">
        <v>11520</v>
      </c>
      <c r="AJ68" s="25">
        <v>2298.2890000000002</v>
      </c>
      <c r="AK68" s="8"/>
      <c r="AL68" s="8"/>
      <c r="AM68" s="3"/>
      <c r="AN68" s="3"/>
      <c r="AO68" s="3"/>
      <c r="AP68" s="3"/>
      <c r="AQ68" s="3"/>
      <c r="AR68" s="3"/>
    </row>
    <row r="69" spans="1:44" x14ac:dyDescent="0.2">
      <c r="A69" s="3"/>
      <c r="B69" s="3"/>
      <c r="C69" s="3"/>
      <c r="D69" s="3"/>
      <c r="E69" s="8"/>
      <c r="F69" s="8"/>
      <c r="G69" s="8"/>
      <c r="H69" s="26">
        <v>1191.0170000000001</v>
      </c>
      <c r="I69" s="26">
        <v>410.64499999999998</v>
      </c>
      <c r="J69" s="8"/>
      <c r="K69" s="8"/>
      <c r="L69" s="8"/>
      <c r="M69" s="25">
        <v>912.66300000000001</v>
      </c>
      <c r="N69" s="25">
        <v>345.56599999999997</v>
      </c>
      <c r="O69" s="8"/>
      <c r="P69" s="8"/>
      <c r="Q69" s="8"/>
      <c r="R69" s="25">
        <v>1324.27</v>
      </c>
      <c r="S69" s="25">
        <v>313.04300000000001</v>
      </c>
      <c r="T69" s="8"/>
      <c r="U69" s="8"/>
      <c r="V69" s="8"/>
      <c r="W69" s="8"/>
      <c r="X69" s="8"/>
      <c r="Y69" s="26">
        <v>10121.530000000001</v>
      </c>
      <c r="Z69" s="26">
        <v>4040.279</v>
      </c>
      <c r="AA69" s="8"/>
      <c r="AB69" s="8"/>
      <c r="AC69" s="8"/>
      <c r="AD69" s="25">
        <v>11464.62</v>
      </c>
      <c r="AE69" s="25">
        <v>2006.6759999999999</v>
      </c>
      <c r="AF69" s="8"/>
      <c r="AG69" s="8"/>
      <c r="AH69" s="8"/>
      <c r="AI69" s="25">
        <v>14289.35</v>
      </c>
      <c r="AJ69" s="25">
        <v>2465.3609999999999</v>
      </c>
      <c r="AK69" s="8"/>
      <c r="AL69" s="8"/>
      <c r="AM69" s="3"/>
      <c r="AN69" s="3"/>
      <c r="AO69" s="3"/>
      <c r="AP69" s="3"/>
      <c r="AQ69" s="3"/>
      <c r="AR69" s="3"/>
    </row>
    <row r="70" spans="1:44" x14ac:dyDescent="0.2">
      <c r="A70" s="3"/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3"/>
      <c r="AN70" s="3"/>
      <c r="AO70" s="3"/>
      <c r="AP70" s="3"/>
      <c r="AQ70" s="3"/>
      <c r="AR70" s="3"/>
    </row>
    <row r="71" spans="1:44" x14ac:dyDescent="0.2">
      <c r="A71" s="3"/>
      <c r="B71" s="3"/>
      <c r="C71" s="3"/>
      <c r="D71" s="3"/>
      <c r="E71" s="8"/>
      <c r="F71" s="8"/>
      <c r="G71" s="8"/>
      <c r="H71" s="137" t="s">
        <v>20</v>
      </c>
      <c r="I71" s="137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137" t="s">
        <v>20</v>
      </c>
      <c r="Z71" s="137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3"/>
      <c r="AN71" s="3"/>
      <c r="AO71" s="3"/>
      <c r="AP71" s="3"/>
      <c r="AQ71" s="3"/>
      <c r="AR71" s="3"/>
    </row>
    <row r="72" spans="1:44" x14ac:dyDescent="0.2">
      <c r="A72" s="3"/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3"/>
      <c r="AN72" s="3"/>
      <c r="AO72" s="3"/>
      <c r="AP72" s="3"/>
      <c r="AQ72" s="3"/>
      <c r="AR72" s="3"/>
    </row>
    <row r="73" spans="1:44" x14ac:dyDescent="0.2">
      <c r="A73" s="3"/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3"/>
      <c r="AN73" s="3"/>
      <c r="AO73" s="3"/>
      <c r="AP73" s="3"/>
      <c r="AQ73" s="3"/>
      <c r="AR73" s="3"/>
    </row>
    <row r="74" spans="1:44" x14ac:dyDescent="0.2">
      <c r="A74" s="3"/>
      <c r="B74" s="3"/>
      <c r="C74" s="3"/>
      <c r="D74" s="3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3"/>
      <c r="AN74" s="3"/>
      <c r="AO74" s="3"/>
      <c r="AP74" s="3"/>
      <c r="AQ74" s="3"/>
      <c r="AR74" s="3"/>
    </row>
    <row r="75" spans="1:44" x14ac:dyDescent="0.2">
      <c r="A75" s="3"/>
      <c r="B75" s="3"/>
      <c r="C75" s="3"/>
      <c r="D75" s="3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3"/>
      <c r="AN75" s="3"/>
      <c r="AO75" s="3"/>
      <c r="AP75" s="3"/>
      <c r="AQ75" s="3"/>
      <c r="AR75" s="3"/>
    </row>
    <row r="76" spans="1:44" x14ac:dyDescent="0.2">
      <c r="A76" s="3"/>
      <c r="B76" s="3"/>
      <c r="C76" s="3"/>
      <c r="D76" s="3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3"/>
      <c r="AN76" s="3"/>
      <c r="AO76" s="3"/>
      <c r="AP76" s="3"/>
      <c r="AQ76" s="3"/>
      <c r="AR76" s="3"/>
    </row>
    <row r="77" spans="1:4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spans="1:4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pans="1:4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pans="1:4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pans="1:4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</sheetData>
  <mergeCells count="2">
    <mergeCell ref="H71:I71"/>
    <mergeCell ref="Y71:Z7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2C6EC-BFD7-B04A-A971-0A77D4A2CB60}">
  <dimension ref="C3:Y55"/>
  <sheetViews>
    <sheetView zoomScale="113" workbookViewId="0">
      <selection activeCell="D13" sqref="D13"/>
    </sheetView>
  </sheetViews>
  <sheetFormatPr baseColWidth="10" defaultRowHeight="16" x14ac:dyDescent="0.2"/>
  <cols>
    <col min="4" max="4" width="29.1640625" customWidth="1"/>
    <col min="6" max="6" width="16.83203125" customWidth="1"/>
    <col min="7" max="7" width="17.1640625" customWidth="1"/>
    <col min="8" max="9" width="20.5" customWidth="1"/>
    <col min="12" max="12" width="18.1640625" customWidth="1"/>
    <col min="13" max="13" width="18" customWidth="1"/>
    <col min="14" max="14" width="19.5" customWidth="1"/>
    <col min="15" max="15" width="19" customWidth="1"/>
    <col min="18" max="18" width="19.5" customWidth="1"/>
    <col min="19" max="19" width="18" customWidth="1"/>
    <col min="21" max="21" width="17.33203125" customWidth="1"/>
    <col min="22" max="22" width="22" customWidth="1"/>
  </cols>
  <sheetData>
    <row r="3" spans="3:2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3:25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3:25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3:25" x14ac:dyDescent="0.2">
      <c r="C6" s="3"/>
      <c r="D6" s="4" t="s">
        <v>488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3:25" x14ac:dyDescent="0.2">
      <c r="C7" s="3"/>
      <c r="E7" s="3"/>
      <c r="F7" s="98" t="s">
        <v>1</v>
      </c>
      <c r="G7" s="3"/>
      <c r="H7" s="3"/>
      <c r="I7" s="3"/>
      <c r="J7" s="3"/>
      <c r="K7" s="3"/>
      <c r="L7" s="98" t="s">
        <v>216</v>
      </c>
      <c r="M7" s="3"/>
      <c r="N7" s="3"/>
      <c r="O7" s="3"/>
      <c r="P7" s="3"/>
      <c r="Q7" s="3"/>
      <c r="R7" s="98" t="s">
        <v>125</v>
      </c>
      <c r="S7" s="3"/>
      <c r="T7" s="3"/>
      <c r="U7" s="3"/>
      <c r="V7" s="3"/>
      <c r="W7" s="3"/>
      <c r="X7" s="3"/>
      <c r="Y7" s="3"/>
    </row>
    <row r="8" spans="3:25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3:25" x14ac:dyDescent="0.2">
      <c r="C9" s="3"/>
      <c r="D9" s="3"/>
      <c r="E9" s="3"/>
      <c r="F9" s="4" t="s">
        <v>220</v>
      </c>
      <c r="G9" s="4" t="s">
        <v>221</v>
      </c>
      <c r="H9" s="99" t="s">
        <v>222</v>
      </c>
      <c r="I9" s="4" t="s">
        <v>223</v>
      </c>
      <c r="J9" s="4"/>
      <c r="K9" s="3"/>
      <c r="L9" s="4" t="s">
        <v>220</v>
      </c>
      <c r="M9" s="4" t="s">
        <v>221</v>
      </c>
      <c r="N9" s="99" t="s">
        <v>222</v>
      </c>
      <c r="O9" s="4" t="s">
        <v>223</v>
      </c>
      <c r="P9" s="3"/>
      <c r="Q9" s="3"/>
      <c r="R9" s="4" t="s">
        <v>220</v>
      </c>
      <c r="S9" s="4" t="s">
        <v>221</v>
      </c>
      <c r="T9" s="4"/>
      <c r="U9" s="99" t="s">
        <v>222</v>
      </c>
      <c r="V9" s="4" t="s">
        <v>223</v>
      </c>
      <c r="W9" s="3"/>
      <c r="X9" s="3"/>
      <c r="Y9" s="3"/>
    </row>
    <row r="10" spans="3:25" x14ac:dyDescent="0.2">
      <c r="C10" s="3"/>
      <c r="D10" s="3"/>
      <c r="E10" s="3"/>
      <c r="F10" s="13">
        <v>118</v>
      </c>
      <c r="G10" s="13">
        <v>151</v>
      </c>
      <c r="H10" s="13">
        <f>F10/(F10+G10)*100</f>
        <v>43.866171003717476</v>
      </c>
      <c r="I10" s="13">
        <f>G10/(F10+G10)*100</f>
        <v>56.133828996282531</v>
      </c>
      <c r="J10" s="3"/>
      <c r="K10" s="3"/>
      <c r="L10" s="13">
        <v>271</v>
      </c>
      <c r="M10" s="13">
        <v>67</v>
      </c>
      <c r="N10" s="13">
        <f>L10/(L10+M10)*100</f>
        <v>80.177514792899402</v>
      </c>
      <c r="O10" s="13">
        <f>M10/(L10+M10)*100</f>
        <v>19.822485207100591</v>
      </c>
      <c r="P10" s="3"/>
      <c r="Q10" s="3"/>
      <c r="R10" s="13">
        <v>129</v>
      </c>
      <c r="S10" s="13">
        <v>46</v>
      </c>
      <c r="T10" s="13"/>
      <c r="U10" s="13">
        <f t="shared" ref="U10:U42" si="0">R10/(R10+S10+T10)*100</f>
        <v>73.714285714285708</v>
      </c>
      <c r="V10" s="13">
        <f t="shared" ref="V10:V42" si="1">S10/(R10+S10+T10)*100</f>
        <v>26.285714285714285</v>
      </c>
      <c r="W10" s="3"/>
      <c r="X10" s="3"/>
      <c r="Y10" s="3"/>
    </row>
    <row r="11" spans="3:25" x14ac:dyDescent="0.2">
      <c r="C11" s="3"/>
      <c r="D11" s="3"/>
      <c r="E11" s="3"/>
      <c r="F11" s="13">
        <v>70</v>
      </c>
      <c r="G11" s="13">
        <v>122</v>
      </c>
      <c r="H11" s="13">
        <f>F11/(F11+G11)*100</f>
        <v>36.458333333333329</v>
      </c>
      <c r="I11" s="13">
        <f>G11/(F11+G11)*100</f>
        <v>63.541666666666664</v>
      </c>
      <c r="J11" s="3"/>
      <c r="K11" s="3"/>
      <c r="L11" s="13">
        <v>243</v>
      </c>
      <c r="M11" s="13">
        <v>73</v>
      </c>
      <c r="N11" s="13">
        <f t="shared" ref="N11:N37" si="2">L11/(L11+M11)*100</f>
        <v>76.898734177215189</v>
      </c>
      <c r="O11" s="13">
        <f t="shared" ref="O11:O37" si="3">M11/(L11+M11)*100</f>
        <v>23.101265822784811</v>
      </c>
      <c r="P11" s="3"/>
      <c r="Q11" s="3"/>
      <c r="R11" s="13">
        <v>230</v>
      </c>
      <c r="S11" s="13">
        <v>66</v>
      </c>
      <c r="T11" s="13"/>
      <c r="U11" s="13">
        <f t="shared" si="0"/>
        <v>77.702702702702695</v>
      </c>
      <c r="V11" s="13">
        <f t="shared" si="1"/>
        <v>22.297297297297298</v>
      </c>
      <c r="W11" s="3"/>
      <c r="X11" s="3"/>
      <c r="Y11" s="3"/>
    </row>
    <row r="12" spans="3:25" x14ac:dyDescent="0.2">
      <c r="C12" s="3"/>
      <c r="D12" s="3"/>
      <c r="E12" s="3"/>
      <c r="F12" s="13">
        <v>64</v>
      </c>
      <c r="G12" s="13">
        <v>117</v>
      </c>
      <c r="H12" s="13">
        <f t="shared" ref="H12:H37" si="4">F12/(F12+G12)*100</f>
        <v>35.359116022099442</v>
      </c>
      <c r="I12" s="13">
        <f t="shared" ref="I12:I37" si="5">G12/(F12+G12)*100</f>
        <v>64.640883977900558</v>
      </c>
      <c r="J12" s="3"/>
      <c r="K12" s="3"/>
      <c r="L12" s="13">
        <v>302</v>
      </c>
      <c r="M12" s="13">
        <v>77</v>
      </c>
      <c r="N12" s="13">
        <f t="shared" si="2"/>
        <v>79.683377308707122</v>
      </c>
      <c r="O12" s="13">
        <f t="shared" si="3"/>
        <v>20.316622691292878</v>
      </c>
      <c r="P12" s="3"/>
      <c r="Q12" s="3"/>
      <c r="R12" s="13">
        <v>170</v>
      </c>
      <c r="S12" s="13">
        <v>47</v>
      </c>
      <c r="T12" s="13"/>
      <c r="U12" s="13">
        <f t="shared" si="0"/>
        <v>78.341013824884797</v>
      </c>
      <c r="V12" s="13">
        <f t="shared" si="1"/>
        <v>21.658986175115206</v>
      </c>
      <c r="W12" s="3"/>
      <c r="X12" s="3"/>
      <c r="Y12" s="3"/>
    </row>
    <row r="13" spans="3:25" x14ac:dyDescent="0.2">
      <c r="C13" s="3"/>
      <c r="D13" s="3"/>
      <c r="E13" s="52" t="s">
        <v>15</v>
      </c>
      <c r="F13" s="13">
        <v>61</v>
      </c>
      <c r="G13" s="13">
        <v>72</v>
      </c>
      <c r="H13" s="13">
        <f t="shared" si="4"/>
        <v>45.864661654135332</v>
      </c>
      <c r="I13" s="13">
        <f t="shared" si="5"/>
        <v>54.13533834586466</v>
      </c>
      <c r="J13" s="3"/>
      <c r="K13" s="3"/>
      <c r="L13" s="13">
        <v>247</v>
      </c>
      <c r="M13" s="13">
        <v>54</v>
      </c>
      <c r="N13" s="13">
        <f t="shared" si="2"/>
        <v>82.059800664451828</v>
      </c>
      <c r="O13" s="13">
        <f t="shared" si="3"/>
        <v>17.940199335548172</v>
      </c>
      <c r="P13" s="3"/>
      <c r="Q13" s="3"/>
      <c r="R13" s="13">
        <v>189</v>
      </c>
      <c r="S13" s="13">
        <v>50</v>
      </c>
      <c r="T13" s="13"/>
      <c r="U13" s="13">
        <f t="shared" si="0"/>
        <v>79.079497907949786</v>
      </c>
      <c r="V13" s="13">
        <f t="shared" si="1"/>
        <v>20.920502092050206</v>
      </c>
      <c r="W13" s="3"/>
      <c r="X13" s="3"/>
      <c r="Y13" s="3"/>
    </row>
    <row r="14" spans="3:25" x14ac:dyDescent="0.2">
      <c r="C14" s="3"/>
      <c r="D14" s="3"/>
      <c r="E14" s="3"/>
      <c r="F14" s="13">
        <v>132</v>
      </c>
      <c r="G14" s="13">
        <v>182</v>
      </c>
      <c r="H14" s="13">
        <f t="shared" si="4"/>
        <v>42.038216560509554</v>
      </c>
      <c r="I14" s="13">
        <f t="shared" si="5"/>
        <v>57.961783439490446</v>
      </c>
      <c r="J14" s="3"/>
      <c r="K14" s="3"/>
      <c r="L14" s="13">
        <v>240</v>
      </c>
      <c r="M14" s="13">
        <v>65</v>
      </c>
      <c r="N14" s="13">
        <f t="shared" si="2"/>
        <v>78.688524590163937</v>
      </c>
      <c r="O14" s="13">
        <f t="shared" si="3"/>
        <v>21.311475409836063</v>
      </c>
      <c r="P14" s="3"/>
      <c r="Q14" s="3"/>
      <c r="R14" s="13">
        <v>182</v>
      </c>
      <c r="S14" s="13">
        <v>31</v>
      </c>
      <c r="T14" s="13"/>
      <c r="U14" s="13">
        <f t="shared" si="0"/>
        <v>85.44600938967136</v>
      </c>
      <c r="V14" s="13">
        <f t="shared" si="1"/>
        <v>14.553990610328638</v>
      </c>
      <c r="W14" s="3"/>
      <c r="X14" s="3"/>
      <c r="Y14" s="3"/>
    </row>
    <row r="15" spans="3:25" x14ac:dyDescent="0.2">
      <c r="C15" s="3"/>
      <c r="D15" s="3"/>
      <c r="E15" s="3"/>
      <c r="F15" s="13">
        <v>141</v>
      </c>
      <c r="G15" s="13">
        <v>244</v>
      </c>
      <c r="H15" s="13">
        <f t="shared" si="4"/>
        <v>36.623376623376622</v>
      </c>
      <c r="I15" s="13">
        <f t="shared" si="5"/>
        <v>63.376623376623378</v>
      </c>
      <c r="J15" s="3"/>
      <c r="K15" s="3"/>
      <c r="L15" s="13">
        <v>265</v>
      </c>
      <c r="M15" s="13">
        <v>46</v>
      </c>
      <c r="N15" s="13">
        <f t="shared" si="2"/>
        <v>85.20900321543408</v>
      </c>
      <c r="O15" s="13">
        <f t="shared" si="3"/>
        <v>14.790996784565916</v>
      </c>
      <c r="P15" s="3"/>
      <c r="Q15" s="3"/>
      <c r="R15" s="13">
        <v>144</v>
      </c>
      <c r="S15" s="13">
        <v>30</v>
      </c>
      <c r="T15" s="13"/>
      <c r="U15" s="13">
        <f t="shared" si="0"/>
        <v>82.758620689655174</v>
      </c>
      <c r="V15" s="13">
        <f t="shared" si="1"/>
        <v>17.241379310344829</v>
      </c>
      <c r="W15" s="3"/>
      <c r="X15" s="3"/>
      <c r="Y15" s="3"/>
    </row>
    <row r="16" spans="3:25" x14ac:dyDescent="0.2">
      <c r="C16" s="3"/>
      <c r="D16" s="3"/>
      <c r="E16" s="3"/>
      <c r="F16" s="13">
        <v>138</v>
      </c>
      <c r="G16" s="13">
        <v>159</v>
      </c>
      <c r="H16" s="13">
        <f t="shared" si="4"/>
        <v>46.464646464646464</v>
      </c>
      <c r="I16" s="13">
        <f t="shared" si="5"/>
        <v>53.535353535353536</v>
      </c>
      <c r="J16" s="3"/>
      <c r="K16" s="3"/>
      <c r="L16" s="13">
        <v>308</v>
      </c>
      <c r="M16" s="13">
        <v>45</v>
      </c>
      <c r="N16" s="13">
        <f t="shared" si="2"/>
        <v>87.252124645892351</v>
      </c>
      <c r="O16" s="13">
        <f t="shared" si="3"/>
        <v>12.747875354107649</v>
      </c>
      <c r="P16" s="3"/>
      <c r="Q16" s="3"/>
      <c r="R16" s="13">
        <v>155</v>
      </c>
      <c r="S16" s="13">
        <v>21</v>
      </c>
      <c r="T16" s="13"/>
      <c r="U16" s="13">
        <f t="shared" si="0"/>
        <v>88.068181818181827</v>
      </c>
      <c r="V16" s="13">
        <f t="shared" si="1"/>
        <v>11.931818181818182</v>
      </c>
      <c r="W16" s="3"/>
      <c r="X16" s="3"/>
      <c r="Y16" s="3"/>
    </row>
    <row r="17" spans="3:25" x14ac:dyDescent="0.2">
      <c r="C17" s="3"/>
      <c r="D17" s="3"/>
      <c r="E17" s="3"/>
      <c r="F17" s="13">
        <v>157</v>
      </c>
      <c r="G17" s="13">
        <v>270</v>
      </c>
      <c r="H17" s="13">
        <f t="shared" si="4"/>
        <v>36.768149882903984</v>
      </c>
      <c r="I17" s="13">
        <f t="shared" si="5"/>
        <v>63.231850117096023</v>
      </c>
      <c r="J17" s="3"/>
      <c r="K17" s="3"/>
      <c r="L17" s="13">
        <v>247</v>
      </c>
      <c r="M17" s="13">
        <v>51</v>
      </c>
      <c r="N17" s="13">
        <f t="shared" si="2"/>
        <v>82.885906040268452</v>
      </c>
      <c r="O17" s="13">
        <f t="shared" si="3"/>
        <v>17.114093959731544</v>
      </c>
      <c r="P17" s="3"/>
      <c r="Q17" s="3"/>
      <c r="R17" s="13">
        <v>203</v>
      </c>
      <c r="S17" s="13">
        <v>41</v>
      </c>
      <c r="T17" s="13"/>
      <c r="U17" s="13">
        <f t="shared" si="0"/>
        <v>83.196721311475414</v>
      </c>
      <c r="V17" s="13">
        <f t="shared" si="1"/>
        <v>16.803278688524589</v>
      </c>
      <c r="W17" s="3"/>
      <c r="X17" s="3"/>
      <c r="Y17" s="3"/>
    </row>
    <row r="18" spans="3:25" x14ac:dyDescent="0.2">
      <c r="C18" s="3"/>
      <c r="D18" s="3"/>
      <c r="E18" s="3"/>
      <c r="F18" s="13">
        <v>108</v>
      </c>
      <c r="G18" s="13">
        <v>227</v>
      </c>
      <c r="H18" s="13">
        <f t="shared" si="4"/>
        <v>32.238805970149251</v>
      </c>
      <c r="I18" s="13">
        <f t="shared" si="5"/>
        <v>67.761194029850742</v>
      </c>
      <c r="J18" s="3"/>
      <c r="K18" s="3"/>
      <c r="L18" s="13">
        <v>213</v>
      </c>
      <c r="M18" s="13">
        <v>63</v>
      </c>
      <c r="N18" s="13">
        <f t="shared" si="2"/>
        <v>77.173913043478265</v>
      </c>
      <c r="O18" s="13">
        <f t="shared" si="3"/>
        <v>22.826086956521738</v>
      </c>
      <c r="P18" s="3"/>
      <c r="Q18" s="3"/>
      <c r="R18" s="13">
        <v>137</v>
      </c>
      <c r="S18" s="13">
        <v>35</v>
      </c>
      <c r="T18" s="13"/>
      <c r="U18" s="13">
        <f t="shared" si="0"/>
        <v>79.651162790697668</v>
      </c>
      <c r="V18" s="13">
        <f t="shared" si="1"/>
        <v>20.348837209302324</v>
      </c>
      <c r="W18" s="3"/>
      <c r="X18" s="3"/>
      <c r="Y18" s="3"/>
    </row>
    <row r="19" spans="3:25" x14ac:dyDescent="0.2">
      <c r="C19" s="3"/>
      <c r="D19" s="3"/>
      <c r="E19" s="3"/>
      <c r="F19" s="53">
        <v>98</v>
      </c>
      <c r="G19" s="53">
        <v>207</v>
      </c>
      <c r="H19" s="53">
        <f t="shared" si="4"/>
        <v>32.131147540983605</v>
      </c>
      <c r="I19" s="53">
        <f t="shared" si="5"/>
        <v>67.868852459016395</v>
      </c>
      <c r="J19" s="3"/>
      <c r="K19" s="3"/>
      <c r="L19" s="53">
        <v>310</v>
      </c>
      <c r="M19" s="53">
        <v>47</v>
      </c>
      <c r="N19" s="53">
        <f t="shared" si="2"/>
        <v>86.834733893557427</v>
      </c>
      <c r="O19" s="53">
        <f t="shared" si="3"/>
        <v>13.165266106442578</v>
      </c>
      <c r="P19" s="3"/>
      <c r="Q19" s="3"/>
      <c r="R19" s="13">
        <v>126</v>
      </c>
      <c r="S19" s="13">
        <v>46</v>
      </c>
      <c r="T19" s="13"/>
      <c r="U19" s="13">
        <f t="shared" si="0"/>
        <v>73.255813953488371</v>
      </c>
      <c r="V19" s="13">
        <f t="shared" si="1"/>
        <v>26.744186046511626</v>
      </c>
      <c r="W19" s="3"/>
      <c r="X19" s="3"/>
      <c r="Y19" s="3"/>
    </row>
    <row r="20" spans="3:25" x14ac:dyDescent="0.2">
      <c r="C20" s="3"/>
      <c r="D20" s="3"/>
      <c r="E20" s="3"/>
      <c r="F20" s="53">
        <v>112</v>
      </c>
      <c r="G20" s="53">
        <v>173</v>
      </c>
      <c r="H20" s="53">
        <f t="shared" si="4"/>
        <v>39.298245614035089</v>
      </c>
      <c r="I20" s="53">
        <f t="shared" si="5"/>
        <v>60.701754385964911</v>
      </c>
      <c r="J20" s="3"/>
      <c r="K20" s="3"/>
      <c r="L20" s="53">
        <v>358</v>
      </c>
      <c r="M20" s="53">
        <v>75</v>
      </c>
      <c r="N20" s="53">
        <f t="shared" si="2"/>
        <v>82.678983833718249</v>
      </c>
      <c r="O20" s="53">
        <f t="shared" si="3"/>
        <v>17.321016166281755</v>
      </c>
      <c r="P20" s="3"/>
      <c r="Q20" s="3"/>
      <c r="R20" s="13">
        <v>150</v>
      </c>
      <c r="S20" s="13">
        <v>40</v>
      </c>
      <c r="T20" s="13"/>
      <c r="U20" s="13">
        <f t="shared" si="0"/>
        <v>78.94736842105263</v>
      </c>
      <c r="V20" s="13">
        <f t="shared" si="1"/>
        <v>21.052631578947366</v>
      </c>
      <c r="W20" s="3"/>
      <c r="X20" s="3"/>
      <c r="Y20" s="3"/>
    </row>
    <row r="21" spans="3:25" x14ac:dyDescent="0.2">
      <c r="C21" s="3"/>
      <c r="D21" s="3"/>
      <c r="E21" s="3"/>
      <c r="F21" s="53">
        <v>100</v>
      </c>
      <c r="G21" s="53">
        <v>207</v>
      </c>
      <c r="H21" s="53">
        <f t="shared" si="4"/>
        <v>32.573289902280131</v>
      </c>
      <c r="I21" s="53">
        <f t="shared" si="5"/>
        <v>67.426710097719862</v>
      </c>
      <c r="J21" s="3"/>
      <c r="K21" s="3"/>
      <c r="L21" s="53">
        <v>306</v>
      </c>
      <c r="M21" s="53">
        <v>68</v>
      </c>
      <c r="N21" s="53">
        <f t="shared" si="2"/>
        <v>81.818181818181827</v>
      </c>
      <c r="O21" s="53">
        <f t="shared" si="3"/>
        <v>18.181818181818183</v>
      </c>
      <c r="P21" s="3"/>
      <c r="Q21" s="3"/>
      <c r="R21" s="53">
        <v>127</v>
      </c>
      <c r="S21" s="53">
        <v>49</v>
      </c>
      <c r="T21" s="53"/>
      <c r="U21" s="53">
        <f t="shared" si="0"/>
        <v>72.159090909090907</v>
      </c>
      <c r="V21" s="53">
        <f t="shared" si="1"/>
        <v>27.84090909090909</v>
      </c>
      <c r="W21" s="3"/>
      <c r="X21" s="3"/>
      <c r="Y21" s="3"/>
    </row>
    <row r="22" spans="3:25" x14ac:dyDescent="0.2">
      <c r="C22" s="3"/>
      <c r="D22" s="3"/>
      <c r="E22" s="3"/>
      <c r="F22" s="53">
        <v>195</v>
      </c>
      <c r="G22" s="53">
        <v>140</v>
      </c>
      <c r="H22" s="53">
        <f t="shared" si="4"/>
        <v>58.208955223880601</v>
      </c>
      <c r="I22" s="53">
        <f t="shared" si="5"/>
        <v>41.791044776119399</v>
      </c>
      <c r="J22" s="3"/>
      <c r="K22" s="3"/>
      <c r="L22" s="53">
        <v>224</v>
      </c>
      <c r="M22" s="53">
        <v>54</v>
      </c>
      <c r="N22" s="53">
        <f t="shared" si="2"/>
        <v>80.57553956834532</v>
      </c>
      <c r="O22" s="53">
        <f t="shared" si="3"/>
        <v>19.424460431654676</v>
      </c>
      <c r="P22" s="3"/>
      <c r="Q22" s="3"/>
      <c r="R22" s="53">
        <v>127</v>
      </c>
      <c r="S22" s="53">
        <v>51</v>
      </c>
      <c r="T22" s="53"/>
      <c r="U22" s="53">
        <f t="shared" si="0"/>
        <v>71.348314606741567</v>
      </c>
      <c r="V22" s="53">
        <f t="shared" si="1"/>
        <v>28.651685393258425</v>
      </c>
      <c r="W22" s="3"/>
      <c r="X22" s="3"/>
      <c r="Y22" s="3"/>
    </row>
    <row r="23" spans="3:25" x14ac:dyDescent="0.2">
      <c r="C23" s="3"/>
      <c r="D23" s="3"/>
      <c r="E23" s="56" t="s">
        <v>18</v>
      </c>
      <c r="F23" s="53">
        <v>125</v>
      </c>
      <c r="G23" s="53">
        <v>167</v>
      </c>
      <c r="H23" s="53">
        <f t="shared" si="4"/>
        <v>42.80821917808219</v>
      </c>
      <c r="I23" s="53">
        <f t="shared" si="5"/>
        <v>57.191780821917803</v>
      </c>
      <c r="J23" s="3"/>
      <c r="K23" s="3"/>
      <c r="L23" s="53">
        <v>146</v>
      </c>
      <c r="M23" s="53">
        <v>27</v>
      </c>
      <c r="N23" s="53">
        <f t="shared" si="2"/>
        <v>84.393063583815035</v>
      </c>
      <c r="O23" s="53">
        <f t="shared" si="3"/>
        <v>15.606936416184972</v>
      </c>
      <c r="P23" s="3"/>
      <c r="Q23" s="3"/>
      <c r="R23" s="53">
        <v>138</v>
      </c>
      <c r="S23" s="53">
        <v>41</v>
      </c>
      <c r="T23" s="53"/>
      <c r="U23" s="53">
        <f t="shared" si="0"/>
        <v>77.094972067039109</v>
      </c>
      <c r="V23" s="53">
        <f t="shared" si="1"/>
        <v>22.905027932960895</v>
      </c>
      <c r="W23" s="3"/>
      <c r="X23" s="3"/>
      <c r="Y23" s="3"/>
    </row>
    <row r="24" spans="3:25" x14ac:dyDescent="0.2">
      <c r="C24" s="3"/>
      <c r="D24" s="3"/>
      <c r="E24" s="3"/>
      <c r="F24" s="53">
        <v>116</v>
      </c>
      <c r="G24" s="53">
        <v>103</v>
      </c>
      <c r="H24" s="53">
        <f t="shared" si="4"/>
        <v>52.968036529680361</v>
      </c>
      <c r="I24" s="53">
        <f t="shared" si="5"/>
        <v>47.031963470319631</v>
      </c>
      <c r="J24" s="3"/>
      <c r="K24" s="3"/>
      <c r="L24" s="53">
        <v>230</v>
      </c>
      <c r="M24" s="53">
        <v>48</v>
      </c>
      <c r="N24" s="53">
        <f t="shared" si="2"/>
        <v>82.733812949640281</v>
      </c>
      <c r="O24" s="53">
        <f t="shared" si="3"/>
        <v>17.266187050359711</v>
      </c>
      <c r="P24" s="3"/>
      <c r="Q24" s="3"/>
      <c r="R24" s="53">
        <v>124</v>
      </c>
      <c r="S24" s="53">
        <v>37</v>
      </c>
      <c r="T24" s="53"/>
      <c r="U24" s="53">
        <f t="shared" si="0"/>
        <v>77.018633540372676</v>
      </c>
      <c r="V24" s="53">
        <f t="shared" si="1"/>
        <v>22.981366459627328</v>
      </c>
      <c r="W24" s="3"/>
      <c r="X24" s="3"/>
      <c r="Y24" s="3"/>
    </row>
    <row r="25" spans="3:25" x14ac:dyDescent="0.2">
      <c r="C25" s="3"/>
      <c r="D25" s="3"/>
      <c r="E25" s="3"/>
      <c r="F25" s="53">
        <v>124</v>
      </c>
      <c r="G25" s="53">
        <v>124</v>
      </c>
      <c r="H25" s="53">
        <f t="shared" si="4"/>
        <v>50</v>
      </c>
      <c r="I25" s="53">
        <f t="shared" si="5"/>
        <v>50</v>
      </c>
      <c r="J25" s="3"/>
      <c r="K25" s="3"/>
      <c r="L25" s="53">
        <v>247</v>
      </c>
      <c r="M25" s="53">
        <v>38</v>
      </c>
      <c r="N25" s="53">
        <f t="shared" si="2"/>
        <v>86.666666666666671</v>
      </c>
      <c r="O25" s="53">
        <f t="shared" si="3"/>
        <v>13.333333333333334</v>
      </c>
      <c r="P25" s="3"/>
      <c r="Q25" s="3"/>
      <c r="R25" s="53">
        <v>107</v>
      </c>
      <c r="S25" s="53">
        <v>74</v>
      </c>
      <c r="T25" s="53"/>
      <c r="U25" s="53">
        <f t="shared" si="0"/>
        <v>59.11602209944752</v>
      </c>
      <c r="V25" s="53">
        <f t="shared" si="1"/>
        <v>40.883977900552487</v>
      </c>
      <c r="W25" s="3"/>
      <c r="X25" s="3"/>
      <c r="Y25" s="3"/>
    </row>
    <row r="26" spans="3:25" x14ac:dyDescent="0.2">
      <c r="C26" s="3"/>
      <c r="D26" s="3"/>
      <c r="E26" s="3"/>
      <c r="F26" s="53">
        <v>155</v>
      </c>
      <c r="G26" s="53">
        <v>209</v>
      </c>
      <c r="H26" s="53">
        <f t="shared" si="4"/>
        <v>42.582417582417584</v>
      </c>
      <c r="I26" s="53">
        <f t="shared" si="5"/>
        <v>57.417582417582416</v>
      </c>
      <c r="J26" s="3"/>
      <c r="K26" s="3"/>
      <c r="L26" s="53">
        <v>203</v>
      </c>
      <c r="M26" s="53">
        <v>60</v>
      </c>
      <c r="N26" s="53">
        <f t="shared" si="2"/>
        <v>77.186311787072242</v>
      </c>
      <c r="O26" s="53">
        <f t="shared" si="3"/>
        <v>22.813688212927758</v>
      </c>
      <c r="P26" s="3"/>
      <c r="Q26" s="3"/>
      <c r="R26" s="53">
        <v>102</v>
      </c>
      <c r="S26" s="53">
        <v>60</v>
      </c>
      <c r="T26" s="53"/>
      <c r="U26" s="53">
        <f t="shared" si="0"/>
        <v>62.962962962962962</v>
      </c>
      <c r="V26" s="53">
        <f t="shared" si="1"/>
        <v>37.037037037037038</v>
      </c>
      <c r="W26" s="3"/>
      <c r="X26" s="3"/>
      <c r="Y26" s="3"/>
    </row>
    <row r="27" spans="3:25" x14ac:dyDescent="0.2">
      <c r="C27" s="3"/>
      <c r="D27" s="3"/>
      <c r="E27" s="3"/>
      <c r="F27" s="53">
        <v>134</v>
      </c>
      <c r="G27" s="53">
        <v>192</v>
      </c>
      <c r="H27" s="53">
        <f t="shared" si="4"/>
        <v>41.104294478527606</v>
      </c>
      <c r="I27" s="53">
        <f t="shared" si="5"/>
        <v>58.895705521472394</v>
      </c>
      <c r="J27" s="3"/>
      <c r="K27" s="3"/>
      <c r="L27" s="53">
        <v>250</v>
      </c>
      <c r="M27" s="53">
        <v>59</v>
      </c>
      <c r="N27" s="53">
        <f t="shared" si="2"/>
        <v>80.906148867313917</v>
      </c>
      <c r="O27" s="53">
        <f t="shared" si="3"/>
        <v>19.093851132686083</v>
      </c>
      <c r="P27" s="3"/>
      <c r="Q27" s="3"/>
      <c r="R27" s="53">
        <v>105</v>
      </c>
      <c r="S27" s="53">
        <v>62</v>
      </c>
      <c r="T27" s="53"/>
      <c r="U27" s="53">
        <f t="shared" si="0"/>
        <v>62.874251497005986</v>
      </c>
      <c r="V27" s="53">
        <f t="shared" si="1"/>
        <v>37.125748502994007</v>
      </c>
      <c r="W27" s="3"/>
      <c r="X27" s="3"/>
      <c r="Y27" s="3"/>
    </row>
    <row r="28" spans="3:25" x14ac:dyDescent="0.2">
      <c r="C28" s="3"/>
      <c r="D28" s="3"/>
      <c r="E28" s="3"/>
      <c r="F28" s="55">
        <v>110</v>
      </c>
      <c r="G28" s="55">
        <v>215</v>
      </c>
      <c r="H28" s="55">
        <f t="shared" si="4"/>
        <v>33.846153846153847</v>
      </c>
      <c r="I28" s="55">
        <f t="shared" si="5"/>
        <v>66.153846153846146</v>
      </c>
      <c r="J28" s="3"/>
      <c r="K28" s="3"/>
      <c r="L28" s="55">
        <v>290</v>
      </c>
      <c r="M28" s="55">
        <v>59</v>
      </c>
      <c r="N28" s="55">
        <f t="shared" si="2"/>
        <v>83.094555873925501</v>
      </c>
      <c r="O28" s="55">
        <f t="shared" si="3"/>
        <v>16.905444126074499</v>
      </c>
      <c r="P28" s="3"/>
      <c r="Q28" s="3"/>
      <c r="R28" s="53">
        <v>137</v>
      </c>
      <c r="S28" s="53">
        <v>51</v>
      </c>
      <c r="T28" s="53"/>
      <c r="U28" s="53">
        <f t="shared" si="0"/>
        <v>72.872340425531917</v>
      </c>
      <c r="V28" s="53">
        <f t="shared" si="1"/>
        <v>27.127659574468083</v>
      </c>
      <c r="W28" s="3"/>
      <c r="X28" s="3"/>
      <c r="Y28" s="3"/>
    </row>
    <row r="29" spans="3:25" x14ac:dyDescent="0.2">
      <c r="C29" s="3"/>
      <c r="D29" s="3"/>
      <c r="E29" s="3"/>
      <c r="F29" s="55">
        <v>199</v>
      </c>
      <c r="G29" s="55">
        <v>263</v>
      </c>
      <c r="H29" s="55">
        <f t="shared" si="4"/>
        <v>43.073593073593074</v>
      </c>
      <c r="I29" s="55">
        <f t="shared" si="5"/>
        <v>56.926406926406926</v>
      </c>
      <c r="J29" s="3"/>
      <c r="K29" s="3"/>
      <c r="L29" s="55">
        <v>261</v>
      </c>
      <c r="M29" s="55">
        <v>74</v>
      </c>
      <c r="N29" s="55">
        <f t="shared" si="2"/>
        <v>77.910447761194035</v>
      </c>
      <c r="O29" s="55">
        <f t="shared" si="3"/>
        <v>22.089552238805972</v>
      </c>
      <c r="P29" s="3"/>
      <c r="Q29" s="3"/>
      <c r="R29" s="53">
        <v>167</v>
      </c>
      <c r="S29" s="53">
        <v>47</v>
      </c>
      <c r="T29" s="53"/>
      <c r="U29" s="53">
        <f t="shared" si="0"/>
        <v>78.037383177570092</v>
      </c>
      <c r="V29" s="53">
        <f t="shared" si="1"/>
        <v>21.962616822429908</v>
      </c>
      <c r="W29" s="3"/>
      <c r="X29" s="3"/>
      <c r="Y29" s="3"/>
    </row>
    <row r="30" spans="3:25" x14ac:dyDescent="0.2">
      <c r="C30" s="3"/>
      <c r="D30" s="3"/>
      <c r="E30" s="3"/>
      <c r="F30" s="55">
        <v>176</v>
      </c>
      <c r="G30" s="55">
        <v>281</v>
      </c>
      <c r="H30" s="55">
        <f t="shared" si="4"/>
        <v>38.51203501094092</v>
      </c>
      <c r="I30" s="55">
        <f t="shared" si="5"/>
        <v>61.487964989059087</v>
      </c>
      <c r="J30" s="3"/>
      <c r="K30" s="3"/>
      <c r="L30" s="55">
        <v>291</v>
      </c>
      <c r="M30" s="55">
        <v>31</v>
      </c>
      <c r="N30" s="55">
        <f t="shared" si="2"/>
        <v>90.372670807453417</v>
      </c>
      <c r="O30" s="55">
        <f t="shared" si="3"/>
        <v>9.6273291925465845</v>
      </c>
      <c r="P30" s="3"/>
      <c r="Q30" s="3"/>
      <c r="R30" s="53">
        <v>164</v>
      </c>
      <c r="S30" s="53">
        <v>48</v>
      </c>
      <c r="T30" s="53"/>
      <c r="U30" s="53">
        <f t="shared" si="0"/>
        <v>77.358490566037744</v>
      </c>
      <c r="V30" s="53">
        <f t="shared" si="1"/>
        <v>22.641509433962266</v>
      </c>
      <c r="W30" s="3"/>
      <c r="X30" s="3"/>
      <c r="Y30" s="3"/>
    </row>
    <row r="31" spans="3:25" x14ac:dyDescent="0.2">
      <c r="C31" s="3"/>
      <c r="D31" s="3"/>
      <c r="E31" s="3"/>
      <c r="F31" s="55">
        <v>126</v>
      </c>
      <c r="G31" s="55">
        <v>218</v>
      </c>
      <c r="H31" s="55">
        <f t="shared" si="4"/>
        <v>36.627906976744185</v>
      </c>
      <c r="I31" s="55">
        <f t="shared" si="5"/>
        <v>63.372093023255815</v>
      </c>
      <c r="J31" s="3"/>
      <c r="K31" s="3"/>
      <c r="L31" s="55">
        <v>351</v>
      </c>
      <c r="M31" s="55">
        <v>30</v>
      </c>
      <c r="N31" s="55">
        <f t="shared" si="2"/>
        <v>92.125984251968504</v>
      </c>
      <c r="O31" s="55">
        <f t="shared" si="3"/>
        <v>7.8740157480314963</v>
      </c>
      <c r="P31" s="3"/>
      <c r="Q31" s="3"/>
      <c r="R31" s="53">
        <v>130</v>
      </c>
      <c r="S31" s="53">
        <v>33</v>
      </c>
      <c r="T31" s="53"/>
      <c r="U31" s="53">
        <f t="shared" si="0"/>
        <v>79.754601226993856</v>
      </c>
      <c r="V31" s="53">
        <f t="shared" si="1"/>
        <v>20.245398773006134</v>
      </c>
      <c r="W31" s="3"/>
      <c r="X31" s="3"/>
      <c r="Y31" s="3"/>
    </row>
    <row r="32" spans="3:25" x14ac:dyDescent="0.2">
      <c r="C32" s="3"/>
      <c r="D32" s="3"/>
      <c r="E32" s="33" t="s">
        <v>19</v>
      </c>
      <c r="F32" s="55">
        <v>106</v>
      </c>
      <c r="G32" s="55">
        <v>239</v>
      </c>
      <c r="H32" s="55">
        <f t="shared" si="4"/>
        <v>30.724637681159422</v>
      </c>
      <c r="I32" s="55">
        <f t="shared" si="5"/>
        <v>69.275362318840578</v>
      </c>
      <c r="J32" s="3"/>
      <c r="K32" s="3"/>
      <c r="L32" s="55">
        <v>242</v>
      </c>
      <c r="M32" s="55">
        <v>16</v>
      </c>
      <c r="N32" s="55">
        <f t="shared" si="2"/>
        <v>93.798449612403104</v>
      </c>
      <c r="O32" s="55">
        <f t="shared" si="3"/>
        <v>6.2015503875968996</v>
      </c>
      <c r="P32" s="3"/>
      <c r="Q32" s="3"/>
      <c r="R32" s="55">
        <v>140</v>
      </c>
      <c r="S32" s="55">
        <v>30</v>
      </c>
      <c r="T32" s="55"/>
      <c r="U32" s="55">
        <f t="shared" si="0"/>
        <v>82.35294117647058</v>
      </c>
      <c r="V32" s="55">
        <f t="shared" si="1"/>
        <v>17.647058823529413</v>
      </c>
      <c r="W32" s="3"/>
      <c r="X32" s="3"/>
      <c r="Y32" s="3"/>
    </row>
    <row r="33" spans="3:25" x14ac:dyDescent="0.2">
      <c r="C33" s="3"/>
      <c r="D33" s="3"/>
      <c r="E33" s="3"/>
      <c r="F33" s="55">
        <v>85</v>
      </c>
      <c r="G33" s="55">
        <v>199</v>
      </c>
      <c r="H33" s="55">
        <f t="shared" si="4"/>
        <v>29.929577464788732</v>
      </c>
      <c r="I33" s="55">
        <f t="shared" si="5"/>
        <v>70.070422535211264</v>
      </c>
      <c r="J33" s="3"/>
      <c r="K33" s="3"/>
      <c r="L33" s="55">
        <v>276</v>
      </c>
      <c r="M33" s="55">
        <v>18</v>
      </c>
      <c r="N33" s="55">
        <f t="shared" si="2"/>
        <v>93.877551020408163</v>
      </c>
      <c r="O33" s="55">
        <f t="shared" si="3"/>
        <v>6.1224489795918364</v>
      </c>
      <c r="P33" s="3"/>
      <c r="Q33" s="3"/>
      <c r="R33" s="55">
        <v>142</v>
      </c>
      <c r="S33" s="55">
        <v>23</v>
      </c>
      <c r="T33" s="55"/>
      <c r="U33" s="55">
        <f t="shared" si="0"/>
        <v>86.060606060606062</v>
      </c>
      <c r="V33" s="55">
        <f t="shared" si="1"/>
        <v>13.939393939393941</v>
      </c>
      <c r="W33" s="3"/>
      <c r="X33" s="3"/>
      <c r="Y33" s="3"/>
    </row>
    <row r="34" spans="3:25" x14ac:dyDescent="0.2">
      <c r="C34" s="3"/>
      <c r="D34" s="3"/>
      <c r="E34" s="3"/>
      <c r="F34" s="55">
        <v>133</v>
      </c>
      <c r="G34" s="55">
        <v>221</v>
      </c>
      <c r="H34" s="55">
        <f t="shared" si="4"/>
        <v>37.570621468926554</v>
      </c>
      <c r="I34" s="55">
        <f t="shared" si="5"/>
        <v>62.429378531073439</v>
      </c>
      <c r="J34" s="3"/>
      <c r="K34" s="3"/>
      <c r="L34" s="55">
        <v>240</v>
      </c>
      <c r="M34" s="55">
        <v>25</v>
      </c>
      <c r="N34" s="55">
        <f t="shared" si="2"/>
        <v>90.566037735849065</v>
      </c>
      <c r="O34" s="55">
        <f t="shared" si="3"/>
        <v>9.433962264150944</v>
      </c>
      <c r="P34" s="3"/>
      <c r="Q34" s="3"/>
      <c r="R34" s="55">
        <v>149</v>
      </c>
      <c r="S34" s="55">
        <v>18</v>
      </c>
      <c r="T34" s="55"/>
      <c r="U34" s="55">
        <f t="shared" si="0"/>
        <v>89.221556886227546</v>
      </c>
      <c r="V34" s="55">
        <f t="shared" si="1"/>
        <v>10.778443113772456</v>
      </c>
      <c r="W34" s="3"/>
      <c r="X34" s="3"/>
      <c r="Y34" s="3"/>
    </row>
    <row r="35" spans="3:25" x14ac:dyDescent="0.2">
      <c r="C35" s="3"/>
      <c r="D35" s="3"/>
      <c r="E35" s="3"/>
      <c r="F35" s="55">
        <v>98</v>
      </c>
      <c r="G35" s="55">
        <v>185</v>
      </c>
      <c r="H35" s="55">
        <f t="shared" si="4"/>
        <v>34.628975265017672</v>
      </c>
      <c r="I35" s="55">
        <f t="shared" si="5"/>
        <v>65.371024734982328</v>
      </c>
      <c r="J35" s="3"/>
      <c r="K35" s="3"/>
      <c r="L35" s="55">
        <v>238</v>
      </c>
      <c r="M35" s="55">
        <v>20</v>
      </c>
      <c r="N35" s="55">
        <f t="shared" si="2"/>
        <v>92.248062015503876</v>
      </c>
      <c r="O35" s="55">
        <f t="shared" si="3"/>
        <v>7.7519379844961236</v>
      </c>
      <c r="P35" s="3"/>
      <c r="Q35" s="3"/>
      <c r="R35" s="55">
        <v>188</v>
      </c>
      <c r="S35" s="55">
        <v>12</v>
      </c>
      <c r="T35" s="55"/>
      <c r="U35" s="55">
        <f t="shared" si="0"/>
        <v>94</v>
      </c>
      <c r="V35" s="55">
        <f t="shared" si="1"/>
        <v>6</v>
      </c>
      <c r="W35" s="3"/>
      <c r="X35" s="3"/>
      <c r="Y35" s="3"/>
    </row>
    <row r="36" spans="3:25" x14ac:dyDescent="0.2">
      <c r="C36" s="3"/>
      <c r="D36" s="3"/>
      <c r="E36" s="3"/>
      <c r="F36" s="55">
        <v>147</v>
      </c>
      <c r="G36" s="55">
        <v>250</v>
      </c>
      <c r="H36" s="55">
        <f t="shared" si="4"/>
        <v>37.02770780856423</v>
      </c>
      <c r="I36" s="55">
        <f t="shared" si="5"/>
        <v>62.972292191435763</v>
      </c>
      <c r="J36" s="3"/>
      <c r="K36" s="3"/>
      <c r="L36" s="55">
        <v>174</v>
      </c>
      <c r="M36" s="55">
        <v>11</v>
      </c>
      <c r="N36" s="55">
        <f t="shared" si="2"/>
        <v>94.054054054054063</v>
      </c>
      <c r="O36" s="55">
        <f t="shared" si="3"/>
        <v>5.9459459459459465</v>
      </c>
      <c r="P36" s="3"/>
      <c r="Q36" s="3"/>
      <c r="R36" s="55">
        <v>270</v>
      </c>
      <c r="S36" s="55">
        <v>9</v>
      </c>
      <c r="T36" s="55"/>
      <c r="U36" s="55">
        <f t="shared" si="0"/>
        <v>96.774193548387103</v>
      </c>
      <c r="V36" s="55">
        <f t="shared" si="1"/>
        <v>3.225806451612903</v>
      </c>
      <c r="W36" s="3"/>
      <c r="X36" s="3"/>
      <c r="Y36" s="3"/>
    </row>
    <row r="37" spans="3:25" x14ac:dyDescent="0.2">
      <c r="C37" s="3"/>
      <c r="D37" s="3"/>
      <c r="E37" s="3"/>
      <c r="F37" s="55">
        <v>128</v>
      </c>
      <c r="G37" s="55">
        <v>239</v>
      </c>
      <c r="H37" s="55">
        <f t="shared" si="4"/>
        <v>34.877384196185282</v>
      </c>
      <c r="I37" s="55">
        <f t="shared" si="5"/>
        <v>65.12261580381471</v>
      </c>
      <c r="J37" s="3"/>
      <c r="K37" s="3"/>
      <c r="L37" s="55">
        <v>213</v>
      </c>
      <c r="M37" s="55">
        <v>23</v>
      </c>
      <c r="N37" s="55">
        <f t="shared" si="2"/>
        <v>90.254237288135599</v>
      </c>
      <c r="O37" s="55">
        <f t="shared" si="3"/>
        <v>9.7457627118644066</v>
      </c>
      <c r="P37" s="3"/>
      <c r="Q37" s="3"/>
      <c r="R37" s="55">
        <v>229</v>
      </c>
      <c r="S37" s="55">
        <v>17</v>
      </c>
      <c r="T37" s="55"/>
      <c r="U37" s="55">
        <f t="shared" si="0"/>
        <v>93.089430894308947</v>
      </c>
      <c r="V37" s="55">
        <f t="shared" si="1"/>
        <v>6.9105691056910574</v>
      </c>
      <c r="W37" s="3"/>
      <c r="X37" s="3"/>
      <c r="Y37" s="3"/>
    </row>
    <row r="38" spans="3:25" x14ac:dyDescent="0.2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5">
        <v>142</v>
      </c>
      <c r="S38" s="55">
        <v>53</v>
      </c>
      <c r="T38" s="55"/>
      <c r="U38" s="55">
        <f t="shared" si="0"/>
        <v>72.820512820512818</v>
      </c>
      <c r="V38" s="55">
        <f t="shared" si="1"/>
        <v>27.179487179487179</v>
      </c>
      <c r="W38" s="3"/>
      <c r="X38" s="3"/>
      <c r="Y38" s="3"/>
    </row>
    <row r="39" spans="3:25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5">
        <v>140</v>
      </c>
      <c r="S39" s="55">
        <v>55</v>
      </c>
      <c r="T39" s="55"/>
      <c r="U39" s="55">
        <f t="shared" si="0"/>
        <v>71.794871794871796</v>
      </c>
      <c r="V39" s="55">
        <f t="shared" si="1"/>
        <v>28.205128205128204</v>
      </c>
      <c r="W39" s="3"/>
      <c r="X39" s="3"/>
      <c r="Y39" s="3"/>
    </row>
    <row r="40" spans="3:25" x14ac:dyDescent="0.2">
      <c r="C40" s="3"/>
      <c r="D40" s="3"/>
      <c r="E40" s="4" t="s">
        <v>388</v>
      </c>
      <c r="F40" s="3">
        <f>SUM(F10:G37)</f>
        <v>8832</v>
      </c>
      <c r="G40" s="3"/>
      <c r="H40" s="3"/>
      <c r="I40" s="3"/>
      <c r="J40" s="3"/>
      <c r="K40" s="4" t="s">
        <v>388</v>
      </c>
      <c r="L40" s="3">
        <f>SUM(L10:M37)</f>
        <v>8510</v>
      </c>
      <c r="M40" s="3"/>
      <c r="N40" s="3"/>
      <c r="O40" s="3"/>
      <c r="P40" s="3"/>
      <c r="Q40" s="3"/>
      <c r="R40" s="55">
        <v>130</v>
      </c>
      <c r="S40" s="55">
        <v>42</v>
      </c>
      <c r="T40" s="55"/>
      <c r="U40" s="55">
        <f t="shared" si="0"/>
        <v>75.581395348837205</v>
      </c>
      <c r="V40" s="55">
        <f t="shared" si="1"/>
        <v>24.418604651162788</v>
      </c>
      <c r="W40" s="3"/>
      <c r="X40" s="3"/>
      <c r="Y40" s="3"/>
    </row>
    <row r="41" spans="3:25" x14ac:dyDescent="0.2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55">
        <v>124</v>
      </c>
      <c r="S41" s="55">
        <v>53</v>
      </c>
      <c r="T41" s="55"/>
      <c r="U41" s="55">
        <f t="shared" si="0"/>
        <v>70.056497175141246</v>
      </c>
      <c r="V41" s="55">
        <f t="shared" si="1"/>
        <v>29.943502824858758</v>
      </c>
      <c r="W41" s="3"/>
      <c r="X41" s="3"/>
      <c r="Y41" s="3"/>
    </row>
    <row r="42" spans="3:25" x14ac:dyDescent="0.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55">
        <v>129</v>
      </c>
      <c r="S42" s="55">
        <v>13</v>
      </c>
      <c r="T42" s="55"/>
      <c r="U42" s="55">
        <f t="shared" si="0"/>
        <v>90.845070422535215</v>
      </c>
      <c r="V42" s="55">
        <f t="shared" si="1"/>
        <v>9.1549295774647899</v>
      </c>
      <c r="W42" s="3"/>
      <c r="X42" s="3"/>
      <c r="Y42" s="3"/>
    </row>
    <row r="43" spans="3:25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3:25" x14ac:dyDescent="0.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 t="s">
        <v>388</v>
      </c>
      <c r="R44" s="3">
        <f>SUM(R10:S42)</f>
        <v>6357</v>
      </c>
      <c r="S44" s="3"/>
      <c r="T44" s="3"/>
      <c r="U44" s="3"/>
      <c r="V44" s="3"/>
      <c r="W44" s="3"/>
      <c r="X44" s="3"/>
      <c r="Y44" s="3"/>
    </row>
    <row r="45" spans="3:25" x14ac:dyDescent="0.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3:25" x14ac:dyDescent="0.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3:25" x14ac:dyDescent="0.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3:25" x14ac:dyDescent="0.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3:25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3:25" x14ac:dyDescent="0.2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3:25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3:25" x14ac:dyDescent="0.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3:25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3:25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3:25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A24D-A222-A843-A508-9478B0CBD072}">
  <dimension ref="B2:Q48"/>
  <sheetViews>
    <sheetView zoomScale="75" workbookViewId="0">
      <selection activeCell="D15" sqref="D15"/>
    </sheetView>
  </sheetViews>
  <sheetFormatPr baseColWidth="10" defaultRowHeight="16" x14ac:dyDescent="0.2"/>
  <cols>
    <col min="4" max="4" width="38.1640625" customWidth="1"/>
    <col min="6" max="6" width="25.5" customWidth="1"/>
    <col min="7" max="7" width="24.5" customWidth="1"/>
    <col min="10" max="10" width="22.1640625" customWidth="1"/>
    <col min="11" max="11" width="23" customWidth="1"/>
    <col min="14" max="14" width="23.83203125" customWidth="1"/>
    <col min="15" max="15" width="24.33203125" customWidth="1"/>
  </cols>
  <sheetData>
    <row r="2" spans="2:17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x14ac:dyDescent="0.2">
      <c r="B6" s="3"/>
      <c r="C6" s="3"/>
      <c r="D6" s="4" t="s">
        <v>489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x14ac:dyDescent="0.2">
      <c r="B7" s="3"/>
      <c r="C7" s="3"/>
      <c r="E7" s="33" t="s">
        <v>15</v>
      </c>
      <c r="F7" s="24" t="s">
        <v>389</v>
      </c>
      <c r="G7" s="24" t="s">
        <v>390</v>
      </c>
      <c r="H7" s="3"/>
      <c r="I7" s="33" t="s">
        <v>18</v>
      </c>
      <c r="J7" s="24" t="s">
        <v>389</v>
      </c>
      <c r="K7" s="24" t="s">
        <v>390</v>
      </c>
      <c r="L7" s="3"/>
      <c r="M7" s="33" t="s">
        <v>19</v>
      </c>
      <c r="N7" s="24" t="s">
        <v>391</v>
      </c>
      <c r="O7" s="24" t="s">
        <v>390</v>
      </c>
      <c r="P7" s="3"/>
      <c r="Q7" s="3"/>
    </row>
    <row r="8" spans="2:17" x14ac:dyDescent="0.2">
      <c r="B8" s="3"/>
      <c r="C8" s="3"/>
      <c r="D8" s="3"/>
      <c r="E8" s="3"/>
      <c r="F8" s="26">
        <v>830.26599999999996</v>
      </c>
      <c r="G8" s="26">
        <v>831.84699999999998</v>
      </c>
      <c r="H8" s="25"/>
      <c r="I8" s="3"/>
      <c r="J8" s="25">
        <v>1146.393</v>
      </c>
      <c r="K8" s="25">
        <v>878.19100000000003</v>
      </c>
      <c r="L8" s="25"/>
      <c r="M8" s="3"/>
      <c r="N8" s="25">
        <v>1376.883</v>
      </c>
      <c r="O8" s="25">
        <v>1477.4349999999999</v>
      </c>
      <c r="P8" s="3"/>
      <c r="Q8" s="3"/>
    </row>
    <row r="9" spans="2:17" x14ac:dyDescent="0.2">
      <c r="B9" s="3"/>
      <c r="C9" s="3"/>
      <c r="D9" s="3"/>
      <c r="E9" s="3"/>
      <c r="F9" s="26">
        <v>713.46100000000001</v>
      </c>
      <c r="G9" s="26">
        <v>893.30399999999997</v>
      </c>
      <c r="H9" s="25"/>
      <c r="I9" s="3"/>
      <c r="J9" s="25">
        <v>916.95399999999995</v>
      </c>
      <c r="K9" s="25">
        <v>1350.7270000000001</v>
      </c>
      <c r="L9" s="25"/>
      <c r="M9" s="3"/>
      <c r="N9" s="25">
        <v>1594.8119999999999</v>
      </c>
      <c r="O9" s="25">
        <v>1687.452</v>
      </c>
      <c r="P9" s="3"/>
      <c r="Q9" s="3"/>
    </row>
    <row r="10" spans="2:17" x14ac:dyDescent="0.2">
      <c r="B10" s="3"/>
      <c r="C10" s="3"/>
      <c r="D10" s="3"/>
      <c r="E10" s="3"/>
      <c r="F10" s="26">
        <v>807.29899999999998</v>
      </c>
      <c r="G10" s="26">
        <v>752.74400000000003</v>
      </c>
      <c r="H10" s="25"/>
      <c r="I10" s="3"/>
      <c r="J10" s="25">
        <v>830.55700000000002</v>
      </c>
      <c r="K10" s="25">
        <v>924.20899999999995</v>
      </c>
      <c r="L10" s="25"/>
      <c r="M10" s="3"/>
      <c r="N10" s="25">
        <v>1189.442</v>
      </c>
      <c r="O10" s="25">
        <v>1699.421</v>
      </c>
      <c r="P10" s="3"/>
      <c r="Q10" s="3"/>
    </row>
    <row r="11" spans="2:17" x14ac:dyDescent="0.2">
      <c r="B11" s="3"/>
      <c r="C11" s="3"/>
      <c r="D11" s="3"/>
      <c r="E11" s="3"/>
      <c r="F11" s="26">
        <v>865.24800000000005</v>
      </c>
      <c r="G11" s="26">
        <v>680.95299999999997</v>
      </c>
      <c r="H11" s="25"/>
      <c r="I11" s="3"/>
      <c r="J11" s="25">
        <v>840.79100000000005</v>
      </c>
      <c r="K11" s="25">
        <v>996.36400000000003</v>
      </c>
      <c r="L11" s="25"/>
      <c r="M11" s="3"/>
      <c r="N11" s="25">
        <v>1278.4449999999999</v>
      </c>
      <c r="O11" s="25">
        <v>1156.9580000000001</v>
      </c>
      <c r="P11" s="3"/>
      <c r="Q11" s="3"/>
    </row>
    <row r="12" spans="2:17" x14ac:dyDescent="0.2">
      <c r="B12" s="3"/>
      <c r="C12" s="3"/>
      <c r="D12" s="3"/>
      <c r="E12" s="3"/>
      <c r="F12" s="26">
        <v>917.15499999999997</v>
      </c>
      <c r="G12" s="26">
        <v>1146.183</v>
      </c>
      <c r="H12" s="25"/>
      <c r="I12" s="3"/>
      <c r="J12" s="25">
        <v>1018.314</v>
      </c>
      <c r="K12" s="25">
        <v>1393.0309999999999</v>
      </c>
      <c r="L12" s="25"/>
      <c r="M12" s="3"/>
      <c r="N12" s="25">
        <v>1673.067</v>
      </c>
      <c r="O12" s="25">
        <v>1473.2429999999999</v>
      </c>
      <c r="P12" s="3"/>
      <c r="Q12" s="3"/>
    </row>
    <row r="13" spans="2:17" x14ac:dyDescent="0.2">
      <c r="B13" s="3"/>
      <c r="C13" s="3"/>
      <c r="D13" s="3"/>
      <c r="E13" s="3"/>
      <c r="F13" s="26">
        <v>1186.5550000000001</v>
      </c>
      <c r="G13" s="26">
        <v>1208.355</v>
      </c>
      <c r="H13" s="25"/>
      <c r="I13" s="3"/>
      <c r="J13" s="25">
        <v>986.18499999999995</v>
      </c>
      <c r="K13" s="25">
        <v>899.64300000000003</v>
      </c>
      <c r="L13" s="25"/>
      <c r="M13" s="3"/>
      <c r="N13" s="25">
        <v>1522.99</v>
      </c>
      <c r="O13" s="25">
        <v>1624.5530000000001</v>
      </c>
      <c r="P13" s="3"/>
      <c r="Q13" s="3"/>
    </row>
    <row r="14" spans="2:17" x14ac:dyDescent="0.2">
      <c r="B14" s="3"/>
      <c r="C14" s="3"/>
      <c r="D14" s="3"/>
      <c r="E14" s="3"/>
      <c r="F14" s="26">
        <v>792.02599999999995</v>
      </c>
      <c r="G14" s="26">
        <v>747.57799999999997</v>
      </c>
      <c r="H14" s="25"/>
      <c r="I14" s="3"/>
      <c r="J14" s="25">
        <v>1185.1130000000001</v>
      </c>
      <c r="K14" s="25">
        <v>920.03899999999999</v>
      </c>
      <c r="L14" s="25"/>
      <c r="M14" s="3"/>
      <c r="N14" s="25">
        <v>1147.682</v>
      </c>
      <c r="O14" s="25">
        <v>1589.056</v>
      </c>
      <c r="P14" s="3"/>
      <c r="Q14" s="3"/>
    </row>
    <row r="15" spans="2:17" x14ac:dyDescent="0.2">
      <c r="B15" s="3"/>
      <c r="C15" s="3"/>
      <c r="D15" s="3"/>
      <c r="E15" s="3"/>
      <c r="F15" s="26">
        <v>1192.4570000000001</v>
      </c>
      <c r="G15" s="26">
        <v>654.87699999999995</v>
      </c>
      <c r="H15" s="25"/>
      <c r="I15" s="3"/>
      <c r="J15" s="25">
        <v>1032.5329999999999</v>
      </c>
      <c r="K15" s="25">
        <v>1141.902</v>
      </c>
      <c r="L15" s="25"/>
      <c r="M15" s="3"/>
      <c r="N15" s="25">
        <v>1378.742</v>
      </c>
      <c r="O15" s="25">
        <v>1723.421</v>
      </c>
      <c r="P15" s="3"/>
      <c r="Q15" s="3"/>
    </row>
    <row r="16" spans="2:17" x14ac:dyDescent="0.2">
      <c r="B16" s="3"/>
      <c r="C16" s="3"/>
      <c r="D16" s="3"/>
      <c r="E16" s="3"/>
      <c r="F16" s="26">
        <v>1134.7550000000001</v>
      </c>
      <c r="G16" s="26">
        <v>880.90499999999997</v>
      </c>
      <c r="H16" s="25"/>
      <c r="I16" s="3"/>
      <c r="J16" s="25">
        <v>1298.614</v>
      </c>
      <c r="K16" s="25">
        <v>1039.201</v>
      </c>
      <c r="L16" s="25"/>
      <c r="M16" s="3"/>
      <c r="N16" s="25">
        <v>1426.8920000000001</v>
      </c>
      <c r="O16" s="25">
        <v>1452.2190000000001</v>
      </c>
      <c r="P16" s="3"/>
      <c r="Q16" s="3"/>
    </row>
    <row r="17" spans="2:17" x14ac:dyDescent="0.2">
      <c r="B17" s="3"/>
      <c r="C17" s="3"/>
      <c r="D17" s="3"/>
      <c r="E17" s="3"/>
      <c r="F17" s="26">
        <v>619.80700000000002</v>
      </c>
      <c r="G17" s="26">
        <v>748.6</v>
      </c>
      <c r="H17" s="25"/>
      <c r="I17" s="3"/>
      <c r="J17" s="25">
        <v>907.19899999999996</v>
      </c>
      <c r="K17" s="25">
        <v>837.87099999999998</v>
      </c>
      <c r="L17" s="25"/>
      <c r="M17" s="3"/>
      <c r="N17" s="25">
        <v>1277.3620000000001</v>
      </c>
      <c r="O17" s="25">
        <v>1588.9659999999999</v>
      </c>
      <c r="P17" s="3"/>
      <c r="Q17" s="3"/>
    </row>
    <row r="18" spans="2:17" x14ac:dyDescent="0.2">
      <c r="B18" s="3"/>
      <c r="C18" s="3"/>
      <c r="D18" s="3"/>
      <c r="E18" s="3"/>
      <c r="F18" s="26">
        <v>763.73699999999997</v>
      </c>
      <c r="G18" s="26">
        <v>710.69299999999998</v>
      </c>
      <c r="H18" s="25"/>
      <c r="I18" s="3"/>
      <c r="J18" s="25">
        <v>751.43200000000002</v>
      </c>
      <c r="K18" s="25">
        <v>1088.8720000000001</v>
      </c>
      <c r="L18" s="25"/>
      <c r="M18" s="3"/>
      <c r="N18" s="25">
        <v>1636.9059999999999</v>
      </c>
      <c r="O18" s="25">
        <v>1722.8530000000001</v>
      </c>
      <c r="P18" s="3"/>
      <c r="Q18" s="3"/>
    </row>
    <row r="19" spans="2:17" x14ac:dyDescent="0.2">
      <c r="B19" s="3"/>
      <c r="C19" s="3"/>
      <c r="D19" s="3"/>
      <c r="E19" s="3"/>
      <c r="F19" s="26">
        <v>635.13499999999999</v>
      </c>
      <c r="G19" s="26">
        <v>1014.374</v>
      </c>
      <c r="H19" s="25"/>
      <c r="I19" s="3"/>
      <c r="J19" s="25">
        <v>881.84400000000005</v>
      </c>
      <c r="K19" s="25">
        <v>1151.577</v>
      </c>
      <c r="L19" s="25"/>
      <c r="M19" s="3"/>
      <c r="N19" s="25">
        <v>1438.8340000000001</v>
      </c>
      <c r="O19" s="25">
        <v>1623.5519999999999</v>
      </c>
      <c r="P19" s="3"/>
      <c r="Q19" s="3"/>
    </row>
    <row r="20" spans="2:17" x14ac:dyDescent="0.2">
      <c r="B20" s="3"/>
      <c r="C20" s="3"/>
      <c r="D20" s="3"/>
      <c r="E20" s="3"/>
      <c r="F20" s="26">
        <v>964.87199999999996</v>
      </c>
      <c r="G20" s="26">
        <v>1118.538</v>
      </c>
      <c r="H20" s="25"/>
      <c r="I20" s="3"/>
      <c r="J20" s="25">
        <v>728.976</v>
      </c>
      <c r="K20" s="25">
        <v>978.90300000000002</v>
      </c>
      <c r="L20" s="25"/>
      <c r="M20" s="3"/>
      <c r="N20" s="25">
        <v>997.51599999999996</v>
      </c>
      <c r="O20" s="25">
        <v>1463.921</v>
      </c>
      <c r="P20" s="3"/>
      <c r="Q20" s="3"/>
    </row>
    <row r="21" spans="2:17" x14ac:dyDescent="0.2">
      <c r="B21" s="3"/>
      <c r="C21" s="3"/>
      <c r="D21" s="3"/>
      <c r="E21" s="3"/>
      <c r="F21" s="26">
        <v>948.59199999999998</v>
      </c>
      <c r="G21" s="26">
        <v>1414.1659999999999</v>
      </c>
      <c r="H21" s="25"/>
      <c r="I21" s="3"/>
      <c r="J21" s="25">
        <v>909.87099999999998</v>
      </c>
      <c r="K21" s="25">
        <v>1286.193</v>
      </c>
      <c r="L21" s="25"/>
      <c r="M21" s="3"/>
      <c r="N21" s="25">
        <v>1377.319</v>
      </c>
      <c r="O21" s="25">
        <v>1628.8130000000001</v>
      </c>
      <c r="P21" s="3"/>
      <c r="Q21" s="3"/>
    </row>
    <row r="22" spans="2:17" x14ac:dyDescent="0.2">
      <c r="B22" s="3"/>
      <c r="C22" s="3"/>
      <c r="D22" s="3"/>
      <c r="E22" s="3"/>
      <c r="F22" s="26">
        <v>830.93899999999996</v>
      </c>
      <c r="G22" s="26">
        <v>1222.5329999999999</v>
      </c>
      <c r="H22" s="25"/>
      <c r="I22" s="3"/>
      <c r="J22" s="25">
        <v>983.30100000000004</v>
      </c>
      <c r="K22" s="25">
        <v>1300.133</v>
      </c>
      <c r="L22" s="25"/>
      <c r="M22" s="3"/>
      <c r="N22" s="25">
        <v>1433.673</v>
      </c>
      <c r="O22" s="25">
        <v>1727.213</v>
      </c>
      <c r="P22" s="3"/>
      <c r="Q22" s="3"/>
    </row>
    <row r="23" spans="2:17" x14ac:dyDescent="0.2">
      <c r="B23" s="3"/>
      <c r="C23" s="3"/>
      <c r="D23" s="3"/>
      <c r="E23" s="3"/>
      <c r="F23" s="26">
        <v>919.18799999999999</v>
      </c>
      <c r="G23" s="26">
        <v>1271.692</v>
      </c>
      <c r="H23" s="25"/>
      <c r="I23" s="3"/>
      <c r="J23" s="25">
        <v>934.83699999999999</v>
      </c>
      <c r="K23" s="25">
        <v>1228.002</v>
      </c>
      <c r="L23" s="25"/>
      <c r="M23" s="3"/>
      <c r="N23" s="25">
        <v>1518.8630000000001</v>
      </c>
      <c r="O23" s="25">
        <v>1121.904</v>
      </c>
      <c r="P23" s="3"/>
      <c r="Q23" s="3"/>
    </row>
    <row r="24" spans="2:17" x14ac:dyDescent="0.2">
      <c r="B24" s="3"/>
      <c r="C24" s="3"/>
      <c r="D24" s="3"/>
      <c r="E24" s="3"/>
      <c r="F24" s="26">
        <v>926.81899999999996</v>
      </c>
      <c r="G24" s="26">
        <v>1003.802</v>
      </c>
      <c r="H24" s="25"/>
      <c r="I24" s="3"/>
      <c r="J24" s="25">
        <v>988.90599999999995</v>
      </c>
      <c r="K24" s="25">
        <v>1479.502</v>
      </c>
      <c r="L24" s="25"/>
      <c r="M24" s="3"/>
      <c r="N24" s="25">
        <v>1662.845</v>
      </c>
      <c r="O24" s="25">
        <v>1385.12</v>
      </c>
      <c r="P24" s="3"/>
      <c r="Q24" s="3"/>
    </row>
    <row r="25" spans="2:17" x14ac:dyDescent="0.2">
      <c r="B25" s="3"/>
      <c r="C25" s="3"/>
      <c r="D25" s="3"/>
      <c r="E25" s="3"/>
      <c r="F25" s="26">
        <v>928.58</v>
      </c>
      <c r="G25" s="26">
        <v>1148.866</v>
      </c>
      <c r="H25" s="25"/>
      <c r="I25" s="3"/>
      <c r="J25" s="25">
        <v>609.35</v>
      </c>
      <c r="K25" s="25">
        <v>993.87099999999998</v>
      </c>
      <c r="L25" s="25"/>
      <c r="M25" s="3"/>
      <c r="N25" s="25">
        <v>1634.723</v>
      </c>
      <c r="O25" s="25">
        <v>1511.5730000000001</v>
      </c>
      <c r="P25" s="3"/>
      <c r="Q25" s="3"/>
    </row>
    <row r="26" spans="2:17" x14ac:dyDescent="0.2">
      <c r="B26" s="3"/>
      <c r="C26" s="3"/>
      <c r="D26" s="3"/>
      <c r="E26" s="3"/>
      <c r="F26" s="26">
        <v>1024.153</v>
      </c>
      <c r="G26" s="26">
        <v>1127.0999999999999</v>
      </c>
      <c r="H26" s="25"/>
      <c r="I26" s="3"/>
      <c r="J26" s="25">
        <v>852.255</v>
      </c>
      <c r="K26" s="25">
        <v>1289.2829999999999</v>
      </c>
      <c r="L26" s="25"/>
      <c r="M26" s="3"/>
      <c r="N26" s="25">
        <v>1265.452</v>
      </c>
      <c r="O26" s="25">
        <v>1465.2159999999999</v>
      </c>
      <c r="P26" s="3"/>
      <c r="Q26" s="3"/>
    </row>
    <row r="27" spans="2:17" x14ac:dyDescent="0.2">
      <c r="B27" s="3"/>
      <c r="C27" s="3"/>
      <c r="D27" s="3"/>
      <c r="E27" s="3"/>
      <c r="F27" s="26">
        <v>708.71699999999998</v>
      </c>
      <c r="G27" s="26">
        <v>1058.143</v>
      </c>
      <c r="H27" s="25"/>
      <c r="I27" s="3"/>
      <c r="J27" s="25">
        <v>814.14300000000003</v>
      </c>
      <c r="K27" s="25">
        <v>821.56899999999996</v>
      </c>
      <c r="L27" s="25"/>
      <c r="M27" s="3"/>
      <c r="N27" s="25">
        <v>1378.903</v>
      </c>
      <c r="O27" s="25">
        <v>1635.731</v>
      </c>
      <c r="P27" s="3"/>
      <c r="Q27" s="3"/>
    </row>
    <row r="28" spans="2:17" x14ac:dyDescent="0.2">
      <c r="B28" s="3"/>
      <c r="C28" s="3"/>
      <c r="D28" s="3"/>
      <c r="E28" s="3"/>
      <c r="F28" s="26">
        <v>784.55600000000004</v>
      </c>
      <c r="G28" s="26">
        <v>1102.806</v>
      </c>
      <c r="H28" s="25"/>
      <c r="I28" s="3"/>
      <c r="J28" s="25">
        <v>916.02499999999998</v>
      </c>
      <c r="K28" s="25">
        <v>855.51300000000003</v>
      </c>
      <c r="L28" s="25"/>
      <c r="M28" s="3"/>
      <c r="N28" s="25">
        <v>1563.8920000000001</v>
      </c>
      <c r="O28" s="25">
        <v>1168.309</v>
      </c>
      <c r="P28" s="3"/>
      <c r="Q28" s="3"/>
    </row>
    <row r="29" spans="2:17" x14ac:dyDescent="0.2">
      <c r="B29" s="3"/>
      <c r="C29" s="3"/>
      <c r="D29" s="3"/>
      <c r="E29" s="3"/>
      <c r="F29" s="26">
        <v>849.18</v>
      </c>
      <c r="G29" s="26">
        <v>1205.153</v>
      </c>
      <c r="H29" s="25"/>
      <c r="I29" s="3"/>
      <c r="J29" s="25">
        <v>1229.576</v>
      </c>
      <c r="K29" s="25">
        <v>774.572</v>
      </c>
      <c r="L29" s="25"/>
      <c r="M29" s="3"/>
      <c r="N29" s="25">
        <v>1626.127</v>
      </c>
      <c r="O29" s="25">
        <v>1477.328</v>
      </c>
      <c r="P29" s="3"/>
      <c r="Q29" s="3"/>
    </row>
    <row r="30" spans="2:17" x14ac:dyDescent="0.2">
      <c r="B30" s="3"/>
      <c r="C30" s="3"/>
      <c r="D30" s="3"/>
      <c r="E30" s="3"/>
      <c r="F30" s="26">
        <v>823.62800000000004</v>
      </c>
      <c r="G30" s="26">
        <v>862.50800000000004</v>
      </c>
      <c r="H30" s="25"/>
      <c r="I30" s="3"/>
      <c r="J30" s="25">
        <v>749.06100000000004</v>
      </c>
      <c r="K30" s="25">
        <v>854.11800000000005</v>
      </c>
      <c r="L30" s="25"/>
      <c r="M30" s="3"/>
      <c r="N30" s="25">
        <v>1446.3720000000001</v>
      </c>
      <c r="O30" s="25">
        <v>1452.8630000000001</v>
      </c>
      <c r="P30" s="3"/>
      <c r="Q30" s="3"/>
    </row>
    <row r="31" spans="2:17" x14ac:dyDescent="0.2">
      <c r="B31" s="3"/>
      <c r="C31" s="3"/>
      <c r="D31" s="3"/>
      <c r="E31" s="3"/>
      <c r="F31" s="26">
        <v>759.524</v>
      </c>
      <c r="G31" s="26">
        <v>836.04499999999996</v>
      </c>
      <c r="H31" s="25"/>
      <c r="I31" s="3"/>
      <c r="J31" s="25">
        <v>878.53700000000003</v>
      </c>
      <c r="K31" s="25">
        <v>990.29</v>
      </c>
      <c r="L31" s="25"/>
      <c r="M31" s="3"/>
      <c r="N31" s="25">
        <v>1654.8889999999999</v>
      </c>
      <c r="O31" s="25">
        <v>1286.2149999999999</v>
      </c>
      <c r="P31" s="3"/>
      <c r="Q31" s="3"/>
    </row>
    <row r="32" spans="2:17" x14ac:dyDescent="0.2">
      <c r="B32" s="3"/>
      <c r="C32" s="3"/>
      <c r="D32" s="3"/>
      <c r="E32" s="3"/>
      <c r="F32" s="26">
        <v>931.67200000000003</v>
      </c>
      <c r="G32" s="26">
        <v>898.02</v>
      </c>
      <c r="H32" s="25"/>
      <c r="I32" s="3"/>
      <c r="J32" s="25">
        <v>1332.568</v>
      </c>
      <c r="K32" s="25">
        <v>1244.434</v>
      </c>
      <c r="L32" s="25"/>
      <c r="M32" s="3"/>
      <c r="N32" s="25">
        <v>1228.7349999999999</v>
      </c>
      <c r="O32" s="25">
        <v>1469.675</v>
      </c>
      <c r="P32" s="3"/>
      <c r="Q32" s="3"/>
    </row>
    <row r="33" spans="2:17" x14ac:dyDescent="0.2">
      <c r="B33" s="3"/>
      <c r="C33" s="3"/>
      <c r="D33" s="3"/>
      <c r="E33" s="3"/>
      <c r="F33" s="26">
        <v>967.76800000000003</v>
      </c>
      <c r="G33" s="26">
        <v>970.74699999999996</v>
      </c>
      <c r="H33" s="25"/>
      <c r="I33" s="3"/>
      <c r="J33" s="25">
        <v>872.24900000000002</v>
      </c>
      <c r="K33" s="25">
        <v>1173.021</v>
      </c>
      <c r="L33" s="25"/>
      <c r="M33" s="3"/>
      <c r="N33" s="25">
        <v>1592.903</v>
      </c>
      <c r="O33" s="25">
        <v>1627.922</v>
      </c>
      <c r="P33" s="3"/>
      <c r="Q33" s="3"/>
    </row>
    <row r="34" spans="2:17" x14ac:dyDescent="0.2">
      <c r="B34" s="3"/>
      <c r="C34" s="3"/>
      <c r="D34" s="3"/>
      <c r="E34" s="3"/>
      <c r="F34" s="26">
        <v>816.86300000000006</v>
      </c>
      <c r="G34" s="26">
        <v>940.62300000000005</v>
      </c>
      <c r="H34" s="25"/>
      <c r="I34" s="3"/>
      <c r="J34" s="25">
        <v>934.72699999999998</v>
      </c>
      <c r="K34" s="25">
        <v>977.51700000000005</v>
      </c>
      <c r="L34" s="25"/>
      <c r="M34" s="3"/>
      <c r="N34" s="25">
        <v>1645.452</v>
      </c>
      <c r="O34" s="25">
        <v>1832.732</v>
      </c>
      <c r="P34" s="3"/>
      <c r="Q34" s="3"/>
    </row>
    <row r="35" spans="2:17" x14ac:dyDescent="0.2">
      <c r="B35" s="3"/>
      <c r="C35" s="3"/>
      <c r="D35" s="3"/>
      <c r="E35" s="3"/>
      <c r="F35" s="26">
        <v>1011.943</v>
      </c>
      <c r="G35" s="26">
        <v>1054.375</v>
      </c>
      <c r="H35" s="25"/>
      <c r="I35" s="3"/>
      <c r="J35" s="25">
        <v>963.35299999999995</v>
      </c>
      <c r="K35" s="25">
        <v>892.22699999999998</v>
      </c>
      <c r="L35" s="25"/>
      <c r="M35" s="3"/>
      <c r="N35" s="25">
        <v>1124.425</v>
      </c>
      <c r="O35" s="25">
        <v>1626.4860000000001</v>
      </c>
      <c r="P35" s="3"/>
      <c r="Q35" s="3"/>
    </row>
    <row r="36" spans="2:17" x14ac:dyDescent="0.2">
      <c r="B36" s="3"/>
      <c r="C36" s="3"/>
      <c r="D36" s="3"/>
      <c r="E36" s="3"/>
      <c r="F36" s="26">
        <v>895.04499999999996</v>
      </c>
      <c r="G36" s="26">
        <v>1125.6120000000001</v>
      </c>
      <c r="H36" s="25"/>
      <c r="I36" s="3"/>
      <c r="J36" s="25">
        <v>1276.4280000000001</v>
      </c>
      <c r="K36" s="25">
        <v>968.596</v>
      </c>
      <c r="L36" s="25"/>
      <c r="M36" s="3"/>
      <c r="N36" s="25">
        <v>1108.3440000000001</v>
      </c>
      <c r="O36" s="25">
        <v>1442.653</v>
      </c>
      <c r="P36" s="3"/>
      <c r="Q36" s="3"/>
    </row>
    <row r="37" spans="2:17" x14ac:dyDescent="0.2">
      <c r="B37" s="3"/>
      <c r="C37" s="3"/>
      <c r="D37" s="3"/>
      <c r="E37" s="3"/>
      <c r="F37" s="26">
        <v>1024.3140000000001</v>
      </c>
      <c r="G37" s="26">
        <v>861.58399999999995</v>
      </c>
      <c r="H37" s="25"/>
      <c r="I37" s="3"/>
      <c r="J37" s="25">
        <v>857.86300000000006</v>
      </c>
      <c r="K37" s="25">
        <v>903.54200000000003</v>
      </c>
      <c r="L37" s="25"/>
      <c r="M37" s="3"/>
      <c r="N37" s="25">
        <v>1458.6220000000001</v>
      </c>
      <c r="O37" s="25">
        <v>1579.021</v>
      </c>
      <c r="P37" s="3"/>
      <c r="Q37" s="3"/>
    </row>
    <row r="38" spans="2:17" x14ac:dyDescent="0.2">
      <c r="B38" s="3"/>
      <c r="C38" s="3"/>
      <c r="D38" s="3"/>
      <c r="E38" s="3"/>
      <c r="F38" s="25"/>
      <c r="G38" s="25"/>
      <c r="H38" s="25"/>
      <c r="I38" s="3"/>
      <c r="J38" s="25"/>
      <c r="K38" s="25">
        <v>939.83199999999999</v>
      </c>
      <c r="L38" s="25"/>
      <c r="M38" s="3"/>
      <c r="N38" s="25">
        <v>1738.347</v>
      </c>
      <c r="O38" s="25">
        <v>1611.5239999999999</v>
      </c>
      <c r="P38" s="3"/>
      <c r="Q38" s="3"/>
    </row>
    <row r="39" spans="2:17" x14ac:dyDescent="0.2">
      <c r="B39" s="3"/>
      <c r="C39" s="3"/>
      <c r="D39" s="3"/>
      <c r="E39" s="3"/>
      <c r="F39" s="143" t="s">
        <v>20</v>
      </c>
      <c r="G39" s="143"/>
      <c r="H39" s="25"/>
      <c r="I39" s="3"/>
      <c r="J39" s="25"/>
      <c r="K39" s="25">
        <v>960.89599999999996</v>
      </c>
      <c r="L39" s="25"/>
      <c r="M39" s="3"/>
      <c r="N39" s="25">
        <v>1628.905</v>
      </c>
      <c r="O39" s="25">
        <v>1733.846</v>
      </c>
      <c r="P39" s="3"/>
      <c r="Q39" s="3"/>
    </row>
    <row r="40" spans="2:17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2:17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2:17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2:17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2:17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2:17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2:17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2:17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</sheetData>
  <mergeCells count="1">
    <mergeCell ref="F39:G39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DDCB-F417-D040-92BA-375F94B2DD7F}">
  <dimension ref="B1:T60"/>
  <sheetViews>
    <sheetView zoomScale="107" workbookViewId="0">
      <selection activeCell="D14" sqref="D14"/>
    </sheetView>
  </sheetViews>
  <sheetFormatPr baseColWidth="10" defaultRowHeight="16" x14ac:dyDescent="0.2"/>
  <cols>
    <col min="4" max="4" width="33.83203125" customWidth="1"/>
    <col min="6" max="6" width="22.83203125" customWidth="1"/>
    <col min="7" max="7" width="22.6640625" customWidth="1"/>
    <col min="10" max="10" width="20.1640625" customWidth="1"/>
    <col min="11" max="11" width="24.33203125" customWidth="1"/>
    <col min="14" max="14" width="23" customWidth="1"/>
    <col min="15" max="15" width="22" customWidth="1"/>
  </cols>
  <sheetData>
    <row r="1" spans="2:20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2:20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x14ac:dyDescent="0.2">
      <c r="B6" s="3"/>
      <c r="C6" s="3"/>
      <c r="D6" s="4" t="s">
        <v>490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x14ac:dyDescent="0.2">
      <c r="B7" s="3"/>
      <c r="C7" s="3"/>
      <c r="E7" s="33" t="s">
        <v>15</v>
      </c>
      <c r="F7" s="24" t="s">
        <v>392</v>
      </c>
      <c r="G7" s="24" t="s">
        <v>393</v>
      </c>
      <c r="H7" s="3"/>
      <c r="I7" s="33" t="s">
        <v>18</v>
      </c>
      <c r="J7" s="24" t="s">
        <v>392</v>
      </c>
      <c r="K7" s="24" t="s">
        <v>393</v>
      </c>
      <c r="L7" s="3"/>
      <c r="M7" s="33" t="s">
        <v>19</v>
      </c>
      <c r="N7" s="24" t="s">
        <v>392</v>
      </c>
      <c r="O7" s="24" t="s">
        <v>393</v>
      </c>
      <c r="P7" s="3"/>
      <c r="Q7" s="3"/>
      <c r="R7" s="3"/>
      <c r="S7" s="3"/>
      <c r="T7" s="3"/>
    </row>
    <row r="8" spans="2:20" x14ac:dyDescent="0.2">
      <c r="B8" s="3"/>
      <c r="C8" s="3"/>
      <c r="D8" s="3"/>
      <c r="E8" s="3"/>
      <c r="F8" s="26">
        <v>398.66199999999998</v>
      </c>
      <c r="G8" s="26">
        <v>443.20699999999999</v>
      </c>
      <c r="H8" s="3"/>
      <c r="I8" s="3"/>
      <c r="J8" s="25">
        <v>656.32299999999998</v>
      </c>
      <c r="K8" s="25">
        <v>768.09799999999996</v>
      </c>
      <c r="L8" s="3"/>
      <c r="M8" s="3"/>
      <c r="N8" s="25">
        <v>337.00799999999998</v>
      </c>
      <c r="O8" s="25">
        <v>712.67700000000002</v>
      </c>
      <c r="P8" s="3"/>
      <c r="Q8" s="3"/>
      <c r="R8" s="3"/>
      <c r="S8" s="3"/>
      <c r="T8" s="3"/>
    </row>
    <row r="9" spans="2:20" x14ac:dyDescent="0.2">
      <c r="B9" s="3"/>
      <c r="C9" s="3"/>
      <c r="D9" s="3"/>
      <c r="E9" s="3"/>
      <c r="F9" s="26">
        <v>298.14600000000002</v>
      </c>
      <c r="G9" s="26">
        <v>622.30499999999995</v>
      </c>
      <c r="H9" s="3"/>
      <c r="I9" s="3"/>
      <c r="J9" s="25">
        <v>484.12900000000002</v>
      </c>
      <c r="K9" s="25">
        <v>559.89499999999998</v>
      </c>
      <c r="L9" s="3"/>
      <c r="M9" s="3"/>
      <c r="N9" s="25">
        <v>243.66499999999999</v>
      </c>
      <c r="O9" s="25">
        <v>645.98400000000004</v>
      </c>
      <c r="P9" s="3"/>
      <c r="Q9" s="3"/>
      <c r="R9" s="3"/>
      <c r="S9" s="3"/>
      <c r="T9" s="3"/>
    </row>
    <row r="10" spans="2:20" x14ac:dyDescent="0.2">
      <c r="B10" s="3"/>
      <c r="C10" s="3"/>
      <c r="D10" s="3"/>
      <c r="E10" s="3"/>
      <c r="F10" s="26">
        <v>501.78199999999998</v>
      </c>
      <c r="G10" s="26">
        <v>342.34</v>
      </c>
      <c r="H10" s="3"/>
      <c r="I10" s="3"/>
      <c r="J10" s="25">
        <v>253.465</v>
      </c>
      <c r="K10" s="25">
        <v>589.63900000000001</v>
      </c>
      <c r="L10" s="3"/>
      <c r="M10" s="3"/>
      <c r="N10" s="25">
        <v>345.84699999999998</v>
      </c>
      <c r="O10" s="25">
        <v>598.53200000000004</v>
      </c>
      <c r="P10" s="3"/>
      <c r="Q10" s="3"/>
      <c r="R10" s="3"/>
      <c r="S10" s="3"/>
      <c r="T10" s="3"/>
    </row>
    <row r="11" spans="2:20" x14ac:dyDescent="0.2">
      <c r="B11" s="3"/>
      <c r="C11" s="3"/>
      <c r="D11" s="3"/>
      <c r="E11" s="3"/>
      <c r="F11" s="26">
        <v>407.55099999999999</v>
      </c>
      <c r="G11" s="26">
        <v>329.47699999999998</v>
      </c>
      <c r="H11" s="3"/>
      <c r="I11" s="3"/>
      <c r="J11" s="25">
        <v>284.11399999999998</v>
      </c>
      <c r="K11" s="25">
        <v>634.27300000000002</v>
      </c>
      <c r="L11" s="3"/>
      <c r="M11" s="3"/>
      <c r="N11" s="25">
        <v>262.90600000000001</v>
      </c>
      <c r="O11" s="25">
        <v>477.31799999999998</v>
      </c>
      <c r="P11" s="3"/>
      <c r="Q11" s="3"/>
      <c r="R11" s="3"/>
      <c r="S11" s="3"/>
      <c r="T11" s="3"/>
    </row>
    <row r="12" spans="2:20" x14ac:dyDescent="0.2">
      <c r="B12" s="3"/>
      <c r="C12" s="3"/>
      <c r="D12" s="3"/>
      <c r="E12" s="3"/>
      <c r="F12" s="26">
        <v>191.45</v>
      </c>
      <c r="G12" s="26">
        <v>296.46800000000002</v>
      </c>
      <c r="H12" s="3"/>
      <c r="I12" s="3"/>
      <c r="J12" s="25">
        <v>251.84</v>
      </c>
      <c r="K12" s="25">
        <v>682.63699999999994</v>
      </c>
      <c r="L12" s="3"/>
      <c r="M12" s="3"/>
      <c r="N12" s="25">
        <v>351.67</v>
      </c>
      <c r="O12" s="25">
        <v>644.63300000000004</v>
      </c>
      <c r="P12" s="3"/>
      <c r="Q12" s="3"/>
      <c r="R12" s="3"/>
      <c r="S12" s="3"/>
      <c r="T12" s="3"/>
    </row>
    <row r="13" spans="2:20" x14ac:dyDescent="0.2">
      <c r="B13" s="3"/>
      <c r="C13" s="3"/>
      <c r="D13" s="3"/>
      <c r="E13" s="3"/>
      <c r="F13" s="26">
        <v>413.83199999999999</v>
      </c>
      <c r="G13" s="26">
        <v>579.92999999999995</v>
      </c>
      <c r="H13" s="3"/>
      <c r="I13" s="3"/>
      <c r="J13" s="25">
        <v>308.49900000000002</v>
      </c>
      <c r="K13" s="25">
        <v>464.00099999999998</v>
      </c>
      <c r="L13" s="3"/>
      <c r="M13" s="3"/>
      <c r="N13" s="25">
        <v>421.32</v>
      </c>
      <c r="O13" s="25">
        <v>724.19299999999998</v>
      </c>
      <c r="P13" s="3"/>
      <c r="Q13" s="3"/>
      <c r="R13" s="3"/>
      <c r="S13" s="3"/>
      <c r="T13" s="3"/>
    </row>
    <row r="14" spans="2:20" x14ac:dyDescent="0.2">
      <c r="B14" s="3"/>
      <c r="C14" s="3"/>
      <c r="D14" s="3"/>
      <c r="E14" s="3"/>
      <c r="F14" s="26">
        <v>389.94799999999998</v>
      </c>
      <c r="G14" s="26">
        <v>457.81900000000002</v>
      </c>
      <c r="H14" s="3"/>
      <c r="I14" s="3"/>
      <c r="J14" s="25">
        <v>314.19799999999998</v>
      </c>
      <c r="K14" s="25">
        <v>536.42700000000002</v>
      </c>
      <c r="L14" s="3"/>
      <c r="M14" s="3"/>
      <c r="N14" s="25">
        <v>229.017</v>
      </c>
      <c r="O14" s="25">
        <v>861.53700000000003</v>
      </c>
      <c r="P14" s="3"/>
      <c r="Q14" s="3"/>
      <c r="R14" s="3"/>
      <c r="S14" s="3"/>
      <c r="T14" s="3"/>
    </row>
    <row r="15" spans="2:20" x14ac:dyDescent="0.2">
      <c r="B15" s="3"/>
      <c r="C15" s="3"/>
      <c r="D15" s="3"/>
      <c r="E15" s="3"/>
      <c r="F15" s="26">
        <v>367.09500000000003</v>
      </c>
      <c r="G15" s="26">
        <v>604.64</v>
      </c>
      <c r="H15" s="3"/>
      <c r="I15" s="3"/>
      <c r="J15" s="25">
        <v>220.84399999999999</v>
      </c>
      <c r="K15" s="25">
        <v>634.40499999999997</v>
      </c>
      <c r="L15" s="3"/>
      <c r="M15" s="3"/>
      <c r="N15" s="25">
        <v>504.56799999999998</v>
      </c>
      <c r="O15" s="25">
        <v>616.33399999999995</v>
      </c>
      <c r="P15" s="3"/>
      <c r="Q15" s="3"/>
      <c r="R15" s="3"/>
      <c r="S15" s="3"/>
      <c r="T15" s="3"/>
    </row>
    <row r="16" spans="2:20" x14ac:dyDescent="0.2">
      <c r="B16" s="3"/>
      <c r="C16" s="3"/>
      <c r="D16" s="3"/>
      <c r="E16" s="3"/>
      <c r="F16" s="26">
        <v>284.87700000000001</v>
      </c>
      <c r="G16" s="26">
        <v>405.49200000000002</v>
      </c>
      <c r="H16" s="3"/>
      <c r="I16" s="3"/>
      <c r="J16" s="25">
        <v>403.45699999999999</v>
      </c>
      <c r="K16" s="25">
        <v>568.25900000000001</v>
      </c>
      <c r="L16" s="3"/>
      <c r="M16" s="3"/>
      <c r="N16" s="25">
        <v>491.41300000000001</v>
      </c>
      <c r="O16" s="25">
        <v>659.01099999999997</v>
      </c>
      <c r="P16" s="3"/>
      <c r="Q16" s="3"/>
      <c r="R16" s="3"/>
      <c r="S16" s="3"/>
      <c r="T16" s="3"/>
    </row>
    <row r="17" spans="2:20" x14ac:dyDescent="0.2">
      <c r="B17" s="3"/>
      <c r="C17" s="3"/>
      <c r="D17" s="3"/>
      <c r="E17" s="3"/>
      <c r="F17" s="26">
        <v>279.14699999999999</v>
      </c>
      <c r="G17" s="26">
        <v>418.41899999999998</v>
      </c>
      <c r="H17" s="3"/>
      <c r="I17" s="3"/>
      <c r="J17" s="25">
        <v>448.55099999999999</v>
      </c>
      <c r="K17" s="25">
        <v>488.58300000000003</v>
      </c>
      <c r="L17" s="3"/>
      <c r="M17" s="3"/>
      <c r="N17" s="25">
        <v>321.59699999999998</v>
      </c>
      <c r="O17" s="25">
        <v>612.63900000000001</v>
      </c>
      <c r="P17" s="3"/>
      <c r="Q17" s="3"/>
      <c r="R17" s="3"/>
      <c r="S17" s="3"/>
      <c r="T17" s="3"/>
    </row>
    <row r="18" spans="2:20" x14ac:dyDescent="0.2">
      <c r="B18" s="3"/>
      <c r="C18" s="3"/>
      <c r="D18" s="3"/>
      <c r="E18" s="3"/>
      <c r="F18" s="26">
        <v>267.863</v>
      </c>
      <c r="G18" s="26">
        <v>525.48699999999997</v>
      </c>
      <c r="H18" s="3"/>
      <c r="I18" s="3"/>
      <c r="J18" s="25">
        <v>375.56</v>
      </c>
      <c r="K18" s="25">
        <v>677.77200000000005</v>
      </c>
      <c r="L18" s="3"/>
      <c r="M18" s="3"/>
      <c r="N18" s="25">
        <v>470.30799999999999</v>
      </c>
      <c r="O18" s="25">
        <v>553.91499999999996</v>
      </c>
      <c r="P18" s="3"/>
      <c r="Q18" s="3"/>
      <c r="R18" s="3"/>
      <c r="S18" s="3"/>
      <c r="T18" s="3"/>
    </row>
    <row r="19" spans="2:20" x14ac:dyDescent="0.2">
      <c r="B19" s="3"/>
      <c r="C19" s="3"/>
      <c r="D19" s="3"/>
      <c r="E19" s="3"/>
      <c r="F19" s="26">
        <v>255.774</v>
      </c>
      <c r="G19" s="26">
        <v>604.26199999999994</v>
      </c>
      <c r="H19" s="3"/>
      <c r="I19" s="3"/>
      <c r="J19" s="25">
        <v>407.90499999999997</v>
      </c>
      <c r="K19" s="25">
        <v>575.97900000000004</v>
      </c>
      <c r="L19" s="3"/>
      <c r="M19" s="3"/>
      <c r="N19" s="25">
        <v>401.51499999999999</v>
      </c>
      <c r="O19" s="25">
        <v>648.72299999999996</v>
      </c>
      <c r="P19" s="3"/>
      <c r="Q19" s="3"/>
      <c r="R19" s="3"/>
      <c r="S19" s="3"/>
      <c r="T19" s="3"/>
    </row>
    <row r="20" spans="2:20" x14ac:dyDescent="0.2">
      <c r="B20" s="3"/>
      <c r="C20" s="3"/>
      <c r="D20" s="3"/>
      <c r="E20" s="3"/>
      <c r="F20" s="26">
        <v>474.72500000000002</v>
      </c>
      <c r="G20" s="26">
        <v>455.577</v>
      </c>
      <c r="H20" s="3"/>
      <c r="I20" s="3"/>
      <c r="J20" s="25">
        <v>320.11099999999999</v>
      </c>
      <c r="K20" s="25">
        <v>373.90800000000002</v>
      </c>
      <c r="L20" s="3"/>
      <c r="M20" s="3"/>
      <c r="N20" s="25">
        <v>367.67</v>
      </c>
      <c r="O20" s="25">
        <v>459.37700000000001</v>
      </c>
      <c r="P20" s="3"/>
      <c r="Q20" s="3"/>
      <c r="R20" s="3"/>
      <c r="S20" s="3"/>
      <c r="T20" s="3"/>
    </row>
    <row r="21" spans="2:20" x14ac:dyDescent="0.2">
      <c r="B21" s="3"/>
      <c r="C21" s="3"/>
      <c r="D21" s="3"/>
      <c r="E21" s="3"/>
      <c r="F21" s="26">
        <v>364.40600000000001</v>
      </c>
      <c r="G21" s="26">
        <v>440.86399999999998</v>
      </c>
      <c r="H21" s="3"/>
      <c r="I21" s="3"/>
      <c r="J21" s="25">
        <v>315.601</v>
      </c>
      <c r="K21" s="25">
        <v>872.05799999999999</v>
      </c>
      <c r="L21" s="3"/>
      <c r="M21" s="3"/>
      <c r="N21" s="25">
        <v>443.95400000000001</v>
      </c>
      <c r="O21" s="25">
        <v>385.46300000000002</v>
      </c>
      <c r="P21" s="3"/>
      <c r="Q21" s="3"/>
      <c r="R21" s="3"/>
      <c r="S21" s="3"/>
      <c r="T21" s="3"/>
    </row>
    <row r="22" spans="2:20" x14ac:dyDescent="0.2">
      <c r="B22" s="3"/>
      <c r="C22" s="3"/>
      <c r="D22" s="3"/>
      <c r="E22" s="3"/>
      <c r="F22" s="26">
        <v>273.34399999999999</v>
      </c>
      <c r="G22" s="26">
        <v>534.85900000000004</v>
      </c>
      <c r="H22" s="3"/>
      <c r="I22" s="3"/>
      <c r="J22" s="25">
        <v>288.41199999999998</v>
      </c>
      <c r="K22" s="25">
        <v>769.78700000000003</v>
      </c>
      <c r="L22" s="3"/>
      <c r="M22" s="3"/>
      <c r="N22" s="25">
        <v>337.49299999999999</v>
      </c>
      <c r="O22" s="25">
        <v>598.21400000000006</v>
      </c>
      <c r="P22" s="3"/>
      <c r="Q22" s="3"/>
      <c r="R22" s="3"/>
      <c r="S22" s="3"/>
      <c r="T22" s="3"/>
    </row>
    <row r="23" spans="2:20" x14ac:dyDescent="0.2">
      <c r="B23" s="3"/>
      <c r="C23" s="3"/>
      <c r="D23" s="3"/>
      <c r="E23" s="3"/>
      <c r="F23" s="26">
        <v>303.25400000000002</v>
      </c>
      <c r="G23" s="26">
        <v>575.46</v>
      </c>
      <c r="H23" s="3"/>
      <c r="I23" s="3"/>
      <c r="J23" s="25">
        <v>302.47199999999998</v>
      </c>
      <c r="K23" s="25">
        <v>591.072</v>
      </c>
      <c r="L23" s="3"/>
      <c r="M23" s="3"/>
      <c r="N23" s="25">
        <v>452.38</v>
      </c>
      <c r="O23" s="25">
        <v>633.36300000000006</v>
      </c>
      <c r="P23" s="3"/>
      <c r="Q23" s="3"/>
      <c r="R23" s="3"/>
      <c r="S23" s="3"/>
      <c r="T23" s="3"/>
    </row>
    <row r="24" spans="2:20" x14ac:dyDescent="0.2">
      <c r="B24" s="3"/>
      <c r="C24" s="3"/>
      <c r="D24" s="3"/>
      <c r="E24" s="3"/>
      <c r="F24" s="26">
        <v>316.61799999999999</v>
      </c>
      <c r="G24" s="26">
        <v>607.58799999999997</v>
      </c>
      <c r="H24" s="3"/>
      <c r="I24" s="3"/>
      <c r="J24" s="25">
        <v>225.9</v>
      </c>
      <c r="K24" s="25">
        <v>854.34</v>
      </c>
      <c r="L24" s="3"/>
      <c r="M24" s="3"/>
      <c r="N24" s="25">
        <v>413.166</v>
      </c>
      <c r="O24" s="25">
        <v>652.85199999999998</v>
      </c>
      <c r="P24" s="3"/>
      <c r="Q24" s="3"/>
      <c r="R24" s="3"/>
      <c r="S24" s="3"/>
      <c r="T24" s="3"/>
    </row>
    <row r="25" spans="2:20" x14ac:dyDescent="0.2">
      <c r="B25" s="3"/>
      <c r="C25" s="3"/>
      <c r="D25" s="3"/>
      <c r="E25" s="3"/>
      <c r="F25" s="26">
        <v>377.32600000000002</v>
      </c>
      <c r="G25" s="26">
        <v>613.61</v>
      </c>
      <c r="H25" s="3"/>
      <c r="I25" s="3"/>
      <c r="J25" s="25">
        <v>373.185</v>
      </c>
      <c r="K25" s="25">
        <v>737.93399999999997</v>
      </c>
      <c r="L25" s="3"/>
      <c r="M25" s="3"/>
      <c r="N25" s="25">
        <v>296.56200000000001</v>
      </c>
      <c r="O25" s="25">
        <v>614.80899999999997</v>
      </c>
      <c r="P25" s="3"/>
      <c r="Q25" s="3"/>
      <c r="R25" s="3"/>
      <c r="S25" s="3"/>
      <c r="T25" s="3"/>
    </row>
    <row r="26" spans="2:20" x14ac:dyDescent="0.2">
      <c r="B26" s="3"/>
      <c r="C26" s="3"/>
      <c r="D26" s="3"/>
      <c r="E26" s="3"/>
      <c r="F26" s="26">
        <v>299.59100000000001</v>
      </c>
      <c r="G26" s="26">
        <v>807.76599999999996</v>
      </c>
      <c r="H26" s="3"/>
      <c r="I26" s="3"/>
      <c r="J26" s="25">
        <v>285.11599999999999</v>
      </c>
      <c r="K26" s="25">
        <v>798.66099999999994</v>
      </c>
      <c r="L26" s="3"/>
      <c r="M26" s="3"/>
      <c r="N26" s="25">
        <v>446.98</v>
      </c>
      <c r="O26" s="25">
        <v>557.31600000000003</v>
      </c>
      <c r="P26" s="3"/>
      <c r="Q26" s="3"/>
      <c r="R26" s="3"/>
      <c r="S26" s="3"/>
      <c r="T26" s="3"/>
    </row>
    <row r="27" spans="2:20" x14ac:dyDescent="0.2">
      <c r="B27" s="3"/>
      <c r="C27" s="3"/>
      <c r="D27" s="3"/>
      <c r="E27" s="3"/>
      <c r="F27" s="26">
        <v>259.17399999999998</v>
      </c>
      <c r="G27" s="26">
        <v>568.89400000000001</v>
      </c>
      <c r="H27" s="3"/>
      <c r="I27" s="3"/>
      <c r="J27" s="25">
        <v>638.721</v>
      </c>
      <c r="K27" s="25">
        <v>578.10699999999997</v>
      </c>
      <c r="L27" s="3"/>
      <c r="M27" s="3"/>
      <c r="N27" s="25">
        <v>200.98400000000001</v>
      </c>
      <c r="O27" s="25">
        <v>601.14599999999996</v>
      </c>
      <c r="P27" s="3"/>
      <c r="Q27" s="3"/>
      <c r="R27" s="3"/>
      <c r="S27" s="3"/>
      <c r="T27" s="3"/>
    </row>
    <row r="28" spans="2:20" x14ac:dyDescent="0.2">
      <c r="B28" s="3"/>
      <c r="C28" s="3"/>
      <c r="D28" s="3"/>
      <c r="E28" s="3"/>
      <c r="F28" s="26">
        <v>151.17400000000001</v>
      </c>
      <c r="G28" s="26">
        <v>619.12699999999995</v>
      </c>
      <c r="H28" s="3"/>
      <c r="I28" s="3"/>
      <c r="J28" s="25">
        <v>447.55599999999998</v>
      </c>
      <c r="K28" s="25">
        <v>604.79</v>
      </c>
      <c r="L28" s="3"/>
      <c r="M28" s="3"/>
      <c r="N28" s="25">
        <v>347.18</v>
      </c>
      <c r="O28" s="25">
        <v>620.52800000000002</v>
      </c>
      <c r="P28" s="3"/>
      <c r="Q28" s="3"/>
      <c r="R28" s="3"/>
      <c r="S28" s="3"/>
      <c r="T28" s="3"/>
    </row>
    <row r="29" spans="2:20" x14ac:dyDescent="0.2">
      <c r="B29" s="3"/>
      <c r="C29" s="3"/>
      <c r="D29" s="3"/>
      <c r="E29" s="3"/>
      <c r="F29" s="26">
        <v>227.68100000000001</v>
      </c>
      <c r="G29" s="26">
        <v>580.06399999999996</v>
      </c>
      <c r="H29" s="3"/>
      <c r="I29" s="3"/>
      <c r="J29" s="25">
        <v>310.34800000000001</v>
      </c>
      <c r="K29" s="25">
        <v>815.23299999999995</v>
      </c>
      <c r="L29" s="3"/>
      <c r="M29" s="3"/>
      <c r="N29" s="25">
        <v>336.96199999999999</v>
      </c>
      <c r="O29" s="25">
        <v>719.58500000000004</v>
      </c>
      <c r="P29" s="3"/>
      <c r="Q29" s="3"/>
      <c r="R29" s="3"/>
      <c r="S29" s="3"/>
      <c r="T29" s="3"/>
    </row>
    <row r="30" spans="2:20" x14ac:dyDescent="0.2">
      <c r="B30" s="3"/>
      <c r="C30" s="3"/>
      <c r="D30" s="3"/>
      <c r="E30" s="3"/>
      <c r="F30" s="26">
        <v>218.011</v>
      </c>
      <c r="G30" s="26">
        <v>669.85599999999999</v>
      </c>
      <c r="H30" s="3"/>
      <c r="I30" s="3"/>
      <c r="J30" s="25">
        <v>307.33699999999999</v>
      </c>
      <c r="K30" s="25">
        <v>454.637</v>
      </c>
      <c r="L30" s="3"/>
      <c r="M30" s="3"/>
      <c r="N30" s="25">
        <v>253.75700000000001</v>
      </c>
      <c r="O30" s="25">
        <v>583.26300000000003</v>
      </c>
      <c r="P30" s="3"/>
      <c r="Q30" s="3"/>
      <c r="R30" s="3"/>
      <c r="S30" s="3"/>
      <c r="T30" s="3"/>
    </row>
    <row r="31" spans="2:20" x14ac:dyDescent="0.2">
      <c r="B31" s="3"/>
      <c r="C31" s="3"/>
      <c r="D31" s="3"/>
      <c r="E31" s="3"/>
      <c r="F31" s="26">
        <v>376.06099999999998</v>
      </c>
      <c r="G31" s="26">
        <v>597.13599999999997</v>
      </c>
      <c r="H31" s="3"/>
      <c r="I31" s="3"/>
      <c r="J31" s="25">
        <v>324.64299999999997</v>
      </c>
      <c r="K31" s="25">
        <v>821.69799999999998</v>
      </c>
      <c r="L31" s="3"/>
      <c r="M31" s="3"/>
      <c r="N31" s="25">
        <v>230.37299999999999</v>
      </c>
      <c r="O31" s="25">
        <v>645.75699999999995</v>
      </c>
      <c r="P31" s="3"/>
      <c r="Q31" s="3"/>
      <c r="R31" s="3"/>
      <c r="S31" s="3"/>
      <c r="T31" s="3"/>
    </row>
    <row r="32" spans="2:20" x14ac:dyDescent="0.2">
      <c r="B32" s="3"/>
      <c r="C32" s="3"/>
      <c r="D32" s="3"/>
      <c r="E32" s="3"/>
      <c r="F32" s="26">
        <v>230.48400000000001</v>
      </c>
      <c r="G32" s="26">
        <v>452.14499999999998</v>
      </c>
      <c r="H32" s="3"/>
      <c r="I32" s="3"/>
      <c r="J32" s="25">
        <v>370.91899999999998</v>
      </c>
      <c r="K32" s="25">
        <v>687.03599999999994</v>
      </c>
      <c r="L32" s="3"/>
      <c r="M32" s="3"/>
      <c r="N32" s="25">
        <v>442.47800000000001</v>
      </c>
      <c r="O32" s="25">
        <v>534.42600000000004</v>
      </c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26">
        <v>171.577</v>
      </c>
      <c r="G33" s="26">
        <v>600.75</v>
      </c>
      <c r="H33" s="3"/>
      <c r="I33" s="3"/>
      <c r="J33" s="25">
        <v>320.387</v>
      </c>
      <c r="K33" s="25">
        <v>838.53200000000004</v>
      </c>
      <c r="L33" s="3"/>
      <c r="M33" s="3"/>
      <c r="N33" s="25">
        <v>272.404</v>
      </c>
      <c r="O33" s="25">
        <v>536.774</v>
      </c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26">
        <v>292.57900000000001</v>
      </c>
      <c r="G34" s="26">
        <v>659.43700000000001</v>
      </c>
      <c r="H34" s="3"/>
      <c r="I34" s="3"/>
      <c r="J34" s="25">
        <v>276.01400000000001</v>
      </c>
      <c r="K34" s="25">
        <v>527.05200000000002</v>
      </c>
      <c r="L34" s="3"/>
      <c r="M34" s="3"/>
      <c r="N34" s="25">
        <v>246.417</v>
      </c>
      <c r="O34" s="25">
        <v>619.64200000000005</v>
      </c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26">
        <v>385.60899999999998</v>
      </c>
      <c r="G35" s="26">
        <v>654.154</v>
      </c>
      <c r="H35" s="3"/>
      <c r="I35" s="3" t="s">
        <v>36</v>
      </c>
      <c r="J35" s="25">
        <v>418.11</v>
      </c>
      <c r="K35" s="25">
        <v>982.26599999999996</v>
      </c>
      <c r="L35" s="3"/>
      <c r="M35" s="3"/>
      <c r="N35" s="25">
        <v>368.82100000000003</v>
      </c>
      <c r="O35" s="25">
        <v>621.08299999999997</v>
      </c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26">
        <v>286.50299999999999</v>
      </c>
      <c r="G36" s="26">
        <v>558.57000000000005</v>
      </c>
      <c r="H36" s="3"/>
      <c r="I36" s="3"/>
      <c r="J36" s="25">
        <v>323.85000000000002</v>
      </c>
      <c r="K36" s="25">
        <v>495.64600000000002</v>
      </c>
      <c r="L36" s="3"/>
      <c r="M36" s="3"/>
      <c r="N36" s="25">
        <v>256.93700000000001</v>
      </c>
      <c r="O36" s="25">
        <v>574.98400000000004</v>
      </c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26">
        <v>278.96699999999998</v>
      </c>
      <c r="G37" s="26">
        <v>440.51</v>
      </c>
      <c r="H37" s="3"/>
      <c r="I37" s="3"/>
      <c r="J37" s="25">
        <v>331.072</v>
      </c>
      <c r="K37" s="25">
        <v>619.15899999999999</v>
      </c>
      <c r="L37" s="3"/>
      <c r="M37" s="3"/>
      <c r="N37" s="25">
        <v>378.47300000000001</v>
      </c>
      <c r="O37" s="25">
        <v>461.45</v>
      </c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26">
        <v>353.81200000000001</v>
      </c>
      <c r="G38" s="26">
        <v>634.06299999999999</v>
      </c>
      <c r="H38" s="3"/>
      <c r="I38" s="3"/>
      <c r="J38" s="25">
        <v>244.47499999999999</v>
      </c>
      <c r="K38" s="25">
        <v>507.31900000000002</v>
      </c>
      <c r="L38" s="3"/>
      <c r="M38" s="3"/>
      <c r="N38" s="25">
        <v>295.66199999999998</v>
      </c>
      <c r="O38" s="25">
        <v>580.88900000000001</v>
      </c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26">
        <v>311.71199999999999</v>
      </c>
      <c r="G39" s="26">
        <v>580.62699999999995</v>
      </c>
      <c r="H39" s="3"/>
      <c r="I39" s="3"/>
      <c r="J39" s="25">
        <v>330.971</v>
      </c>
      <c r="K39" s="25">
        <v>472.90300000000002</v>
      </c>
      <c r="L39" s="3"/>
      <c r="M39" s="3"/>
      <c r="N39" s="25">
        <v>412.983</v>
      </c>
      <c r="O39" s="25">
        <v>733.93799999999999</v>
      </c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26">
        <v>282.745</v>
      </c>
      <c r="G40" s="26">
        <v>804.2</v>
      </c>
      <c r="H40" s="3"/>
      <c r="I40" s="3"/>
      <c r="J40" s="25">
        <v>249.95</v>
      </c>
      <c r="K40" s="25">
        <v>534.94399999999996</v>
      </c>
      <c r="L40" s="3"/>
      <c r="M40" s="3"/>
      <c r="N40" s="25">
        <v>351.03699999999998</v>
      </c>
      <c r="O40" s="25">
        <v>628.96699999999998</v>
      </c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26">
        <v>255.208</v>
      </c>
      <c r="G41" s="26">
        <v>674.58199999999999</v>
      </c>
      <c r="H41" s="3"/>
      <c r="I41" s="3"/>
      <c r="J41" s="25">
        <v>242.51499999999999</v>
      </c>
      <c r="K41" s="25">
        <v>770.63400000000001</v>
      </c>
      <c r="L41" s="3"/>
      <c r="M41" s="3"/>
      <c r="N41" s="25">
        <v>298.61799999999999</v>
      </c>
      <c r="O41" s="25">
        <v>585.423</v>
      </c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26">
        <v>275.73399999999998</v>
      </c>
      <c r="G42" s="26">
        <v>507.58300000000003</v>
      </c>
      <c r="H42" s="3"/>
      <c r="I42" s="3"/>
      <c r="J42" s="25">
        <v>325.084</v>
      </c>
      <c r="K42" s="25">
        <v>755.23900000000003</v>
      </c>
      <c r="L42" s="3"/>
      <c r="M42" s="3"/>
      <c r="N42" s="25">
        <v>432.875</v>
      </c>
      <c r="O42" s="25">
        <v>636.21</v>
      </c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26">
        <v>709.64400000000001</v>
      </c>
      <c r="G43" s="26">
        <v>518.08699999999999</v>
      </c>
      <c r="H43" s="3"/>
      <c r="I43" s="3"/>
      <c r="J43" s="25">
        <v>331.642</v>
      </c>
      <c r="K43" s="25">
        <v>681.89800000000002</v>
      </c>
      <c r="L43" s="3"/>
      <c r="M43" s="3"/>
      <c r="N43" s="25">
        <v>545.07299999999998</v>
      </c>
      <c r="O43" s="25">
        <v>456.06400000000002</v>
      </c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26">
        <v>477.786</v>
      </c>
      <c r="G44" s="26">
        <v>290.584</v>
      </c>
      <c r="H44" s="3"/>
      <c r="I44" s="3"/>
      <c r="J44" s="25">
        <v>236.41300000000001</v>
      </c>
      <c r="K44" s="25">
        <v>845.31399999999996</v>
      </c>
      <c r="L44" s="3"/>
      <c r="M44" s="3"/>
      <c r="N44" s="25">
        <v>355.738</v>
      </c>
      <c r="O44" s="25">
        <v>586.45799999999997</v>
      </c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26">
        <v>431.49</v>
      </c>
      <c r="G45" s="26">
        <v>444.86900000000003</v>
      </c>
      <c r="H45" s="3"/>
      <c r="I45" s="3"/>
      <c r="J45" s="25">
        <v>469.42099999999999</v>
      </c>
      <c r="K45" s="25">
        <v>479.75299999999999</v>
      </c>
      <c r="L45" s="3"/>
      <c r="M45" s="3"/>
      <c r="N45" s="25">
        <v>495.32799999999997</v>
      </c>
      <c r="O45" s="25">
        <v>539.22799999999995</v>
      </c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26">
        <v>640.27300000000002</v>
      </c>
      <c r="G46" s="26">
        <v>670.06200000000001</v>
      </c>
      <c r="H46" s="3"/>
      <c r="I46" s="3"/>
      <c r="J46" s="25">
        <v>343.93099999999998</v>
      </c>
      <c r="K46" s="25">
        <v>507.625</v>
      </c>
      <c r="L46" s="3"/>
      <c r="M46" s="3"/>
      <c r="N46" s="25">
        <v>444.91899999999998</v>
      </c>
      <c r="O46" s="25">
        <v>638.88099999999997</v>
      </c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26">
        <v>440.88900000000001</v>
      </c>
      <c r="G47" s="26">
        <v>577.34500000000003</v>
      </c>
      <c r="H47" s="3"/>
      <c r="I47" s="3"/>
      <c r="J47" s="25">
        <v>400.16500000000002</v>
      </c>
      <c r="K47" s="25">
        <v>496.95400000000001</v>
      </c>
      <c r="L47" s="3"/>
      <c r="M47" s="3"/>
      <c r="N47" s="25">
        <v>417.59800000000001</v>
      </c>
      <c r="O47" s="25">
        <v>614.66499999999996</v>
      </c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103" t="s">
        <v>20</v>
      </c>
      <c r="G49" s="10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</sheetData>
  <mergeCells count="1">
    <mergeCell ref="F49:G49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7C7A-C947-884A-90AE-5A3343C2931A}">
  <dimension ref="A1:BM79"/>
  <sheetViews>
    <sheetView topLeftCell="A3" zoomScale="91" workbookViewId="0">
      <selection activeCell="D15" sqref="D15"/>
    </sheetView>
  </sheetViews>
  <sheetFormatPr baseColWidth="10" defaultRowHeight="16" x14ac:dyDescent="0.2"/>
  <cols>
    <col min="4" max="4" width="28" customWidth="1"/>
  </cols>
  <sheetData>
    <row r="1" spans="1:6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x14ac:dyDescent="0.2">
      <c r="A6" s="3"/>
      <c r="B6" s="3"/>
      <c r="C6" s="3"/>
      <c r="D6" s="4" t="s">
        <v>491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x14ac:dyDescent="0.2">
      <c r="A7" s="3"/>
      <c r="B7" s="3"/>
      <c r="C7" s="3"/>
      <c r="E7" s="8"/>
      <c r="F7" s="9" t="s">
        <v>394</v>
      </c>
      <c r="G7" s="8"/>
      <c r="H7" s="8"/>
      <c r="I7" s="8"/>
      <c r="J7" s="8"/>
      <c r="K7" s="8"/>
      <c r="L7" s="8"/>
      <c r="M7" s="8"/>
      <c r="N7" s="8"/>
      <c r="O7" s="9" t="s">
        <v>394</v>
      </c>
      <c r="P7" s="8"/>
      <c r="Q7" s="8"/>
      <c r="R7" s="8"/>
      <c r="S7" s="8"/>
      <c r="T7" s="8"/>
      <c r="U7" s="8"/>
      <c r="V7" s="8"/>
      <c r="W7" s="8"/>
      <c r="X7" s="9" t="s">
        <v>394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 t="s">
        <v>395</v>
      </c>
      <c r="AK7" s="9"/>
      <c r="AL7" s="8"/>
      <c r="AM7" s="8"/>
      <c r="AN7" s="8"/>
      <c r="AO7" s="8"/>
      <c r="AP7" s="8"/>
      <c r="AQ7" s="8"/>
      <c r="AR7" s="8"/>
      <c r="AS7" s="9" t="s">
        <v>395</v>
      </c>
      <c r="AT7" s="8"/>
      <c r="AU7" s="8"/>
      <c r="AV7" s="8"/>
      <c r="AW7" s="8"/>
      <c r="AX7" s="8"/>
      <c r="AY7" s="8"/>
      <c r="AZ7" s="8"/>
      <c r="BA7" s="8"/>
      <c r="BB7" s="9" t="s">
        <v>395</v>
      </c>
      <c r="BC7" s="8"/>
      <c r="BD7" s="8"/>
      <c r="BE7" s="8"/>
      <c r="BF7" s="8"/>
      <c r="BG7" s="8"/>
      <c r="BH7" s="8"/>
      <c r="BI7" s="8"/>
      <c r="BJ7" s="3"/>
      <c r="BK7" s="3"/>
      <c r="BL7" s="3"/>
      <c r="BM7" s="3"/>
    </row>
    <row r="8" spans="1:65" x14ac:dyDescent="0.2">
      <c r="A8" s="3"/>
      <c r="B8" s="3"/>
      <c r="C8" s="3"/>
      <c r="D8" s="3"/>
      <c r="E8" s="27" t="s">
        <v>15</v>
      </c>
      <c r="F8" s="8"/>
      <c r="G8" s="8"/>
      <c r="H8" s="8"/>
      <c r="I8" s="8"/>
      <c r="J8" s="8"/>
      <c r="K8" s="8"/>
      <c r="L8" s="8"/>
      <c r="M8" s="8"/>
      <c r="N8" s="27" t="s">
        <v>18</v>
      </c>
      <c r="O8" s="8"/>
      <c r="P8" s="8"/>
      <c r="Q8" s="8"/>
      <c r="R8" s="8"/>
      <c r="S8" s="8"/>
      <c r="T8" s="8"/>
      <c r="U8" s="8"/>
      <c r="V8" s="8"/>
      <c r="W8" s="27" t="s">
        <v>19</v>
      </c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27" t="s">
        <v>15</v>
      </c>
      <c r="AJ8" s="8"/>
      <c r="AK8" s="8"/>
      <c r="AL8" s="8"/>
      <c r="AM8" s="8"/>
      <c r="AN8" s="8"/>
      <c r="AO8" s="8"/>
      <c r="AP8" s="8"/>
      <c r="AQ8" s="8"/>
      <c r="AR8" s="27" t="s">
        <v>18</v>
      </c>
      <c r="AS8" s="8"/>
      <c r="AT8" s="8"/>
      <c r="AU8" s="8"/>
      <c r="AV8" s="8"/>
      <c r="AW8" s="8"/>
      <c r="AX8" s="8"/>
      <c r="AY8" s="8"/>
      <c r="AZ8" s="8"/>
      <c r="BA8" s="27" t="s">
        <v>19</v>
      </c>
      <c r="BB8" s="8"/>
      <c r="BC8" s="8"/>
      <c r="BD8" s="8"/>
      <c r="BE8" s="8"/>
      <c r="BF8" s="8"/>
      <c r="BG8" s="8"/>
      <c r="BH8" s="8"/>
      <c r="BI8" s="8"/>
      <c r="BJ8" s="3"/>
      <c r="BK8" s="3"/>
      <c r="BL8" s="3"/>
      <c r="BM8" s="3"/>
    </row>
    <row r="9" spans="1:65" x14ac:dyDescent="0.2">
      <c r="A9" s="3"/>
      <c r="B9" s="3"/>
      <c r="C9" s="3"/>
      <c r="D9" s="3"/>
      <c r="E9" s="8"/>
      <c r="F9" s="8"/>
      <c r="G9" s="8"/>
      <c r="H9" s="9" t="s">
        <v>396</v>
      </c>
      <c r="I9" s="9" t="s">
        <v>397</v>
      </c>
      <c r="J9" s="9" t="s">
        <v>398</v>
      </c>
      <c r="K9" s="9" t="s">
        <v>399</v>
      </c>
      <c r="L9" s="8"/>
      <c r="M9" s="8"/>
      <c r="N9" s="8"/>
      <c r="O9" s="8"/>
      <c r="P9" s="8"/>
      <c r="Q9" s="9" t="s">
        <v>396</v>
      </c>
      <c r="R9" s="9" t="s">
        <v>397</v>
      </c>
      <c r="S9" s="9" t="s">
        <v>398</v>
      </c>
      <c r="T9" s="9" t="s">
        <v>399</v>
      </c>
      <c r="U9" s="8"/>
      <c r="V9" s="8"/>
      <c r="W9" s="8"/>
      <c r="X9" s="8"/>
      <c r="Y9" s="8"/>
      <c r="Z9" s="9" t="s">
        <v>396</v>
      </c>
      <c r="AA9" s="9" t="s">
        <v>397</v>
      </c>
      <c r="AB9" s="9" t="s">
        <v>398</v>
      </c>
      <c r="AC9" s="9" t="s">
        <v>399</v>
      </c>
      <c r="AD9" s="8"/>
      <c r="AE9" s="8"/>
      <c r="AF9" s="8"/>
      <c r="AG9" s="8"/>
      <c r="AH9" s="8"/>
      <c r="AI9" s="8"/>
      <c r="AJ9" s="8"/>
      <c r="AK9" s="8"/>
      <c r="AL9" s="9" t="s">
        <v>396</v>
      </c>
      <c r="AM9" s="9" t="s">
        <v>397</v>
      </c>
      <c r="AN9" s="9" t="s">
        <v>398</v>
      </c>
      <c r="AO9" s="9" t="s">
        <v>399</v>
      </c>
      <c r="AP9" s="8"/>
      <c r="AQ9" s="8"/>
      <c r="AR9" s="8"/>
      <c r="AS9" s="8"/>
      <c r="AT9" s="8"/>
      <c r="AU9" s="9" t="s">
        <v>396</v>
      </c>
      <c r="AV9" s="9" t="s">
        <v>397</v>
      </c>
      <c r="AW9" s="9" t="s">
        <v>398</v>
      </c>
      <c r="AX9" s="9" t="s">
        <v>399</v>
      </c>
      <c r="AY9" s="8"/>
      <c r="AZ9" s="8"/>
      <c r="BA9" s="8"/>
      <c r="BB9" s="8"/>
      <c r="BC9" s="8"/>
      <c r="BD9" s="9" t="s">
        <v>396</v>
      </c>
      <c r="BE9" s="9" t="s">
        <v>397</v>
      </c>
      <c r="BF9" s="9" t="s">
        <v>398</v>
      </c>
      <c r="BG9" s="9" t="s">
        <v>399</v>
      </c>
      <c r="BH9" s="8"/>
      <c r="BI9" s="8"/>
      <c r="BJ9" s="3"/>
      <c r="BK9" s="3"/>
      <c r="BL9" s="3"/>
      <c r="BM9" s="3"/>
    </row>
    <row r="10" spans="1:65" x14ac:dyDescent="0.2">
      <c r="A10" s="3"/>
      <c r="B10" s="3"/>
      <c r="C10" s="3"/>
      <c r="D10" s="3"/>
      <c r="E10" s="8"/>
      <c r="F10" s="8"/>
      <c r="G10" s="8"/>
      <c r="H10" s="26">
        <v>387.62200000000001</v>
      </c>
      <c r="I10" s="26">
        <v>220.87</v>
      </c>
      <c r="J10" s="26">
        <v>1282.9659999999999</v>
      </c>
      <c r="K10" s="26">
        <v>1407.797</v>
      </c>
      <c r="L10" s="8"/>
      <c r="M10" s="8"/>
      <c r="N10" s="8"/>
      <c r="O10" s="8"/>
      <c r="P10" s="8"/>
      <c r="Q10" s="25">
        <v>286.25099999999998</v>
      </c>
      <c r="R10" s="25">
        <v>787.04100000000005</v>
      </c>
      <c r="S10" s="25">
        <v>838.49300000000005</v>
      </c>
      <c r="T10" s="25">
        <v>928.80100000000004</v>
      </c>
      <c r="U10" s="8"/>
      <c r="V10" s="8"/>
      <c r="W10" s="8"/>
      <c r="X10" s="8"/>
      <c r="Y10" s="8"/>
      <c r="Z10" s="25">
        <v>243.797</v>
      </c>
      <c r="AA10" s="25">
        <v>744.32</v>
      </c>
      <c r="AB10" s="25">
        <v>1148.338</v>
      </c>
      <c r="AC10" s="25">
        <v>944.596</v>
      </c>
      <c r="AD10" s="8"/>
      <c r="AE10" s="8"/>
      <c r="AF10" s="8"/>
      <c r="AG10" s="8"/>
      <c r="AH10" s="8"/>
      <c r="AI10" s="8"/>
      <c r="AJ10" s="8"/>
      <c r="AK10" s="8"/>
      <c r="AL10" s="26">
        <v>430.27699999999999</v>
      </c>
      <c r="AM10" s="26">
        <v>1033.6379999999999</v>
      </c>
      <c r="AN10" s="26">
        <v>1454.384</v>
      </c>
      <c r="AO10" s="26">
        <v>1289.6980000000001</v>
      </c>
      <c r="AP10" s="8"/>
      <c r="AQ10" s="8"/>
      <c r="AR10" s="8"/>
      <c r="AS10" s="8"/>
      <c r="AT10" s="8"/>
      <c r="AU10" s="25">
        <v>308.97800000000001</v>
      </c>
      <c r="AV10" s="25">
        <v>1057.5640000000001</v>
      </c>
      <c r="AW10" s="25">
        <v>2062.9430000000002</v>
      </c>
      <c r="AX10" s="25">
        <v>2072.674</v>
      </c>
      <c r="AY10" s="8"/>
      <c r="AZ10" s="8"/>
      <c r="BA10" s="8"/>
      <c r="BB10" s="8"/>
      <c r="BC10" s="8"/>
      <c r="BD10" s="25">
        <v>364.029</v>
      </c>
      <c r="BE10" s="25">
        <v>656.67899999999997</v>
      </c>
      <c r="BF10" s="25">
        <v>1993.7629999999999</v>
      </c>
      <c r="BG10" s="25">
        <v>2151.451</v>
      </c>
      <c r="BH10" s="8"/>
      <c r="BI10" s="8"/>
      <c r="BJ10" s="3"/>
      <c r="BK10" s="3"/>
      <c r="BL10" s="3"/>
      <c r="BM10" s="3"/>
    </row>
    <row r="11" spans="1:65" x14ac:dyDescent="0.2">
      <c r="A11" s="3"/>
      <c r="B11" s="3"/>
      <c r="C11" s="3"/>
      <c r="D11" s="3"/>
      <c r="E11" s="8"/>
      <c r="F11" s="8"/>
      <c r="G11" s="8"/>
      <c r="H11" s="26">
        <v>558.24</v>
      </c>
      <c r="I11" s="26">
        <v>241.66399999999999</v>
      </c>
      <c r="J11" s="26">
        <v>1400.866</v>
      </c>
      <c r="K11" s="26">
        <v>597.42899999999997</v>
      </c>
      <c r="L11" s="8"/>
      <c r="M11" s="8"/>
      <c r="N11" s="8"/>
      <c r="O11" s="8"/>
      <c r="P11" s="8"/>
      <c r="Q11" s="25">
        <v>436.80799999999999</v>
      </c>
      <c r="R11" s="25">
        <v>623.42200000000003</v>
      </c>
      <c r="S11" s="25">
        <v>1701.18</v>
      </c>
      <c r="T11" s="25">
        <v>876.74900000000002</v>
      </c>
      <c r="U11" s="8"/>
      <c r="V11" s="8"/>
      <c r="W11" s="8"/>
      <c r="X11" s="8"/>
      <c r="Y11" s="8"/>
      <c r="Z11" s="25">
        <v>118.033</v>
      </c>
      <c r="AA11" s="25">
        <v>451.67099999999999</v>
      </c>
      <c r="AB11" s="25">
        <v>895.34400000000005</v>
      </c>
      <c r="AC11" s="25">
        <v>1007.978</v>
      </c>
      <c r="AD11" s="8"/>
      <c r="AE11" s="8"/>
      <c r="AF11" s="8"/>
      <c r="AG11" s="8"/>
      <c r="AH11" s="8"/>
      <c r="AI11" s="8"/>
      <c r="AJ11" s="8"/>
      <c r="AK11" s="8"/>
      <c r="AL11" s="26">
        <v>399.01900000000001</v>
      </c>
      <c r="AM11" s="26">
        <v>1322.422</v>
      </c>
      <c r="AN11" s="26">
        <v>859.55399999999997</v>
      </c>
      <c r="AO11" s="26">
        <v>2276.9479999999999</v>
      </c>
      <c r="AP11" s="8"/>
      <c r="AQ11" s="8"/>
      <c r="AR11" s="8"/>
      <c r="AS11" s="8"/>
      <c r="AT11" s="8"/>
      <c r="AU11" s="25">
        <v>482.529</v>
      </c>
      <c r="AV11" s="25">
        <v>687.47</v>
      </c>
      <c r="AW11" s="25">
        <v>2088.4690000000001</v>
      </c>
      <c r="AX11" s="25">
        <v>1471.3789999999999</v>
      </c>
      <c r="AY11" s="8"/>
      <c r="AZ11" s="8"/>
      <c r="BA11" s="8"/>
      <c r="BB11" s="8"/>
      <c r="BC11" s="8"/>
      <c r="BD11" s="25">
        <v>360.89699999999999</v>
      </c>
      <c r="BE11" s="25">
        <v>1949.1759999999999</v>
      </c>
      <c r="BF11" s="25">
        <v>1815.1469999999999</v>
      </c>
      <c r="BG11" s="25">
        <v>1499.5039999999999</v>
      </c>
      <c r="BH11" s="8"/>
      <c r="BI11" s="8"/>
      <c r="BJ11" s="3"/>
      <c r="BK11" s="3"/>
      <c r="BL11" s="3"/>
      <c r="BM11" s="3"/>
    </row>
    <row r="12" spans="1:65" x14ac:dyDescent="0.2">
      <c r="A12" s="3"/>
      <c r="B12" s="3"/>
      <c r="C12" s="3"/>
      <c r="D12" s="3"/>
      <c r="E12" s="8"/>
      <c r="F12" s="8"/>
      <c r="G12" s="8"/>
      <c r="H12" s="26">
        <v>385.15600000000001</v>
      </c>
      <c r="I12" s="26">
        <v>1441.654</v>
      </c>
      <c r="J12" s="26">
        <v>887.14599999999996</v>
      </c>
      <c r="K12" s="26">
        <v>1187.527</v>
      </c>
      <c r="L12" s="8"/>
      <c r="M12" s="8"/>
      <c r="N12" s="8"/>
      <c r="O12" s="8"/>
      <c r="P12" s="8"/>
      <c r="Q12" s="25">
        <v>336.97</v>
      </c>
      <c r="R12" s="25">
        <v>786.44200000000001</v>
      </c>
      <c r="S12" s="25">
        <v>745.25300000000004</v>
      </c>
      <c r="T12" s="25">
        <v>815.7</v>
      </c>
      <c r="U12" s="8"/>
      <c r="V12" s="8"/>
      <c r="W12" s="8"/>
      <c r="X12" s="8"/>
      <c r="Y12" s="8"/>
      <c r="Z12" s="25">
        <v>216.405</v>
      </c>
      <c r="AA12" s="25">
        <v>845.95799999999997</v>
      </c>
      <c r="AB12" s="25">
        <v>822.03099999999995</v>
      </c>
      <c r="AC12" s="25">
        <v>653.41300000000001</v>
      </c>
      <c r="AD12" s="8"/>
      <c r="AE12" s="8"/>
      <c r="AF12" s="8"/>
      <c r="AG12" s="8"/>
      <c r="AH12" s="8"/>
      <c r="AI12" s="8"/>
      <c r="AJ12" s="8"/>
      <c r="AK12" s="8"/>
      <c r="AL12" s="26">
        <v>293.84899999999999</v>
      </c>
      <c r="AM12" s="26">
        <v>1395.001</v>
      </c>
      <c r="AN12" s="26">
        <v>1548.7570000000001</v>
      </c>
      <c r="AO12" s="26">
        <v>1924.049</v>
      </c>
      <c r="AP12" s="8"/>
      <c r="AQ12" s="8"/>
      <c r="AR12" s="8"/>
      <c r="AS12" s="8"/>
      <c r="AT12" s="8"/>
      <c r="AU12" s="25">
        <v>564.17200000000003</v>
      </c>
      <c r="AV12" s="25">
        <v>1187.394</v>
      </c>
      <c r="AW12" s="25">
        <v>1713.31</v>
      </c>
      <c r="AX12" s="25">
        <v>2000.028</v>
      </c>
      <c r="AY12" s="8"/>
      <c r="AZ12" s="8"/>
      <c r="BA12" s="8"/>
      <c r="BB12" s="8"/>
      <c r="BC12" s="8"/>
      <c r="BD12" s="25">
        <v>371.76</v>
      </c>
      <c r="BE12" s="25">
        <v>1135.6079999999999</v>
      </c>
      <c r="BF12" s="25">
        <v>1800.152</v>
      </c>
      <c r="BG12" s="25">
        <v>2402.6460000000002</v>
      </c>
      <c r="BH12" s="8"/>
      <c r="BI12" s="8"/>
      <c r="BJ12" s="3"/>
      <c r="BK12" s="3"/>
      <c r="BL12" s="3"/>
      <c r="BM12" s="3"/>
    </row>
    <row r="13" spans="1:65" x14ac:dyDescent="0.2">
      <c r="A13" s="3"/>
      <c r="B13" s="3"/>
      <c r="C13" s="3"/>
      <c r="D13" s="3"/>
      <c r="E13" s="8"/>
      <c r="F13" s="8"/>
      <c r="G13" s="8"/>
      <c r="H13" s="26">
        <v>193.94499999999999</v>
      </c>
      <c r="I13" s="26">
        <v>469.26600000000002</v>
      </c>
      <c r="J13" s="26">
        <v>858.95399999999995</v>
      </c>
      <c r="K13" s="26">
        <v>1097.3530000000001</v>
      </c>
      <c r="L13" s="8"/>
      <c r="M13" s="8"/>
      <c r="N13" s="8"/>
      <c r="O13" s="8"/>
      <c r="P13" s="8"/>
      <c r="Q13" s="25">
        <v>237.999</v>
      </c>
      <c r="R13" s="25">
        <v>330.03899999999999</v>
      </c>
      <c r="S13" s="25">
        <v>766.51400000000001</v>
      </c>
      <c r="T13" s="25">
        <v>1066.828</v>
      </c>
      <c r="U13" s="8"/>
      <c r="V13" s="8"/>
      <c r="W13" s="8"/>
      <c r="X13" s="8"/>
      <c r="Y13" s="8"/>
      <c r="Z13" s="25">
        <v>168.285</v>
      </c>
      <c r="AA13" s="25">
        <v>763.11500000000001</v>
      </c>
      <c r="AB13" s="25">
        <v>532.91399999999999</v>
      </c>
      <c r="AC13" s="25">
        <v>1320.422</v>
      </c>
      <c r="AD13" s="8"/>
      <c r="AE13" s="8"/>
      <c r="AF13" s="8"/>
      <c r="AG13" s="8"/>
      <c r="AH13" s="8"/>
      <c r="AI13" s="8"/>
      <c r="AJ13" s="8"/>
      <c r="AK13" s="8"/>
      <c r="AL13" s="26">
        <v>287.71800000000002</v>
      </c>
      <c r="AM13" s="26">
        <v>1129.077</v>
      </c>
      <c r="AN13" s="26">
        <v>1428.6579999999999</v>
      </c>
      <c r="AO13" s="26">
        <v>1071.627</v>
      </c>
      <c r="AP13" s="8"/>
      <c r="AQ13" s="8"/>
      <c r="AR13" s="8"/>
      <c r="AS13" s="8"/>
      <c r="AT13" s="8"/>
      <c r="AU13" s="25">
        <v>364.29599999999999</v>
      </c>
      <c r="AV13" s="25">
        <v>1326.287</v>
      </c>
      <c r="AW13" s="25">
        <v>1281.5</v>
      </c>
      <c r="AX13" s="25">
        <v>789.24099999999999</v>
      </c>
      <c r="AY13" s="8"/>
      <c r="AZ13" s="8"/>
      <c r="BA13" s="8"/>
      <c r="BB13" s="8"/>
      <c r="BC13" s="8"/>
      <c r="BD13" s="25">
        <v>337.57</v>
      </c>
      <c r="BE13" s="25">
        <v>1112.615</v>
      </c>
      <c r="BF13" s="25">
        <v>1319.6220000000001</v>
      </c>
      <c r="BG13" s="25">
        <v>2135.7220000000002</v>
      </c>
      <c r="BH13" s="8"/>
      <c r="BI13" s="8"/>
      <c r="BJ13" s="3"/>
      <c r="BK13" s="3"/>
      <c r="BL13" s="3"/>
      <c r="BM13" s="3"/>
    </row>
    <row r="14" spans="1:65" x14ac:dyDescent="0.2">
      <c r="A14" s="3"/>
      <c r="B14" s="3"/>
      <c r="C14" s="3"/>
      <c r="D14" s="3"/>
      <c r="E14" s="8"/>
      <c r="F14" s="8"/>
      <c r="G14" s="8"/>
      <c r="H14" s="26">
        <v>256.92599999999999</v>
      </c>
      <c r="I14" s="26">
        <v>488.59399999999999</v>
      </c>
      <c r="J14" s="26">
        <v>1362.4770000000001</v>
      </c>
      <c r="K14" s="26">
        <v>1371.3409999999999</v>
      </c>
      <c r="L14" s="8"/>
      <c r="M14" s="8"/>
      <c r="N14" s="8"/>
      <c r="O14" s="8"/>
      <c r="P14" s="8"/>
      <c r="Q14" s="25">
        <v>289.85000000000002</v>
      </c>
      <c r="R14" s="25">
        <v>411.01600000000002</v>
      </c>
      <c r="S14" s="25">
        <v>1038.1030000000001</v>
      </c>
      <c r="T14" s="25">
        <v>922.53599999999994</v>
      </c>
      <c r="U14" s="8"/>
      <c r="V14" s="8"/>
      <c r="W14" s="8"/>
      <c r="X14" s="8"/>
      <c r="Y14" s="8"/>
      <c r="Z14" s="25">
        <v>215.80500000000001</v>
      </c>
      <c r="AA14" s="25">
        <v>662.94399999999996</v>
      </c>
      <c r="AB14" s="25">
        <v>1167.2660000000001</v>
      </c>
      <c r="AC14" s="25">
        <v>973.65499999999997</v>
      </c>
      <c r="AD14" s="8"/>
      <c r="AE14" s="8"/>
      <c r="AF14" s="8"/>
      <c r="AG14" s="8"/>
      <c r="AH14" s="8"/>
      <c r="AI14" s="8"/>
      <c r="AJ14" s="8"/>
      <c r="AK14" s="8"/>
      <c r="AL14" s="26">
        <v>368.161</v>
      </c>
      <c r="AM14" s="26">
        <v>1418.7270000000001</v>
      </c>
      <c r="AN14" s="26">
        <v>1535.2940000000001</v>
      </c>
      <c r="AO14" s="26">
        <v>1343.0160000000001</v>
      </c>
      <c r="AP14" s="8"/>
      <c r="AQ14" s="8"/>
      <c r="AR14" s="8"/>
      <c r="AS14" s="8"/>
      <c r="AT14" s="8"/>
      <c r="AU14" s="25">
        <v>346.30099999999999</v>
      </c>
      <c r="AV14" s="25">
        <v>937.66499999999996</v>
      </c>
      <c r="AW14" s="25">
        <v>1520.432</v>
      </c>
      <c r="AX14" s="25">
        <v>1632.866</v>
      </c>
      <c r="AY14" s="8"/>
      <c r="AZ14" s="8"/>
      <c r="BA14" s="8"/>
      <c r="BB14" s="8"/>
      <c r="BC14" s="8"/>
      <c r="BD14" s="25">
        <v>472.798</v>
      </c>
      <c r="BE14" s="25">
        <v>745.65300000000002</v>
      </c>
      <c r="BF14" s="25">
        <v>1365.8630000000001</v>
      </c>
      <c r="BG14" s="25">
        <v>798.70500000000004</v>
      </c>
      <c r="BH14" s="8"/>
      <c r="BI14" s="8"/>
      <c r="BJ14" s="3"/>
      <c r="BK14" s="3"/>
      <c r="BL14" s="3"/>
      <c r="BM14" s="3"/>
    </row>
    <row r="15" spans="1:65" x14ac:dyDescent="0.2">
      <c r="A15" s="3"/>
      <c r="B15" s="3"/>
      <c r="C15" s="3"/>
      <c r="D15" s="3"/>
      <c r="E15" s="8"/>
      <c r="F15" s="8"/>
      <c r="G15" s="8"/>
      <c r="H15" s="26">
        <v>581.56700000000001</v>
      </c>
      <c r="I15" s="26">
        <v>379.02499999999998</v>
      </c>
      <c r="J15" s="26">
        <v>1398.6</v>
      </c>
      <c r="K15" s="26">
        <v>1227.116</v>
      </c>
      <c r="L15" s="8"/>
      <c r="M15" s="8"/>
      <c r="N15" s="8"/>
      <c r="O15" s="8"/>
      <c r="P15" s="8"/>
      <c r="Q15" s="25">
        <v>427.14400000000001</v>
      </c>
      <c r="R15" s="25">
        <v>460.06799999999998</v>
      </c>
      <c r="S15" s="25">
        <v>508.721</v>
      </c>
      <c r="T15" s="25">
        <v>1623.7349999999999</v>
      </c>
      <c r="U15" s="8"/>
      <c r="V15" s="8"/>
      <c r="W15" s="8"/>
      <c r="X15" s="8"/>
      <c r="Y15" s="8"/>
      <c r="Z15" s="25">
        <v>177.149</v>
      </c>
      <c r="AA15" s="25">
        <v>756.91700000000003</v>
      </c>
      <c r="AB15" s="25">
        <v>944.26300000000003</v>
      </c>
      <c r="AC15" s="25">
        <v>1095.087</v>
      </c>
      <c r="AD15" s="8"/>
      <c r="AE15" s="8"/>
      <c r="AF15" s="8"/>
      <c r="AG15" s="8"/>
      <c r="AH15" s="8"/>
      <c r="AI15" s="8"/>
      <c r="AJ15" s="8"/>
      <c r="AK15" s="8"/>
      <c r="AL15" s="26">
        <v>276.45400000000001</v>
      </c>
      <c r="AM15" s="26">
        <v>1448.585</v>
      </c>
      <c r="AN15" s="26">
        <v>940.59799999999996</v>
      </c>
      <c r="AO15" s="26">
        <v>1164.2</v>
      </c>
      <c r="AP15" s="8"/>
      <c r="AQ15" s="8"/>
      <c r="AR15" s="8"/>
      <c r="AS15" s="8"/>
      <c r="AT15" s="8"/>
      <c r="AU15" s="25">
        <v>347.43400000000003</v>
      </c>
      <c r="AV15" s="25">
        <v>1355.9449999999999</v>
      </c>
      <c r="AW15" s="25">
        <v>1341.749</v>
      </c>
      <c r="AX15" s="25">
        <v>1679.9190000000001</v>
      </c>
      <c r="AY15" s="8"/>
      <c r="AZ15" s="8"/>
      <c r="BA15" s="8"/>
      <c r="BB15" s="8"/>
      <c r="BC15" s="8"/>
      <c r="BD15" s="25">
        <v>314.37700000000001</v>
      </c>
      <c r="BE15" s="25">
        <v>1082.357</v>
      </c>
      <c r="BF15" s="25">
        <v>966.26300000000003</v>
      </c>
      <c r="BG15" s="25">
        <v>1741.2349999999999</v>
      </c>
      <c r="BH15" s="8"/>
      <c r="BI15" s="8"/>
      <c r="BJ15" s="3"/>
      <c r="BK15" s="3"/>
      <c r="BL15" s="3"/>
      <c r="BM15" s="3"/>
    </row>
    <row r="16" spans="1:65" x14ac:dyDescent="0.2">
      <c r="A16" s="3"/>
      <c r="B16" s="3"/>
      <c r="C16" s="3"/>
      <c r="D16" s="3"/>
      <c r="E16" s="8"/>
      <c r="F16" s="8"/>
      <c r="G16" s="8"/>
      <c r="H16" s="26">
        <v>185.88</v>
      </c>
      <c r="I16" s="26">
        <v>341.36900000000003</v>
      </c>
      <c r="J16" s="26">
        <v>846.42399999999998</v>
      </c>
      <c r="K16" s="26">
        <v>1060.963</v>
      </c>
      <c r="L16" s="8"/>
      <c r="M16" s="8"/>
      <c r="N16" s="8"/>
      <c r="O16" s="8"/>
      <c r="P16" s="8"/>
      <c r="Q16" s="25">
        <v>303.04700000000003</v>
      </c>
      <c r="R16" s="25">
        <v>294.78199999999998</v>
      </c>
      <c r="S16" s="25">
        <v>1458.049</v>
      </c>
      <c r="T16" s="25">
        <v>840.89300000000003</v>
      </c>
      <c r="U16" s="8"/>
      <c r="V16" s="8"/>
      <c r="W16" s="8"/>
      <c r="X16" s="8"/>
      <c r="Y16" s="8"/>
      <c r="Z16" s="25">
        <v>328.70600000000002</v>
      </c>
      <c r="AA16" s="25">
        <v>632.55200000000002</v>
      </c>
      <c r="AB16" s="25">
        <v>877.94899999999996</v>
      </c>
      <c r="AC16" s="25">
        <v>909.673</v>
      </c>
      <c r="AD16" s="8"/>
      <c r="AE16" s="8"/>
      <c r="AF16" s="8"/>
      <c r="AG16" s="8"/>
      <c r="AH16" s="8"/>
      <c r="AI16" s="8"/>
      <c r="AJ16" s="8"/>
      <c r="AK16" s="8"/>
      <c r="AL16" s="26">
        <v>386.95600000000002</v>
      </c>
      <c r="AM16" s="26">
        <v>1018.7089999999999</v>
      </c>
      <c r="AN16" s="26">
        <v>1630.6669999999999</v>
      </c>
      <c r="AO16" s="26">
        <v>666.74300000000005</v>
      </c>
      <c r="AP16" s="8"/>
      <c r="AQ16" s="8"/>
      <c r="AR16" s="8"/>
      <c r="AS16" s="8"/>
      <c r="AT16" s="8"/>
      <c r="AU16" s="25">
        <v>387.15600000000001</v>
      </c>
      <c r="AV16" s="25">
        <v>675.673</v>
      </c>
      <c r="AW16" s="25">
        <v>1431.857</v>
      </c>
      <c r="AX16" s="25">
        <v>1755.231</v>
      </c>
      <c r="AY16" s="8"/>
      <c r="AZ16" s="8"/>
      <c r="BA16" s="8"/>
      <c r="BB16" s="8"/>
      <c r="BC16" s="8"/>
      <c r="BD16" s="25">
        <v>218.20400000000001</v>
      </c>
      <c r="BE16" s="25">
        <v>2057.7449999999999</v>
      </c>
      <c r="BF16" s="25">
        <v>1484.3219999999999</v>
      </c>
      <c r="BG16" s="25">
        <v>855.28899999999999</v>
      </c>
      <c r="BH16" s="8"/>
      <c r="BI16" s="8"/>
      <c r="BJ16" s="3"/>
      <c r="BK16" s="3"/>
      <c r="BL16" s="3"/>
      <c r="BM16" s="3"/>
    </row>
    <row r="17" spans="1:65" x14ac:dyDescent="0.2">
      <c r="A17" s="3"/>
      <c r="B17" s="3"/>
      <c r="C17" s="3"/>
      <c r="D17" s="3"/>
      <c r="E17" s="8"/>
      <c r="F17" s="8"/>
      <c r="G17" s="8"/>
      <c r="H17" s="26">
        <v>408.416</v>
      </c>
      <c r="I17" s="26">
        <v>351.899</v>
      </c>
      <c r="J17" s="26">
        <v>1346.548</v>
      </c>
      <c r="K17" s="26">
        <v>1287.8979999999999</v>
      </c>
      <c r="L17" s="8"/>
      <c r="M17" s="8"/>
      <c r="N17" s="8"/>
      <c r="O17" s="8"/>
      <c r="P17" s="8"/>
      <c r="Q17" s="25">
        <v>324.37400000000002</v>
      </c>
      <c r="R17" s="25">
        <v>741.45500000000004</v>
      </c>
      <c r="S17" s="25">
        <v>262.59199999999998</v>
      </c>
      <c r="T17" s="25">
        <v>1260.239</v>
      </c>
      <c r="U17" s="8"/>
      <c r="V17" s="8"/>
      <c r="W17" s="8"/>
      <c r="X17" s="8"/>
      <c r="Y17" s="8"/>
      <c r="Z17" s="25">
        <v>171.28399999999999</v>
      </c>
      <c r="AA17" s="25">
        <v>368.96100000000001</v>
      </c>
      <c r="AB17" s="25">
        <v>473.86399999999998</v>
      </c>
      <c r="AC17" s="25">
        <v>1269.2370000000001</v>
      </c>
      <c r="AD17" s="8"/>
      <c r="AE17" s="8"/>
      <c r="AF17" s="8"/>
      <c r="AG17" s="8"/>
      <c r="AH17" s="8"/>
      <c r="AI17" s="8"/>
      <c r="AJ17" s="8"/>
      <c r="AK17" s="8"/>
      <c r="AL17" s="26">
        <v>380.09100000000001</v>
      </c>
      <c r="AM17" s="26">
        <v>918.27099999999996</v>
      </c>
      <c r="AN17" s="26">
        <v>1494.239</v>
      </c>
      <c r="AO17" s="26">
        <v>602.16099999999994</v>
      </c>
      <c r="AP17" s="8"/>
      <c r="AQ17" s="8"/>
      <c r="AR17" s="8"/>
      <c r="AS17" s="8"/>
      <c r="AT17" s="8"/>
      <c r="AU17" s="25">
        <v>467.53300000000002</v>
      </c>
      <c r="AV17" s="25">
        <v>1155.4690000000001</v>
      </c>
      <c r="AW17" s="25">
        <v>1202.3230000000001</v>
      </c>
      <c r="AX17" s="25">
        <v>1758.03</v>
      </c>
      <c r="AY17" s="8"/>
      <c r="AZ17" s="8"/>
      <c r="BA17" s="8"/>
      <c r="BB17" s="8"/>
      <c r="BC17" s="8"/>
      <c r="BD17" s="25">
        <v>366.495</v>
      </c>
      <c r="BE17" s="25">
        <v>569.97</v>
      </c>
      <c r="BF17" s="25">
        <v>1526.8240000000001</v>
      </c>
      <c r="BG17" s="25">
        <v>1222.7829999999999</v>
      </c>
      <c r="BH17" s="8"/>
      <c r="BI17" s="8"/>
      <c r="BJ17" s="3"/>
      <c r="BK17" s="3"/>
      <c r="BL17" s="3"/>
      <c r="BM17" s="3"/>
    </row>
    <row r="18" spans="1:65" x14ac:dyDescent="0.2">
      <c r="A18" s="3"/>
      <c r="B18" s="3"/>
      <c r="C18" s="3"/>
      <c r="D18" s="3"/>
      <c r="E18" s="8"/>
      <c r="F18" s="8"/>
      <c r="G18" s="8"/>
      <c r="H18" s="26">
        <v>423.41199999999998</v>
      </c>
      <c r="I18" s="26">
        <v>386.88900000000001</v>
      </c>
      <c r="J18" s="26">
        <v>1605.807</v>
      </c>
      <c r="K18" s="26">
        <v>855.48900000000003</v>
      </c>
      <c r="L18" s="8"/>
      <c r="M18" s="8"/>
      <c r="N18" s="8"/>
      <c r="O18" s="8"/>
      <c r="P18" s="8"/>
      <c r="Q18" s="25">
        <v>171.15100000000001</v>
      </c>
      <c r="R18" s="25">
        <v>430.077</v>
      </c>
      <c r="S18" s="25">
        <v>881.68100000000004</v>
      </c>
      <c r="T18" s="25">
        <v>1154.5360000000001</v>
      </c>
      <c r="U18" s="8"/>
      <c r="V18" s="8"/>
      <c r="W18" s="8"/>
      <c r="X18" s="8"/>
      <c r="Y18" s="8"/>
      <c r="Z18" s="25">
        <v>366.62799999999999</v>
      </c>
      <c r="AA18" s="25">
        <v>428.54399999999998</v>
      </c>
      <c r="AB18" s="25">
        <v>1202.789</v>
      </c>
      <c r="AC18" s="25">
        <v>1035.17</v>
      </c>
      <c r="AD18" s="8"/>
      <c r="AE18" s="8"/>
      <c r="AF18" s="8"/>
      <c r="AG18" s="8"/>
      <c r="AH18" s="8"/>
      <c r="AI18" s="8"/>
      <c r="AJ18" s="8"/>
      <c r="AK18" s="8"/>
      <c r="AL18" s="26">
        <v>474.59800000000001</v>
      </c>
      <c r="AM18" s="26">
        <v>757.58299999999997</v>
      </c>
      <c r="AN18" s="26">
        <v>2195.3049999999998</v>
      </c>
      <c r="AO18" s="26">
        <v>1726.239</v>
      </c>
      <c r="AP18" s="8"/>
      <c r="AQ18" s="8"/>
      <c r="AR18" s="8"/>
      <c r="AS18" s="8"/>
      <c r="AT18" s="8"/>
      <c r="AU18" s="25">
        <v>374.62599999999998</v>
      </c>
      <c r="AV18" s="25">
        <v>916.20399999999995</v>
      </c>
      <c r="AW18" s="25">
        <v>1300.4280000000001</v>
      </c>
      <c r="AX18" s="25">
        <v>1021.774</v>
      </c>
      <c r="AY18" s="8"/>
      <c r="AZ18" s="8"/>
      <c r="BA18" s="8"/>
      <c r="BB18" s="8"/>
      <c r="BC18" s="8"/>
      <c r="BD18" s="25">
        <v>413.61500000000001</v>
      </c>
      <c r="BE18" s="25">
        <v>1803.751</v>
      </c>
      <c r="BF18" s="25">
        <v>1631.769</v>
      </c>
      <c r="BG18" s="25">
        <v>1488.441</v>
      </c>
      <c r="BH18" s="8"/>
      <c r="BI18" s="8"/>
      <c r="BJ18" s="3"/>
      <c r="BK18" s="3"/>
      <c r="BL18" s="3"/>
      <c r="BM18" s="3"/>
    </row>
    <row r="19" spans="1:65" x14ac:dyDescent="0.2">
      <c r="A19" s="3"/>
      <c r="B19" s="3"/>
      <c r="C19" s="3"/>
      <c r="D19" s="3"/>
      <c r="E19" s="8"/>
      <c r="F19" s="8"/>
      <c r="G19" s="8"/>
      <c r="H19" s="26">
        <v>307.11200000000002</v>
      </c>
      <c r="I19" s="26">
        <v>397.68599999999998</v>
      </c>
      <c r="J19" s="26">
        <v>852.75599999999997</v>
      </c>
      <c r="K19" s="26">
        <v>1070.76</v>
      </c>
      <c r="L19" s="8"/>
      <c r="M19" s="8"/>
      <c r="N19" s="8"/>
      <c r="O19" s="8"/>
      <c r="P19" s="8"/>
      <c r="Q19" s="25">
        <v>277.05399999999997</v>
      </c>
      <c r="R19" s="25">
        <v>278.387</v>
      </c>
      <c r="S19" s="25">
        <v>974.78800000000001</v>
      </c>
      <c r="T19" s="25">
        <v>1392.068</v>
      </c>
      <c r="U19" s="8"/>
      <c r="V19" s="8"/>
      <c r="W19" s="8"/>
      <c r="X19" s="8"/>
      <c r="Y19" s="8"/>
      <c r="Z19" s="25">
        <v>165.21899999999999</v>
      </c>
      <c r="AA19" s="25">
        <v>1039.1030000000001</v>
      </c>
      <c r="AB19" s="25">
        <v>1145.325</v>
      </c>
      <c r="AC19" s="25">
        <v>1342.549</v>
      </c>
      <c r="AD19" s="8"/>
      <c r="AE19" s="8"/>
      <c r="AF19" s="8"/>
      <c r="AG19" s="8"/>
      <c r="AH19" s="8"/>
      <c r="AI19" s="8"/>
      <c r="AJ19" s="8"/>
      <c r="AK19" s="8"/>
      <c r="AL19" s="26">
        <v>415.48099999999999</v>
      </c>
      <c r="AM19" s="26">
        <v>873.55</v>
      </c>
      <c r="AN19" s="26">
        <v>1859.4010000000001</v>
      </c>
      <c r="AO19" s="26">
        <v>2309.5390000000002</v>
      </c>
      <c r="AP19" s="8"/>
      <c r="AQ19" s="8"/>
      <c r="AR19" s="8"/>
      <c r="AS19" s="8"/>
      <c r="AT19" s="8"/>
      <c r="AU19" s="25">
        <v>493.59199999999998</v>
      </c>
      <c r="AV19" s="25">
        <v>783.57600000000002</v>
      </c>
      <c r="AW19" s="25">
        <v>1274.769</v>
      </c>
      <c r="AX19" s="25">
        <v>1113.0809999999999</v>
      </c>
      <c r="AY19" s="8"/>
      <c r="AZ19" s="8"/>
      <c r="BA19" s="8"/>
      <c r="BB19" s="8"/>
      <c r="BC19" s="8"/>
      <c r="BD19" s="25">
        <v>412.21499999999997</v>
      </c>
      <c r="BE19" s="25">
        <v>1453.0509999999999</v>
      </c>
      <c r="BF19" s="25">
        <v>989.72400000000005</v>
      </c>
      <c r="BG19" s="25">
        <v>1271.0360000000001</v>
      </c>
      <c r="BH19" s="8"/>
      <c r="BI19" s="8"/>
      <c r="BJ19" s="3"/>
      <c r="BK19" s="3"/>
      <c r="BL19" s="3"/>
      <c r="BM19" s="3"/>
    </row>
    <row r="20" spans="1:65" x14ac:dyDescent="0.2">
      <c r="A20" s="3"/>
      <c r="B20" s="3"/>
      <c r="C20" s="3"/>
      <c r="D20" s="3"/>
      <c r="E20" s="8"/>
      <c r="F20" s="8"/>
      <c r="G20" s="8"/>
      <c r="H20" s="26">
        <v>170.15100000000001</v>
      </c>
      <c r="I20" s="26">
        <v>299.24799999999999</v>
      </c>
      <c r="J20" s="26">
        <v>981.053</v>
      </c>
      <c r="K20" s="26">
        <v>1324.6880000000001</v>
      </c>
      <c r="L20" s="8"/>
      <c r="M20" s="8"/>
      <c r="N20" s="8"/>
      <c r="O20" s="8"/>
      <c r="P20" s="8"/>
      <c r="Q20" s="25">
        <v>410.54899999999998</v>
      </c>
      <c r="R20" s="25">
        <v>746.98599999999999</v>
      </c>
      <c r="S20" s="25">
        <v>1357.9449999999999</v>
      </c>
      <c r="T20" s="25">
        <v>1015.376</v>
      </c>
      <c r="U20" s="8"/>
      <c r="V20" s="8"/>
      <c r="W20" s="8"/>
      <c r="X20" s="8"/>
      <c r="Y20" s="8"/>
      <c r="Z20" s="25">
        <v>238.99799999999999</v>
      </c>
      <c r="AA20" s="25">
        <v>1121.279</v>
      </c>
      <c r="AB20" s="25">
        <v>1398.1279999999999</v>
      </c>
      <c r="AC20" s="25">
        <v>1104.617</v>
      </c>
      <c r="AD20" s="8"/>
      <c r="AE20" s="8"/>
      <c r="AF20" s="8"/>
      <c r="AG20" s="8"/>
      <c r="AH20" s="8"/>
      <c r="AI20" s="8"/>
      <c r="AJ20" s="8"/>
      <c r="AK20" s="8"/>
      <c r="AL20" s="26">
        <v>299.714</v>
      </c>
      <c r="AM20" s="26">
        <v>1043.701</v>
      </c>
      <c r="AN20" s="26">
        <v>1955.84</v>
      </c>
      <c r="AO20" s="26">
        <v>1300.894</v>
      </c>
      <c r="AP20" s="8"/>
      <c r="AQ20" s="8"/>
      <c r="AR20" s="8"/>
      <c r="AS20" s="8"/>
      <c r="AT20" s="8"/>
      <c r="AU20" s="25">
        <v>508.988</v>
      </c>
      <c r="AV20" s="25">
        <v>876.34900000000005</v>
      </c>
      <c r="AW20" s="25">
        <v>791.04</v>
      </c>
      <c r="AX20" s="25">
        <v>1879.9949999999999</v>
      </c>
      <c r="AY20" s="8"/>
      <c r="AZ20" s="8"/>
      <c r="BA20" s="8"/>
      <c r="BB20" s="8"/>
      <c r="BC20" s="8"/>
      <c r="BD20" s="25">
        <v>304.97899999999998</v>
      </c>
      <c r="BE20" s="25">
        <v>711.39599999999996</v>
      </c>
      <c r="BF20" s="25">
        <v>1528.83</v>
      </c>
      <c r="BG20" s="25">
        <v>1467.98</v>
      </c>
      <c r="BH20" s="8"/>
      <c r="BI20" s="8"/>
      <c r="BJ20" s="3"/>
      <c r="BK20" s="3"/>
      <c r="BL20" s="3"/>
      <c r="BM20" s="3"/>
    </row>
    <row r="21" spans="1:65" x14ac:dyDescent="0.2">
      <c r="A21" s="3"/>
      <c r="B21" s="3"/>
      <c r="C21" s="3"/>
      <c r="D21" s="3"/>
      <c r="E21" s="8"/>
      <c r="F21" s="8"/>
      <c r="G21" s="8"/>
      <c r="H21" s="26">
        <v>269.12299999999999</v>
      </c>
      <c r="I21" s="26">
        <v>394.55399999999997</v>
      </c>
      <c r="J21" s="26">
        <v>1398.3330000000001</v>
      </c>
      <c r="K21" s="26">
        <v>901.60900000000004</v>
      </c>
      <c r="L21" s="8"/>
      <c r="M21" s="8"/>
      <c r="N21" s="8"/>
      <c r="O21" s="8"/>
      <c r="P21" s="8"/>
      <c r="Q21" s="25">
        <v>275.58800000000002</v>
      </c>
      <c r="R21" s="25">
        <v>360.36399999999998</v>
      </c>
      <c r="S21" s="25">
        <v>916.471</v>
      </c>
      <c r="T21" s="25">
        <v>1161.268</v>
      </c>
      <c r="U21" s="8"/>
      <c r="V21" s="8"/>
      <c r="W21" s="8"/>
      <c r="X21" s="8"/>
      <c r="Y21" s="8"/>
      <c r="Z21" s="25">
        <v>335.904</v>
      </c>
      <c r="AA21" s="25">
        <v>378.892</v>
      </c>
      <c r="AB21" s="25">
        <v>965.47699999999998</v>
      </c>
      <c r="AC21" s="25">
        <v>1126.6110000000001</v>
      </c>
      <c r="AD21" s="8"/>
      <c r="AE21" s="8"/>
      <c r="AF21" s="8"/>
      <c r="AG21" s="8"/>
      <c r="AH21" s="8"/>
      <c r="AI21" s="8"/>
      <c r="AJ21" s="8"/>
      <c r="AK21" s="8"/>
      <c r="AL21" s="26">
        <v>237.93199999999999</v>
      </c>
      <c r="AM21" s="26">
        <v>527.18200000000002</v>
      </c>
      <c r="AN21" s="26">
        <v>1564.4860000000001</v>
      </c>
      <c r="AO21" s="26">
        <v>1155.203</v>
      </c>
      <c r="AP21" s="8"/>
      <c r="AQ21" s="8"/>
      <c r="AR21" s="8"/>
      <c r="AS21" s="8"/>
      <c r="AT21" s="8"/>
      <c r="AU21" s="25">
        <v>192.87799999999999</v>
      </c>
      <c r="AV21" s="25">
        <v>786.64200000000005</v>
      </c>
      <c r="AW21" s="25">
        <v>1120.6790000000001</v>
      </c>
      <c r="AX21" s="25">
        <v>1625.9349999999999</v>
      </c>
      <c r="AY21" s="8"/>
      <c r="AZ21" s="8"/>
      <c r="BA21" s="8"/>
      <c r="BB21" s="8"/>
      <c r="BC21" s="8"/>
      <c r="BD21" s="25">
        <v>381.22399999999999</v>
      </c>
      <c r="BE21" s="25">
        <v>619.22299999999996</v>
      </c>
      <c r="BF21" s="25">
        <v>1536.3720000000001</v>
      </c>
      <c r="BG21" s="25">
        <v>1758.097</v>
      </c>
      <c r="BH21" s="8"/>
      <c r="BI21" s="8"/>
      <c r="BJ21" s="3"/>
      <c r="BK21" s="3"/>
      <c r="BL21" s="3"/>
      <c r="BM21" s="3"/>
    </row>
    <row r="22" spans="1:65" x14ac:dyDescent="0.2">
      <c r="A22" s="3"/>
      <c r="B22" s="3"/>
      <c r="C22" s="3"/>
      <c r="D22" s="3"/>
      <c r="E22" s="8"/>
      <c r="F22" s="8"/>
      <c r="G22" s="8"/>
      <c r="H22" s="26">
        <v>285.38499999999999</v>
      </c>
      <c r="I22" s="26">
        <v>407.21699999999998</v>
      </c>
      <c r="J22" s="26">
        <v>1309.825</v>
      </c>
      <c r="K22" s="26">
        <v>450.27100000000002</v>
      </c>
      <c r="L22" s="8"/>
      <c r="M22" s="8"/>
      <c r="N22" s="8"/>
      <c r="O22" s="8"/>
      <c r="P22" s="8"/>
      <c r="Q22" s="25">
        <v>281.32</v>
      </c>
      <c r="R22" s="25">
        <v>1114.1479999999999</v>
      </c>
      <c r="S22" s="25">
        <v>1374.607</v>
      </c>
      <c r="T22" s="25">
        <v>1300.961</v>
      </c>
      <c r="U22" s="8"/>
      <c r="V22" s="8"/>
      <c r="W22" s="8"/>
      <c r="X22" s="8"/>
      <c r="Y22" s="8"/>
      <c r="Z22" s="25">
        <v>135.62799999999999</v>
      </c>
      <c r="AA22" s="25">
        <v>395.42</v>
      </c>
      <c r="AB22" s="25">
        <v>988.52099999999996</v>
      </c>
      <c r="AC22" s="25">
        <v>1379.0719999999999</v>
      </c>
      <c r="AD22" s="8"/>
      <c r="AE22" s="8"/>
      <c r="AF22" s="8"/>
      <c r="AG22" s="8"/>
      <c r="AH22" s="8"/>
      <c r="AI22" s="8"/>
      <c r="AJ22" s="8"/>
      <c r="AK22" s="8"/>
      <c r="AL22" s="26">
        <v>354.89800000000002</v>
      </c>
      <c r="AM22" s="26">
        <v>906.80700000000002</v>
      </c>
      <c r="AN22" s="26">
        <v>1304.627</v>
      </c>
      <c r="AO22" s="26">
        <v>1756.098</v>
      </c>
      <c r="AP22" s="8"/>
      <c r="AQ22" s="8"/>
      <c r="AR22" s="8"/>
      <c r="AS22" s="8"/>
      <c r="AT22" s="8"/>
      <c r="AU22" s="25">
        <v>426.14499999999998</v>
      </c>
      <c r="AV22" s="25">
        <v>880.94799999999998</v>
      </c>
      <c r="AW22" s="25">
        <v>1359.144</v>
      </c>
      <c r="AX22" s="25">
        <v>1426.8579999999999</v>
      </c>
      <c r="AY22" s="8"/>
      <c r="AZ22" s="8"/>
      <c r="BA22" s="8"/>
      <c r="BB22" s="8"/>
      <c r="BC22" s="8"/>
      <c r="BD22" s="25">
        <v>345.50099999999998</v>
      </c>
      <c r="BE22" s="25">
        <v>1154.07</v>
      </c>
      <c r="BF22" s="25">
        <v>1836.6369999999999</v>
      </c>
      <c r="BG22" s="25">
        <v>1482.576</v>
      </c>
      <c r="BH22" s="8"/>
      <c r="BI22" s="8"/>
      <c r="BJ22" s="3"/>
      <c r="BK22" s="3"/>
      <c r="BL22" s="3"/>
      <c r="BM22" s="3"/>
    </row>
    <row r="23" spans="1:65" x14ac:dyDescent="0.2">
      <c r="A23" s="3"/>
      <c r="B23" s="3"/>
      <c r="C23" s="3"/>
      <c r="D23" s="3"/>
      <c r="E23" s="8"/>
      <c r="F23" s="8"/>
      <c r="G23" s="8"/>
      <c r="H23" s="26">
        <v>282.51900000000001</v>
      </c>
      <c r="I23" s="26">
        <v>400.15199999999999</v>
      </c>
      <c r="J23" s="26">
        <v>1017.176</v>
      </c>
      <c r="K23" s="26">
        <v>1125.211</v>
      </c>
      <c r="L23" s="8"/>
      <c r="M23" s="8"/>
      <c r="N23" s="8"/>
      <c r="O23" s="8"/>
      <c r="P23" s="8"/>
      <c r="Q23" s="25">
        <v>276.58800000000002</v>
      </c>
      <c r="R23" s="25">
        <v>202.74199999999999</v>
      </c>
      <c r="S23" s="25">
        <v>1737.1030000000001</v>
      </c>
      <c r="T23" s="25">
        <v>1430.057</v>
      </c>
      <c r="U23" s="8"/>
      <c r="V23" s="8"/>
      <c r="W23" s="8"/>
      <c r="X23" s="8"/>
      <c r="Y23" s="8"/>
      <c r="Z23" s="25">
        <v>214.339</v>
      </c>
      <c r="AA23" s="25">
        <v>798.10500000000002</v>
      </c>
      <c r="AB23" s="25">
        <v>1467.7080000000001</v>
      </c>
      <c r="AC23" s="25">
        <v>1754.6980000000001</v>
      </c>
      <c r="AD23" s="8"/>
      <c r="AE23" s="8"/>
      <c r="AF23" s="8"/>
      <c r="AG23" s="8"/>
      <c r="AH23" s="8"/>
      <c r="AI23" s="8"/>
      <c r="AJ23" s="8"/>
      <c r="AK23" s="8"/>
      <c r="AL23" s="26">
        <v>197.61</v>
      </c>
      <c r="AM23" s="26">
        <v>1000.18</v>
      </c>
      <c r="AN23" s="26">
        <v>1589.345</v>
      </c>
      <c r="AO23" s="26">
        <v>2311.5390000000002</v>
      </c>
      <c r="AP23" s="8"/>
      <c r="AQ23" s="8"/>
      <c r="AR23" s="8"/>
      <c r="AS23" s="8"/>
      <c r="AT23" s="8"/>
      <c r="AU23" s="25">
        <v>433.209</v>
      </c>
      <c r="AV23" s="25">
        <v>657.54499999999996</v>
      </c>
      <c r="AW23" s="25">
        <v>1297.2950000000001</v>
      </c>
      <c r="AX23" s="25">
        <v>1807.9490000000001</v>
      </c>
      <c r="AY23" s="8"/>
      <c r="AZ23" s="8"/>
      <c r="BA23" s="8"/>
      <c r="BB23" s="8"/>
      <c r="BC23" s="8"/>
      <c r="BD23" s="25">
        <v>353.23200000000003</v>
      </c>
      <c r="BE23" s="25">
        <v>1050.1659999999999</v>
      </c>
      <c r="BF23" s="25">
        <v>2283.3919999999998</v>
      </c>
      <c r="BG23" s="25">
        <v>1366.6089999999999</v>
      </c>
      <c r="BH23" s="8"/>
      <c r="BI23" s="8"/>
      <c r="BJ23" s="3"/>
      <c r="BK23" s="3"/>
      <c r="BL23" s="3"/>
      <c r="BM23" s="3"/>
    </row>
    <row r="24" spans="1:65" x14ac:dyDescent="0.2">
      <c r="A24" s="3"/>
      <c r="B24" s="3"/>
      <c r="C24" s="3"/>
      <c r="D24" s="3"/>
      <c r="E24" s="8"/>
      <c r="F24" s="8"/>
      <c r="G24" s="8"/>
      <c r="H24" s="26">
        <v>415.21499999999997</v>
      </c>
      <c r="I24" s="26">
        <v>406.41699999999997</v>
      </c>
      <c r="J24" s="26">
        <v>1689.5830000000001</v>
      </c>
      <c r="K24" s="26">
        <v>882.81399999999996</v>
      </c>
      <c r="L24" s="8"/>
      <c r="M24" s="8"/>
      <c r="N24" s="8"/>
      <c r="O24" s="8"/>
      <c r="P24" s="8"/>
      <c r="Q24" s="25">
        <v>329.17200000000003</v>
      </c>
      <c r="R24" s="25">
        <v>348.43400000000003</v>
      </c>
      <c r="S24" s="25">
        <v>1829.277</v>
      </c>
      <c r="T24" s="25">
        <v>1029.172</v>
      </c>
      <c r="U24" s="8"/>
      <c r="V24" s="8"/>
      <c r="W24" s="8"/>
      <c r="X24" s="8"/>
      <c r="Y24" s="8"/>
      <c r="Z24" s="25">
        <v>120.099</v>
      </c>
      <c r="AA24" s="25">
        <v>414.21499999999997</v>
      </c>
      <c r="AB24" s="25">
        <v>1590.116</v>
      </c>
      <c r="AC24" s="25">
        <v>1725.64</v>
      </c>
      <c r="AD24" s="8"/>
      <c r="AE24" s="8"/>
      <c r="AF24" s="8"/>
      <c r="AG24" s="8"/>
      <c r="AH24" s="8"/>
      <c r="AI24" s="8"/>
      <c r="AJ24" s="8"/>
      <c r="AK24" s="8"/>
      <c r="AL24" s="26">
        <v>384.75700000000001</v>
      </c>
      <c r="AM24" s="26">
        <v>766.84699999999998</v>
      </c>
      <c r="AN24" s="26">
        <v>1262.6389999999999</v>
      </c>
      <c r="AO24" s="26">
        <v>1446.7860000000001</v>
      </c>
      <c r="AP24" s="8"/>
      <c r="AQ24" s="8"/>
      <c r="AR24" s="8"/>
      <c r="AS24" s="8"/>
      <c r="AT24" s="8"/>
      <c r="AU24" s="25">
        <v>438.20800000000003</v>
      </c>
      <c r="AV24" s="25">
        <v>270.65600000000001</v>
      </c>
      <c r="AW24" s="25">
        <v>967.32299999999998</v>
      </c>
      <c r="AX24" s="25">
        <v>1436.989</v>
      </c>
      <c r="AY24" s="8"/>
      <c r="AZ24" s="8"/>
      <c r="BA24" s="8"/>
      <c r="BB24" s="8"/>
      <c r="BC24" s="8"/>
      <c r="BD24" s="25">
        <v>437.07499999999999</v>
      </c>
      <c r="BE24" s="25">
        <v>1049.433</v>
      </c>
      <c r="BF24" s="25">
        <v>1872.288</v>
      </c>
      <c r="BG24" s="25">
        <v>1108.9490000000001</v>
      </c>
      <c r="BH24" s="8"/>
      <c r="BI24" s="8"/>
      <c r="BJ24" s="3"/>
      <c r="BK24" s="3"/>
      <c r="BL24" s="3"/>
      <c r="BM24" s="3"/>
    </row>
    <row r="25" spans="1:65" x14ac:dyDescent="0.2">
      <c r="A25" s="3"/>
      <c r="B25" s="3"/>
      <c r="C25" s="3"/>
      <c r="D25" s="3"/>
      <c r="E25" s="8"/>
      <c r="F25" s="8"/>
      <c r="G25" s="8"/>
      <c r="H25" s="26">
        <v>268.12299999999999</v>
      </c>
      <c r="I25" s="26">
        <v>499.39</v>
      </c>
      <c r="J25" s="26">
        <v>1251.9079999999999</v>
      </c>
      <c r="K25" s="26">
        <v>1485.0419999999999</v>
      </c>
      <c r="L25" s="8"/>
      <c r="M25" s="8"/>
      <c r="N25" s="8"/>
      <c r="O25" s="8"/>
      <c r="P25" s="8"/>
      <c r="Q25" s="25">
        <v>362.76299999999998</v>
      </c>
      <c r="R25" s="25">
        <v>1022.374</v>
      </c>
      <c r="S25" s="25">
        <v>874.81600000000003</v>
      </c>
      <c r="T25" s="25">
        <v>1334.152</v>
      </c>
      <c r="U25" s="8"/>
      <c r="V25" s="8"/>
      <c r="W25" s="8"/>
      <c r="X25" s="8"/>
      <c r="Y25" s="8"/>
      <c r="Z25" s="25">
        <v>173.084</v>
      </c>
      <c r="AA25" s="25">
        <v>443.07299999999998</v>
      </c>
      <c r="AB25" s="25">
        <v>894.56500000000005</v>
      </c>
      <c r="AC25" s="25">
        <v>1171.998</v>
      </c>
      <c r="AD25" s="8"/>
      <c r="AE25" s="8"/>
      <c r="AF25" s="8"/>
      <c r="AG25" s="8"/>
      <c r="AH25" s="8"/>
      <c r="AI25" s="8"/>
      <c r="AJ25" s="8"/>
      <c r="AK25" s="8"/>
      <c r="AL25" s="26">
        <v>426.678</v>
      </c>
      <c r="AM25" s="26">
        <v>804.303</v>
      </c>
      <c r="AN25" s="26">
        <v>786.77499999999998</v>
      </c>
      <c r="AO25" s="26">
        <v>1293.097</v>
      </c>
      <c r="AP25" s="8"/>
      <c r="AQ25" s="8"/>
      <c r="AR25" s="8"/>
      <c r="AS25" s="8"/>
      <c r="AT25" s="8"/>
      <c r="AU25" s="25">
        <v>494.459</v>
      </c>
      <c r="AV25" s="25">
        <v>886.61300000000006</v>
      </c>
      <c r="AW25" s="25">
        <v>742.12099999999998</v>
      </c>
      <c r="AX25" s="25">
        <v>789.30700000000002</v>
      </c>
      <c r="AY25" s="8"/>
      <c r="AZ25" s="8"/>
      <c r="BA25" s="8"/>
      <c r="BB25" s="8"/>
      <c r="BC25" s="8"/>
      <c r="BD25" s="25">
        <v>443.47300000000001</v>
      </c>
      <c r="BE25" s="25">
        <v>632.952</v>
      </c>
      <c r="BF25" s="25">
        <v>1566.319</v>
      </c>
      <c r="BG25" s="25">
        <v>578.23500000000001</v>
      </c>
      <c r="BH25" s="8"/>
      <c r="BI25" s="8"/>
      <c r="BJ25" s="3"/>
      <c r="BK25" s="3"/>
      <c r="BL25" s="3"/>
      <c r="BM25" s="3"/>
    </row>
    <row r="26" spans="1:65" x14ac:dyDescent="0.2">
      <c r="A26" s="3"/>
      <c r="B26" s="3"/>
      <c r="C26" s="3"/>
      <c r="D26" s="3"/>
      <c r="E26" s="8"/>
      <c r="F26" s="8"/>
      <c r="G26" s="8"/>
      <c r="H26" s="26">
        <v>263.32499999999999</v>
      </c>
      <c r="I26" s="26">
        <v>433.476</v>
      </c>
      <c r="J26" s="26">
        <v>920.73699999999997</v>
      </c>
      <c r="K26" s="26">
        <v>1183.1949999999999</v>
      </c>
      <c r="L26" s="8"/>
      <c r="M26" s="8"/>
      <c r="N26" s="8"/>
      <c r="O26" s="8"/>
      <c r="P26" s="8"/>
      <c r="Q26" s="25">
        <v>137.761</v>
      </c>
      <c r="R26" s="25">
        <v>383.69</v>
      </c>
      <c r="S26" s="25">
        <v>1798.085</v>
      </c>
      <c r="T26" s="25">
        <v>1356.9449999999999</v>
      </c>
      <c r="U26" s="8"/>
      <c r="V26" s="8"/>
      <c r="W26" s="8"/>
      <c r="X26" s="8"/>
      <c r="Y26" s="8"/>
      <c r="Z26" s="25">
        <v>121.565</v>
      </c>
      <c r="AA26" s="25">
        <v>713.12900000000002</v>
      </c>
      <c r="AB26" s="25">
        <v>1231.8689999999999</v>
      </c>
      <c r="AC26" s="25">
        <v>748.053</v>
      </c>
      <c r="AD26" s="8"/>
      <c r="AE26" s="8"/>
      <c r="AF26" s="8"/>
      <c r="AG26" s="8"/>
      <c r="AH26" s="8"/>
      <c r="AI26" s="8"/>
      <c r="AJ26" s="8"/>
      <c r="AK26" s="8"/>
      <c r="AL26" s="26">
        <v>195.477</v>
      </c>
      <c r="AM26" s="26">
        <v>880.41499999999996</v>
      </c>
      <c r="AN26" s="26">
        <v>2012.491</v>
      </c>
      <c r="AO26" s="26">
        <v>1498.3050000000001</v>
      </c>
      <c r="AP26" s="8"/>
      <c r="AQ26" s="8"/>
      <c r="AR26" s="8"/>
      <c r="AS26" s="8"/>
      <c r="AT26" s="8"/>
      <c r="AU26" s="25">
        <v>401.685</v>
      </c>
      <c r="AV26" s="25">
        <v>650.08100000000002</v>
      </c>
      <c r="AW26" s="25">
        <v>1249.8420000000001</v>
      </c>
      <c r="AX26" s="25">
        <v>1720.1079999999999</v>
      </c>
      <c r="AY26" s="8"/>
      <c r="AZ26" s="8"/>
      <c r="BA26" s="8"/>
      <c r="BB26" s="8"/>
      <c r="BC26" s="8"/>
      <c r="BD26" s="25">
        <v>323.57400000000001</v>
      </c>
      <c r="BE26" s="25">
        <v>580.96699999999998</v>
      </c>
      <c r="BF26" s="25">
        <v>1455.3889999999999</v>
      </c>
      <c r="BG26" s="25">
        <v>1082.8230000000001</v>
      </c>
      <c r="BH26" s="8"/>
      <c r="BI26" s="8"/>
      <c r="BJ26" s="3"/>
      <c r="BK26" s="3"/>
      <c r="BL26" s="3"/>
      <c r="BM26" s="3"/>
    </row>
    <row r="27" spans="1:65" x14ac:dyDescent="0.2">
      <c r="A27" s="3"/>
      <c r="B27" s="3"/>
      <c r="C27" s="3"/>
      <c r="D27" s="3"/>
      <c r="E27" s="8"/>
      <c r="F27" s="8"/>
      <c r="G27" s="8"/>
      <c r="H27" s="26">
        <v>217.471</v>
      </c>
      <c r="I27" s="26">
        <v>552.17499999999995</v>
      </c>
      <c r="J27" s="26">
        <v>1646.8620000000001</v>
      </c>
      <c r="K27" s="26">
        <v>882.01400000000001</v>
      </c>
      <c r="L27" s="8"/>
      <c r="M27" s="8"/>
      <c r="N27" s="8"/>
      <c r="O27" s="8"/>
      <c r="P27" s="8"/>
      <c r="Q27" s="25">
        <v>251.52799999999999</v>
      </c>
      <c r="R27" s="25">
        <v>231.06700000000001</v>
      </c>
      <c r="S27" s="25">
        <v>1736.636</v>
      </c>
      <c r="T27" s="25">
        <v>1258.24</v>
      </c>
      <c r="U27" s="8"/>
      <c r="V27" s="8"/>
      <c r="W27" s="8"/>
      <c r="X27" s="8"/>
      <c r="Y27" s="8"/>
      <c r="Z27" s="25">
        <v>243.06399999999999</v>
      </c>
      <c r="AA27" s="25">
        <v>381.15800000000002</v>
      </c>
      <c r="AB27" s="25">
        <v>1548.0650000000001</v>
      </c>
      <c r="AC27" s="25">
        <v>670.80799999999999</v>
      </c>
      <c r="AD27" s="8"/>
      <c r="AE27" s="8"/>
      <c r="AF27" s="8"/>
      <c r="AG27" s="8"/>
      <c r="AH27" s="8"/>
      <c r="AI27" s="8"/>
      <c r="AJ27" s="8"/>
      <c r="AK27" s="8"/>
      <c r="AL27" s="26">
        <v>318.24200000000002</v>
      </c>
      <c r="AM27" s="26">
        <v>487.26100000000002</v>
      </c>
      <c r="AN27" s="26">
        <v>1209.721</v>
      </c>
      <c r="AO27" s="26">
        <v>1165.4670000000001</v>
      </c>
      <c r="AP27" s="8"/>
      <c r="AQ27" s="8"/>
      <c r="AR27" s="8"/>
      <c r="AS27" s="8"/>
      <c r="AT27" s="8"/>
      <c r="AU27" s="25">
        <v>439.608</v>
      </c>
      <c r="AV27" s="25">
        <v>795.63900000000001</v>
      </c>
      <c r="AW27" s="25">
        <v>2069.808</v>
      </c>
      <c r="AX27" s="25">
        <v>1288.7650000000001</v>
      </c>
      <c r="AY27" s="8"/>
      <c r="AZ27" s="8"/>
      <c r="BA27" s="8"/>
      <c r="BB27" s="8"/>
      <c r="BC27" s="8"/>
      <c r="BD27" s="25">
        <v>402.685</v>
      </c>
      <c r="BE27" s="25">
        <v>1949.442</v>
      </c>
      <c r="BF27" s="25">
        <v>1262.211</v>
      </c>
      <c r="BG27" s="25">
        <v>1190.6590000000001</v>
      </c>
      <c r="BH27" s="8"/>
      <c r="BI27" s="8"/>
      <c r="BJ27" s="3"/>
      <c r="BK27" s="3"/>
      <c r="BL27" s="3"/>
      <c r="BM27" s="3"/>
    </row>
    <row r="28" spans="1:65" x14ac:dyDescent="0.2">
      <c r="A28" s="3"/>
      <c r="B28" s="3"/>
      <c r="C28" s="3"/>
      <c r="D28" s="3"/>
      <c r="E28" s="8"/>
      <c r="F28" s="8"/>
      <c r="G28" s="8"/>
      <c r="H28" s="26">
        <v>240.864</v>
      </c>
      <c r="I28" s="26">
        <v>1075.0920000000001</v>
      </c>
      <c r="J28" s="26">
        <v>1116.614</v>
      </c>
      <c r="K28" s="26">
        <v>799.37099999999998</v>
      </c>
      <c r="L28" s="8"/>
      <c r="M28" s="8"/>
      <c r="N28" s="8"/>
      <c r="O28" s="8"/>
      <c r="P28" s="8"/>
      <c r="Q28" s="25">
        <v>120.63200000000001</v>
      </c>
      <c r="R28" s="25">
        <v>599.428</v>
      </c>
      <c r="S28" s="25">
        <v>825.89700000000005</v>
      </c>
      <c r="T28" s="25">
        <v>734.12300000000005</v>
      </c>
      <c r="U28" s="8"/>
      <c r="V28" s="8"/>
      <c r="W28" s="8"/>
      <c r="X28" s="8"/>
      <c r="Y28" s="8"/>
      <c r="Z28" s="25">
        <v>347.43400000000003</v>
      </c>
      <c r="AA28" s="25">
        <v>425.81099999999998</v>
      </c>
      <c r="AB28" s="25">
        <v>859.31899999999996</v>
      </c>
      <c r="AC28" s="25">
        <v>1727.972</v>
      </c>
      <c r="AD28" s="8"/>
      <c r="AE28" s="8"/>
      <c r="AF28" s="8"/>
      <c r="AG28" s="8"/>
      <c r="AH28" s="8"/>
      <c r="AI28" s="8"/>
      <c r="AJ28" s="8"/>
      <c r="AK28" s="8"/>
      <c r="AL28" s="26">
        <v>518.51800000000003</v>
      </c>
      <c r="AM28" s="26">
        <v>1246.443</v>
      </c>
      <c r="AN28" s="26">
        <v>830.22900000000004</v>
      </c>
      <c r="AO28" s="26">
        <v>1482.9090000000001</v>
      </c>
      <c r="AP28" s="8"/>
      <c r="AQ28" s="8"/>
      <c r="AR28" s="8"/>
      <c r="AS28" s="8"/>
      <c r="AT28" s="8"/>
      <c r="AU28" s="25">
        <v>465.6</v>
      </c>
      <c r="AV28" s="25">
        <v>585.69899999999996</v>
      </c>
      <c r="AW28" s="25">
        <v>1983.299</v>
      </c>
      <c r="AX28" s="25">
        <v>2562.5329999999999</v>
      </c>
      <c r="AY28" s="8"/>
      <c r="AZ28" s="8"/>
      <c r="BA28" s="8"/>
      <c r="BB28" s="8"/>
      <c r="BC28" s="8"/>
      <c r="BD28" s="25">
        <v>368.56099999999998</v>
      </c>
      <c r="BE28" s="25">
        <v>1564.752</v>
      </c>
      <c r="BF28" s="25">
        <v>1383.992</v>
      </c>
      <c r="BG28" s="25">
        <v>2202.77</v>
      </c>
      <c r="BH28" s="8"/>
      <c r="BI28" s="8"/>
      <c r="BJ28" s="3"/>
      <c r="BK28" s="3"/>
      <c r="BL28" s="3"/>
      <c r="BM28" s="3"/>
    </row>
    <row r="29" spans="1:65" x14ac:dyDescent="0.2">
      <c r="A29" s="3"/>
      <c r="B29" s="3"/>
      <c r="C29" s="3"/>
      <c r="D29" s="3"/>
      <c r="E29" s="8"/>
      <c r="F29" s="8"/>
      <c r="G29" s="8"/>
      <c r="H29" s="26">
        <v>391.15499999999997</v>
      </c>
      <c r="I29" s="26">
        <v>909.80600000000004</v>
      </c>
      <c r="J29" s="26">
        <v>842.29200000000003</v>
      </c>
      <c r="K29" s="26">
        <v>413.14800000000002</v>
      </c>
      <c r="L29" s="8"/>
      <c r="M29" s="8"/>
      <c r="N29" s="8"/>
      <c r="O29" s="8"/>
      <c r="P29" s="8"/>
      <c r="Q29" s="25">
        <v>702.13199999999995</v>
      </c>
      <c r="R29" s="25">
        <v>422.67899999999997</v>
      </c>
      <c r="S29" s="25">
        <v>1704.712</v>
      </c>
      <c r="T29" s="25">
        <v>1059.23</v>
      </c>
      <c r="U29" s="8"/>
      <c r="V29" s="8"/>
      <c r="W29" s="8"/>
      <c r="X29" s="8"/>
      <c r="Y29" s="8"/>
      <c r="Z29" s="25">
        <v>159.554</v>
      </c>
      <c r="AA29" s="25">
        <v>365.42899999999997</v>
      </c>
      <c r="AB29" s="25">
        <v>1076.5709999999999</v>
      </c>
      <c r="AC29" s="25">
        <v>1175.0640000000001</v>
      </c>
      <c r="AD29" s="8"/>
      <c r="AE29" s="8"/>
      <c r="AF29" s="8"/>
      <c r="AG29" s="8"/>
      <c r="AH29" s="8"/>
      <c r="AI29" s="8"/>
      <c r="AJ29" s="8"/>
      <c r="AK29" s="8"/>
      <c r="AL29" s="26">
        <v>234.93299999999999</v>
      </c>
      <c r="AM29" s="26">
        <v>987.18399999999997</v>
      </c>
      <c r="AN29" s="26">
        <v>1934.38</v>
      </c>
      <c r="AO29" s="26">
        <v>2413.643</v>
      </c>
      <c r="AP29" s="8"/>
      <c r="AQ29" s="8"/>
      <c r="AR29" s="8"/>
      <c r="AS29" s="8"/>
      <c r="AT29" s="8"/>
      <c r="AU29" s="25">
        <v>408.95</v>
      </c>
      <c r="AV29" s="25">
        <v>669.54200000000003</v>
      </c>
      <c r="AW29" s="25">
        <v>1379.9380000000001</v>
      </c>
      <c r="AX29" s="25">
        <v>1457.85</v>
      </c>
      <c r="AY29" s="8"/>
      <c r="AZ29" s="8"/>
      <c r="BA29" s="8"/>
      <c r="BB29" s="8"/>
      <c r="BC29" s="8"/>
      <c r="BD29" s="25">
        <v>269.12299999999999</v>
      </c>
      <c r="BE29" s="25">
        <v>712.33</v>
      </c>
      <c r="BF29" s="25">
        <v>973.12599999999998</v>
      </c>
      <c r="BG29" s="25">
        <v>2728.886</v>
      </c>
      <c r="BH29" s="8"/>
      <c r="BI29" s="8"/>
      <c r="BJ29" s="3"/>
      <c r="BK29" s="3"/>
      <c r="BL29" s="3"/>
      <c r="BM29" s="3"/>
    </row>
    <row r="30" spans="1:65" x14ac:dyDescent="0.2">
      <c r="A30" s="3"/>
      <c r="B30" s="3"/>
      <c r="C30" s="3"/>
      <c r="D30" s="3"/>
      <c r="E30" s="8"/>
      <c r="F30" s="8"/>
      <c r="G30" s="8"/>
      <c r="H30" s="26">
        <v>224.536</v>
      </c>
      <c r="I30" s="26">
        <v>499.39</v>
      </c>
      <c r="J30" s="26">
        <v>1026.306</v>
      </c>
      <c r="K30" s="26">
        <v>1298.7619999999999</v>
      </c>
      <c r="L30" s="8"/>
      <c r="M30" s="8"/>
      <c r="N30" s="8"/>
      <c r="O30" s="8"/>
      <c r="P30" s="8"/>
      <c r="Q30" s="25">
        <v>232.267</v>
      </c>
      <c r="R30" s="25">
        <v>278.12</v>
      </c>
      <c r="S30" s="25">
        <v>677.27300000000002</v>
      </c>
      <c r="T30" s="25">
        <v>1464.114</v>
      </c>
      <c r="U30" s="8"/>
      <c r="V30" s="8"/>
      <c r="W30" s="8"/>
      <c r="X30" s="8"/>
      <c r="Y30" s="8"/>
      <c r="Z30" s="25">
        <v>319.17500000000001</v>
      </c>
      <c r="AA30" s="25">
        <v>592.36400000000003</v>
      </c>
      <c r="AB30" s="25">
        <v>1513.088</v>
      </c>
      <c r="AC30" s="25">
        <v>1505.636</v>
      </c>
      <c r="AD30" s="8"/>
      <c r="AE30" s="8"/>
      <c r="AF30" s="8"/>
      <c r="AG30" s="8"/>
      <c r="AH30" s="8"/>
      <c r="AI30" s="8"/>
      <c r="AJ30" s="8"/>
      <c r="AK30" s="8"/>
      <c r="AL30" s="26">
        <v>477.13</v>
      </c>
      <c r="AM30" s="26">
        <v>355.16500000000002</v>
      </c>
      <c r="AN30" s="26">
        <v>1408.597</v>
      </c>
      <c r="AO30" s="26">
        <v>1757.8969999999999</v>
      </c>
      <c r="AP30" s="8"/>
      <c r="AQ30" s="8"/>
      <c r="AR30" s="8"/>
      <c r="AS30" s="8"/>
      <c r="AT30" s="8"/>
      <c r="AU30" s="25">
        <v>175.95</v>
      </c>
      <c r="AV30" s="25">
        <v>359.697</v>
      </c>
      <c r="AW30" s="25">
        <v>1982.633</v>
      </c>
      <c r="AX30" s="25">
        <v>1228.915</v>
      </c>
      <c r="AY30" s="8"/>
      <c r="AZ30" s="8"/>
      <c r="BA30" s="8"/>
      <c r="BB30" s="8"/>
      <c r="BC30" s="8"/>
      <c r="BD30" s="25">
        <v>377.42500000000001</v>
      </c>
      <c r="BE30" s="25">
        <v>764.84799999999996</v>
      </c>
      <c r="BF30" s="25">
        <v>1961.412</v>
      </c>
      <c r="BG30" s="25">
        <v>2359.7249999999999</v>
      </c>
      <c r="BH30" s="8"/>
      <c r="BI30" s="8"/>
      <c r="BJ30" s="3"/>
      <c r="BK30" s="3"/>
      <c r="BL30" s="3"/>
      <c r="BM30" s="3"/>
    </row>
    <row r="31" spans="1:65" x14ac:dyDescent="0.2">
      <c r="A31" s="3"/>
      <c r="B31" s="3"/>
      <c r="C31" s="3"/>
      <c r="D31" s="3"/>
      <c r="E31" s="8"/>
      <c r="F31" s="8"/>
      <c r="G31" s="8"/>
      <c r="H31" s="26">
        <v>213.53899999999999</v>
      </c>
      <c r="I31" s="26">
        <v>998.84799999999996</v>
      </c>
      <c r="J31" s="26">
        <v>855.755</v>
      </c>
      <c r="K31" s="26">
        <v>1126.144</v>
      </c>
      <c r="L31" s="8"/>
      <c r="M31" s="8"/>
      <c r="N31" s="8"/>
      <c r="O31" s="8"/>
      <c r="P31" s="8"/>
      <c r="Q31" s="25">
        <v>183.214</v>
      </c>
      <c r="R31" s="25">
        <v>438.40800000000002</v>
      </c>
      <c r="S31" s="25">
        <v>1106.883</v>
      </c>
      <c r="T31" s="25">
        <v>1533.2950000000001</v>
      </c>
      <c r="U31" s="8"/>
      <c r="V31" s="8"/>
      <c r="W31" s="8"/>
      <c r="X31" s="8"/>
      <c r="Y31" s="8"/>
      <c r="Z31" s="25">
        <v>237.399</v>
      </c>
      <c r="AA31" s="25">
        <v>722.46</v>
      </c>
      <c r="AB31" s="25">
        <v>1279.125</v>
      </c>
      <c r="AC31" s="25">
        <v>682.87099999999998</v>
      </c>
      <c r="AD31" s="8"/>
      <c r="AE31" s="8"/>
      <c r="AF31" s="8"/>
      <c r="AG31" s="8"/>
      <c r="AH31" s="8"/>
      <c r="AI31" s="8"/>
      <c r="AJ31" s="8"/>
      <c r="AK31" s="8"/>
      <c r="AL31" s="26">
        <v>489.06</v>
      </c>
      <c r="AM31" s="26">
        <v>1274.2349999999999</v>
      </c>
      <c r="AN31" s="26">
        <v>1143.0730000000001</v>
      </c>
      <c r="AO31" s="26">
        <v>1551.9559999999999</v>
      </c>
      <c r="AP31" s="8"/>
      <c r="AQ31" s="8"/>
      <c r="AR31" s="8"/>
      <c r="AS31" s="8"/>
      <c r="AT31" s="8"/>
      <c r="AU31" s="25">
        <v>279.387</v>
      </c>
      <c r="AV31" s="25">
        <v>454.20299999999997</v>
      </c>
      <c r="AW31" s="25">
        <v>2041.4829999999999</v>
      </c>
      <c r="AX31" s="25">
        <v>1302.3610000000001</v>
      </c>
      <c r="AY31" s="8"/>
      <c r="AZ31" s="8"/>
      <c r="BA31" s="8"/>
      <c r="BB31" s="8"/>
      <c r="BC31" s="8"/>
      <c r="BD31" s="25">
        <v>375.892</v>
      </c>
      <c r="BE31" s="25">
        <v>693.66800000000001</v>
      </c>
      <c r="BF31" s="25">
        <v>1387.088</v>
      </c>
      <c r="BG31" s="25">
        <v>2743.6149999999998</v>
      </c>
      <c r="BH31" s="8"/>
      <c r="BI31" s="8"/>
      <c r="BJ31" s="3"/>
      <c r="BK31" s="3"/>
      <c r="BL31" s="3"/>
      <c r="BM31" s="3"/>
    </row>
    <row r="32" spans="1:65" x14ac:dyDescent="0.2">
      <c r="A32" s="3"/>
      <c r="B32" s="3"/>
      <c r="C32" s="3"/>
      <c r="D32" s="3"/>
      <c r="E32" s="8"/>
      <c r="F32" s="8"/>
      <c r="G32" s="8"/>
      <c r="H32" s="26">
        <v>368.62799999999999</v>
      </c>
      <c r="I32" s="26">
        <v>492.459</v>
      </c>
      <c r="J32" s="26">
        <v>859.62099999999998</v>
      </c>
      <c r="K32" s="26">
        <v>815.83299999999997</v>
      </c>
      <c r="L32" s="8"/>
      <c r="M32" s="8"/>
      <c r="N32" s="8"/>
      <c r="O32" s="8"/>
      <c r="P32" s="8"/>
      <c r="Q32" s="25">
        <v>163.62</v>
      </c>
      <c r="R32" s="25">
        <v>387.95600000000002</v>
      </c>
      <c r="S32" s="25">
        <v>782.976</v>
      </c>
      <c r="T32" s="25">
        <v>1674.1880000000001</v>
      </c>
      <c r="U32" s="8"/>
      <c r="V32" s="8"/>
      <c r="W32" s="8"/>
      <c r="X32" s="8"/>
      <c r="Y32" s="8"/>
      <c r="Z32" s="25">
        <v>114.23399999999999</v>
      </c>
      <c r="AA32" s="25">
        <v>615.29100000000005</v>
      </c>
      <c r="AB32" s="25">
        <v>940.06799999999998</v>
      </c>
      <c r="AC32" s="25">
        <v>721.66</v>
      </c>
      <c r="AD32" s="8"/>
      <c r="AE32" s="8"/>
      <c r="AF32" s="8"/>
      <c r="AG32" s="8"/>
      <c r="AH32" s="8"/>
      <c r="AI32" s="8"/>
      <c r="AJ32" s="8"/>
      <c r="AK32" s="8"/>
      <c r="AL32" s="26">
        <v>366.56200000000001</v>
      </c>
      <c r="AM32" s="26">
        <v>2312.4050000000002</v>
      </c>
      <c r="AN32" s="26">
        <v>1394.4010000000001</v>
      </c>
      <c r="AO32" s="26">
        <v>2365.19</v>
      </c>
      <c r="AP32" s="8"/>
      <c r="AQ32" s="8"/>
      <c r="AR32" s="8"/>
      <c r="AS32" s="8"/>
      <c r="AT32" s="8"/>
      <c r="AU32" s="25">
        <v>235.93199999999999</v>
      </c>
      <c r="AV32" s="25">
        <v>360.63</v>
      </c>
      <c r="AW32" s="25">
        <v>1649.1949999999999</v>
      </c>
      <c r="AX32" s="25">
        <v>1735.6369999999999</v>
      </c>
      <c r="AY32" s="8"/>
      <c r="AZ32" s="8"/>
      <c r="BA32" s="8"/>
      <c r="BB32" s="8"/>
      <c r="BC32" s="8"/>
      <c r="BD32" s="25">
        <v>285.78500000000003</v>
      </c>
      <c r="BE32" s="25">
        <v>785.57500000000005</v>
      </c>
      <c r="BF32" s="25">
        <v>945.24400000000003</v>
      </c>
      <c r="BG32" s="25">
        <v>1469.38</v>
      </c>
      <c r="BH32" s="8"/>
      <c r="BI32" s="8"/>
      <c r="BJ32" s="3"/>
      <c r="BK32" s="3"/>
      <c r="BL32" s="3"/>
      <c r="BM32" s="3"/>
    </row>
    <row r="33" spans="1:65" x14ac:dyDescent="0.2">
      <c r="A33" s="3"/>
      <c r="B33" s="3"/>
      <c r="C33" s="3"/>
      <c r="D33" s="3"/>
      <c r="E33" s="8"/>
      <c r="F33" s="8"/>
      <c r="G33" s="8"/>
      <c r="H33" s="26">
        <v>198.67599999999999</v>
      </c>
      <c r="I33" s="26">
        <v>874.35</v>
      </c>
      <c r="J33" s="26">
        <v>771.97900000000004</v>
      </c>
      <c r="K33" s="26">
        <v>1269.97</v>
      </c>
      <c r="L33" s="8"/>
      <c r="M33" s="8"/>
      <c r="N33" s="8"/>
      <c r="O33" s="8"/>
      <c r="P33" s="8"/>
      <c r="Q33" s="25">
        <v>272.589</v>
      </c>
      <c r="R33" s="25">
        <v>418.947</v>
      </c>
      <c r="S33" s="25">
        <v>763.24800000000005</v>
      </c>
      <c r="T33" s="25">
        <v>1524.63</v>
      </c>
      <c r="U33" s="8"/>
      <c r="V33" s="8"/>
      <c r="W33" s="8"/>
      <c r="X33" s="8"/>
      <c r="Y33" s="8"/>
      <c r="Z33" s="25">
        <v>327.30599999999998</v>
      </c>
      <c r="AA33" s="25">
        <v>899.87599999999998</v>
      </c>
      <c r="AB33" s="25">
        <v>1526.1849999999999</v>
      </c>
      <c r="AC33" s="25">
        <v>2492.5529999999999</v>
      </c>
      <c r="AD33" s="8"/>
      <c r="AE33" s="8"/>
      <c r="AF33" s="8"/>
      <c r="AG33" s="8"/>
      <c r="AH33" s="8"/>
      <c r="AI33" s="8"/>
      <c r="AJ33" s="8"/>
      <c r="AK33" s="8"/>
      <c r="AL33" s="26">
        <v>327.90600000000001</v>
      </c>
      <c r="AM33" s="26">
        <v>2122.326</v>
      </c>
      <c r="AN33" s="26">
        <v>1951.575</v>
      </c>
      <c r="AO33" s="26">
        <v>1490.107</v>
      </c>
      <c r="AP33" s="8"/>
      <c r="AQ33" s="8"/>
      <c r="AR33" s="8"/>
      <c r="AS33" s="8"/>
      <c r="AT33" s="8"/>
      <c r="AU33" s="25">
        <v>215.405</v>
      </c>
      <c r="AV33" s="25">
        <v>664.27700000000004</v>
      </c>
      <c r="AW33" s="25">
        <v>2184.5079999999998</v>
      </c>
      <c r="AX33" s="25">
        <v>726.92499999999995</v>
      </c>
      <c r="AY33" s="8"/>
      <c r="AZ33" s="8"/>
      <c r="BA33" s="8"/>
      <c r="BB33" s="8"/>
      <c r="BC33" s="8"/>
      <c r="BD33" s="25">
        <v>336.17</v>
      </c>
      <c r="BE33" s="25">
        <v>1451.451</v>
      </c>
      <c r="BF33" s="25">
        <v>2018.239</v>
      </c>
      <c r="BG33" s="25">
        <v>890.41200000000003</v>
      </c>
      <c r="BH33" s="8"/>
      <c r="BI33" s="8"/>
      <c r="BJ33" s="3"/>
      <c r="BK33" s="3"/>
      <c r="BL33" s="3"/>
      <c r="BM33" s="3"/>
    </row>
    <row r="34" spans="1:65" x14ac:dyDescent="0.2">
      <c r="A34" s="3"/>
      <c r="B34" s="3"/>
      <c r="C34" s="3"/>
      <c r="D34" s="3"/>
      <c r="E34" s="8"/>
      <c r="F34" s="8"/>
      <c r="G34" s="8"/>
      <c r="H34" s="26">
        <v>504.12200000000001</v>
      </c>
      <c r="I34" s="26">
        <v>211.34</v>
      </c>
      <c r="J34" s="26">
        <v>951.86099999999999</v>
      </c>
      <c r="K34" s="26">
        <v>871.01700000000005</v>
      </c>
      <c r="L34" s="8"/>
      <c r="M34" s="8"/>
      <c r="N34" s="8"/>
      <c r="O34" s="8"/>
      <c r="P34" s="8"/>
      <c r="Q34" s="25">
        <v>605.69299999999998</v>
      </c>
      <c r="R34" s="25">
        <v>270.12299999999999</v>
      </c>
      <c r="S34" s="25">
        <v>988.05100000000004</v>
      </c>
      <c r="T34" s="25">
        <v>1532.2950000000001</v>
      </c>
      <c r="U34" s="8"/>
      <c r="V34" s="8"/>
      <c r="W34" s="8"/>
      <c r="X34" s="8"/>
      <c r="Y34" s="8"/>
      <c r="Z34" s="25">
        <v>152.22300000000001</v>
      </c>
      <c r="AA34" s="25">
        <v>782.90899999999999</v>
      </c>
      <c r="AB34" s="25">
        <v>1466.9670000000001</v>
      </c>
      <c r="AC34" s="25">
        <v>1370.941</v>
      </c>
      <c r="AD34" s="8"/>
      <c r="AE34" s="8"/>
      <c r="AF34" s="8"/>
      <c r="AG34" s="8"/>
      <c r="AH34" s="8"/>
      <c r="AI34" s="8"/>
      <c r="AJ34" s="8"/>
      <c r="AK34" s="8"/>
      <c r="AL34" s="26">
        <v>653.346</v>
      </c>
      <c r="AM34" s="26">
        <v>1112.482</v>
      </c>
      <c r="AN34" s="26">
        <v>1179.0630000000001</v>
      </c>
      <c r="AO34" s="26">
        <v>1818.7460000000001</v>
      </c>
      <c r="AP34" s="8"/>
      <c r="AQ34" s="8"/>
      <c r="AR34" s="8"/>
      <c r="AS34" s="8"/>
      <c r="AT34" s="8"/>
      <c r="AU34" s="25">
        <v>255.19399999999999</v>
      </c>
      <c r="AV34" s="25">
        <v>756.58399999999995</v>
      </c>
      <c r="AW34" s="25">
        <v>1962.972</v>
      </c>
      <c r="AX34" s="25">
        <v>1342.4159999999999</v>
      </c>
      <c r="AY34" s="8"/>
      <c r="AZ34" s="8"/>
      <c r="BA34" s="8"/>
      <c r="BB34" s="8"/>
      <c r="BC34" s="8"/>
      <c r="BD34" s="25">
        <v>386.68900000000002</v>
      </c>
      <c r="BE34" s="25">
        <v>816.23299999999995</v>
      </c>
      <c r="BF34" s="25">
        <v>1429.1120000000001</v>
      </c>
      <c r="BG34" s="25">
        <v>1839.807</v>
      </c>
      <c r="BH34" s="8"/>
      <c r="BI34" s="8"/>
      <c r="BJ34" s="3"/>
      <c r="BK34" s="3"/>
      <c r="BL34" s="3"/>
      <c r="BM34" s="3"/>
    </row>
    <row r="35" spans="1:65" x14ac:dyDescent="0.2">
      <c r="A35" s="3"/>
      <c r="B35" s="3"/>
      <c r="C35" s="3"/>
      <c r="D35" s="3"/>
      <c r="E35" s="8"/>
      <c r="F35" s="8"/>
      <c r="G35" s="8"/>
      <c r="H35" s="26">
        <v>300.24700000000001</v>
      </c>
      <c r="I35" s="26">
        <v>258.39299999999997</v>
      </c>
      <c r="J35" s="26">
        <v>839.16</v>
      </c>
      <c r="K35" s="26">
        <v>615.15700000000004</v>
      </c>
      <c r="L35" s="8"/>
      <c r="M35" s="8"/>
      <c r="N35" s="8"/>
      <c r="O35" s="8"/>
      <c r="P35" s="8"/>
      <c r="Q35" s="25">
        <v>224.203</v>
      </c>
      <c r="R35" s="25">
        <v>369.56099999999998</v>
      </c>
      <c r="S35" s="25">
        <v>651.41399999999999</v>
      </c>
      <c r="T35" s="25">
        <v>1299.028</v>
      </c>
      <c r="U35" s="8"/>
      <c r="V35" s="8"/>
      <c r="W35" s="8"/>
      <c r="X35" s="8"/>
      <c r="Y35" s="8"/>
      <c r="Z35" s="25">
        <v>196.67699999999999</v>
      </c>
      <c r="AA35" s="25">
        <v>1396.3340000000001</v>
      </c>
      <c r="AB35" s="25">
        <v>992.15499999999997</v>
      </c>
      <c r="AC35" s="25">
        <v>1126.7439999999999</v>
      </c>
      <c r="AD35" s="8"/>
      <c r="AE35" s="8"/>
      <c r="AF35" s="8"/>
      <c r="AG35" s="8"/>
      <c r="AH35" s="8"/>
      <c r="AI35" s="8"/>
      <c r="AJ35" s="8"/>
      <c r="AK35" s="8"/>
      <c r="AL35" s="26">
        <v>335.03699999999998</v>
      </c>
      <c r="AM35" s="26">
        <v>1253.7080000000001</v>
      </c>
      <c r="AN35" s="26">
        <v>1404.3979999999999</v>
      </c>
      <c r="AO35" s="26">
        <v>1388.336</v>
      </c>
      <c r="AP35" s="8"/>
      <c r="AQ35" s="8"/>
      <c r="AR35" s="8"/>
      <c r="AS35" s="8"/>
      <c r="AT35" s="8"/>
      <c r="AU35" s="25">
        <v>245.33</v>
      </c>
      <c r="AV35" s="25">
        <v>478.93</v>
      </c>
      <c r="AW35" s="25">
        <v>1617.204</v>
      </c>
      <c r="AX35" s="25">
        <v>2303.6080000000002</v>
      </c>
      <c r="AY35" s="8"/>
      <c r="AZ35" s="8"/>
      <c r="BA35" s="8"/>
      <c r="BB35" s="8"/>
      <c r="BC35" s="8"/>
      <c r="BD35" s="25">
        <v>502.78899999999999</v>
      </c>
      <c r="BE35" s="25">
        <v>867.55200000000002</v>
      </c>
      <c r="BF35" s="25">
        <v>1098.633</v>
      </c>
      <c r="BG35" s="25">
        <v>1371.2080000000001</v>
      </c>
      <c r="BH35" s="8"/>
      <c r="BI35" s="8"/>
      <c r="BJ35" s="3"/>
      <c r="BK35" s="3"/>
      <c r="BL35" s="3"/>
      <c r="BM35" s="3"/>
    </row>
    <row r="36" spans="1:65" x14ac:dyDescent="0.2">
      <c r="A36" s="3"/>
      <c r="B36" s="3"/>
      <c r="C36" s="3"/>
      <c r="D36" s="3"/>
      <c r="E36" s="8"/>
      <c r="F36" s="8"/>
      <c r="G36" s="8"/>
      <c r="H36" s="26">
        <v>189.81200000000001</v>
      </c>
      <c r="I36" s="26">
        <v>266.99</v>
      </c>
      <c r="J36" s="26">
        <v>849.024</v>
      </c>
      <c r="K36" s="26">
        <v>568.77099999999996</v>
      </c>
      <c r="L36" s="8"/>
      <c r="M36" s="8"/>
      <c r="N36" s="8"/>
      <c r="O36" s="8"/>
      <c r="P36" s="8"/>
      <c r="Q36" s="25">
        <v>160.154</v>
      </c>
      <c r="R36" s="25">
        <v>423.94499999999999</v>
      </c>
      <c r="S36" s="25">
        <v>675.34</v>
      </c>
      <c r="T36" s="25">
        <v>1380.8050000000001</v>
      </c>
      <c r="U36" s="8"/>
      <c r="V36" s="8"/>
      <c r="W36" s="8"/>
      <c r="X36" s="8"/>
      <c r="Y36" s="8"/>
      <c r="Z36" s="25">
        <v>295.44900000000001</v>
      </c>
      <c r="AA36" s="25">
        <v>315.976</v>
      </c>
      <c r="AB36" s="25">
        <v>1646.8620000000001</v>
      </c>
      <c r="AC36" s="25">
        <v>1309.2919999999999</v>
      </c>
      <c r="AD36" s="8"/>
      <c r="AE36" s="8"/>
      <c r="AF36" s="8"/>
      <c r="AG36" s="8"/>
      <c r="AH36" s="8"/>
      <c r="AI36" s="8"/>
      <c r="AJ36" s="8"/>
      <c r="AK36" s="8"/>
      <c r="AL36" s="26">
        <v>438.27499999999998</v>
      </c>
      <c r="AM36" s="26">
        <v>1435.789</v>
      </c>
      <c r="AN36" s="26">
        <v>2161.1149999999998</v>
      </c>
      <c r="AO36" s="26">
        <v>1811.548</v>
      </c>
      <c r="AP36" s="8"/>
      <c r="AQ36" s="8"/>
      <c r="AR36" s="8"/>
      <c r="AS36" s="8"/>
      <c r="AT36" s="8"/>
      <c r="AU36" s="25">
        <v>340.76900000000001</v>
      </c>
      <c r="AV36" s="25">
        <v>614.55700000000002</v>
      </c>
      <c r="AW36" s="25">
        <v>2109.9299999999998</v>
      </c>
      <c r="AX36" s="25">
        <v>1215.519</v>
      </c>
      <c r="AY36" s="8"/>
      <c r="AZ36" s="8"/>
      <c r="BA36" s="8"/>
      <c r="BB36" s="8"/>
      <c r="BC36" s="8"/>
      <c r="BD36" s="25">
        <v>347.767</v>
      </c>
      <c r="BE36" s="25">
        <v>717.66099999999994</v>
      </c>
      <c r="BF36" s="25">
        <v>1590.325</v>
      </c>
      <c r="BG36" s="25">
        <v>709.86400000000003</v>
      </c>
      <c r="BH36" s="8"/>
      <c r="BI36" s="8"/>
      <c r="BJ36" s="3"/>
      <c r="BK36" s="3"/>
      <c r="BL36" s="3"/>
      <c r="BM36" s="3"/>
    </row>
    <row r="37" spans="1:65" x14ac:dyDescent="0.2">
      <c r="A37" s="3"/>
      <c r="B37" s="3"/>
      <c r="C37" s="3"/>
      <c r="D37" s="3"/>
      <c r="E37" s="8"/>
      <c r="F37" s="8"/>
      <c r="G37" s="8"/>
      <c r="H37" s="26">
        <v>344.16800000000001</v>
      </c>
      <c r="I37" s="26">
        <v>204.875</v>
      </c>
      <c r="J37" s="26">
        <v>1874.597</v>
      </c>
      <c r="K37" s="26">
        <v>1115.7470000000001</v>
      </c>
      <c r="L37" s="8"/>
      <c r="M37" s="8"/>
      <c r="N37" s="8"/>
      <c r="O37" s="8"/>
      <c r="P37" s="8"/>
      <c r="Q37" s="25">
        <v>250.06200000000001</v>
      </c>
      <c r="R37" s="25">
        <v>338.303</v>
      </c>
      <c r="S37" s="25">
        <v>889.61199999999997</v>
      </c>
      <c r="T37" s="25">
        <v>1691.4490000000001</v>
      </c>
      <c r="U37" s="8"/>
      <c r="V37" s="8"/>
      <c r="W37" s="8"/>
      <c r="X37" s="8"/>
      <c r="Y37" s="8"/>
      <c r="Z37" s="25">
        <v>218.53700000000001</v>
      </c>
      <c r="AA37" s="25">
        <v>347.96699999999998</v>
      </c>
      <c r="AB37" s="25">
        <v>1116.614</v>
      </c>
      <c r="AC37" s="25">
        <v>1278.7670000000001</v>
      </c>
      <c r="AD37" s="8"/>
      <c r="AE37" s="8"/>
      <c r="AF37" s="8"/>
      <c r="AG37" s="8"/>
      <c r="AH37" s="8"/>
      <c r="AI37" s="8"/>
      <c r="AJ37" s="8"/>
      <c r="AK37" s="8"/>
      <c r="AL37" s="26">
        <v>169.751</v>
      </c>
      <c r="AM37" s="26">
        <v>1411.0630000000001</v>
      </c>
      <c r="AN37" s="26">
        <v>1730.905</v>
      </c>
      <c r="AO37" s="26">
        <v>1282.2329999999999</v>
      </c>
      <c r="AP37" s="8"/>
      <c r="AQ37" s="8"/>
      <c r="AR37" s="8"/>
      <c r="AS37" s="8"/>
      <c r="AT37" s="8"/>
      <c r="AU37" s="25">
        <v>392.42099999999999</v>
      </c>
      <c r="AV37" s="25">
        <v>414.01499999999999</v>
      </c>
      <c r="AW37" s="25">
        <v>1502.5029999999999</v>
      </c>
      <c r="AX37" s="25">
        <v>1686.7840000000001</v>
      </c>
      <c r="AY37" s="8"/>
      <c r="AZ37" s="8"/>
      <c r="BA37" s="8"/>
      <c r="BB37" s="8"/>
      <c r="BC37" s="8"/>
      <c r="BD37" s="25">
        <v>295.91500000000002</v>
      </c>
      <c r="BE37" s="25">
        <v>405.95100000000002</v>
      </c>
      <c r="BF37" s="25">
        <v>2011.2190000000001</v>
      </c>
      <c r="BG37" s="25">
        <v>1116.0139999999999</v>
      </c>
      <c r="BH37" s="8"/>
      <c r="BI37" s="8"/>
      <c r="BJ37" s="3"/>
      <c r="BK37" s="3"/>
      <c r="BL37" s="3"/>
      <c r="BM37" s="3"/>
    </row>
    <row r="38" spans="1:65" x14ac:dyDescent="0.2">
      <c r="A38" s="3"/>
      <c r="B38" s="3"/>
      <c r="C38" s="3"/>
      <c r="D38" s="3"/>
      <c r="E38" s="8"/>
      <c r="F38" s="8"/>
      <c r="G38" s="8"/>
      <c r="H38" s="26">
        <v>207.67400000000001</v>
      </c>
      <c r="I38" s="26">
        <v>249.39500000000001</v>
      </c>
      <c r="J38" s="26">
        <v>962.85799999999995</v>
      </c>
      <c r="K38" s="26">
        <v>829.42899999999997</v>
      </c>
      <c r="L38" s="8"/>
      <c r="M38" s="8"/>
      <c r="N38" s="8"/>
      <c r="O38" s="8"/>
      <c r="P38" s="8"/>
      <c r="Q38" s="25">
        <v>163.48699999999999</v>
      </c>
      <c r="R38" s="25">
        <v>414.68099999999998</v>
      </c>
      <c r="S38" s="25">
        <v>1172.598</v>
      </c>
      <c r="T38" s="25">
        <v>1463.5809999999999</v>
      </c>
      <c r="U38" s="8"/>
      <c r="V38" s="8"/>
      <c r="W38" s="8"/>
      <c r="X38" s="8"/>
      <c r="Y38" s="8"/>
      <c r="Z38" s="25">
        <v>138.02699999999999</v>
      </c>
      <c r="AA38" s="25">
        <v>525.58299999999997</v>
      </c>
      <c r="AB38" s="25">
        <v>1489.7239999999999</v>
      </c>
      <c r="AC38" s="25">
        <v>1158.202</v>
      </c>
      <c r="AD38" s="8"/>
      <c r="AE38" s="8"/>
      <c r="AF38" s="8"/>
      <c r="AG38" s="8"/>
      <c r="AH38" s="8"/>
      <c r="AI38" s="8"/>
      <c r="AJ38" s="8"/>
      <c r="AK38" s="8"/>
      <c r="AL38" s="26">
        <v>246.99600000000001</v>
      </c>
      <c r="AM38" s="26">
        <v>1263.172</v>
      </c>
      <c r="AN38" s="26">
        <v>2570.1309999999999</v>
      </c>
      <c r="AO38" s="26">
        <v>874.95</v>
      </c>
      <c r="AP38" s="8"/>
      <c r="AQ38" s="8"/>
      <c r="AR38" s="8"/>
      <c r="AS38" s="8"/>
      <c r="AT38" s="8"/>
      <c r="AU38" s="25">
        <v>331.77199999999999</v>
      </c>
      <c r="AV38" s="25">
        <v>352.899</v>
      </c>
      <c r="AW38" s="25">
        <v>1859.6010000000001</v>
      </c>
      <c r="AX38" s="25">
        <v>2266.6179999999999</v>
      </c>
      <c r="AY38" s="8"/>
      <c r="AZ38" s="8"/>
      <c r="BA38" s="8"/>
      <c r="BB38" s="8"/>
      <c r="BC38" s="8"/>
      <c r="BD38" s="25">
        <v>487.12700000000001</v>
      </c>
      <c r="BE38" s="25">
        <v>1444.8530000000001</v>
      </c>
      <c r="BF38" s="25">
        <v>1223.4100000000001</v>
      </c>
      <c r="BG38" s="25">
        <v>1566.5519999999999</v>
      </c>
      <c r="BH38" s="8"/>
      <c r="BI38" s="8"/>
      <c r="BJ38" s="3"/>
      <c r="BK38" s="3"/>
      <c r="BL38" s="3"/>
      <c r="BM38" s="3"/>
    </row>
    <row r="39" spans="1:65" x14ac:dyDescent="0.2">
      <c r="A39" s="3"/>
      <c r="B39" s="3"/>
      <c r="C39" s="3"/>
      <c r="D39" s="3"/>
      <c r="E39" s="8"/>
      <c r="F39" s="8"/>
      <c r="G39" s="8"/>
      <c r="H39" s="26">
        <v>520.78399999999999</v>
      </c>
      <c r="I39" s="26">
        <v>755.25099999999998</v>
      </c>
      <c r="J39" s="26">
        <v>1674.854</v>
      </c>
      <c r="K39" s="26">
        <v>869.61800000000005</v>
      </c>
      <c r="L39" s="8"/>
      <c r="M39" s="8"/>
      <c r="N39" s="8"/>
      <c r="O39" s="8"/>
      <c r="P39" s="8"/>
      <c r="Q39" s="25">
        <v>235.59899999999999</v>
      </c>
      <c r="R39" s="25">
        <v>582.9</v>
      </c>
      <c r="S39" s="25">
        <v>900.94200000000001</v>
      </c>
      <c r="T39" s="25">
        <v>976.78700000000003</v>
      </c>
      <c r="U39" s="8"/>
      <c r="V39" s="8"/>
      <c r="W39" s="8"/>
      <c r="X39" s="8"/>
      <c r="Y39" s="8"/>
      <c r="Z39" s="25">
        <v>221.203</v>
      </c>
      <c r="AA39" s="25">
        <v>838.69299999999998</v>
      </c>
      <c r="AB39" s="25">
        <v>1068.4259999999999</v>
      </c>
      <c r="AC39" s="25">
        <v>1054.098</v>
      </c>
      <c r="AD39" s="8"/>
      <c r="AE39" s="8"/>
      <c r="AF39" s="8"/>
      <c r="AG39" s="8"/>
      <c r="AH39" s="8"/>
      <c r="AI39" s="8"/>
      <c r="AJ39" s="8"/>
      <c r="AK39" s="8"/>
      <c r="AL39" s="26">
        <v>423.47899999999998</v>
      </c>
      <c r="AM39" s="26">
        <v>950.26099999999997</v>
      </c>
      <c r="AN39" s="26">
        <v>1714.443</v>
      </c>
      <c r="AO39" s="26">
        <v>1830.61</v>
      </c>
      <c r="AP39" s="8"/>
      <c r="AQ39" s="8"/>
      <c r="AR39" s="8"/>
      <c r="AS39" s="8"/>
      <c r="AT39" s="8"/>
      <c r="AU39" s="25">
        <v>288.45100000000002</v>
      </c>
      <c r="AV39" s="25">
        <v>340.23599999999999</v>
      </c>
      <c r="AW39" s="25">
        <v>1311.8910000000001</v>
      </c>
      <c r="AX39" s="25">
        <v>1521.431</v>
      </c>
      <c r="AY39" s="8"/>
      <c r="AZ39" s="8"/>
      <c r="BA39" s="8"/>
      <c r="BB39" s="8"/>
      <c r="BC39" s="8"/>
      <c r="BD39" s="25">
        <v>344.10199999999998</v>
      </c>
      <c r="BE39" s="25">
        <v>670.80799999999999</v>
      </c>
      <c r="BF39" s="25">
        <v>1511.732</v>
      </c>
      <c r="BG39" s="25">
        <v>1831.4760000000001</v>
      </c>
      <c r="BH39" s="8"/>
      <c r="BI39" s="8"/>
      <c r="BJ39" s="3"/>
      <c r="BK39" s="3"/>
      <c r="BL39" s="3"/>
      <c r="BM39" s="3"/>
    </row>
    <row r="40" spans="1:65" x14ac:dyDescent="0.2">
      <c r="A40" s="3"/>
      <c r="B40" s="3"/>
      <c r="C40" s="3"/>
      <c r="D40" s="3"/>
      <c r="E40" s="8"/>
      <c r="F40" s="8"/>
      <c r="G40" s="8"/>
      <c r="H40" s="26">
        <v>327.77300000000002</v>
      </c>
      <c r="I40" s="26">
        <v>591.16399999999999</v>
      </c>
      <c r="J40" s="26">
        <v>485.46100000000001</v>
      </c>
      <c r="K40" s="26">
        <v>1236.846</v>
      </c>
      <c r="L40" s="8"/>
      <c r="M40" s="8"/>
      <c r="N40" s="8"/>
      <c r="O40" s="8"/>
      <c r="P40" s="8"/>
      <c r="Q40" s="25">
        <v>362.56299999999999</v>
      </c>
      <c r="R40" s="25">
        <v>428.27699999999999</v>
      </c>
      <c r="S40" s="25">
        <v>955.92600000000004</v>
      </c>
      <c r="T40" s="25">
        <v>1208.654</v>
      </c>
      <c r="U40" s="8"/>
      <c r="V40" s="8"/>
      <c r="W40" s="8"/>
      <c r="X40" s="8"/>
      <c r="Y40" s="8"/>
      <c r="Z40" s="25">
        <v>145.22499999999999</v>
      </c>
      <c r="AA40" s="25">
        <v>714.86199999999997</v>
      </c>
      <c r="AB40" s="25">
        <v>1366.902</v>
      </c>
      <c r="AC40" s="25">
        <v>1581.9469999999999</v>
      </c>
      <c r="AD40" s="8"/>
      <c r="AE40" s="8"/>
      <c r="AF40" s="8"/>
      <c r="AG40" s="8"/>
      <c r="AH40" s="8"/>
      <c r="AI40" s="8"/>
      <c r="AJ40" s="8"/>
      <c r="AK40" s="8"/>
      <c r="AL40" s="26">
        <v>438.20800000000003</v>
      </c>
      <c r="AM40" s="26">
        <v>915.471</v>
      </c>
      <c r="AN40" s="21"/>
      <c r="AO40" s="26">
        <v>1374.2070000000001</v>
      </c>
      <c r="AP40" s="8"/>
      <c r="AQ40" s="8"/>
      <c r="AR40" s="8"/>
      <c r="AS40" s="8"/>
      <c r="AT40" s="8"/>
      <c r="AU40" s="25">
        <v>399.68599999999998</v>
      </c>
      <c r="AV40" s="25">
        <v>601.76099999999997</v>
      </c>
      <c r="AW40" s="8"/>
      <c r="AX40" s="25">
        <v>1718.1079999999999</v>
      </c>
      <c r="AY40" s="8"/>
      <c r="AZ40" s="8"/>
      <c r="BA40" s="8"/>
      <c r="BB40" s="8"/>
      <c r="BC40" s="8"/>
      <c r="BD40" s="25">
        <v>308.91199999999998</v>
      </c>
      <c r="BE40" s="25">
        <v>766.04700000000003</v>
      </c>
      <c r="BF40" s="8"/>
      <c r="BG40" s="25">
        <v>1601.4079999999999</v>
      </c>
      <c r="BH40" s="8"/>
      <c r="BI40" s="8"/>
      <c r="BJ40" s="3"/>
      <c r="BK40" s="3"/>
      <c r="BL40" s="3"/>
      <c r="BM40" s="3"/>
    </row>
    <row r="41" spans="1:65" x14ac:dyDescent="0.2">
      <c r="A41" s="3"/>
      <c r="B41" s="3"/>
      <c r="C41" s="3"/>
      <c r="D41" s="3"/>
      <c r="E41" s="8"/>
      <c r="F41" s="8"/>
      <c r="G41" s="8"/>
      <c r="H41" s="26">
        <v>489.99299999999999</v>
      </c>
      <c r="I41" s="21"/>
      <c r="J41" s="21"/>
      <c r="K41" s="26">
        <v>647.41499999999996</v>
      </c>
      <c r="L41" s="8"/>
      <c r="M41" s="8"/>
      <c r="N41" s="8"/>
      <c r="O41" s="8"/>
      <c r="P41" s="8"/>
      <c r="Q41" s="25">
        <v>259.85899999999998</v>
      </c>
      <c r="R41" s="8"/>
      <c r="S41" s="8"/>
      <c r="T41" s="25">
        <v>752.58500000000004</v>
      </c>
      <c r="U41" s="8"/>
      <c r="V41" s="8"/>
      <c r="W41" s="8"/>
      <c r="X41" s="8"/>
      <c r="Y41" s="8"/>
      <c r="Z41" s="25">
        <v>164.886</v>
      </c>
      <c r="AA41" s="8"/>
      <c r="AB41" s="8"/>
      <c r="AC41" s="25">
        <v>937.19799999999998</v>
      </c>
      <c r="AD41" s="8"/>
      <c r="AE41" s="8"/>
      <c r="AF41" s="8"/>
      <c r="AG41" s="8"/>
      <c r="AH41" s="8"/>
      <c r="AI41" s="8"/>
      <c r="AJ41" s="8"/>
      <c r="AK41" s="8"/>
      <c r="AL41" s="26">
        <v>462.86799999999999</v>
      </c>
      <c r="AM41" s="26">
        <v>1214.2529999999999</v>
      </c>
      <c r="AN41" s="21"/>
      <c r="AO41" s="26">
        <v>1798.2190000000001</v>
      </c>
      <c r="AP41" s="8"/>
      <c r="AQ41" s="8"/>
      <c r="AR41" s="8"/>
      <c r="AS41" s="8"/>
      <c r="AT41" s="8"/>
      <c r="AU41" s="25">
        <v>285.185</v>
      </c>
      <c r="AV41" s="25">
        <v>1120.6790000000001</v>
      </c>
      <c r="AW41" s="8"/>
      <c r="AX41" s="25">
        <v>2345.9290000000001</v>
      </c>
      <c r="AY41" s="8"/>
      <c r="AZ41" s="8"/>
      <c r="BA41" s="8"/>
      <c r="BB41" s="8"/>
      <c r="BC41" s="8"/>
      <c r="BD41" s="25">
        <v>248.32900000000001</v>
      </c>
      <c r="BE41" s="25">
        <v>640.01700000000005</v>
      </c>
      <c r="BF41" s="8"/>
      <c r="BG41" s="25">
        <v>1504.2360000000001</v>
      </c>
      <c r="BH41" s="8"/>
      <c r="BI41" s="8"/>
      <c r="BJ41" s="3"/>
      <c r="BK41" s="3"/>
      <c r="BL41" s="3"/>
      <c r="BM41" s="3"/>
    </row>
    <row r="42" spans="1:65" x14ac:dyDescent="0.2">
      <c r="A42" s="3"/>
      <c r="B42" s="3"/>
      <c r="C42" s="3"/>
      <c r="D42" s="3"/>
      <c r="E42" s="8"/>
      <c r="F42" s="8"/>
      <c r="G42" s="8"/>
      <c r="H42" s="26">
        <v>320.70800000000003</v>
      </c>
      <c r="I42" s="21"/>
      <c r="J42" s="21"/>
      <c r="K42" s="26">
        <v>634.21900000000005</v>
      </c>
      <c r="L42" s="8"/>
      <c r="M42" s="8"/>
      <c r="N42" s="8"/>
      <c r="O42" s="8"/>
      <c r="P42" s="8"/>
      <c r="Q42" s="25">
        <v>401.61799999999999</v>
      </c>
      <c r="R42" s="8"/>
      <c r="S42" s="8"/>
      <c r="T42" s="25">
        <v>1716.9749999999999</v>
      </c>
      <c r="U42" s="8"/>
      <c r="V42" s="8"/>
      <c r="W42" s="8"/>
      <c r="X42" s="8"/>
      <c r="Y42" s="8"/>
      <c r="Z42" s="25">
        <v>115.7</v>
      </c>
      <c r="AA42" s="8"/>
      <c r="AB42" s="8"/>
      <c r="AC42" s="25">
        <v>617.02300000000002</v>
      </c>
      <c r="AD42" s="8"/>
      <c r="AE42" s="8"/>
      <c r="AF42" s="8"/>
      <c r="AG42" s="8"/>
      <c r="AH42" s="8"/>
      <c r="AI42" s="8"/>
      <c r="AJ42" s="8"/>
      <c r="AK42" s="8"/>
      <c r="AL42" s="26">
        <v>517.65200000000004</v>
      </c>
      <c r="AM42" s="26">
        <v>744.92</v>
      </c>
      <c r="AN42" s="21"/>
      <c r="AO42" s="26">
        <v>1426.992</v>
      </c>
      <c r="AP42" s="8"/>
      <c r="AQ42" s="8"/>
      <c r="AR42" s="8"/>
      <c r="AS42" s="8"/>
      <c r="AT42" s="8"/>
      <c r="AU42" s="25">
        <v>394.95400000000001</v>
      </c>
      <c r="AV42" s="25">
        <v>877.68200000000002</v>
      </c>
      <c r="AW42" s="8"/>
      <c r="AX42" s="25">
        <v>1389.5360000000001</v>
      </c>
      <c r="AY42" s="8"/>
      <c r="AZ42" s="8"/>
      <c r="BA42" s="8"/>
      <c r="BB42" s="8"/>
      <c r="BC42" s="8"/>
      <c r="BD42" s="25">
        <v>271.98899999999998</v>
      </c>
      <c r="BE42" s="25">
        <v>743.58699999999999</v>
      </c>
      <c r="BF42" s="8"/>
      <c r="BG42" s="25">
        <v>708.06399999999996</v>
      </c>
      <c r="BH42" s="8"/>
      <c r="BI42" s="8"/>
      <c r="BJ42" s="3"/>
      <c r="BK42" s="3"/>
      <c r="BL42" s="3"/>
      <c r="BM42" s="3"/>
    </row>
    <row r="43" spans="1:65" x14ac:dyDescent="0.2">
      <c r="A43" s="3"/>
      <c r="B43" s="3"/>
      <c r="C43" s="3"/>
      <c r="D43" s="3"/>
      <c r="E43" s="8"/>
      <c r="F43" s="8"/>
      <c r="G43" s="8"/>
      <c r="H43" s="26">
        <v>325.44</v>
      </c>
      <c r="I43" s="21"/>
      <c r="J43" s="21"/>
      <c r="K43" s="26">
        <v>897.94299999999998</v>
      </c>
      <c r="L43" s="8"/>
      <c r="M43" s="8"/>
      <c r="N43" s="8"/>
      <c r="O43" s="8"/>
      <c r="P43" s="8"/>
      <c r="Q43" s="25">
        <v>168.15199999999999</v>
      </c>
      <c r="R43" s="8"/>
      <c r="S43" s="8"/>
      <c r="T43" s="25">
        <v>1410.2629999999999</v>
      </c>
      <c r="U43" s="8"/>
      <c r="V43" s="8"/>
      <c r="W43" s="8"/>
      <c r="X43" s="8"/>
      <c r="Y43" s="8"/>
      <c r="Z43" s="25">
        <v>136.89400000000001</v>
      </c>
      <c r="AA43" s="8"/>
      <c r="AB43" s="8"/>
      <c r="AC43" s="25">
        <v>777.51099999999997</v>
      </c>
      <c r="AD43" s="8"/>
      <c r="AE43" s="8"/>
      <c r="AF43" s="8"/>
      <c r="AG43" s="8"/>
      <c r="AH43" s="8"/>
      <c r="AI43" s="8"/>
      <c r="AJ43" s="8"/>
      <c r="AK43" s="8"/>
      <c r="AL43" s="26">
        <v>362.89600000000002</v>
      </c>
      <c r="AM43" s="26">
        <v>1586.7460000000001</v>
      </c>
      <c r="AN43" s="21"/>
      <c r="AO43" s="26">
        <v>1537.2270000000001</v>
      </c>
      <c r="AP43" s="8"/>
      <c r="AQ43" s="8"/>
      <c r="AR43" s="8"/>
      <c r="AS43" s="8"/>
      <c r="AT43" s="8"/>
      <c r="AU43" s="25">
        <v>320.77499999999998</v>
      </c>
      <c r="AV43" s="25">
        <v>676.80600000000004</v>
      </c>
      <c r="AW43" s="8"/>
      <c r="AX43" s="25">
        <v>887.346</v>
      </c>
      <c r="AY43" s="8"/>
      <c r="AZ43" s="8"/>
      <c r="BA43" s="8"/>
      <c r="BB43" s="8"/>
      <c r="BC43" s="8"/>
      <c r="BD43" s="25">
        <v>439.34100000000001</v>
      </c>
      <c r="BE43" s="25">
        <v>487.72699999999998</v>
      </c>
      <c r="BF43" s="8"/>
      <c r="BG43" s="25">
        <v>770.51300000000003</v>
      </c>
      <c r="BH43" s="8"/>
      <c r="BI43" s="8"/>
      <c r="BJ43" s="3"/>
      <c r="BK43" s="3"/>
      <c r="BL43" s="3"/>
      <c r="BM43" s="3"/>
    </row>
    <row r="44" spans="1:65" x14ac:dyDescent="0.2">
      <c r="A44" s="3"/>
      <c r="B44" s="3"/>
      <c r="C44" s="3"/>
      <c r="D44" s="3"/>
      <c r="E44" s="8"/>
      <c r="F44" s="8"/>
      <c r="G44" s="8"/>
      <c r="H44" s="26">
        <v>274.58800000000002</v>
      </c>
      <c r="I44" s="21"/>
      <c r="J44" s="21"/>
      <c r="K44" s="26">
        <v>661.87699999999995</v>
      </c>
      <c r="L44" s="8"/>
      <c r="M44" s="8"/>
      <c r="N44" s="8"/>
      <c r="O44" s="8"/>
      <c r="P44" s="8"/>
      <c r="Q44" s="25">
        <v>201.142</v>
      </c>
      <c r="R44" s="8"/>
      <c r="S44" s="8"/>
      <c r="T44" s="25">
        <v>970.322</v>
      </c>
      <c r="U44" s="8"/>
      <c r="V44" s="8"/>
      <c r="W44" s="8"/>
      <c r="X44" s="8"/>
      <c r="Y44" s="8"/>
      <c r="Z44" s="25">
        <v>128.03</v>
      </c>
      <c r="AA44" s="8"/>
      <c r="AB44" s="8"/>
      <c r="AC44" s="25">
        <v>1132.5429999999999</v>
      </c>
      <c r="AD44" s="8"/>
      <c r="AE44" s="8"/>
      <c r="AF44" s="8"/>
      <c r="AG44" s="8"/>
      <c r="AH44" s="8"/>
      <c r="AI44" s="8"/>
      <c r="AJ44" s="8"/>
      <c r="AK44" s="8"/>
      <c r="AL44" s="26">
        <v>915.005</v>
      </c>
      <c r="AM44" s="26">
        <v>1204.3219999999999</v>
      </c>
      <c r="AN44" s="21"/>
      <c r="AO44" s="26">
        <v>735.98900000000003</v>
      </c>
      <c r="AP44" s="8"/>
      <c r="AQ44" s="8"/>
      <c r="AR44" s="8"/>
      <c r="AS44" s="8"/>
      <c r="AT44" s="8"/>
      <c r="AU44" s="25">
        <v>268.39</v>
      </c>
      <c r="AV44" s="25">
        <v>857.08799999999997</v>
      </c>
      <c r="AW44" s="8"/>
      <c r="AX44" s="25">
        <v>1624.135</v>
      </c>
      <c r="AY44" s="8"/>
      <c r="AZ44" s="8"/>
      <c r="BA44" s="8"/>
      <c r="BB44" s="8"/>
      <c r="BC44" s="8"/>
      <c r="BD44" s="25">
        <v>368.89400000000001</v>
      </c>
      <c r="BE44" s="25">
        <v>818.96600000000001</v>
      </c>
      <c r="BF44" s="8"/>
      <c r="BG44" s="25">
        <v>810.43499999999995</v>
      </c>
      <c r="BH44" s="8"/>
      <c r="BI44" s="8"/>
      <c r="BJ44" s="3"/>
      <c r="BK44" s="3"/>
      <c r="BL44" s="3"/>
      <c r="BM44" s="3"/>
    </row>
    <row r="45" spans="1:65" x14ac:dyDescent="0.2">
      <c r="A45" s="3"/>
      <c r="B45" s="3"/>
      <c r="C45" s="3"/>
      <c r="D45" s="3"/>
      <c r="E45" s="8"/>
      <c r="F45" s="8"/>
      <c r="G45" s="8"/>
      <c r="H45" s="26">
        <v>317.30900000000003</v>
      </c>
      <c r="I45" s="21"/>
      <c r="J45" s="21"/>
      <c r="K45" s="26">
        <v>857.755</v>
      </c>
      <c r="L45" s="8"/>
      <c r="M45" s="8"/>
      <c r="N45" s="8"/>
      <c r="O45" s="8"/>
      <c r="P45" s="8"/>
      <c r="Q45" s="25">
        <v>145.49199999999999</v>
      </c>
      <c r="R45" s="8"/>
      <c r="S45" s="8"/>
      <c r="T45" s="25">
        <v>1209.587</v>
      </c>
      <c r="U45" s="8"/>
      <c r="V45" s="8"/>
      <c r="W45" s="8"/>
      <c r="X45" s="8"/>
      <c r="Y45" s="8"/>
      <c r="Z45" s="25">
        <v>244.797</v>
      </c>
      <c r="AA45" s="8"/>
      <c r="AB45" s="8"/>
      <c r="AC45" s="25">
        <v>1097.019</v>
      </c>
      <c r="AD45" s="8"/>
      <c r="AE45" s="8"/>
      <c r="AF45" s="8"/>
      <c r="AG45" s="8"/>
      <c r="AH45" s="8"/>
      <c r="AI45" s="8"/>
      <c r="AJ45" s="8"/>
      <c r="AK45" s="8"/>
      <c r="AL45" s="26">
        <v>637.61800000000005</v>
      </c>
      <c r="AM45" s="26">
        <v>1181.7950000000001</v>
      </c>
      <c r="AN45" s="21"/>
      <c r="AO45" s="21"/>
      <c r="AP45" s="8"/>
      <c r="AQ45" s="8"/>
      <c r="AR45" s="8"/>
      <c r="AS45" s="8"/>
      <c r="AT45" s="8"/>
      <c r="AU45" s="25">
        <v>440.80700000000002</v>
      </c>
      <c r="AV45" s="25">
        <v>1029.039</v>
      </c>
      <c r="AW45" s="8"/>
      <c r="AX45" s="8"/>
      <c r="AY45" s="8"/>
      <c r="AZ45" s="8"/>
      <c r="BA45" s="8"/>
      <c r="BB45" s="8"/>
      <c r="BC45" s="8"/>
      <c r="BD45" s="25">
        <v>257.06</v>
      </c>
      <c r="BE45" s="25">
        <v>463.80099999999999</v>
      </c>
      <c r="BF45" s="8"/>
      <c r="BG45" s="8"/>
      <c r="BH45" s="8"/>
      <c r="BI45" s="8"/>
      <c r="BJ45" s="3"/>
      <c r="BK45" s="3"/>
      <c r="BL45" s="3"/>
      <c r="BM45" s="3"/>
    </row>
    <row r="46" spans="1:65" x14ac:dyDescent="0.2">
      <c r="A46" s="3"/>
      <c r="B46" s="3"/>
      <c r="C46" s="3"/>
      <c r="D46" s="3"/>
      <c r="E46" s="8"/>
      <c r="F46" s="8"/>
      <c r="G46" s="8"/>
      <c r="H46" s="26">
        <v>345.36799999999999</v>
      </c>
      <c r="I46" s="21"/>
      <c r="J46" s="21"/>
      <c r="K46" s="26">
        <v>1140.94</v>
      </c>
      <c r="L46" s="8"/>
      <c r="M46" s="8"/>
      <c r="N46" s="8"/>
      <c r="O46" s="8"/>
      <c r="P46" s="8"/>
      <c r="Q46" s="25">
        <v>348.834</v>
      </c>
      <c r="R46" s="8"/>
      <c r="S46" s="8"/>
      <c r="T46" s="25">
        <v>1066.828</v>
      </c>
      <c r="U46" s="8"/>
      <c r="V46" s="8"/>
      <c r="W46" s="8"/>
      <c r="X46" s="8"/>
      <c r="Y46" s="8"/>
      <c r="Z46" s="25">
        <v>159.75399999999999</v>
      </c>
      <c r="AA46" s="8"/>
      <c r="AB46" s="8"/>
      <c r="AC46" s="25">
        <v>1647.1289999999999</v>
      </c>
      <c r="AD46" s="8"/>
      <c r="AE46" s="8"/>
      <c r="AF46" s="8"/>
      <c r="AG46" s="8"/>
      <c r="AH46" s="8"/>
      <c r="AI46" s="8"/>
      <c r="AJ46" s="8"/>
      <c r="AK46" s="8"/>
      <c r="AL46" s="26">
        <v>469.79899999999998</v>
      </c>
      <c r="AM46" s="26">
        <v>1402.5989999999999</v>
      </c>
      <c r="AN46" s="21"/>
      <c r="AO46" s="21"/>
      <c r="AP46" s="8"/>
      <c r="AQ46" s="8"/>
      <c r="AR46" s="8"/>
      <c r="AS46" s="8"/>
      <c r="AT46" s="8"/>
      <c r="AU46" s="25">
        <v>341.702</v>
      </c>
      <c r="AV46" s="25">
        <v>692.46900000000005</v>
      </c>
      <c r="AW46" s="8"/>
      <c r="AX46" s="8"/>
      <c r="AY46" s="8"/>
      <c r="AZ46" s="8"/>
      <c r="BA46" s="8"/>
      <c r="BB46" s="8"/>
      <c r="BC46" s="8"/>
      <c r="BD46" s="25">
        <v>319.10899999999998</v>
      </c>
      <c r="BE46" s="25">
        <v>317.642</v>
      </c>
      <c r="BF46" s="8"/>
      <c r="BG46" s="8"/>
      <c r="BH46" s="8"/>
      <c r="BI46" s="8"/>
      <c r="BJ46" s="3"/>
      <c r="BK46" s="3"/>
      <c r="BL46" s="3"/>
      <c r="BM46" s="3"/>
    </row>
    <row r="47" spans="1:65" x14ac:dyDescent="0.2">
      <c r="A47" s="3"/>
      <c r="B47" s="3"/>
      <c r="C47" s="3"/>
      <c r="D47" s="3"/>
      <c r="E47" s="8"/>
      <c r="F47" s="8"/>
      <c r="G47" s="8"/>
      <c r="H47" s="26">
        <v>420.01299999999998</v>
      </c>
      <c r="I47" s="21"/>
      <c r="J47" s="21"/>
      <c r="K47" s="26">
        <v>966.99</v>
      </c>
      <c r="L47" s="8"/>
      <c r="M47" s="8"/>
      <c r="N47" s="8"/>
      <c r="O47" s="8"/>
      <c r="P47" s="8"/>
      <c r="Q47" s="25">
        <v>252.06100000000001</v>
      </c>
      <c r="R47" s="8"/>
      <c r="S47" s="8"/>
      <c r="T47" s="25">
        <v>978.78700000000003</v>
      </c>
      <c r="U47" s="8"/>
      <c r="V47" s="8"/>
      <c r="W47" s="8"/>
      <c r="X47" s="8"/>
      <c r="Y47" s="8"/>
      <c r="Z47" s="25">
        <v>88.040999999999997</v>
      </c>
      <c r="AA47" s="8"/>
      <c r="AB47" s="8"/>
      <c r="AC47" s="25">
        <v>795.30600000000004</v>
      </c>
      <c r="AD47" s="8"/>
      <c r="AE47" s="8"/>
      <c r="AF47" s="8"/>
      <c r="AG47" s="8"/>
      <c r="AH47" s="8"/>
      <c r="AI47" s="8"/>
      <c r="AJ47" s="8"/>
      <c r="AK47" s="8"/>
      <c r="AL47" s="26">
        <v>237.53200000000001</v>
      </c>
      <c r="AM47" s="26">
        <v>1183.9280000000001</v>
      </c>
      <c r="AN47" s="21"/>
      <c r="AO47" s="21"/>
      <c r="AP47" s="8"/>
      <c r="AQ47" s="8"/>
      <c r="AR47" s="8"/>
      <c r="AS47" s="8"/>
      <c r="AT47" s="8"/>
      <c r="AU47" s="25">
        <v>419.28</v>
      </c>
      <c r="AV47" s="25">
        <v>460.33499999999998</v>
      </c>
      <c r="AW47" s="8"/>
      <c r="AX47" s="8"/>
      <c r="AY47" s="8"/>
      <c r="AZ47" s="8"/>
      <c r="BA47" s="8"/>
      <c r="BB47" s="8"/>
      <c r="BC47" s="8"/>
      <c r="BD47" s="25">
        <v>211.739</v>
      </c>
      <c r="BE47" s="25">
        <v>739.38800000000003</v>
      </c>
      <c r="BF47" s="8"/>
      <c r="BG47" s="8"/>
      <c r="BH47" s="8"/>
      <c r="BI47" s="8"/>
      <c r="BJ47" s="3"/>
      <c r="BK47" s="3"/>
      <c r="BL47" s="3"/>
      <c r="BM47" s="3"/>
    </row>
    <row r="48" spans="1:65" x14ac:dyDescent="0.2">
      <c r="A48" s="3"/>
      <c r="B48" s="3"/>
      <c r="C48" s="3"/>
      <c r="D48" s="3"/>
      <c r="E48" s="8"/>
      <c r="F48" s="8"/>
      <c r="G48" s="8"/>
      <c r="H48" s="26">
        <v>327.24</v>
      </c>
      <c r="I48" s="21"/>
      <c r="J48" s="21"/>
      <c r="K48" s="26">
        <v>1607.2070000000001</v>
      </c>
      <c r="L48" s="8"/>
      <c r="M48" s="8"/>
      <c r="N48" s="8"/>
      <c r="O48" s="8"/>
      <c r="P48" s="8"/>
      <c r="Q48" s="25">
        <v>123.765</v>
      </c>
      <c r="R48" s="8"/>
      <c r="S48" s="8"/>
      <c r="T48" s="25">
        <v>960.19200000000001</v>
      </c>
      <c r="U48" s="8"/>
      <c r="V48" s="8"/>
      <c r="W48" s="8"/>
      <c r="X48" s="8"/>
      <c r="Y48" s="8"/>
      <c r="Z48" s="25">
        <v>109.63500000000001</v>
      </c>
      <c r="AA48" s="8"/>
      <c r="AB48" s="8"/>
      <c r="AC48" s="25">
        <v>792.37300000000005</v>
      </c>
      <c r="AD48" s="8"/>
      <c r="AE48" s="8"/>
      <c r="AF48" s="8"/>
      <c r="AG48" s="8"/>
      <c r="AH48" s="8"/>
      <c r="AI48" s="8"/>
      <c r="AJ48" s="8"/>
      <c r="AK48" s="8"/>
      <c r="AL48" s="26">
        <v>517.452</v>
      </c>
      <c r="AM48" s="26">
        <v>1368.5419999999999</v>
      </c>
      <c r="AN48" s="21"/>
      <c r="AO48" s="21"/>
      <c r="AP48" s="8"/>
      <c r="AQ48" s="8"/>
      <c r="AR48" s="8"/>
      <c r="AS48" s="8"/>
      <c r="AT48" s="8"/>
      <c r="AU48" s="25">
        <v>389.48899999999998</v>
      </c>
      <c r="AV48" s="25">
        <v>1000.114</v>
      </c>
      <c r="AW48" s="8"/>
      <c r="AX48" s="8"/>
      <c r="AY48" s="8"/>
      <c r="AZ48" s="8"/>
      <c r="BA48" s="8"/>
      <c r="BB48" s="8"/>
      <c r="BC48" s="8"/>
      <c r="BD48" s="25">
        <v>313.97699999999998</v>
      </c>
      <c r="BE48" s="25">
        <v>729.85799999999995</v>
      </c>
      <c r="BF48" s="8"/>
      <c r="BG48" s="8"/>
      <c r="BH48" s="8"/>
      <c r="BI48" s="8"/>
      <c r="BJ48" s="3"/>
      <c r="BK48" s="3"/>
      <c r="BL48" s="3"/>
      <c r="BM48" s="3"/>
    </row>
    <row r="49" spans="1:65" x14ac:dyDescent="0.2">
      <c r="A49" s="3"/>
      <c r="B49" s="3"/>
      <c r="C49" s="3"/>
      <c r="D49" s="3"/>
      <c r="E49" s="8"/>
      <c r="F49" s="8"/>
      <c r="G49" s="8"/>
      <c r="H49" s="26">
        <v>247.79599999999999</v>
      </c>
      <c r="I49" s="21"/>
      <c r="J49" s="21"/>
      <c r="K49" s="21"/>
      <c r="L49" s="8"/>
      <c r="M49" s="8"/>
      <c r="N49" s="8"/>
      <c r="O49" s="8"/>
      <c r="P49" s="8"/>
      <c r="Q49" s="25">
        <v>188.21299999999999</v>
      </c>
      <c r="R49" s="8"/>
      <c r="S49" s="8"/>
      <c r="T49" s="25">
        <v>1314.0909999999999</v>
      </c>
      <c r="U49" s="8"/>
      <c r="V49" s="8"/>
      <c r="W49" s="8"/>
      <c r="X49" s="8"/>
      <c r="Y49" s="8"/>
      <c r="Z49" s="25">
        <v>102.637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26">
        <v>514.31899999999996</v>
      </c>
      <c r="AM49" s="26">
        <v>1323.4880000000001</v>
      </c>
      <c r="AN49" s="21"/>
      <c r="AO49" s="21"/>
      <c r="AP49" s="8"/>
      <c r="AQ49" s="8"/>
      <c r="AR49" s="8"/>
      <c r="AS49" s="8"/>
      <c r="AT49" s="8"/>
      <c r="AU49" s="25">
        <v>463.93400000000003</v>
      </c>
      <c r="AV49" s="25">
        <v>848.62400000000002</v>
      </c>
      <c r="AW49" s="8"/>
      <c r="AX49" s="8"/>
      <c r="AY49" s="8"/>
      <c r="AZ49" s="8"/>
      <c r="BA49" s="8"/>
      <c r="BB49" s="8"/>
      <c r="BC49" s="8"/>
      <c r="BD49" s="25">
        <v>335.70400000000001</v>
      </c>
      <c r="BE49" s="25">
        <v>812.63400000000001</v>
      </c>
      <c r="BF49" s="8"/>
      <c r="BG49" s="8"/>
      <c r="BH49" s="8"/>
      <c r="BI49" s="8"/>
      <c r="BJ49" s="3"/>
      <c r="BK49" s="3"/>
      <c r="BL49" s="3"/>
      <c r="BM49" s="3"/>
    </row>
    <row r="50" spans="1:65" x14ac:dyDescent="0.2">
      <c r="A50" s="3"/>
      <c r="B50" s="3"/>
      <c r="C50" s="3"/>
      <c r="D50" s="3"/>
      <c r="E50" s="8"/>
      <c r="F50" s="8"/>
      <c r="G50" s="8"/>
      <c r="H50" s="26">
        <v>335.03699999999998</v>
      </c>
      <c r="I50" s="21"/>
      <c r="J50" s="21"/>
      <c r="K50" s="21"/>
      <c r="L50" s="8"/>
      <c r="M50" s="8"/>
      <c r="N50" s="8"/>
      <c r="O50" s="8"/>
      <c r="P50" s="8"/>
      <c r="Q50" s="25">
        <v>258.05900000000003</v>
      </c>
      <c r="R50" s="8"/>
      <c r="S50" s="8"/>
      <c r="T50" s="8"/>
      <c r="U50" s="8"/>
      <c r="V50" s="8"/>
      <c r="W50" s="8"/>
      <c r="X50" s="8"/>
      <c r="Y50" s="8"/>
      <c r="Z50" s="25">
        <v>119.233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26">
        <v>183.547</v>
      </c>
      <c r="AM50" s="21"/>
      <c r="AN50" s="21"/>
      <c r="AO50" s="21"/>
      <c r="AP50" s="8"/>
      <c r="AQ50" s="8"/>
      <c r="AR50" s="8"/>
      <c r="AS50" s="8"/>
      <c r="AT50" s="8"/>
      <c r="AU50" s="25">
        <v>405.48399999999998</v>
      </c>
      <c r="AV50" s="8"/>
      <c r="AW50" s="8"/>
      <c r="AX50" s="8"/>
      <c r="AY50" s="8"/>
      <c r="AZ50" s="8"/>
      <c r="BA50" s="8"/>
      <c r="BB50" s="8"/>
      <c r="BC50" s="8"/>
      <c r="BD50" s="25">
        <v>423.41199999999998</v>
      </c>
      <c r="BE50" s="8"/>
      <c r="BF50" s="8"/>
      <c r="BG50" s="8"/>
      <c r="BH50" s="8"/>
      <c r="BI50" s="8"/>
      <c r="BJ50" s="3"/>
      <c r="BK50" s="3"/>
      <c r="BL50" s="3"/>
      <c r="BM50" s="3"/>
    </row>
    <row r="51" spans="1:65" x14ac:dyDescent="0.2">
      <c r="A51" s="3"/>
      <c r="B51" s="3"/>
      <c r="C51" s="3"/>
      <c r="D51" s="3"/>
      <c r="E51" s="8"/>
      <c r="F51" s="8"/>
      <c r="G51" s="8"/>
      <c r="H51" s="26">
        <v>244.33</v>
      </c>
      <c r="I51" s="21"/>
      <c r="J51" s="21"/>
      <c r="K51" s="21"/>
      <c r="L51" s="8"/>
      <c r="M51" s="8"/>
      <c r="N51" s="8"/>
      <c r="O51" s="8"/>
      <c r="P51" s="8"/>
      <c r="Q51" s="25">
        <v>190.279</v>
      </c>
      <c r="R51" s="8"/>
      <c r="S51" s="8"/>
      <c r="T51" s="8"/>
      <c r="U51" s="8"/>
      <c r="V51" s="8"/>
      <c r="W51" s="8"/>
      <c r="X51" s="8"/>
      <c r="Y51" s="8"/>
      <c r="Z51" s="25">
        <v>171.684</v>
      </c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26">
        <v>554.24099999999999</v>
      </c>
      <c r="AM51" s="21"/>
      <c r="AN51" s="21"/>
      <c r="AO51" s="21"/>
      <c r="AP51" s="8"/>
      <c r="AQ51" s="8"/>
      <c r="AR51" s="8"/>
      <c r="AS51" s="8"/>
      <c r="AT51" s="8"/>
      <c r="AU51" s="25">
        <v>683.53800000000001</v>
      </c>
      <c r="AV51" s="8"/>
      <c r="AW51" s="8"/>
      <c r="AX51" s="8"/>
      <c r="AY51" s="8"/>
      <c r="AZ51" s="8"/>
      <c r="BA51" s="8"/>
      <c r="BB51" s="8"/>
      <c r="BC51" s="8"/>
      <c r="BD51" s="25">
        <v>535.24699999999996</v>
      </c>
      <c r="BE51" s="8"/>
      <c r="BF51" s="8"/>
      <c r="BG51" s="8"/>
      <c r="BH51" s="8"/>
      <c r="BI51" s="8"/>
      <c r="BJ51" s="3"/>
      <c r="BK51" s="3"/>
      <c r="BL51" s="3"/>
      <c r="BM51" s="3"/>
    </row>
    <row r="52" spans="1:65" x14ac:dyDescent="0.2">
      <c r="A52" s="3"/>
      <c r="B52" s="3"/>
      <c r="C52" s="3"/>
      <c r="D52" s="3"/>
      <c r="E52" s="8"/>
      <c r="F52" s="8"/>
      <c r="G52" s="8"/>
      <c r="H52" s="26">
        <v>268.45699999999999</v>
      </c>
      <c r="I52" s="21"/>
      <c r="J52" s="21"/>
      <c r="K52" s="21"/>
      <c r="L52" s="8"/>
      <c r="M52" s="8"/>
      <c r="N52" s="8"/>
      <c r="O52" s="8"/>
      <c r="P52" s="8"/>
      <c r="Q52" s="25">
        <v>145.49199999999999</v>
      </c>
      <c r="R52" s="8"/>
      <c r="S52" s="8"/>
      <c r="T52" s="8"/>
      <c r="U52" s="8"/>
      <c r="V52" s="8"/>
      <c r="W52" s="8"/>
      <c r="X52" s="8"/>
      <c r="Y52" s="8"/>
      <c r="Z52" s="25">
        <v>158.42099999999999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26">
        <v>428.87700000000001</v>
      </c>
      <c r="AM52" s="21"/>
      <c r="AN52" s="21"/>
      <c r="AO52" s="21"/>
      <c r="AP52" s="8"/>
      <c r="AQ52" s="8"/>
      <c r="AR52" s="8"/>
      <c r="AS52" s="8"/>
      <c r="AT52" s="8"/>
      <c r="AU52" s="25">
        <v>309.84500000000003</v>
      </c>
      <c r="AV52" s="8"/>
      <c r="AW52" s="8"/>
      <c r="AX52" s="8"/>
      <c r="AY52" s="8"/>
      <c r="AZ52" s="8"/>
      <c r="BA52" s="8"/>
      <c r="BB52" s="8"/>
      <c r="BC52" s="8"/>
      <c r="BD52" s="25">
        <v>356.83100000000002</v>
      </c>
      <c r="BE52" s="8"/>
      <c r="BF52" s="8"/>
      <c r="BG52" s="8"/>
      <c r="BH52" s="8"/>
      <c r="BI52" s="8"/>
      <c r="BJ52" s="3"/>
      <c r="BK52" s="3"/>
      <c r="BL52" s="3"/>
      <c r="BM52" s="3"/>
    </row>
    <row r="53" spans="1:65" x14ac:dyDescent="0.2">
      <c r="A53" s="3"/>
      <c r="B53" s="3"/>
      <c r="C53" s="3"/>
      <c r="D53" s="3"/>
      <c r="E53" s="8"/>
      <c r="F53" s="8"/>
      <c r="G53" s="8"/>
      <c r="H53" s="26">
        <v>294.58199999999999</v>
      </c>
      <c r="I53" s="21"/>
      <c r="J53" s="21"/>
      <c r="K53" s="21"/>
      <c r="L53" s="8"/>
      <c r="M53" s="8"/>
      <c r="N53" s="8"/>
      <c r="O53" s="8"/>
      <c r="P53" s="8"/>
      <c r="Q53" s="25">
        <v>205.608</v>
      </c>
      <c r="R53" s="8"/>
      <c r="S53" s="8"/>
      <c r="T53" s="8"/>
      <c r="U53" s="8"/>
      <c r="V53" s="8"/>
      <c r="W53" s="8"/>
      <c r="X53" s="8"/>
      <c r="Y53" s="8"/>
      <c r="Z53" s="25">
        <v>159.821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26">
        <v>367.09500000000003</v>
      </c>
      <c r="AM53" s="21"/>
      <c r="AN53" s="21"/>
      <c r="AO53" s="21"/>
      <c r="AP53" s="8"/>
      <c r="AQ53" s="8"/>
      <c r="AR53" s="8"/>
      <c r="AS53" s="8"/>
      <c r="AT53" s="8"/>
      <c r="AU53" s="25">
        <v>445.40600000000001</v>
      </c>
      <c r="AV53" s="8"/>
      <c r="AW53" s="8"/>
      <c r="AX53" s="8"/>
      <c r="AY53" s="8"/>
      <c r="AZ53" s="8"/>
      <c r="BA53" s="8"/>
      <c r="BB53" s="8"/>
      <c r="BC53" s="8"/>
      <c r="BD53" s="25">
        <v>229.268</v>
      </c>
      <c r="BE53" s="8"/>
      <c r="BF53" s="8"/>
      <c r="BG53" s="8"/>
      <c r="BH53" s="8"/>
      <c r="BI53" s="8"/>
      <c r="BJ53" s="3"/>
      <c r="BK53" s="3"/>
      <c r="BL53" s="3"/>
      <c r="BM53" s="3"/>
    </row>
    <row r="54" spans="1:65" x14ac:dyDescent="0.2">
      <c r="A54" s="3"/>
      <c r="B54" s="3"/>
      <c r="C54" s="3"/>
      <c r="D54" s="3"/>
      <c r="E54" s="8"/>
      <c r="F54" s="8"/>
      <c r="G54" s="8"/>
      <c r="H54" s="26">
        <v>378.29199999999997</v>
      </c>
      <c r="I54" s="21"/>
      <c r="J54" s="21"/>
      <c r="K54" s="21"/>
      <c r="L54" s="8"/>
      <c r="M54" s="8"/>
      <c r="N54" s="8"/>
      <c r="O54" s="8"/>
      <c r="P54" s="8"/>
      <c r="Q54" s="25">
        <v>224.33600000000001</v>
      </c>
      <c r="R54" s="8"/>
      <c r="S54" s="8"/>
      <c r="T54" s="8"/>
      <c r="U54" s="8"/>
      <c r="V54" s="8"/>
      <c r="W54" s="8"/>
      <c r="X54" s="8"/>
      <c r="Y54" s="8"/>
      <c r="Z54" s="25">
        <v>173.35</v>
      </c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26">
        <v>291.85000000000002</v>
      </c>
      <c r="AM54" s="21"/>
      <c r="AN54" s="21"/>
      <c r="AO54" s="21"/>
      <c r="AP54" s="8"/>
      <c r="AQ54" s="8"/>
      <c r="AR54" s="8"/>
      <c r="AS54" s="8"/>
      <c r="AT54" s="8"/>
      <c r="AU54" s="25">
        <v>262.32499999999999</v>
      </c>
      <c r="AV54" s="8"/>
      <c r="AW54" s="8"/>
      <c r="AX54" s="8"/>
      <c r="AY54" s="8"/>
      <c r="AZ54" s="8"/>
      <c r="BA54" s="8"/>
      <c r="BB54" s="8"/>
      <c r="BC54" s="8"/>
      <c r="BD54" s="25">
        <v>333.03800000000001</v>
      </c>
      <c r="BE54" s="8"/>
      <c r="BF54" s="8"/>
      <c r="BG54" s="8"/>
      <c r="BH54" s="8"/>
      <c r="BI54" s="8"/>
      <c r="BJ54" s="3"/>
      <c r="BK54" s="3"/>
      <c r="BL54" s="3"/>
      <c r="BM54" s="3"/>
    </row>
    <row r="55" spans="1:65" x14ac:dyDescent="0.2">
      <c r="A55" s="3"/>
      <c r="B55" s="3"/>
      <c r="C55" s="3"/>
      <c r="D55" s="3"/>
      <c r="E55" s="8"/>
      <c r="F55" s="8"/>
      <c r="G55" s="8"/>
      <c r="H55" s="26">
        <v>369.62799999999999</v>
      </c>
      <c r="I55" s="21"/>
      <c r="J55" s="21"/>
      <c r="K55" s="21"/>
      <c r="L55" s="8"/>
      <c r="M55" s="8"/>
      <c r="N55" s="8"/>
      <c r="O55" s="8"/>
      <c r="P55" s="8"/>
      <c r="Q55" s="25">
        <v>206.74100000000001</v>
      </c>
      <c r="R55" s="8"/>
      <c r="S55" s="8"/>
      <c r="T55" s="8"/>
      <c r="U55" s="8"/>
      <c r="V55" s="8"/>
      <c r="W55" s="8"/>
      <c r="X55" s="8"/>
      <c r="Y55" s="8"/>
      <c r="Z55" s="25">
        <v>454.47</v>
      </c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26">
        <v>234.2</v>
      </c>
      <c r="AM55" s="21"/>
      <c r="AN55" s="21"/>
      <c r="AO55" s="21"/>
      <c r="AP55" s="8"/>
      <c r="AQ55" s="8"/>
      <c r="AR55" s="8"/>
      <c r="AS55" s="8"/>
      <c r="AT55" s="8"/>
      <c r="AU55" s="25">
        <v>275.988</v>
      </c>
      <c r="AV55" s="8"/>
      <c r="AW55" s="8"/>
      <c r="AX55" s="8"/>
      <c r="AY55" s="8"/>
      <c r="AZ55" s="8"/>
      <c r="BA55" s="8"/>
      <c r="BB55" s="8"/>
      <c r="BC55" s="8"/>
      <c r="BD55" s="25">
        <v>304.71300000000002</v>
      </c>
      <c r="BE55" s="8"/>
      <c r="BF55" s="8"/>
      <c r="BG55" s="8"/>
      <c r="BH55" s="8"/>
      <c r="BI55" s="8"/>
      <c r="BJ55" s="3"/>
      <c r="BK55" s="3"/>
      <c r="BL55" s="3"/>
      <c r="BM55" s="3"/>
    </row>
    <row r="56" spans="1:65" x14ac:dyDescent="0.2">
      <c r="A56" s="3"/>
      <c r="B56" s="3"/>
      <c r="C56" s="3"/>
      <c r="D56" s="3"/>
      <c r="E56" s="8"/>
      <c r="F56" s="8"/>
      <c r="G56" s="8"/>
      <c r="H56" s="26">
        <v>280.45299999999997</v>
      </c>
      <c r="I56" s="21"/>
      <c r="J56" s="21"/>
      <c r="K56" s="21"/>
      <c r="L56" s="8"/>
      <c r="M56" s="8"/>
      <c r="N56" s="8"/>
      <c r="O56" s="8"/>
      <c r="P56" s="8"/>
      <c r="Q56" s="25">
        <v>121.032</v>
      </c>
      <c r="R56" s="8"/>
      <c r="S56" s="8"/>
      <c r="T56" s="8"/>
      <c r="U56" s="8"/>
      <c r="V56" s="8"/>
      <c r="W56" s="8"/>
      <c r="X56" s="8"/>
      <c r="Y56" s="8"/>
      <c r="Z56" s="25">
        <v>158.28800000000001</v>
      </c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26">
        <v>298.18099999999998</v>
      </c>
      <c r="AM56" s="21"/>
      <c r="AN56" s="21"/>
      <c r="AO56" s="21"/>
      <c r="AP56" s="8"/>
      <c r="AQ56" s="8"/>
      <c r="AR56" s="8"/>
      <c r="AS56" s="8"/>
      <c r="AT56" s="8"/>
      <c r="AU56" s="25">
        <v>377.42500000000001</v>
      </c>
      <c r="AV56" s="8"/>
      <c r="AW56" s="8"/>
      <c r="AX56" s="8"/>
      <c r="AY56" s="8"/>
      <c r="AZ56" s="8"/>
      <c r="BA56" s="8"/>
      <c r="BB56" s="8"/>
      <c r="BC56" s="8"/>
      <c r="BD56" s="25">
        <v>262.45800000000003</v>
      </c>
      <c r="BE56" s="8"/>
      <c r="BF56" s="8"/>
      <c r="BG56" s="8"/>
      <c r="BH56" s="8"/>
      <c r="BI56" s="8"/>
      <c r="BJ56" s="3"/>
      <c r="BK56" s="3"/>
      <c r="BL56" s="3"/>
      <c r="BM56" s="3"/>
    </row>
    <row r="57" spans="1:65" x14ac:dyDescent="0.2">
      <c r="A57" s="3"/>
      <c r="B57" s="3"/>
      <c r="C57" s="3"/>
      <c r="D57" s="3"/>
      <c r="E57" s="8"/>
      <c r="F57" s="8"/>
      <c r="G57" s="8"/>
      <c r="H57" s="26">
        <v>433.07600000000002</v>
      </c>
      <c r="I57" s="21"/>
      <c r="J57" s="21"/>
      <c r="K57" s="21"/>
      <c r="L57" s="8"/>
      <c r="M57" s="8"/>
      <c r="N57" s="8"/>
      <c r="O57" s="8"/>
      <c r="P57" s="8"/>
      <c r="Q57" s="25">
        <v>188.946</v>
      </c>
      <c r="R57" s="8"/>
      <c r="S57" s="8"/>
      <c r="T57" s="8"/>
      <c r="U57" s="8"/>
      <c r="V57" s="8"/>
      <c r="W57" s="8"/>
      <c r="X57" s="8"/>
      <c r="Y57" s="8"/>
      <c r="Z57" s="25">
        <v>188.74600000000001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26">
        <v>545.64400000000001</v>
      </c>
      <c r="AM57" s="21"/>
      <c r="AN57" s="21"/>
      <c r="AO57" s="21"/>
      <c r="AP57" s="8"/>
      <c r="AQ57" s="8"/>
      <c r="AR57" s="8"/>
      <c r="AS57" s="8"/>
      <c r="AT57" s="8"/>
      <c r="AU57" s="25">
        <v>376.42599999999999</v>
      </c>
      <c r="AV57" s="8"/>
      <c r="AW57" s="8"/>
      <c r="AX57" s="8"/>
      <c r="AY57" s="8"/>
      <c r="AZ57" s="8"/>
      <c r="BA57" s="8"/>
      <c r="BB57" s="8"/>
      <c r="BC57" s="8"/>
      <c r="BD57" s="25">
        <v>256.79300000000001</v>
      </c>
      <c r="BE57" s="8"/>
      <c r="BF57" s="8"/>
      <c r="BG57" s="8"/>
      <c r="BH57" s="8"/>
      <c r="BI57" s="8"/>
      <c r="BJ57" s="3"/>
      <c r="BK57" s="3"/>
      <c r="BL57" s="3"/>
      <c r="BM57" s="3"/>
    </row>
    <row r="58" spans="1:65" x14ac:dyDescent="0.2">
      <c r="A58" s="3"/>
      <c r="B58" s="3"/>
      <c r="C58" s="3"/>
      <c r="D58" s="3"/>
      <c r="E58" s="8"/>
      <c r="F58" s="8"/>
      <c r="G58" s="8"/>
      <c r="H58" s="26">
        <v>418.34699999999998</v>
      </c>
      <c r="I58" s="21"/>
      <c r="J58" s="21"/>
      <c r="K58" s="21"/>
      <c r="L58" s="8"/>
      <c r="M58" s="8"/>
      <c r="N58" s="8"/>
      <c r="O58" s="8"/>
      <c r="P58" s="8"/>
      <c r="Q58" s="25">
        <v>122.098</v>
      </c>
      <c r="R58" s="8"/>
      <c r="S58" s="8"/>
      <c r="T58" s="8"/>
      <c r="U58" s="8"/>
      <c r="V58" s="8"/>
      <c r="W58" s="8"/>
      <c r="X58" s="8"/>
      <c r="Y58" s="8"/>
      <c r="Z58" s="25">
        <v>157.08799999999999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26">
        <v>274.45499999999998</v>
      </c>
      <c r="AM58" s="21"/>
      <c r="AN58" s="21"/>
      <c r="AO58" s="21"/>
      <c r="AP58" s="8"/>
      <c r="AQ58" s="8"/>
      <c r="AR58" s="8"/>
      <c r="AS58" s="8"/>
      <c r="AT58" s="8"/>
      <c r="AU58" s="25">
        <v>431.54300000000001</v>
      </c>
      <c r="AV58" s="8"/>
      <c r="AW58" s="8"/>
      <c r="AX58" s="8"/>
      <c r="AY58" s="8"/>
      <c r="AZ58" s="8"/>
      <c r="BA58" s="8"/>
      <c r="BB58" s="8"/>
      <c r="BC58" s="8"/>
      <c r="BD58" s="25">
        <v>476.464</v>
      </c>
      <c r="BE58" s="8"/>
      <c r="BF58" s="8"/>
      <c r="BG58" s="8"/>
      <c r="BH58" s="8"/>
      <c r="BI58" s="8"/>
      <c r="BJ58" s="3"/>
      <c r="BK58" s="3"/>
      <c r="BL58" s="3"/>
      <c r="BM58" s="3"/>
    </row>
    <row r="59" spans="1:65" x14ac:dyDescent="0.2">
      <c r="A59" s="3"/>
      <c r="B59" s="3"/>
      <c r="C59" s="3"/>
      <c r="D59" s="3"/>
      <c r="E59" s="8"/>
      <c r="F59" s="8"/>
      <c r="G59" s="8"/>
      <c r="H59" s="26">
        <v>229.86799999999999</v>
      </c>
      <c r="I59" s="21"/>
      <c r="J59" s="21"/>
      <c r="K59" s="21"/>
      <c r="L59" s="8"/>
      <c r="M59" s="8"/>
      <c r="N59" s="8"/>
      <c r="O59" s="8"/>
      <c r="P59" s="8"/>
      <c r="Q59" s="25">
        <v>142.82599999999999</v>
      </c>
      <c r="R59" s="8"/>
      <c r="S59" s="8"/>
      <c r="T59" s="8"/>
      <c r="U59" s="8"/>
      <c r="V59" s="8"/>
      <c r="W59" s="8"/>
      <c r="X59" s="8"/>
      <c r="Y59" s="8"/>
      <c r="Z59" s="25">
        <v>173.417</v>
      </c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26">
        <v>386.62299999999999</v>
      </c>
      <c r="AM59" s="21"/>
      <c r="AN59" s="21"/>
      <c r="AO59" s="21"/>
      <c r="AP59" s="8"/>
      <c r="AQ59" s="8"/>
      <c r="AR59" s="8"/>
      <c r="AS59" s="8"/>
      <c r="AT59" s="8"/>
      <c r="AU59" s="25">
        <v>598.29499999999996</v>
      </c>
      <c r="AV59" s="8"/>
      <c r="AW59" s="8"/>
      <c r="AX59" s="8"/>
      <c r="AY59" s="8"/>
      <c r="AZ59" s="8"/>
      <c r="BA59" s="8"/>
      <c r="BB59" s="8"/>
      <c r="BC59" s="8"/>
      <c r="BD59" s="25">
        <v>369.428</v>
      </c>
      <c r="BE59" s="8"/>
      <c r="BF59" s="8"/>
      <c r="BG59" s="8"/>
      <c r="BH59" s="8"/>
      <c r="BI59" s="8"/>
      <c r="BJ59" s="3"/>
      <c r="BK59" s="3"/>
      <c r="BL59" s="3"/>
      <c r="BM59" s="3"/>
    </row>
    <row r="60" spans="1:65" x14ac:dyDescent="0.2">
      <c r="A60" s="3"/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26">
        <v>324.041</v>
      </c>
      <c r="AM60" s="21"/>
      <c r="AN60" s="21"/>
      <c r="AO60" s="21"/>
      <c r="AP60" s="8"/>
      <c r="AQ60" s="8"/>
      <c r="AR60" s="8"/>
      <c r="AS60" s="8"/>
      <c r="AT60" s="8"/>
      <c r="AU60" s="25">
        <v>306.24599999999998</v>
      </c>
      <c r="AV60" s="8"/>
      <c r="AW60" s="8"/>
      <c r="AX60" s="8"/>
      <c r="AY60" s="8"/>
      <c r="AZ60" s="8"/>
      <c r="BA60" s="8"/>
      <c r="BB60" s="8"/>
      <c r="BC60" s="8"/>
      <c r="BD60" s="25">
        <v>330.03899999999999</v>
      </c>
      <c r="BE60" s="8"/>
      <c r="BF60" s="8"/>
      <c r="BG60" s="8"/>
      <c r="BH60" s="8"/>
      <c r="BI60" s="8"/>
      <c r="BJ60" s="3"/>
      <c r="BK60" s="3"/>
      <c r="BL60" s="3"/>
      <c r="BM60" s="3"/>
    </row>
    <row r="61" spans="1:65" x14ac:dyDescent="0.2">
      <c r="A61" s="3"/>
      <c r="B61" s="3"/>
      <c r="C61" s="3"/>
      <c r="D61" s="3"/>
      <c r="E61" s="8"/>
      <c r="F61" s="8"/>
      <c r="G61" s="8"/>
      <c r="H61" s="140" t="s">
        <v>20</v>
      </c>
      <c r="I61" s="140"/>
      <c r="J61" s="140"/>
      <c r="K61" s="140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26">
        <v>508.654</v>
      </c>
      <c r="AM61" s="21"/>
      <c r="AN61" s="21"/>
      <c r="AO61" s="21"/>
      <c r="AP61" s="8"/>
      <c r="AQ61" s="8"/>
      <c r="AR61" s="8"/>
      <c r="AS61" s="8"/>
      <c r="AT61" s="8"/>
      <c r="AU61" s="25">
        <v>457.26900000000001</v>
      </c>
      <c r="AV61" s="8"/>
      <c r="AW61" s="8"/>
      <c r="AX61" s="8"/>
      <c r="AY61" s="8"/>
      <c r="AZ61" s="8"/>
      <c r="BA61" s="8"/>
      <c r="BB61" s="8"/>
      <c r="BC61" s="8"/>
      <c r="BD61" s="25">
        <v>332.17200000000003</v>
      </c>
      <c r="BE61" s="8"/>
      <c r="BF61" s="8"/>
      <c r="BG61" s="8"/>
      <c r="BH61" s="8"/>
      <c r="BI61" s="8"/>
      <c r="BJ61" s="3"/>
      <c r="BK61" s="3"/>
      <c r="BL61" s="3"/>
      <c r="BM61" s="3"/>
    </row>
    <row r="62" spans="1:65" x14ac:dyDescent="0.2">
      <c r="A62" s="3"/>
      <c r="B62" s="3"/>
      <c r="C62" s="3"/>
      <c r="D62" s="3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3"/>
      <c r="BK62" s="3"/>
      <c r="BL62" s="3"/>
      <c r="BM62" s="3"/>
    </row>
    <row r="63" spans="1:65" x14ac:dyDescent="0.2">
      <c r="A63" s="3"/>
      <c r="B63" s="3"/>
      <c r="C63" s="3"/>
      <c r="D63" s="3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140" t="s">
        <v>20</v>
      </c>
      <c r="AM63" s="140"/>
      <c r="AN63" s="140"/>
      <c r="AO63" s="140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3"/>
      <c r="BK63" s="3"/>
      <c r="BL63" s="3"/>
      <c r="BM63" s="3"/>
    </row>
    <row r="64" spans="1:65" x14ac:dyDescent="0.2">
      <c r="A64" s="3"/>
      <c r="B64" s="3"/>
      <c r="C64" s="3"/>
      <c r="D64" s="3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3"/>
      <c r="BK64" s="3"/>
      <c r="BL64" s="3"/>
      <c r="BM64" s="3"/>
    </row>
    <row r="65" spans="1:65" x14ac:dyDescent="0.2">
      <c r="A65" s="3"/>
      <c r="B65" s="3"/>
      <c r="C65" s="3"/>
      <c r="D65" s="3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3"/>
      <c r="BK65" s="3"/>
      <c r="BL65" s="3"/>
      <c r="BM65" s="3"/>
    </row>
    <row r="66" spans="1:65" x14ac:dyDescent="0.2">
      <c r="A66" s="3"/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3"/>
      <c r="BK66" s="3"/>
      <c r="BL66" s="3"/>
      <c r="BM66" s="3"/>
    </row>
    <row r="67" spans="1:65" x14ac:dyDescent="0.2">
      <c r="A67" s="3"/>
      <c r="B67" s="3"/>
      <c r="C67" s="3"/>
      <c r="D67" s="3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3"/>
      <c r="BK67" s="3"/>
      <c r="BL67" s="3"/>
      <c r="BM67" s="3"/>
    </row>
    <row r="68" spans="1:65" x14ac:dyDescent="0.2">
      <c r="A68" s="3"/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3"/>
      <c r="BK68" s="3"/>
      <c r="BL68" s="3"/>
      <c r="BM68" s="3"/>
    </row>
    <row r="69" spans="1:65" x14ac:dyDescent="0.2">
      <c r="A69" s="3"/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3"/>
      <c r="BK69" s="3"/>
      <c r="BL69" s="3"/>
      <c r="BM69" s="3"/>
    </row>
    <row r="70" spans="1:65" x14ac:dyDescent="0.2">
      <c r="A70" s="3"/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3"/>
      <c r="BK70" s="3"/>
      <c r="BL70" s="3"/>
      <c r="BM70" s="3"/>
    </row>
    <row r="71" spans="1:6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  <row r="72" spans="1:6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</row>
    <row r="73" spans="1:6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</row>
    <row r="74" spans="1:6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</row>
    <row r="75" spans="1:6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</row>
    <row r="76" spans="1:6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</row>
    <row r="77" spans="1:6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</row>
    <row r="78" spans="1:6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</row>
    <row r="79" spans="1:6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</row>
  </sheetData>
  <mergeCells count="2">
    <mergeCell ref="H61:K61"/>
    <mergeCell ref="AL63:AO6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B1FB-5765-884F-85DC-207BF3DACC41}">
  <dimension ref="B4:U46"/>
  <sheetViews>
    <sheetView topLeftCell="A3" zoomScale="81" workbookViewId="0">
      <selection activeCell="D16" sqref="D16"/>
    </sheetView>
  </sheetViews>
  <sheetFormatPr baseColWidth="10" defaultRowHeight="16" x14ac:dyDescent="0.2"/>
  <cols>
    <col min="4" max="4" width="30.1640625" customWidth="1"/>
  </cols>
  <sheetData>
    <row r="4" spans="2:2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2:2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2:21" x14ac:dyDescent="0.2">
      <c r="B6" s="3"/>
      <c r="C6" s="3"/>
      <c r="D6" s="4" t="s">
        <v>492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1" x14ac:dyDescent="0.2">
      <c r="B7" s="3"/>
      <c r="C7" s="3"/>
      <c r="E7" s="4" t="s">
        <v>15</v>
      </c>
      <c r="F7" s="24" t="s">
        <v>400</v>
      </c>
      <c r="G7" s="24" t="s">
        <v>401</v>
      </c>
      <c r="H7" s="4" t="s">
        <v>402</v>
      </c>
      <c r="I7" s="3"/>
      <c r="J7" s="4" t="s">
        <v>18</v>
      </c>
      <c r="K7" s="24" t="s">
        <v>400</v>
      </c>
      <c r="L7" s="24" t="s">
        <v>401</v>
      </c>
      <c r="M7" s="4" t="s">
        <v>402</v>
      </c>
      <c r="N7" s="3"/>
      <c r="O7" s="4" t="s">
        <v>19</v>
      </c>
      <c r="P7" s="24" t="s">
        <v>400</v>
      </c>
      <c r="Q7" s="24" t="s">
        <v>401</v>
      </c>
      <c r="R7" s="4" t="s">
        <v>402</v>
      </c>
      <c r="S7" s="3"/>
      <c r="T7" s="3"/>
      <c r="U7" s="3"/>
    </row>
    <row r="8" spans="2:21" x14ac:dyDescent="0.2">
      <c r="B8" s="3"/>
      <c r="C8" s="3"/>
      <c r="D8" s="3"/>
      <c r="E8" s="3"/>
      <c r="F8" s="26">
        <v>268.86</v>
      </c>
      <c r="G8" s="26">
        <v>1103.3779999999999</v>
      </c>
      <c r="H8" s="26">
        <v>1242.9949999999999</v>
      </c>
      <c r="I8" s="3"/>
      <c r="J8" s="3"/>
      <c r="K8" s="25">
        <v>926.83900000000006</v>
      </c>
      <c r="L8" s="25">
        <v>1468.865</v>
      </c>
      <c r="M8" s="25">
        <v>1088.424</v>
      </c>
      <c r="N8" s="3"/>
      <c r="O8" s="3"/>
      <c r="P8" s="25">
        <v>548.72299999999996</v>
      </c>
      <c r="Q8" s="25">
        <v>845.322</v>
      </c>
      <c r="R8" s="25">
        <v>1125.739</v>
      </c>
      <c r="S8" s="3"/>
      <c r="T8" s="3"/>
      <c r="U8" s="3"/>
    </row>
    <row r="9" spans="2:21" x14ac:dyDescent="0.2">
      <c r="B9" s="3"/>
      <c r="C9" s="3"/>
      <c r="D9" s="3"/>
      <c r="E9" s="3"/>
      <c r="F9" s="26">
        <v>343.90100000000001</v>
      </c>
      <c r="G9" s="26">
        <v>1181.232</v>
      </c>
      <c r="H9" s="26">
        <v>1555.192</v>
      </c>
      <c r="I9" s="3"/>
      <c r="J9" s="3"/>
      <c r="K9" s="25">
        <v>667.20299999999997</v>
      </c>
      <c r="L9" s="25">
        <v>1202.124</v>
      </c>
      <c r="M9" s="25">
        <v>1074.8920000000001</v>
      </c>
      <c r="N9" s="3"/>
      <c r="O9" s="3"/>
      <c r="P9" s="25">
        <v>593.15099999999995</v>
      </c>
      <c r="Q9" s="25">
        <v>727.64099999999996</v>
      </c>
      <c r="R9" s="25">
        <v>842.93799999999999</v>
      </c>
      <c r="S9" s="3"/>
      <c r="T9" s="3"/>
      <c r="U9" s="3"/>
    </row>
    <row r="10" spans="2:21" x14ac:dyDescent="0.2">
      <c r="B10" s="3"/>
      <c r="C10" s="3"/>
      <c r="D10" s="3"/>
      <c r="E10" s="3"/>
      <c r="F10" s="26">
        <v>583.02800000000002</v>
      </c>
      <c r="G10" s="26">
        <v>1139.2929999999999</v>
      </c>
      <c r="H10" s="26">
        <v>1226.7639999999999</v>
      </c>
      <c r="I10" s="3"/>
      <c r="J10" s="3"/>
      <c r="K10" s="25">
        <v>665.34100000000001</v>
      </c>
      <c r="L10" s="25">
        <v>1107.3530000000001</v>
      </c>
      <c r="M10" s="25">
        <v>1287.0250000000001</v>
      </c>
      <c r="N10" s="3"/>
      <c r="O10" s="3"/>
      <c r="P10" s="25">
        <v>515.25</v>
      </c>
      <c r="Q10" s="25">
        <v>833.21</v>
      </c>
      <c r="R10" s="25">
        <v>922.13699999999994</v>
      </c>
      <c r="S10" s="3"/>
      <c r="T10" s="3"/>
      <c r="U10" s="3"/>
    </row>
    <row r="11" spans="2:21" x14ac:dyDescent="0.2">
      <c r="B11" s="3"/>
      <c r="C11" s="3"/>
      <c r="D11" s="3"/>
      <c r="E11" s="3"/>
      <c r="F11" s="26">
        <v>580.84</v>
      </c>
      <c r="G11" s="26">
        <v>1347.5360000000001</v>
      </c>
      <c r="H11" s="26">
        <v>1579.7170000000001</v>
      </c>
      <c r="I11" s="3"/>
      <c r="J11" s="3"/>
      <c r="K11" s="25">
        <v>674.10500000000002</v>
      </c>
      <c r="L11" s="25">
        <v>1375.8610000000001</v>
      </c>
      <c r="M11" s="25">
        <v>1096.0830000000001</v>
      </c>
      <c r="N11" s="3"/>
      <c r="O11" s="3"/>
      <c r="P11" s="25">
        <v>636.70299999999997</v>
      </c>
      <c r="Q11" s="25">
        <v>769.86199999999997</v>
      </c>
      <c r="R11" s="25">
        <v>685.54200000000003</v>
      </c>
      <c r="S11" s="3"/>
      <c r="T11" s="3"/>
      <c r="U11" s="3"/>
    </row>
    <row r="12" spans="2:21" x14ac:dyDescent="0.2">
      <c r="B12" s="3"/>
      <c r="C12" s="3"/>
      <c r="D12" s="3"/>
      <c r="E12" s="3"/>
      <c r="F12" s="26">
        <v>485.59399999999999</v>
      </c>
      <c r="G12" s="26">
        <v>1067.8230000000001</v>
      </c>
      <c r="H12" s="26">
        <v>1203.3499999999999</v>
      </c>
      <c r="I12" s="3"/>
      <c r="J12" s="3"/>
      <c r="K12" s="25">
        <v>1219.7449999999999</v>
      </c>
      <c r="L12" s="25">
        <v>1274.8610000000001</v>
      </c>
      <c r="M12" s="25">
        <v>997.50699999999995</v>
      </c>
      <c r="N12" s="3"/>
      <c r="O12" s="3"/>
      <c r="P12" s="25">
        <v>554.60699999999997</v>
      </c>
      <c r="Q12" s="25">
        <v>1409.21</v>
      </c>
      <c r="R12" s="25">
        <v>911.14499999999998</v>
      </c>
      <c r="S12" s="3"/>
      <c r="T12" s="3"/>
      <c r="U12" s="3"/>
    </row>
    <row r="13" spans="2:21" x14ac:dyDescent="0.2">
      <c r="B13" s="3"/>
      <c r="C13" s="3"/>
      <c r="D13" s="3"/>
      <c r="E13" s="3"/>
      <c r="F13" s="26">
        <v>509.38099999999997</v>
      </c>
      <c r="G13" s="26">
        <v>1006.587</v>
      </c>
      <c r="H13" s="26">
        <v>834.34500000000003</v>
      </c>
      <c r="I13" s="3"/>
      <c r="J13" s="3"/>
      <c r="K13" s="25">
        <v>988.15300000000002</v>
      </c>
      <c r="L13" s="25">
        <v>755.40200000000004</v>
      </c>
      <c r="M13" s="25">
        <v>1105.1510000000001</v>
      </c>
      <c r="N13" s="3"/>
      <c r="O13" s="3"/>
      <c r="P13" s="25">
        <v>631.33500000000004</v>
      </c>
      <c r="Q13" s="25">
        <v>1147.931</v>
      </c>
      <c r="R13" s="25">
        <v>1009.624</v>
      </c>
      <c r="S13" s="3"/>
      <c r="T13" s="3"/>
      <c r="U13" s="3"/>
    </row>
    <row r="14" spans="2:21" x14ac:dyDescent="0.2">
      <c r="B14" s="3"/>
      <c r="C14" s="3"/>
      <c r="D14" s="3"/>
      <c r="E14" s="3"/>
      <c r="F14" s="26">
        <v>568.64499999999998</v>
      </c>
      <c r="G14" s="26">
        <v>803.74300000000005</v>
      </c>
      <c r="H14" s="26">
        <v>1066.4190000000001</v>
      </c>
      <c r="I14" s="3"/>
      <c r="J14" s="3"/>
      <c r="K14" s="25">
        <v>669.59799999999996</v>
      </c>
      <c r="L14" s="25">
        <v>915.83799999999997</v>
      </c>
      <c r="M14" s="25">
        <v>1313.335</v>
      </c>
      <c r="N14" s="3"/>
      <c r="O14" s="3"/>
      <c r="P14" s="25">
        <v>563.87300000000005</v>
      </c>
      <c r="Q14" s="25">
        <v>1456.2670000000001</v>
      </c>
      <c r="R14" s="25">
        <v>1235.2170000000001</v>
      </c>
      <c r="S14" s="3"/>
      <c r="T14" s="3"/>
      <c r="U14" s="3"/>
    </row>
    <row r="15" spans="2:21" x14ac:dyDescent="0.2">
      <c r="B15" s="3"/>
      <c r="C15" s="3"/>
      <c r="D15" s="3"/>
      <c r="E15" s="3"/>
      <c r="F15" s="26">
        <v>509.36599999999999</v>
      </c>
      <c r="G15" s="26">
        <v>1005.946</v>
      </c>
      <c r="H15" s="26">
        <v>837.12300000000005</v>
      </c>
      <c r="I15" s="3"/>
      <c r="J15" s="3"/>
      <c r="K15" s="25">
        <v>570.49099999999999</v>
      </c>
      <c r="L15" s="25">
        <v>778.78200000000004</v>
      </c>
      <c r="M15" s="25">
        <v>1542.5719999999999</v>
      </c>
      <c r="N15" s="3"/>
      <c r="O15" s="3"/>
      <c r="P15" s="25">
        <v>941.39200000000005</v>
      </c>
      <c r="Q15" s="25">
        <v>1217.1320000000001</v>
      </c>
      <c r="R15" s="25">
        <v>923.71100000000001</v>
      </c>
      <c r="S15" s="3"/>
      <c r="T15" s="3"/>
      <c r="U15" s="3"/>
    </row>
    <row r="16" spans="2:21" x14ac:dyDescent="0.2">
      <c r="B16" s="3"/>
      <c r="C16" s="3"/>
      <c r="D16" s="3"/>
      <c r="E16" s="3"/>
      <c r="F16" s="26">
        <v>576.32799999999997</v>
      </c>
      <c r="G16" s="26">
        <v>877.62199999999996</v>
      </c>
      <c r="H16" s="26">
        <v>746.06700000000001</v>
      </c>
      <c r="I16" s="3"/>
      <c r="J16" s="3"/>
      <c r="K16" s="25">
        <v>874.101</v>
      </c>
      <c r="L16" s="25">
        <v>882.63</v>
      </c>
      <c r="M16" s="25">
        <v>1281.0719999999999</v>
      </c>
      <c r="N16" s="3"/>
      <c r="O16" s="3"/>
      <c r="P16" s="25">
        <v>388.02100000000002</v>
      </c>
      <c r="Q16" s="25">
        <v>782.279</v>
      </c>
      <c r="R16" s="25">
        <v>1375.8019999999999</v>
      </c>
      <c r="S16" s="3"/>
      <c r="T16" s="3"/>
      <c r="U16" s="3"/>
    </row>
    <row r="17" spans="2:21" x14ac:dyDescent="0.2">
      <c r="B17" s="3"/>
      <c r="C17" s="3"/>
      <c r="D17" s="3"/>
      <c r="E17" s="3"/>
      <c r="F17" s="26">
        <v>594.05899999999997</v>
      </c>
      <c r="G17" s="26">
        <v>1046.164</v>
      </c>
      <c r="H17" s="26">
        <v>812.99400000000003</v>
      </c>
      <c r="I17" s="3"/>
      <c r="J17" s="3"/>
      <c r="K17" s="25">
        <v>449.52300000000002</v>
      </c>
      <c r="L17" s="25">
        <v>1063.441</v>
      </c>
      <c r="M17" s="25">
        <v>1376.91</v>
      </c>
      <c r="N17" s="3"/>
      <c r="O17" s="3"/>
      <c r="P17" s="25">
        <v>522.29200000000003</v>
      </c>
      <c r="Q17" s="25">
        <v>709.279</v>
      </c>
      <c r="R17" s="25">
        <v>1011.907</v>
      </c>
      <c r="S17" s="3"/>
      <c r="T17" s="3"/>
      <c r="U17" s="3"/>
    </row>
    <row r="18" spans="2:21" x14ac:dyDescent="0.2">
      <c r="B18" s="3"/>
      <c r="C18" s="3"/>
      <c r="D18" s="3"/>
      <c r="E18" s="3"/>
      <c r="F18" s="26">
        <v>521.88499999999999</v>
      </c>
      <c r="G18" s="26">
        <v>848.06100000000004</v>
      </c>
      <c r="H18" s="26">
        <v>812.61699999999996</v>
      </c>
      <c r="I18" s="3"/>
      <c r="J18" s="3"/>
      <c r="K18" s="25">
        <v>533.904</v>
      </c>
      <c r="L18" s="25">
        <v>1210.9659999999999</v>
      </c>
      <c r="M18" s="25">
        <v>1560.6089999999999</v>
      </c>
      <c r="N18" s="3"/>
      <c r="O18" s="3"/>
      <c r="P18" s="25">
        <v>502.62799999999999</v>
      </c>
      <c r="Q18" s="25">
        <v>680.80600000000004</v>
      </c>
      <c r="R18" s="25">
        <v>1243.452</v>
      </c>
      <c r="S18" s="3"/>
      <c r="T18" s="3"/>
      <c r="U18" s="3"/>
    </row>
    <row r="19" spans="2:21" x14ac:dyDescent="0.2">
      <c r="B19" s="3"/>
      <c r="C19" s="3"/>
      <c r="D19" s="3"/>
      <c r="E19" s="3"/>
      <c r="F19" s="26">
        <v>459.19400000000002</v>
      </c>
      <c r="G19" s="26">
        <v>967.88699999999994</v>
      </c>
      <c r="H19" s="26">
        <v>1088.98</v>
      </c>
      <c r="I19" s="3"/>
      <c r="J19" s="3"/>
      <c r="K19" s="25">
        <v>446.03300000000002</v>
      </c>
      <c r="L19" s="25">
        <v>846.63699999999994</v>
      </c>
      <c r="M19" s="25">
        <v>1299.8820000000001</v>
      </c>
      <c r="N19" s="3"/>
      <c r="O19" s="3"/>
      <c r="P19" s="25">
        <v>632.452</v>
      </c>
      <c r="Q19" s="25">
        <v>755.82899999999995</v>
      </c>
      <c r="R19" s="25">
        <v>1238.7449999999999</v>
      </c>
      <c r="S19" s="3"/>
      <c r="T19" s="3"/>
      <c r="U19" s="3"/>
    </row>
    <row r="20" spans="2:21" x14ac:dyDescent="0.2">
      <c r="B20" s="3"/>
      <c r="C20" s="3"/>
      <c r="D20" s="3"/>
      <c r="E20" s="3"/>
      <c r="F20" s="26">
        <v>452.10500000000002</v>
      </c>
      <c r="G20" s="26">
        <v>821.47299999999996</v>
      </c>
      <c r="H20" s="26">
        <v>1046.6559999999999</v>
      </c>
      <c r="I20" s="3"/>
      <c r="J20" s="3"/>
      <c r="K20" s="25">
        <v>612.43100000000004</v>
      </c>
      <c r="L20" s="25">
        <v>866.10500000000002</v>
      </c>
      <c r="M20" s="25">
        <v>1043.739</v>
      </c>
      <c r="N20" s="3"/>
      <c r="O20" s="3"/>
      <c r="P20" s="25">
        <v>722.20100000000002</v>
      </c>
      <c r="Q20" s="25">
        <v>782.21900000000005</v>
      </c>
      <c r="R20" s="25">
        <v>813.72400000000005</v>
      </c>
      <c r="S20" s="3"/>
      <c r="T20" s="3"/>
      <c r="U20" s="3"/>
    </row>
    <row r="21" spans="2:21" x14ac:dyDescent="0.2">
      <c r="B21" s="3"/>
      <c r="C21" s="3"/>
      <c r="D21" s="3"/>
      <c r="E21" s="3"/>
      <c r="F21" s="26">
        <v>468.94400000000002</v>
      </c>
      <c r="G21" s="26">
        <v>965.27300000000002</v>
      </c>
      <c r="H21" s="26">
        <v>984.74800000000005</v>
      </c>
      <c r="I21" s="3"/>
      <c r="J21" s="3"/>
      <c r="K21" s="25">
        <v>695.38800000000003</v>
      </c>
      <c r="L21" s="25">
        <v>1162.9069999999999</v>
      </c>
      <c r="M21" s="25">
        <v>738.28899999999999</v>
      </c>
      <c r="N21" s="3"/>
      <c r="O21" s="3"/>
      <c r="P21" s="25">
        <v>599.41</v>
      </c>
      <c r="Q21" s="25">
        <v>887.58100000000002</v>
      </c>
      <c r="R21" s="25">
        <v>993.81799999999998</v>
      </c>
      <c r="S21" s="3"/>
      <c r="T21" s="3"/>
      <c r="U21" s="3"/>
    </row>
    <row r="22" spans="2:21" x14ac:dyDescent="0.2">
      <c r="B22" s="3"/>
      <c r="C22" s="3"/>
      <c r="D22" s="3"/>
      <c r="E22" s="3"/>
      <c r="F22" s="26">
        <v>778.798</v>
      </c>
      <c r="G22" s="26">
        <v>972.08100000000002</v>
      </c>
      <c r="H22" s="26">
        <v>1029.5519999999999</v>
      </c>
      <c r="I22" s="3"/>
      <c r="J22" s="3"/>
      <c r="K22" s="25">
        <v>679.70699999999999</v>
      </c>
      <c r="L22" s="25">
        <v>983.42700000000002</v>
      </c>
      <c r="M22" s="25">
        <v>788.64800000000002</v>
      </c>
      <c r="N22" s="3"/>
      <c r="O22" s="3"/>
      <c r="P22" s="25">
        <v>847.66300000000001</v>
      </c>
      <c r="Q22" s="25">
        <v>796.04899999999998</v>
      </c>
      <c r="R22" s="25">
        <v>638.02200000000005</v>
      </c>
      <c r="S22" s="3"/>
      <c r="T22" s="3"/>
      <c r="U22" s="3"/>
    </row>
    <row r="23" spans="2:21" x14ac:dyDescent="0.2">
      <c r="B23" s="3"/>
      <c r="C23" s="3"/>
      <c r="D23" s="3"/>
      <c r="E23" s="3"/>
      <c r="F23" s="26">
        <v>479.57</v>
      </c>
      <c r="G23" s="26">
        <v>930.548</v>
      </c>
      <c r="H23" s="26">
        <v>553.875</v>
      </c>
      <c r="I23" s="3"/>
      <c r="J23" s="3"/>
      <c r="K23" s="25">
        <v>711.72500000000002</v>
      </c>
      <c r="L23" s="25">
        <v>1072.0640000000001</v>
      </c>
      <c r="M23" s="25">
        <v>1050.009</v>
      </c>
      <c r="N23" s="3"/>
      <c r="O23" s="3"/>
      <c r="P23" s="25">
        <v>445.23700000000002</v>
      </c>
      <c r="Q23" s="25">
        <v>864.10799999999995</v>
      </c>
      <c r="R23" s="25">
        <v>945.625</v>
      </c>
      <c r="S23" s="3"/>
      <c r="T23" s="3"/>
      <c r="U23" s="3"/>
    </row>
    <row r="24" spans="2:21" x14ac:dyDescent="0.2">
      <c r="B24" s="3"/>
      <c r="C24" s="3"/>
      <c r="D24" s="3"/>
      <c r="E24" s="3"/>
      <c r="F24" s="26">
        <v>730.63</v>
      </c>
      <c r="G24" s="26">
        <v>1073.316</v>
      </c>
      <c r="H24" s="26">
        <v>1084.971</v>
      </c>
      <c r="I24" s="3"/>
      <c r="J24" s="3"/>
      <c r="K24" s="25">
        <v>554.952</v>
      </c>
      <c r="L24" s="25">
        <v>753.93100000000004</v>
      </c>
      <c r="M24" s="25">
        <v>721.66099999999994</v>
      </c>
      <c r="N24" s="3"/>
      <c r="O24" s="3"/>
      <c r="P24" s="25">
        <v>603.63900000000001</v>
      </c>
      <c r="Q24" s="25">
        <v>945.62</v>
      </c>
      <c r="R24" s="25">
        <v>1438.9659999999999</v>
      </c>
      <c r="S24" s="3"/>
      <c r="T24" s="3"/>
      <c r="U24" s="3"/>
    </row>
    <row r="25" spans="2:21" x14ac:dyDescent="0.2">
      <c r="B25" s="3"/>
      <c r="C25" s="3"/>
      <c r="D25" s="3"/>
      <c r="E25" s="3"/>
      <c r="F25" s="26">
        <v>556.47</v>
      </c>
      <c r="G25" s="26">
        <v>1026.54</v>
      </c>
      <c r="H25" s="26">
        <v>467.839</v>
      </c>
      <c r="I25" s="3"/>
      <c r="J25" s="3"/>
      <c r="K25" s="25">
        <v>515.06200000000001</v>
      </c>
      <c r="L25" s="25">
        <v>1027.0719999999999</v>
      </c>
      <c r="M25" s="25">
        <v>884.30700000000002</v>
      </c>
      <c r="N25" s="3"/>
      <c r="O25" s="3"/>
      <c r="P25" s="25">
        <v>477.23099999999999</v>
      </c>
      <c r="Q25" s="25">
        <v>995.65300000000002</v>
      </c>
      <c r="R25" s="25">
        <v>1476.952</v>
      </c>
      <c r="S25" s="3"/>
      <c r="T25" s="3"/>
      <c r="U25" s="3"/>
    </row>
    <row r="26" spans="2:21" x14ac:dyDescent="0.2">
      <c r="B26" s="3"/>
      <c r="C26" s="3"/>
      <c r="D26" s="3"/>
      <c r="E26" s="3"/>
      <c r="F26" s="26">
        <v>462.46499999999997</v>
      </c>
      <c r="G26" s="26">
        <v>924.08500000000004</v>
      </c>
      <c r="H26" s="26">
        <v>1069.375</v>
      </c>
      <c r="I26" s="3"/>
      <c r="J26" s="3"/>
      <c r="K26" s="25">
        <v>554.91999999999996</v>
      </c>
      <c r="L26" s="25">
        <v>729.12699999999995</v>
      </c>
      <c r="M26" s="25">
        <v>742.89200000000005</v>
      </c>
      <c r="N26" s="3"/>
      <c r="O26" s="3"/>
      <c r="P26" s="25">
        <v>513.923</v>
      </c>
      <c r="Q26" s="25">
        <v>845.04200000000003</v>
      </c>
      <c r="R26" s="25">
        <v>1472.4670000000001</v>
      </c>
      <c r="S26" s="3"/>
      <c r="T26" s="3"/>
      <c r="U26" s="3"/>
    </row>
    <row r="27" spans="2:21" x14ac:dyDescent="0.2">
      <c r="B27" s="3"/>
      <c r="C27" s="3"/>
      <c r="D27" s="3"/>
      <c r="E27" s="3"/>
      <c r="F27" s="26">
        <v>496.70499999999998</v>
      </c>
      <c r="G27" s="26">
        <v>860.09500000000003</v>
      </c>
      <c r="H27" s="26">
        <v>952.78300000000002</v>
      </c>
      <c r="I27" s="3"/>
      <c r="J27" s="3"/>
      <c r="K27" s="25">
        <v>373.71800000000002</v>
      </c>
      <c r="L27" s="25">
        <v>1005.742</v>
      </c>
      <c r="M27" s="25">
        <v>838.71</v>
      </c>
      <c r="N27" s="3"/>
      <c r="O27" s="3"/>
      <c r="P27" s="25">
        <v>451.16199999999998</v>
      </c>
      <c r="Q27" s="25">
        <v>1105.4359999999999</v>
      </c>
      <c r="R27" s="25">
        <v>1382.6949999999999</v>
      </c>
      <c r="S27" s="3"/>
      <c r="T27" s="3"/>
      <c r="U27" s="3"/>
    </row>
    <row r="28" spans="2:21" x14ac:dyDescent="0.2">
      <c r="B28" s="3"/>
      <c r="C28" s="3"/>
      <c r="D28" s="3"/>
      <c r="E28" s="3"/>
      <c r="F28" s="26">
        <v>484.327</v>
      </c>
      <c r="G28" s="26">
        <v>818.34299999999996</v>
      </c>
      <c r="H28" s="26">
        <v>1111.461</v>
      </c>
      <c r="I28" s="3"/>
      <c r="J28" s="3"/>
      <c r="K28" s="25">
        <v>362.04399999999998</v>
      </c>
      <c r="L28" s="25">
        <v>1865.9780000000001</v>
      </c>
      <c r="M28" s="25">
        <v>1014.135</v>
      </c>
      <c r="N28" s="3"/>
      <c r="O28" s="3"/>
      <c r="P28" s="25">
        <v>444.67200000000003</v>
      </c>
      <c r="Q28" s="25">
        <v>1922.711</v>
      </c>
      <c r="R28" s="25">
        <v>636.80700000000002</v>
      </c>
      <c r="S28" s="3"/>
      <c r="T28" s="3"/>
      <c r="U28" s="3"/>
    </row>
    <row r="29" spans="2:21" x14ac:dyDescent="0.2">
      <c r="B29" s="3"/>
      <c r="C29" s="3"/>
      <c r="D29" s="3"/>
      <c r="E29" s="3"/>
      <c r="F29" s="26">
        <v>482.96499999999997</v>
      </c>
      <c r="G29" s="26">
        <v>743.86900000000003</v>
      </c>
      <c r="H29" s="26">
        <v>1011.992</v>
      </c>
      <c r="I29" s="3"/>
      <c r="J29" s="3"/>
      <c r="K29" s="25">
        <v>331.40300000000002</v>
      </c>
      <c r="L29" s="25">
        <v>1744.1959999999999</v>
      </c>
      <c r="M29" s="25">
        <v>1048.8979999999999</v>
      </c>
      <c r="N29" s="3"/>
      <c r="O29" s="3"/>
      <c r="P29" s="25">
        <v>517.68899999999996</v>
      </c>
      <c r="Q29" s="25">
        <v>1635.62</v>
      </c>
      <c r="R29" s="25">
        <v>1243.856</v>
      </c>
      <c r="S29" s="3"/>
      <c r="T29" s="3"/>
      <c r="U29" s="3"/>
    </row>
    <row r="30" spans="2:21" x14ac:dyDescent="0.2">
      <c r="B30" s="3"/>
      <c r="C30" s="3"/>
      <c r="D30" s="3"/>
      <c r="E30" s="3"/>
      <c r="F30" s="26">
        <v>458.08300000000003</v>
      </c>
      <c r="G30" s="26">
        <v>908.24800000000005</v>
      </c>
      <c r="H30" s="26">
        <v>1067.2329999999999</v>
      </c>
      <c r="I30" s="3"/>
      <c r="J30" s="3"/>
      <c r="K30" s="25">
        <v>501.97899999999998</v>
      </c>
      <c r="L30" s="25">
        <v>815.11900000000003</v>
      </c>
      <c r="M30" s="25">
        <v>934.36699999999996</v>
      </c>
      <c r="N30" s="3"/>
      <c r="O30" s="3"/>
      <c r="P30" s="25">
        <v>712.39099999999996</v>
      </c>
      <c r="Q30" s="25">
        <v>993.93499999999995</v>
      </c>
      <c r="R30" s="25">
        <v>945.22900000000004</v>
      </c>
      <c r="S30" s="3"/>
      <c r="T30" s="3"/>
      <c r="U30" s="3"/>
    </row>
    <row r="31" spans="2:21" x14ac:dyDescent="0.2">
      <c r="B31" s="3"/>
      <c r="C31" s="3"/>
      <c r="D31" s="3"/>
      <c r="E31" s="3"/>
      <c r="F31" s="26">
        <v>668.83100000000002</v>
      </c>
      <c r="G31" s="26">
        <v>1015.1319999999999</v>
      </c>
      <c r="H31" s="26">
        <v>1336.828</v>
      </c>
      <c r="I31" s="3"/>
      <c r="J31" s="3"/>
      <c r="K31" s="25">
        <v>518.16</v>
      </c>
      <c r="L31" s="25">
        <v>794.27499999999998</v>
      </c>
      <c r="M31" s="25">
        <v>1348.2180000000001</v>
      </c>
      <c r="N31" s="3"/>
      <c r="O31" s="3"/>
      <c r="P31" s="25">
        <v>467.03100000000001</v>
      </c>
      <c r="Q31" s="25">
        <v>866.04399999999998</v>
      </c>
      <c r="R31" s="25">
        <v>835.71799999999996</v>
      </c>
      <c r="S31" s="3"/>
      <c r="T31" s="3"/>
      <c r="U31" s="3"/>
    </row>
    <row r="32" spans="2:21" x14ac:dyDescent="0.2">
      <c r="B32" s="3"/>
      <c r="C32" s="3"/>
      <c r="D32" s="3"/>
      <c r="E32" s="3"/>
      <c r="F32" s="26">
        <v>721.77200000000005</v>
      </c>
      <c r="G32" s="26">
        <v>943.08299999999997</v>
      </c>
      <c r="H32" s="26">
        <v>1385.5809999999999</v>
      </c>
      <c r="I32" s="3"/>
      <c r="J32" s="3"/>
      <c r="K32" s="25">
        <v>502.589</v>
      </c>
      <c r="L32" s="25">
        <v>845.10299999999995</v>
      </c>
      <c r="M32" s="25">
        <v>997.76099999999997</v>
      </c>
      <c r="N32" s="3"/>
      <c r="O32" s="3"/>
      <c r="P32" s="25">
        <v>599.95399999999995</v>
      </c>
      <c r="Q32" s="25">
        <v>1123.7550000000001</v>
      </c>
      <c r="R32" s="25">
        <v>654.79200000000003</v>
      </c>
      <c r="S32" s="3"/>
      <c r="T32" s="3"/>
      <c r="U32" s="3"/>
    </row>
    <row r="33" spans="2:21" x14ac:dyDescent="0.2">
      <c r="B33" s="3"/>
      <c r="C33" s="3"/>
      <c r="D33" s="3"/>
      <c r="E33" s="3"/>
      <c r="F33" s="26">
        <v>550.03800000000001</v>
      </c>
      <c r="G33" s="26">
        <v>499.66300000000001</v>
      </c>
      <c r="H33" s="26">
        <v>1208.826</v>
      </c>
      <c r="I33" s="3"/>
      <c r="J33" s="3"/>
      <c r="K33" s="25">
        <v>426.08100000000002</v>
      </c>
      <c r="L33" s="25">
        <v>863.67899999999997</v>
      </c>
      <c r="M33" s="25">
        <v>1106.55</v>
      </c>
      <c r="N33" s="3"/>
      <c r="O33" s="3"/>
      <c r="P33" s="25">
        <v>638.52800000000002</v>
      </c>
      <c r="Q33" s="25">
        <v>632.15899999999999</v>
      </c>
      <c r="R33" s="25">
        <v>835.54600000000005</v>
      </c>
      <c r="S33" s="3"/>
      <c r="T33" s="3"/>
      <c r="U33" s="3"/>
    </row>
    <row r="34" spans="2:21" x14ac:dyDescent="0.2">
      <c r="B34" s="3"/>
      <c r="C34" s="3"/>
      <c r="D34" s="3"/>
      <c r="E34" s="3"/>
      <c r="F34" s="26">
        <v>637.01599999999996</v>
      </c>
      <c r="G34" s="26">
        <v>576.62599999999998</v>
      </c>
      <c r="H34" s="26">
        <v>787.55700000000002</v>
      </c>
      <c r="I34" s="3"/>
      <c r="J34" s="3"/>
      <c r="K34" s="25">
        <v>534.51400000000001</v>
      </c>
      <c r="L34" s="25">
        <v>1442.12</v>
      </c>
      <c r="M34" s="25">
        <v>1279.5139999999999</v>
      </c>
      <c r="N34" s="3"/>
      <c r="O34" s="3"/>
      <c r="P34" s="25">
        <v>403.63600000000002</v>
      </c>
      <c r="Q34" s="25">
        <v>588.03599999999994</v>
      </c>
      <c r="R34" s="25">
        <v>1260.902</v>
      </c>
      <c r="S34" s="3"/>
      <c r="T34" s="3"/>
      <c r="U34" s="3"/>
    </row>
    <row r="35" spans="2:21" x14ac:dyDescent="0.2">
      <c r="B35" s="3"/>
      <c r="C35" s="3"/>
      <c r="D35" s="3"/>
      <c r="E35" s="3"/>
      <c r="F35" s="26">
        <v>417.536</v>
      </c>
      <c r="G35" s="26">
        <v>584.30999999999995</v>
      </c>
      <c r="H35" s="26">
        <v>1306.133</v>
      </c>
      <c r="I35" s="3"/>
      <c r="J35" s="3"/>
      <c r="K35" s="25">
        <v>449.53899999999999</v>
      </c>
      <c r="L35" s="25">
        <v>1009.029</v>
      </c>
      <c r="M35" s="25">
        <v>748.04300000000001</v>
      </c>
      <c r="N35" s="3"/>
      <c r="O35" s="3"/>
      <c r="P35" s="25">
        <v>511.42200000000003</v>
      </c>
      <c r="Q35" s="25">
        <v>738.94500000000005</v>
      </c>
      <c r="R35" s="25">
        <v>1283.2170000000001</v>
      </c>
      <c r="S35" s="3"/>
      <c r="T35" s="3"/>
      <c r="U35" s="3"/>
    </row>
    <row r="36" spans="2:21" x14ac:dyDescent="0.2">
      <c r="B36" s="3"/>
      <c r="C36" s="3"/>
      <c r="D36" s="3"/>
      <c r="E36" s="3"/>
      <c r="F36" s="26">
        <v>426.14299999999997</v>
      </c>
      <c r="G36" s="26">
        <v>571.649</v>
      </c>
      <c r="H36" s="26">
        <v>1164.9749999999999</v>
      </c>
      <c r="I36" s="3"/>
      <c r="J36" s="3"/>
      <c r="K36" s="25">
        <v>562.60400000000004</v>
      </c>
      <c r="L36" s="25">
        <v>1405.047</v>
      </c>
      <c r="M36" s="25">
        <v>1011.992</v>
      </c>
      <c r="N36" s="3"/>
      <c r="O36" s="3"/>
      <c r="P36" s="25">
        <v>441.41699999999997</v>
      </c>
      <c r="Q36" s="25">
        <v>606.42200000000003</v>
      </c>
      <c r="R36" s="25">
        <v>1065.472</v>
      </c>
      <c r="S36" s="3"/>
      <c r="T36" s="3"/>
      <c r="U36" s="3"/>
    </row>
    <row r="37" spans="2:21" x14ac:dyDescent="0.2">
      <c r="B37" s="3"/>
      <c r="C37" s="3"/>
      <c r="D37" s="3"/>
      <c r="E37" s="3"/>
      <c r="F37" s="26">
        <v>362.49799999999999</v>
      </c>
      <c r="G37" s="26">
        <v>602.27499999999998</v>
      </c>
      <c r="H37" s="26">
        <v>750.43200000000002</v>
      </c>
      <c r="I37" s="3"/>
      <c r="J37" s="3"/>
      <c r="K37" s="25">
        <v>577.03300000000002</v>
      </c>
      <c r="L37" s="25">
        <v>991.846</v>
      </c>
      <c r="M37" s="25">
        <v>542.81200000000001</v>
      </c>
      <c r="N37" s="3"/>
      <c r="O37" s="3"/>
      <c r="P37" s="25">
        <v>586.78200000000004</v>
      </c>
      <c r="Q37" s="25">
        <v>652.10400000000004</v>
      </c>
      <c r="R37" s="25">
        <v>1138.5509999999999</v>
      </c>
      <c r="S37" s="3"/>
      <c r="T37" s="3"/>
      <c r="U37" s="3"/>
    </row>
    <row r="38" spans="2:21" x14ac:dyDescent="0.2">
      <c r="B38" s="3"/>
      <c r="C38" s="3"/>
      <c r="D38" s="3"/>
      <c r="E38" s="3"/>
      <c r="F38" s="25"/>
      <c r="G38" s="25"/>
      <c r="H38" s="2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2:21" x14ac:dyDescent="0.2">
      <c r="B39" s="3"/>
      <c r="C39" s="3"/>
      <c r="D39" s="3"/>
      <c r="E39" s="3"/>
      <c r="F39" s="143" t="s">
        <v>20</v>
      </c>
      <c r="G39" s="143"/>
      <c r="H39" s="14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2:2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2:2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2:2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2:2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2:2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2:2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</sheetData>
  <mergeCells count="1">
    <mergeCell ref="F39:H39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D724-3F3D-2E46-8CE2-C1A7722565D0}">
  <dimension ref="D7:X48"/>
  <sheetViews>
    <sheetView topLeftCell="D3" workbookViewId="0">
      <selection activeCell="D7" sqref="D7"/>
    </sheetView>
  </sheetViews>
  <sheetFormatPr baseColWidth="10" defaultRowHeight="16" x14ac:dyDescent="0.2"/>
  <cols>
    <col min="4" max="4" width="25.5" customWidth="1"/>
    <col min="6" max="6" width="29.6640625" customWidth="1"/>
    <col min="7" max="7" width="29.83203125" customWidth="1"/>
    <col min="8" max="8" width="33.5" customWidth="1"/>
    <col min="9" max="9" width="33.6640625" customWidth="1"/>
    <col min="12" max="12" width="27" customWidth="1"/>
    <col min="13" max="13" width="27.33203125" customWidth="1"/>
    <col min="14" max="14" width="32.33203125" customWidth="1"/>
    <col min="15" max="15" width="31.6640625" customWidth="1"/>
    <col min="18" max="18" width="31.1640625" customWidth="1"/>
    <col min="19" max="19" width="28.1640625" customWidth="1"/>
    <col min="20" max="20" width="34.5" customWidth="1"/>
    <col min="21" max="21" width="33.33203125" customWidth="1"/>
  </cols>
  <sheetData>
    <row r="7" spans="4:24" x14ac:dyDescent="0.2">
      <c r="D7" s="20" t="s">
        <v>493</v>
      </c>
      <c r="E7" s="8"/>
      <c r="F7" s="113" t="s">
        <v>54</v>
      </c>
      <c r="G7" s="113"/>
      <c r="H7" s="113"/>
      <c r="I7" s="11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4:24" x14ac:dyDescent="0.2">
      <c r="E8" s="32" t="s">
        <v>15</v>
      </c>
      <c r="F8" s="6" t="s">
        <v>403</v>
      </c>
      <c r="G8" s="6" t="s">
        <v>404</v>
      </c>
      <c r="H8" s="6" t="s">
        <v>405</v>
      </c>
      <c r="I8" s="6" t="s">
        <v>406</v>
      </c>
      <c r="J8" s="8"/>
      <c r="K8" s="7" t="s">
        <v>18</v>
      </c>
      <c r="L8" s="6" t="s">
        <v>403</v>
      </c>
      <c r="M8" s="6" t="s">
        <v>404</v>
      </c>
      <c r="N8" s="6" t="s">
        <v>405</v>
      </c>
      <c r="O8" s="6" t="s">
        <v>406</v>
      </c>
      <c r="P8" s="8"/>
      <c r="Q8" s="7" t="s">
        <v>19</v>
      </c>
      <c r="R8" s="6" t="s">
        <v>403</v>
      </c>
      <c r="S8" s="6" t="s">
        <v>404</v>
      </c>
      <c r="T8" s="6" t="s">
        <v>405</v>
      </c>
      <c r="U8" s="6" t="s">
        <v>406</v>
      </c>
      <c r="V8" s="8"/>
      <c r="W8" s="8"/>
      <c r="X8" s="8"/>
    </row>
    <row r="9" spans="4:24" x14ac:dyDescent="0.2">
      <c r="E9" s="8"/>
      <c r="F9" s="46">
        <v>0.6</v>
      </c>
      <c r="G9" s="46">
        <v>0.11700000000000001</v>
      </c>
      <c r="H9" s="46">
        <v>0.15</v>
      </c>
      <c r="I9" s="46">
        <v>0.21299999999999999</v>
      </c>
      <c r="J9" s="8"/>
      <c r="K9" s="8"/>
      <c r="L9" s="25">
        <v>0.59799999999999998</v>
      </c>
      <c r="M9" s="25">
        <v>0.28699999999999998</v>
      </c>
      <c r="N9" s="25">
        <v>0.13200000000000001</v>
      </c>
      <c r="O9" s="25">
        <v>0.20699999999999999</v>
      </c>
      <c r="P9" s="8"/>
      <c r="Q9" s="8"/>
      <c r="R9" s="25">
        <v>0.64300000000000002</v>
      </c>
      <c r="S9" s="25">
        <v>0.216</v>
      </c>
      <c r="T9" s="25">
        <v>0.13800000000000001</v>
      </c>
      <c r="U9" s="25">
        <v>0.219</v>
      </c>
      <c r="V9" s="8"/>
      <c r="W9" s="8"/>
      <c r="X9" s="8"/>
    </row>
    <row r="10" spans="4:24" x14ac:dyDescent="0.2">
      <c r="E10" s="8"/>
      <c r="F10" s="46">
        <v>0.59799999999999998</v>
      </c>
      <c r="G10" s="46">
        <v>0.17799999999999999</v>
      </c>
      <c r="H10" s="46">
        <v>0.2</v>
      </c>
      <c r="I10" s="46">
        <v>0.155</v>
      </c>
      <c r="J10" s="8"/>
      <c r="K10" s="8"/>
      <c r="L10" s="25">
        <v>0.64300000000000002</v>
      </c>
      <c r="M10" s="25">
        <v>0.24299999999999999</v>
      </c>
      <c r="N10" s="25">
        <v>0.223</v>
      </c>
      <c r="O10" s="25">
        <v>0.122</v>
      </c>
      <c r="P10" s="8"/>
      <c r="Q10" s="8"/>
      <c r="R10" s="25">
        <v>0.55300000000000005</v>
      </c>
      <c r="S10" s="25">
        <v>0.254</v>
      </c>
      <c r="T10" s="25">
        <v>0.14699999999999999</v>
      </c>
      <c r="U10" s="25">
        <v>0.19900000000000001</v>
      </c>
      <c r="V10" s="8"/>
      <c r="W10" s="8"/>
      <c r="X10" s="8"/>
    </row>
    <row r="11" spans="4:24" x14ac:dyDescent="0.2">
      <c r="E11" s="8"/>
      <c r="F11" s="46">
        <v>0.60799999999999998</v>
      </c>
      <c r="G11" s="46">
        <v>0.25</v>
      </c>
      <c r="H11" s="46">
        <v>8.6999999999999994E-2</v>
      </c>
      <c r="I11" s="46">
        <v>0.193</v>
      </c>
      <c r="J11" s="8"/>
      <c r="K11" s="8"/>
      <c r="L11" s="25">
        <v>0.57799999999999996</v>
      </c>
      <c r="M11" s="25">
        <v>0.159</v>
      </c>
      <c r="N11" s="25">
        <v>0.122</v>
      </c>
      <c r="O11" s="25">
        <v>0.22</v>
      </c>
      <c r="P11" s="8"/>
      <c r="Q11" s="8"/>
      <c r="R11" s="25">
        <v>0.59299999999999997</v>
      </c>
      <c r="S11" s="25">
        <v>0.223</v>
      </c>
      <c r="T11" s="25">
        <v>0.254</v>
      </c>
      <c r="U11" s="25">
        <v>0.128</v>
      </c>
      <c r="V11" s="8"/>
      <c r="W11" s="8"/>
      <c r="X11" s="8"/>
    </row>
    <row r="12" spans="4:24" x14ac:dyDescent="0.2">
      <c r="E12" s="8"/>
      <c r="F12" s="46">
        <v>0.54200000000000004</v>
      </c>
      <c r="G12" s="46">
        <v>0.11700000000000001</v>
      </c>
      <c r="H12" s="46">
        <v>0.13200000000000001</v>
      </c>
      <c r="I12" s="46">
        <v>0.219</v>
      </c>
      <c r="J12" s="8"/>
      <c r="K12" s="8"/>
      <c r="L12" s="25">
        <v>0.63300000000000001</v>
      </c>
      <c r="M12" s="25">
        <v>0.129</v>
      </c>
      <c r="N12" s="25">
        <v>0.21199999999999999</v>
      </c>
      <c r="O12" s="25">
        <v>0.20899999999999999</v>
      </c>
      <c r="P12" s="8"/>
      <c r="Q12" s="8"/>
      <c r="R12" s="25">
        <v>0.55700000000000005</v>
      </c>
      <c r="S12" s="25">
        <v>0.20100000000000001</v>
      </c>
      <c r="T12" s="25">
        <v>0.125</v>
      </c>
      <c r="U12" s="25">
        <v>0.23599999999999999</v>
      </c>
      <c r="V12" s="8"/>
      <c r="W12" s="8"/>
      <c r="X12" s="8"/>
    </row>
    <row r="13" spans="4:24" x14ac:dyDescent="0.2">
      <c r="E13" s="8"/>
      <c r="F13" s="46">
        <v>0.45</v>
      </c>
      <c r="G13" s="46">
        <v>0.184</v>
      </c>
      <c r="H13" s="46">
        <v>0.128</v>
      </c>
      <c r="I13" s="46">
        <v>0.156</v>
      </c>
      <c r="J13" s="8"/>
      <c r="K13" s="8"/>
      <c r="L13" s="25">
        <v>0.55000000000000004</v>
      </c>
      <c r="M13" s="25">
        <v>0.17399999999999999</v>
      </c>
      <c r="N13" s="25">
        <v>9.8000000000000004E-2</v>
      </c>
      <c r="O13" s="25">
        <v>0.22800000000000001</v>
      </c>
      <c r="P13" s="8"/>
      <c r="Q13" s="8"/>
      <c r="R13" s="25">
        <v>0.63</v>
      </c>
      <c r="S13" s="25">
        <v>0.184</v>
      </c>
      <c r="T13" s="25">
        <v>7.5999999999999998E-2</v>
      </c>
      <c r="U13" s="25">
        <v>0.20100000000000001</v>
      </c>
      <c r="V13" s="8"/>
      <c r="W13" s="8"/>
      <c r="X13" s="8"/>
    </row>
    <row r="14" spans="4:24" x14ac:dyDescent="0.2">
      <c r="E14" s="8"/>
      <c r="F14" s="46">
        <v>0.47299999999999998</v>
      </c>
      <c r="G14" s="46">
        <v>0.21299999999999999</v>
      </c>
      <c r="H14" s="46">
        <v>0.23</v>
      </c>
      <c r="I14" s="46">
        <v>0.20799999999999999</v>
      </c>
      <c r="J14" s="8"/>
      <c r="K14" s="8"/>
      <c r="L14" s="25">
        <v>0.45900000000000002</v>
      </c>
      <c r="M14" s="25">
        <v>0.254</v>
      </c>
      <c r="N14" s="25">
        <v>0.19900000000000001</v>
      </c>
      <c r="O14" s="25">
        <v>0.19900000000000001</v>
      </c>
      <c r="P14" s="8"/>
      <c r="Q14" s="8"/>
      <c r="R14" s="25">
        <v>0.57199999999999995</v>
      </c>
      <c r="S14" s="25">
        <v>0.16500000000000001</v>
      </c>
      <c r="T14" s="25">
        <v>0.20200000000000001</v>
      </c>
      <c r="U14" s="25">
        <v>0.20599999999999999</v>
      </c>
      <c r="V14" s="8"/>
      <c r="W14" s="8"/>
      <c r="X14" s="8"/>
    </row>
    <row r="15" spans="4:24" x14ac:dyDescent="0.2">
      <c r="E15" s="8"/>
      <c r="F15" s="46">
        <v>0.58799999999999997</v>
      </c>
      <c r="G15" s="46">
        <v>0.187</v>
      </c>
      <c r="H15" s="46">
        <v>0.27</v>
      </c>
      <c r="I15" s="46">
        <v>9.8000000000000004E-2</v>
      </c>
      <c r="J15" s="8"/>
      <c r="K15" s="8"/>
      <c r="L15" s="25">
        <v>0.61199999999999999</v>
      </c>
      <c r="M15" s="25">
        <v>0.156</v>
      </c>
      <c r="N15" s="25">
        <v>0.154</v>
      </c>
      <c r="O15" s="25">
        <v>0.154</v>
      </c>
      <c r="P15" s="8"/>
      <c r="Q15" s="8"/>
      <c r="R15" s="25">
        <v>0.59899999999999998</v>
      </c>
      <c r="S15" s="25">
        <v>0.159</v>
      </c>
      <c r="T15" s="25">
        <v>0.159</v>
      </c>
      <c r="U15" s="25">
        <v>0.217</v>
      </c>
      <c r="V15" s="8"/>
      <c r="W15" s="8"/>
      <c r="X15" s="8"/>
    </row>
    <row r="16" spans="4:24" x14ac:dyDescent="0.2">
      <c r="E16" s="8"/>
      <c r="F16" s="46">
        <v>0.59699999999999998</v>
      </c>
      <c r="G16" s="46">
        <v>0.26400000000000001</v>
      </c>
      <c r="H16" s="46">
        <v>7.8E-2</v>
      </c>
      <c r="I16" s="46">
        <v>0.111</v>
      </c>
      <c r="J16" s="8"/>
      <c r="K16" s="8"/>
      <c r="L16" s="25">
        <v>0.433</v>
      </c>
      <c r="M16" s="25">
        <v>0.20499999999999999</v>
      </c>
      <c r="N16" s="25">
        <v>0.17799999999999999</v>
      </c>
      <c r="O16" s="25">
        <v>9.8000000000000004E-2</v>
      </c>
      <c r="P16" s="8"/>
      <c r="Q16" s="8"/>
      <c r="R16" s="25">
        <v>0.54800000000000004</v>
      </c>
      <c r="S16" s="25">
        <v>0.21099999999999999</v>
      </c>
      <c r="T16" s="25">
        <v>0.14199999999999999</v>
      </c>
      <c r="U16" s="25">
        <v>8.7999999999999995E-2</v>
      </c>
      <c r="V16" s="8"/>
      <c r="W16" s="8"/>
      <c r="X16" s="8"/>
    </row>
    <row r="17" spans="5:24" x14ac:dyDescent="0.2">
      <c r="E17" s="8"/>
      <c r="F17" s="46">
        <v>0.56399999999999995</v>
      </c>
      <c r="G17" s="46">
        <v>0.17499999999999999</v>
      </c>
      <c r="H17" s="46">
        <v>8.6999999999999994E-2</v>
      </c>
      <c r="I17" s="46">
        <v>0.29799999999999999</v>
      </c>
      <c r="J17" s="8"/>
      <c r="K17" s="8"/>
      <c r="L17" s="25">
        <v>0.55000000000000004</v>
      </c>
      <c r="M17" s="25">
        <v>0.21099999999999999</v>
      </c>
      <c r="N17" s="25">
        <v>0.109</v>
      </c>
      <c r="O17" s="25">
        <v>0.255</v>
      </c>
      <c r="P17" s="8"/>
      <c r="Q17" s="8"/>
      <c r="R17" s="25">
        <v>0.55800000000000005</v>
      </c>
      <c r="S17" s="25">
        <v>0.19800000000000001</v>
      </c>
      <c r="T17" s="25">
        <v>0.16500000000000001</v>
      </c>
      <c r="U17" s="25">
        <v>0.128</v>
      </c>
      <c r="V17" s="8"/>
      <c r="W17" s="8"/>
      <c r="X17" s="8"/>
    </row>
    <row r="18" spans="5:24" x14ac:dyDescent="0.2">
      <c r="E18" s="8"/>
      <c r="F18" s="46">
        <v>0.46400000000000002</v>
      </c>
      <c r="G18" s="46">
        <v>0.24</v>
      </c>
      <c r="H18" s="46">
        <v>0.2</v>
      </c>
      <c r="I18" s="46">
        <v>0.10299999999999999</v>
      </c>
      <c r="J18" s="8"/>
      <c r="K18" s="8"/>
      <c r="L18" s="25">
        <v>0.61299999999999999</v>
      </c>
      <c r="M18" s="25">
        <v>0.26500000000000001</v>
      </c>
      <c r="N18" s="25">
        <v>0.187</v>
      </c>
      <c r="O18" s="25">
        <v>0.24299999999999999</v>
      </c>
      <c r="P18" s="8"/>
      <c r="Q18" s="8"/>
      <c r="R18" s="25">
        <v>0.63800000000000001</v>
      </c>
      <c r="S18" s="25">
        <v>0.248</v>
      </c>
      <c r="T18" s="25">
        <v>0.12</v>
      </c>
      <c r="U18" s="25">
        <v>0.25600000000000001</v>
      </c>
      <c r="V18" s="8"/>
      <c r="W18" s="8"/>
      <c r="X18" s="8"/>
    </row>
    <row r="19" spans="5:24" x14ac:dyDescent="0.2">
      <c r="E19" s="8"/>
      <c r="F19" s="46">
        <v>0.57299999999999995</v>
      </c>
      <c r="G19" s="46">
        <v>0.21099999999999999</v>
      </c>
      <c r="H19" s="46">
        <v>0.23</v>
      </c>
      <c r="I19" s="46">
        <v>0.19900000000000001</v>
      </c>
      <c r="J19" s="8"/>
      <c r="K19" s="8"/>
      <c r="L19" s="25">
        <v>0.59799999999999998</v>
      </c>
      <c r="M19" s="25">
        <v>0.186</v>
      </c>
      <c r="N19" s="25">
        <v>0.219</v>
      </c>
      <c r="O19" s="25">
        <v>0.23699999999999999</v>
      </c>
      <c r="P19" s="8"/>
      <c r="Q19" s="8"/>
      <c r="R19" s="25">
        <v>0.57699999999999996</v>
      </c>
      <c r="S19" s="25">
        <v>0.252</v>
      </c>
      <c r="T19" s="25">
        <v>0.20100000000000001</v>
      </c>
      <c r="U19" s="25">
        <v>0.22800000000000001</v>
      </c>
      <c r="V19" s="8"/>
      <c r="W19" s="8"/>
      <c r="X19" s="8"/>
    </row>
    <row r="20" spans="5:24" x14ac:dyDescent="0.2">
      <c r="E20" s="8"/>
      <c r="F20" s="46">
        <v>0.41699999999999998</v>
      </c>
      <c r="G20" s="46">
        <v>0.123</v>
      </c>
      <c r="H20" s="46">
        <v>0.161</v>
      </c>
      <c r="I20" s="46">
        <v>0.113</v>
      </c>
      <c r="J20" s="8"/>
      <c r="K20" s="8"/>
      <c r="L20" s="25">
        <v>0.55200000000000005</v>
      </c>
      <c r="M20" s="25">
        <v>0.13800000000000001</v>
      </c>
      <c r="N20" s="25">
        <v>0.2</v>
      </c>
      <c r="O20" s="25">
        <v>9.9000000000000005E-2</v>
      </c>
      <c r="P20" s="8"/>
      <c r="Q20" s="8"/>
      <c r="R20" s="25">
        <v>0.61199999999999999</v>
      </c>
      <c r="S20" s="25">
        <v>0.193</v>
      </c>
      <c r="T20" s="25">
        <v>0.219</v>
      </c>
      <c r="U20" s="25">
        <v>0.216</v>
      </c>
      <c r="V20" s="8"/>
      <c r="W20" s="8"/>
      <c r="X20" s="8"/>
    </row>
    <row r="21" spans="5:24" x14ac:dyDescent="0.2">
      <c r="E21" s="8"/>
      <c r="F21" s="46">
        <v>0.58099999999999996</v>
      </c>
      <c r="G21" s="46">
        <v>0.22</v>
      </c>
      <c r="H21" s="46">
        <v>8.8999999999999996E-2</v>
      </c>
      <c r="I21" s="46">
        <v>0.13700000000000001</v>
      </c>
      <c r="J21" s="8"/>
      <c r="K21" s="8"/>
      <c r="L21" s="25">
        <v>0.498</v>
      </c>
      <c r="M21" s="25">
        <v>0.19900000000000001</v>
      </c>
      <c r="N21" s="25">
        <v>7.6999999999999999E-2</v>
      </c>
      <c r="O21" s="25">
        <v>0.19900000000000001</v>
      </c>
      <c r="P21" s="8"/>
      <c r="Q21" s="8"/>
      <c r="R21" s="25">
        <v>0.50900000000000001</v>
      </c>
      <c r="S21" s="25">
        <v>0.16800000000000001</v>
      </c>
      <c r="T21" s="25">
        <v>0.16900000000000001</v>
      </c>
      <c r="U21" s="25">
        <v>0.108</v>
      </c>
      <c r="V21" s="8"/>
      <c r="W21" s="8"/>
      <c r="X21" s="8"/>
    </row>
    <row r="22" spans="5:24" x14ac:dyDescent="0.2">
      <c r="E22" s="8"/>
      <c r="F22" s="46">
        <v>0.61499999999999999</v>
      </c>
      <c r="G22" s="46">
        <v>0.214</v>
      </c>
      <c r="H22" s="46">
        <v>0.107</v>
      </c>
      <c r="I22" s="46">
        <v>0.157</v>
      </c>
      <c r="J22" s="8"/>
      <c r="K22" s="8"/>
      <c r="L22" s="25">
        <v>0.64300000000000002</v>
      </c>
      <c r="M22" s="25">
        <v>0.23200000000000001</v>
      </c>
      <c r="N22" s="25">
        <v>0.115</v>
      </c>
      <c r="O22" s="25">
        <v>0.20300000000000001</v>
      </c>
      <c r="P22" s="8"/>
      <c r="Q22" s="8"/>
      <c r="R22" s="25">
        <v>0.621</v>
      </c>
      <c r="S22" s="25">
        <v>0.32700000000000001</v>
      </c>
      <c r="T22" s="25">
        <v>0.13500000000000001</v>
      </c>
      <c r="U22" s="25">
        <v>0.219</v>
      </c>
      <c r="V22" s="8"/>
      <c r="W22" s="8"/>
      <c r="X22" s="8"/>
    </row>
    <row r="23" spans="5:24" x14ac:dyDescent="0.2">
      <c r="E23" s="8"/>
      <c r="F23" s="46">
        <v>0.54300000000000004</v>
      </c>
      <c r="G23" s="46">
        <v>0.16600000000000001</v>
      </c>
      <c r="H23" s="46">
        <v>0.09</v>
      </c>
      <c r="I23" s="46">
        <v>0.223</v>
      </c>
      <c r="J23" s="8"/>
      <c r="K23" s="8"/>
      <c r="L23" s="25">
        <v>0.56499999999999995</v>
      </c>
      <c r="M23" s="25">
        <v>0.21</v>
      </c>
      <c r="N23" s="25">
        <v>7.8E-2</v>
      </c>
      <c r="O23" s="25">
        <v>0.193</v>
      </c>
      <c r="P23" s="8"/>
      <c r="Q23" s="8"/>
      <c r="R23" s="25">
        <v>0.64900000000000002</v>
      </c>
      <c r="S23" s="25">
        <v>0.25</v>
      </c>
      <c r="T23" s="25">
        <v>8.5999999999999993E-2</v>
      </c>
      <c r="U23" s="25">
        <v>0.22600000000000001</v>
      </c>
      <c r="V23" s="8"/>
      <c r="W23" s="8"/>
      <c r="X23" s="8"/>
    </row>
    <row r="24" spans="5:24" x14ac:dyDescent="0.2">
      <c r="E24" s="8"/>
      <c r="F24" s="46">
        <v>0.60599999999999998</v>
      </c>
      <c r="G24" s="46">
        <v>0.214</v>
      </c>
      <c r="H24" s="46">
        <v>0.17100000000000001</v>
      </c>
      <c r="I24" s="46">
        <v>0.13</v>
      </c>
      <c r="J24" s="8"/>
      <c r="K24" s="8"/>
      <c r="L24" s="25">
        <v>0.63200000000000001</v>
      </c>
      <c r="M24" s="25">
        <v>0.189</v>
      </c>
      <c r="N24" s="25">
        <v>0.187</v>
      </c>
      <c r="O24" s="25">
        <v>0.23</v>
      </c>
      <c r="P24" s="8"/>
      <c r="Q24" s="8"/>
      <c r="R24" s="25">
        <v>0.628</v>
      </c>
      <c r="S24" s="25">
        <v>0.19500000000000001</v>
      </c>
      <c r="T24" s="25">
        <v>0.16600000000000001</v>
      </c>
      <c r="U24" s="25">
        <v>0.21099999999999999</v>
      </c>
      <c r="V24" s="8"/>
      <c r="W24" s="8"/>
      <c r="X24" s="8"/>
    </row>
    <row r="25" spans="5:24" x14ac:dyDescent="0.2">
      <c r="E25" s="8"/>
      <c r="F25" s="46">
        <v>0.503</v>
      </c>
      <c r="G25" s="46">
        <v>0.23</v>
      </c>
      <c r="H25" s="46">
        <v>0.19500000000000001</v>
      </c>
      <c r="I25" s="46">
        <v>0.23300000000000001</v>
      </c>
      <c r="J25" s="8"/>
      <c r="K25" s="8"/>
      <c r="L25" s="25">
        <v>0.499</v>
      </c>
      <c r="M25" s="25">
        <v>0.19800000000000001</v>
      </c>
      <c r="N25" s="25">
        <v>0.20899999999999999</v>
      </c>
      <c r="O25" s="25">
        <v>0.113</v>
      </c>
      <c r="P25" s="8"/>
      <c r="Q25" s="8"/>
      <c r="R25" s="25">
        <v>0.56899999999999995</v>
      </c>
      <c r="S25" s="25">
        <v>0.19900000000000001</v>
      </c>
      <c r="T25" s="25">
        <v>8.8999999999999996E-2</v>
      </c>
      <c r="U25" s="25">
        <v>0.23499999999999999</v>
      </c>
      <c r="V25" s="8"/>
      <c r="W25" s="8"/>
      <c r="X25" s="8"/>
    </row>
    <row r="26" spans="5:24" x14ac:dyDescent="0.2">
      <c r="E26" s="8"/>
      <c r="F26" s="46">
        <v>0.45600000000000002</v>
      </c>
      <c r="G26" s="46">
        <v>0.16</v>
      </c>
      <c r="H26" s="46">
        <v>8.6999999999999994E-2</v>
      </c>
      <c r="I26" s="46">
        <v>0.128</v>
      </c>
      <c r="J26" s="8"/>
      <c r="K26" s="8"/>
      <c r="L26" s="25">
        <v>0.53200000000000003</v>
      </c>
      <c r="M26" s="25">
        <v>0.28699999999999998</v>
      </c>
      <c r="N26" s="25">
        <v>0.13700000000000001</v>
      </c>
      <c r="O26" s="25">
        <v>0.17799999999999999</v>
      </c>
      <c r="P26" s="8"/>
      <c r="Q26" s="8"/>
      <c r="R26" s="25">
        <v>0.56100000000000005</v>
      </c>
      <c r="S26" s="25">
        <v>0.23100000000000001</v>
      </c>
      <c r="T26" s="25">
        <v>0.14299999999999999</v>
      </c>
      <c r="U26" s="25">
        <v>0.16500000000000001</v>
      </c>
      <c r="V26" s="8"/>
      <c r="W26" s="8"/>
      <c r="X26" s="8"/>
    </row>
    <row r="27" spans="5:24" x14ac:dyDescent="0.2">
      <c r="E27" s="8"/>
      <c r="F27" s="46">
        <v>0.57599999999999996</v>
      </c>
      <c r="G27" s="46">
        <v>0.19700000000000001</v>
      </c>
      <c r="H27" s="46">
        <v>0.107</v>
      </c>
      <c r="I27" s="46">
        <v>0.155</v>
      </c>
      <c r="J27" s="8"/>
      <c r="K27" s="8"/>
      <c r="L27" s="25">
        <v>0.63100000000000001</v>
      </c>
      <c r="M27" s="25">
        <v>0.17799999999999999</v>
      </c>
      <c r="N27" s="25">
        <v>0.11700000000000001</v>
      </c>
      <c r="O27" s="25">
        <v>0.23499999999999999</v>
      </c>
      <c r="P27" s="8"/>
      <c r="Q27" s="8"/>
      <c r="R27" s="25">
        <v>0.624</v>
      </c>
      <c r="S27" s="25">
        <v>0.16600000000000001</v>
      </c>
      <c r="T27" s="25">
        <v>0.20599999999999999</v>
      </c>
      <c r="U27" s="25">
        <v>9.4E-2</v>
      </c>
      <c r="V27" s="8"/>
      <c r="W27" s="8"/>
      <c r="X27" s="8"/>
    </row>
    <row r="28" spans="5:24" x14ac:dyDescent="0.2">
      <c r="E28" s="8"/>
      <c r="F28" s="46">
        <v>0.46500000000000002</v>
      </c>
      <c r="G28" s="46">
        <v>0.25</v>
      </c>
      <c r="H28" s="46">
        <v>0.14099999999999999</v>
      </c>
      <c r="I28" s="46">
        <v>0.191</v>
      </c>
      <c r="J28" s="8"/>
      <c r="K28" s="8"/>
      <c r="L28" s="25">
        <v>0.44</v>
      </c>
      <c r="M28" s="25">
        <v>0.252</v>
      </c>
      <c r="N28" s="25">
        <v>0.16500000000000001</v>
      </c>
      <c r="O28" s="25">
        <v>0.16400000000000001</v>
      </c>
      <c r="P28" s="8"/>
      <c r="Q28" s="8"/>
      <c r="R28" s="25">
        <v>0.55300000000000005</v>
      </c>
      <c r="S28" s="25">
        <v>0.248</v>
      </c>
      <c r="T28" s="25">
        <v>0.185</v>
      </c>
      <c r="U28" s="25">
        <v>8.3000000000000004E-2</v>
      </c>
      <c r="V28" s="8"/>
      <c r="W28" s="8"/>
      <c r="X28" s="8"/>
    </row>
    <row r="29" spans="5:24" x14ac:dyDescent="0.2">
      <c r="E29" s="8"/>
      <c r="F29" s="46">
        <v>0.54900000000000004</v>
      </c>
      <c r="G29" s="46">
        <v>0.224</v>
      </c>
      <c r="H29" s="46">
        <v>0.22500000000000001</v>
      </c>
      <c r="I29" s="46">
        <v>0.13300000000000001</v>
      </c>
      <c r="J29" s="8"/>
      <c r="K29" s="8"/>
      <c r="L29" s="25">
        <v>0.60799999999999998</v>
      </c>
      <c r="M29" s="25">
        <v>0.24099999999999999</v>
      </c>
      <c r="N29" s="25">
        <v>0.17599999999999999</v>
      </c>
      <c r="O29" s="25">
        <v>0.24299999999999999</v>
      </c>
      <c r="P29" s="8"/>
      <c r="Q29" s="8"/>
      <c r="R29" s="25">
        <v>0.622</v>
      </c>
      <c r="S29" s="25">
        <v>0.159</v>
      </c>
      <c r="T29" s="25">
        <v>0.158</v>
      </c>
      <c r="U29" s="25">
        <v>0.125</v>
      </c>
      <c r="V29" s="8"/>
      <c r="W29" s="8"/>
      <c r="X29" s="8"/>
    </row>
    <row r="30" spans="5:24" x14ac:dyDescent="0.2">
      <c r="E30" s="8"/>
      <c r="F30" s="46">
        <v>0.625</v>
      </c>
      <c r="G30" s="46">
        <v>0.27200000000000002</v>
      </c>
      <c r="H30" s="46">
        <v>0.14299999999999999</v>
      </c>
      <c r="I30" s="46">
        <v>0.128</v>
      </c>
      <c r="J30" s="8"/>
      <c r="K30" s="8"/>
      <c r="L30" s="25">
        <v>0.6</v>
      </c>
      <c r="M30" s="25">
        <v>0.26600000000000001</v>
      </c>
      <c r="N30" s="25">
        <v>0.28299999999999997</v>
      </c>
      <c r="O30" s="25">
        <v>0.2</v>
      </c>
      <c r="P30" s="8"/>
      <c r="Q30" s="8"/>
      <c r="R30" s="25">
        <v>0.58899999999999997</v>
      </c>
      <c r="S30" s="25">
        <v>0.20599999999999999</v>
      </c>
      <c r="T30" s="25">
        <v>0.115</v>
      </c>
      <c r="U30" s="25">
        <v>0.22900000000000001</v>
      </c>
      <c r="V30" s="8"/>
      <c r="W30" s="8"/>
      <c r="X30" s="8"/>
    </row>
    <row r="31" spans="5:24" x14ac:dyDescent="0.2">
      <c r="E31" s="8"/>
      <c r="F31" s="46">
        <v>0.57299999999999995</v>
      </c>
      <c r="G31" s="46">
        <v>0.13200000000000001</v>
      </c>
      <c r="H31" s="46">
        <v>0.151</v>
      </c>
      <c r="I31" s="46">
        <v>0.23799999999999999</v>
      </c>
      <c r="J31" s="8"/>
      <c r="K31" s="8"/>
      <c r="L31" s="25">
        <v>0.58799999999999997</v>
      </c>
      <c r="M31" s="25">
        <v>0.17799999999999999</v>
      </c>
      <c r="N31" s="25">
        <v>0.187</v>
      </c>
      <c r="O31" s="25">
        <v>0.245</v>
      </c>
      <c r="P31" s="8"/>
      <c r="Q31" s="8"/>
      <c r="R31" s="25">
        <v>0.63400000000000001</v>
      </c>
      <c r="S31" s="25">
        <v>0.219</v>
      </c>
      <c r="T31" s="25">
        <v>8.2000000000000003E-2</v>
      </c>
      <c r="U31" s="25">
        <v>0.184</v>
      </c>
      <c r="V31" s="8"/>
      <c r="W31" s="8"/>
      <c r="X31" s="8"/>
    </row>
    <row r="32" spans="5:24" x14ac:dyDescent="0.2">
      <c r="E32" s="8"/>
      <c r="F32" s="46">
        <v>0.47599999999999998</v>
      </c>
      <c r="G32" s="46">
        <v>0.17399999999999999</v>
      </c>
      <c r="H32" s="46">
        <v>0.1</v>
      </c>
      <c r="I32" s="46">
        <v>0.13600000000000001</v>
      </c>
      <c r="J32" s="8"/>
      <c r="K32" s="8"/>
      <c r="L32" s="25">
        <v>0.57299999999999995</v>
      </c>
      <c r="M32" s="25">
        <v>0.21099999999999999</v>
      </c>
      <c r="N32" s="25">
        <v>0.109</v>
      </c>
      <c r="O32" s="25">
        <v>0.154</v>
      </c>
      <c r="P32" s="8"/>
      <c r="Q32" s="8"/>
      <c r="R32" s="25">
        <v>0.49099999999999999</v>
      </c>
      <c r="S32" s="25">
        <v>0.14199999999999999</v>
      </c>
      <c r="T32" s="25">
        <v>0.13800000000000001</v>
      </c>
      <c r="U32" s="25">
        <v>0.21099999999999999</v>
      </c>
      <c r="V32" s="8"/>
      <c r="W32" s="8"/>
      <c r="X32" s="8"/>
    </row>
    <row r="33" spans="5:24" x14ac:dyDescent="0.2">
      <c r="E33" s="8"/>
      <c r="F33" s="46">
        <v>0.57599999999999996</v>
      </c>
      <c r="G33" s="46">
        <v>0.26100000000000001</v>
      </c>
      <c r="H33" s="46">
        <v>9.7000000000000003E-2</v>
      </c>
      <c r="I33" s="46">
        <v>0.124</v>
      </c>
      <c r="J33" s="8"/>
      <c r="K33" s="8"/>
      <c r="L33" s="25">
        <v>0.498</v>
      </c>
      <c r="M33" s="25">
        <v>0.25800000000000001</v>
      </c>
      <c r="N33" s="25">
        <v>0.156</v>
      </c>
      <c r="O33" s="25">
        <v>0.111</v>
      </c>
      <c r="P33" s="8"/>
      <c r="Q33" s="8"/>
      <c r="R33" s="25">
        <v>0.58799999999999997</v>
      </c>
      <c r="S33" s="25">
        <v>0.22800000000000001</v>
      </c>
      <c r="T33" s="25">
        <v>0.217</v>
      </c>
      <c r="U33" s="25">
        <v>0.22800000000000001</v>
      </c>
      <c r="V33" s="8"/>
      <c r="W33" s="8"/>
      <c r="X33" s="8"/>
    </row>
    <row r="34" spans="5:24" x14ac:dyDescent="0.2">
      <c r="E34" s="8"/>
      <c r="F34" s="46">
        <v>0.67200000000000004</v>
      </c>
      <c r="G34" s="46">
        <v>0.2</v>
      </c>
      <c r="H34" s="46">
        <v>0.15</v>
      </c>
      <c r="I34" s="46">
        <v>0.184</v>
      </c>
      <c r="J34" s="8"/>
      <c r="K34" s="8"/>
      <c r="L34" s="25">
        <v>0.64400000000000002</v>
      </c>
      <c r="M34" s="25">
        <v>0.21299999999999999</v>
      </c>
      <c r="N34" s="25">
        <v>0.11899999999999999</v>
      </c>
      <c r="O34" s="25">
        <v>0.22700000000000001</v>
      </c>
      <c r="P34" s="8"/>
      <c r="Q34" s="8"/>
      <c r="R34" s="25">
        <v>0.625</v>
      </c>
      <c r="S34" s="25">
        <v>0.183</v>
      </c>
      <c r="T34" s="25">
        <v>0.22500000000000001</v>
      </c>
      <c r="U34" s="25">
        <v>0.20699999999999999</v>
      </c>
      <c r="V34" s="8"/>
      <c r="W34" s="8"/>
      <c r="X34" s="8"/>
    </row>
    <row r="35" spans="5:24" x14ac:dyDescent="0.2">
      <c r="E35" s="8"/>
      <c r="F35" s="46">
        <v>0.56899999999999995</v>
      </c>
      <c r="G35" s="46">
        <v>0.251</v>
      </c>
      <c r="H35" s="46">
        <v>0.11899999999999999</v>
      </c>
      <c r="I35" s="46">
        <v>0.16700000000000001</v>
      </c>
      <c r="J35" s="8"/>
      <c r="K35" s="8"/>
      <c r="L35" s="25">
        <v>0.57599999999999996</v>
      </c>
      <c r="M35" s="25">
        <v>0.26500000000000001</v>
      </c>
      <c r="N35" s="25">
        <v>0.221</v>
      </c>
      <c r="O35" s="25">
        <v>9.9000000000000005E-2</v>
      </c>
      <c r="P35" s="8"/>
      <c r="Q35" s="8"/>
      <c r="R35" s="25">
        <v>0.59</v>
      </c>
      <c r="S35" s="25">
        <v>0.14299999999999999</v>
      </c>
      <c r="T35" s="25">
        <v>0.159</v>
      </c>
      <c r="U35" s="25">
        <v>0.19500000000000001</v>
      </c>
      <c r="V35" s="8"/>
      <c r="W35" s="8"/>
      <c r="X35" s="8"/>
    </row>
    <row r="36" spans="5:24" x14ac:dyDescent="0.2">
      <c r="E36" s="8"/>
      <c r="F36" s="46">
        <v>0.64</v>
      </c>
      <c r="G36" s="46">
        <v>0.222</v>
      </c>
      <c r="H36" s="46">
        <v>9.8000000000000004E-2</v>
      </c>
      <c r="I36" s="46">
        <v>0.20499999999999999</v>
      </c>
      <c r="J36" s="8"/>
      <c r="K36" s="8"/>
      <c r="L36" s="25">
        <v>0.70099999999999996</v>
      </c>
      <c r="M36" s="25">
        <v>0.2</v>
      </c>
      <c r="N36" s="25">
        <v>0.13200000000000001</v>
      </c>
      <c r="O36" s="25">
        <v>0.187</v>
      </c>
      <c r="P36" s="8"/>
      <c r="Q36" s="8"/>
      <c r="R36" s="25">
        <v>0.65</v>
      </c>
      <c r="S36" s="25">
        <v>0.22700000000000001</v>
      </c>
      <c r="T36" s="25">
        <v>0.20799999999999999</v>
      </c>
      <c r="U36" s="25">
        <v>0.16500000000000001</v>
      </c>
      <c r="V36" s="8"/>
      <c r="W36" s="8"/>
      <c r="X36" s="8"/>
    </row>
    <row r="37" spans="5:24" x14ac:dyDescent="0.2">
      <c r="E37" s="8"/>
      <c r="F37" s="46">
        <v>0.44700000000000001</v>
      </c>
      <c r="G37" s="46">
        <v>0.23499999999999999</v>
      </c>
      <c r="H37" s="46">
        <v>0.13400000000000001</v>
      </c>
      <c r="I37" s="46">
        <v>0.19</v>
      </c>
      <c r="J37" s="8"/>
      <c r="K37" s="8"/>
      <c r="L37" s="25">
        <v>0.52100000000000002</v>
      </c>
      <c r="M37" s="25">
        <v>0.27500000000000002</v>
      </c>
      <c r="N37" s="25">
        <v>9.9000000000000005E-2</v>
      </c>
      <c r="O37" s="25">
        <v>0.248</v>
      </c>
      <c r="P37" s="8"/>
      <c r="Q37" s="8"/>
      <c r="R37" s="25">
        <v>0.55200000000000005</v>
      </c>
      <c r="S37" s="25">
        <v>0.193</v>
      </c>
      <c r="T37" s="25">
        <v>0.159</v>
      </c>
      <c r="U37" s="25">
        <v>0.19500000000000001</v>
      </c>
      <c r="V37" s="8"/>
      <c r="W37" s="8"/>
      <c r="X37" s="8"/>
    </row>
    <row r="38" spans="5:24" x14ac:dyDescent="0.2">
      <c r="E38" s="8"/>
      <c r="F38" s="46">
        <v>0.61</v>
      </c>
      <c r="G38" s="46">
        <v>0.25800000000000001</v>
      </c>
      <c r="H38" s="46">
        <v>7.5999999999999998E-2</v>
      </c>
      <c r="I38" s="46">
        <v>0.22</v>
      </c>
      <c r="J38" s="8"/>
      <c r="K38" s="8"/>
      <c r="L38" s="25">
        <v>0.65400000000000003</v>
      </c>
      <c r="M38" s="25">
        <v>0.24299999999999999</v>
      </c>
      <c r="N38" s="25">
        <v>0.115</v>
      </c>
      <c r="O38" s="25">
        <v>0.155</v>
      </c>
      <c r="P38" s="8"/>
      <c r="Q38" s="8"/>
      <c r="R38" s="25">
        <v>0.63800000000000001</v>
      </c>
      <c r="S38" s="25">
        <v>0.20599999999999999</v>
      </c>
      <c r="T38" s="25">
        <v>8.7999999999999995E-2</v>
      </c>
      <c r="U38" s="25">
        <v>0.24299999999999999</v>
      </c>
      <c r="V38" s="8"/>
      <c r="W38" s="8"/>
      <c r="X38" s="8"/>
    </row>
    <row r="39" spans="5:24" x14ac:dyDescent="0.2">
      <c r="E39" s="8"/>
      <c r="F39" s="46">
        <v>0.496</v>
      </c>
      <c r="G39" s="46">
        <v>0.27400000000000002</v>
      </c>
      <c r="H39" s="46">
        <v>0.161</v>
      </c>
      <c r="I39" s="46">
        <v>0.106</v>
      </c>
      <c r="J39" s="8"/>
      <c r="K39" s="8"/>
      <c r="L39" s="25">
        <v>0.46500000000000002</v>
      </c>
      <c r="M39" s="25">
        <v>0.20200000000000001</v>
      </c>
      <c r="N39" s="25">
        <v>0.187</v>
      </c>
      <c r="O39" s="25">
        <v>0.106</v>
      </c>
      <c r="P39" s="8"/>
      <c r="Q39" s="8"/>
      <c r="R39" s="25">
        <v>0.68400000000000005</v>
      </c>
      <c r="S39" s="25">
        <v>0.216</v>
      </c>
      <c r="T39" s="25">
        <v>0.127</v>
      </c>
      <c r="U39" s="25">
        <v>0.23599999999999999</v>
      </c>
      <c r="V39" s="8"/>
      <c r="W39" s="8"/>
      <c r="X39" s="8"/>
    </row>
    <row r="40" spans="5:24" x14ac:dyDescent="0.2">
      <c r="E40" s="8"/>
      <c r="F40" s="46">
        <v>0.60799999999999998</v>
      </c>
      <c r="G40" s="46">
        <v>0.183</v>
      </c>
      <c r="H40" s="46">
        <v>0.121</v>
      </c>
      <c r="I40" s="46">
        <v>0.17899999999999999</v>
      </c>
      <c r="J40" s="8"/>
      <c r="K40" s="8"/>
      <c r="L40" s="25">
        <v>0.72299999999999998</v>
      </c>
      <c r="M40" s="25">
        <v>0.214</v>
      </c>
      <c r="N40" s="25">
        <v>0.13600000000000001</v>
      </c>
      <c r="O40" s="25">
        <v>0.22800000000000001</v>
      </c>
      <c r="P40" s="8"/>
      <c r="Q40" s="8"/>
      <c r="R40" s="25">
        <v>0.72099999999999997</v>
      </c>
      <c r="S40" s="25">
        <v>0.25900000000000001</v>
      </c>
      <c r="T40" s="25">
        <v>0.183</v>
      </c>
      <c r="U40" s="25">
        <v>0.17399999999999999</v>
      </c>
      <c r="V40" s="8"/>
      <c r="W40" s="8"/>
      <c r="X40" s="8"/>
    </row>
    <row r="41" spans="5:24" x14ac:dyDescent="0.2">
      <c r="E41" s="8"/>
      <c r="F41" s="46">
        <v>0.48599999999999999</v>
      </c>
      <c r="G41" s="46">
        <v>0.217</v>
      </c>
      <c r="H41" s="46">
        <v>9.8000000000000004E-2</v>
      </c>
      <c r="I41" s="46"/>
      <c r="J41" s="8"/>
      <c r="K41" s="8"/>
      <c r="L41" s="25">
        <v>0.45600000000000002</v>
      </c>
      <c r="M41" s="25">
        <v>0.222</v>
      </c>
      <c r="N41" s="25">
        <v>0.14199999999999999</v>
      </c>
      <c r="O41" s="25">
        <v>0.21099999999999999</v>
      </c>
      <c r="P41" s="8"/>
      <c r="Q41" s="8"/>
      <c r="R41" s="25">
        <v>0.55800000000000005</v>
      </c>
      <c r="S41" s="25">
        <v>0.26800000000000002</v>
      </c>
      <c r="T41" s="25">
        <v>0.215</v>
      </c>
      <c r="U41" s="25">
        <v>0.224</v>
      </c>
      <c r="V41" s="8"/>
      <c r="W41" s="8"/>
      <c r="X41" s="8"/>
    </row>
    <row r="42" spans="5:24" x14ac:dyDescent="0.2"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5:24" x14ac:dyDescent="0.2">
      <c r="E43" s="8"/>
      <c r="F43" s="119" t="s">
        <v>20</v>
      </c>
      <c r="G43" s="119"/>
      <c r="H43" s="119"/>
      <c r="I43" s="11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5:24" x14ac:dyDescent="0.2"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5:24" x14ac:dyDescent="0.2"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5:24" x14ac:dyDescent="0.2"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5:24" x14ac:dyDescent="0.2"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5:24" x14ac:dyDescent="0.2"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</sheetData>
  <mergeCells count="2">
    <mergeCell ref="F7:I7"/>
    <mergeCell ref="F43:I4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EA36-648D-354B-A6D6-DB6708793673}">
  <dimension ref="B1:R59"/>
  <sheetViews>
    <sheetView topLeftCell="D1" zoomScale="189" workbookViewId="0">
      <selection activeCell="D6" sqref="D6"/>
    </sheetView>
  </sheetViews>
  <sheetFormatPr baseColWidth="10" defaultRowHeight="16" x14ac:dyDescent="0.2"/>
  <cols>
    <col min="4" max="4" width="36" customWidth="1"/>
    <col min="6" max="6" width="22.1640625" customWidth="1"/>
    <col min="7" max="7" width="28.6640625" customWidth="1"/>
    <col min="8" max="8" width="27.33203125" customWidth="1"/>
    <col min="10" max="10" width="27.33203125" customWidth="1"/>
    <col min="11" max="11" width="26" customWidth="1"/>
    <col min="12" max="12" width="27.6640625" customWidth="1"/>
    <col min="14" max="14" width="23.6640625" customWidth="1"/>
    <col min="15" max="15" width="26.83203125" customWidth="1"/>
    <col min="16" max="16" width="28.83203125" customWidth="1"/>
  </cols>
  <sheetData>
    <row r="1" spans="2:18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2:18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x14ac:dyDescent="0.2">
      <c r="B6" s="3"/>
      <c r="C6" s="3"/>
      <c r="D6" s="4" t="s">
        <v>494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x14ac:dyDescent="0.2">
      <c r="B7" s="3"/>
      <c r="C7" s="3"/>
      <c r="E7" s="32" t="s">
        <v>15</v>
      </c>
      <c r="F7" s="24" t="s">
        <v>389</v>
      </c>
      <c r="G7" s="24" t="s">
        <v>407</v>
      </c>
      <c r="H7" s="24" t="s">
        <v>408</v>
      </c>
      <c r="I7" s="32" t="s">
        <v>18</v>
      </c>
      <c r="J7" s="24" t="s">
        <v>389</v>
      </c>
      <c r="K7" s="24" t="s">
        <v>407</v>
      </c>
      <c r="L7" s="9" t="s">
        <v>408</v>
      </c>
      <c r="M7" s="32" t="s">
        <v>19</v>
      </c>
      <c r="N7" s="24" t="s">
        <v>389</v>
      </c>
      <c r="O7" s="24" t="s">
        <v>407</v>
      </c>
      <c r="P7" s="24" t="s">
        <v>408</v>
      </c>
      <c r="Q7" s="3"/>
      <c r="R7" s="3"/>
    </row>
    <row r="8" spans="2:18" x14ac:dyDescent="0.2">
      <c r="B8" s="3"/>
      <c r="C8" s="3"/>
      <c r="D8" s="3"/>
      <c r="E8" s="8"/>
      <c r="F8" s="46">
        <v>1081.4860000000001</v>
      </c>
      <c r="G8" s="46">
        <v>723.27099999999996</v>
      </c>
      <c r="H8" s="46">
        <v>1008.803</v>
      </c>
      <c r="I8" s="8"/>
      <c r="J8" s="25">
        <v>1051.546</v>
      </c>
      <c r="K8" s="25">
        <v>692.36300000000006</v>
      </c>
      <c r="L8" s="25">
        <v>721.54700000000003</v>
      </c>
      <c r="M8" s="8"/>
      <c r="N8" s="25">
        <v>1173.172</v>
      </c>
      <c r="O8" s="25">
        <v>626.95100000000002</v>
      </c>
      <c r="P8" s="25">
        <v>529.44899999999996</v>
      </c>
      <c r="Q8" s="3"/>
      <c r="R8" s="3"/>
    </row>
    <row r="9" spans="2:18" x14ac:dyDescent="0.2">
      <c r="B9" s="3"/>
      <c r="C9" s="3"/>
      <c r="D9" s="3"/>
      <c r="E9" s="8"/>
      <c r="F9" s="46">
        <v>644.04100000000005</v>
      </c>
      <c r="G9" s="46">
        <v>1294.6769999999999</v>
      </c>
      <c r="H9" s="46">
        <v>774.553</v>
      </c>
      <c r="I9" s="8"/>
      <c r="J9" s="25">
        <v>284.47300000000001</v>
      </c>
      <c r="K9" s="25">
        <v>776.82899999999995</v>
      </c>
      <c r="L9" s="25">
        <v>1105.1010000000001</v>
      </c>
      <c r="M9" s="8"/>
      <c r="N9" s="25">
        <v>1239.296</v>
      </c>
      <c r="O9" s="25">
        <v>1050.0519999999999</v>
      </c>
      <c r="P9" s="25">
        <v>371.86200000000002</v>
      </c>
      <c r="Q9" s="3"/>
      <c r="R9" s="3"/>
    </row>
    <row r="10" spans="2:18" x14ac:dyDescent="0.2">
      <c r="B10" s="3"/>
      <c r="C10" s="3"/>
      <c r="D10" s="3"/>
      <c r="E10" s="8"/>
      <c r="F10" s="46">
        <v>720.923</v>
      </c>
      <c r="G10" s="46">
        <v>1034.3969999999999</v>
      </c>
      <c r="H10" s="46">
        <v>1055.652</v>
      </c>
      <c r="I10" s="8"/>
      <c r="J10" s="25">
        <v>876.00199999999995</v>
      </c>
      <c r="K10" s="25">
        <v>1112.028</v>
      </c>
      <c r="L10" s="25">
        <v>786.67700000000002</v>
      </c>
      <c r="M10" s="8"/>
      <c r="N10" s="25">
        <v>699.16300000000001</v>
      </c>
      <c r="O10" s="25">
        <v>914.36500000000001</v>
      </c>
      <c r="P10" s="25">
        <v>423.37799999999999</v>
      </c>
      <c r="Q10" s="3"/>
      <c r="R10" s="3"/>
    </row>
    <row r="11" spans="2:18" x14ac:dyDescent="0.2">
      <c r="B11" s="3"/>
      <c r="C11" s="3"/>
      <c r="D11" s="3"/>
      <c r="E11" s="8"/>
      <c r="F11" s="46">
        <v>790.58399999999995</v>
      </c>
      <c r="G11" s="46">
        <v>804.95299999999997</v>
      </c>
      <c r="H11" s="46">
        <v>503.142</v>
      </c>
      <c r="I11" s="8"/>
      <c r="J11" s="25">
        <v>935.32299999999998</v>
      </c>
      <c r="K11" s="25">
        <v>448.06599999999997</v>
      </c>
      <c r="L11" s="25">
        <v>757.37</v>
      </c>
      <c r="M11" s="8"/>
      <c r="N11" s="25">
        <v>1181.8009999999999</v>
      </c>
      <c r="O11" s="25">
        <v>588.32600000000002</v>
      </c>
      <c r="P11" s="25">
        <v>411.55700000000002</v>
      </c>
      <c r="Q11" s="3"/>
      <c r="R11" s="3"/>
    </row>
    <row r="12" spans="2:18" x14ac:dyDescent="0.2">
      <c r="B12" s="3"/>
      <c r="C12" s="3"/>
      <c r="D12" s="3"/>
      <c r="E12" s="8"/>
      <c r="F12" s="46">
        <v>391.685</v>
      </c>
      <c r="G12" s="46">
        <v>1129.481</v>
      </c>
      <c r="H12" s="46">
        <v>1005.448</v>
      </c>
      <c r="I12" s="8"/>
      <c r="J12" s="25">
        <v>383.37299999999999</v>
      </c>
      <c r="K12" s="25">
        <v>1097.866</v>
      </c>
      <c r="L12" s="25">
        <v>1004.032</v>
      </c>
      <c r="M12" s="8"/>
      <c r="N12" s="25">
        <v>1017.978</v>
      </c>
      <c r="O12" s="25">
        <v>788.46699999999998</v>
      </c>
      <c r="P12" s="25">
        <v>392.99099999999999</v>
      </c>
      <c r="Q12" s="3"/>
      <c r="R12" s="3"/>
    </row>
    <row r="13" spans="2:18" x14ac:dyDescent="0.2">
      <c r="B13" s="3"/>
      <c r="C13" s="3"/>
      <c r="D13" s="3"/>
      <c r="E13" s="8"/>
      <c r="F13" s="46">
        <v>958.61</v>
      </c>
      <c r="G13" s="46">
        <v>1016.612</v>
      </c>
      <c r="H13" s="46">
        <v>536.53300000000002</v>
      </c>
      <c r="I13" s="8"/>
      <c r="J13" s="25">
        <v>585.99699999999996</v>
      </c>
      <c r="K13" s="25">
        <v>870.52499999999998</v>
      </c>
      <c r="L13" s="25">
        <v>350.84399999999999</v>
      </c>
      <c r="M13" s="8"/>
      <c r="N13" s="25">
        <v>723.13400000000001</v>
      </c>
      <c r="O13" s="25">
        <v>1119.596</v>
      </c>
      <c r="P13" s="25">
        <v>606.19299999999998</v>
      </c>
      <c r="Q13" s="3"/>
      <c r="R13" s="3"/>
    </row>
    <row r="14" spans="2:18" x14ac:dyDescent="0.2">
      <c r="B14" s="3"/>
      <c r="C14" s="3"/>
      <c r="D14" s="3"/>
      <c r="E14" s="8"/>
      <c r="F14" s="46">
        <v>1142.722</v>
      </c>
      <c r="G14" s="46">
        <v>1086.8599999999999</v>
      </c>
      <c r="H14" s="46">
        <v>700.88699999999994</v>
      </c>
      <c r="I14" s="8"/>
      <c r="J14" s="25">
        <v>704.38699999999994</v>
      </c>
      <c r="K14" s="25">
        <v>1114.6410000000001</v>
      </c>
      <c r="L14" s="25">
        <v>973.79899999999998</v>
      </c>
      <c r="M14" s="8"/>
      <c r="N14" s="25">
        <v>1046.933</v>
      </c>
      <c r="O14" s="25">
        <v>452.85700000000003</v>
      </c>
      <c r="P14" s="25">
        <v>237.761</v>
      </c>
      <c r="Q14" s="3"/>
      <c r="R14" s="3"/>
    </row>
    <row r="15" spans="2:18" x14ac:dyDescent="0.2">
      <c r="B15" s="3"/>
      <c r="C15" s="3"/>
      <c r="D15" s="3"/>
      <c r="E15" s="8"/>
      <c r="F15" s="46">
        <v>1306.489</v>
      </c>
      <c r="G15" s="46">
        <v>1136.702</v>
      </c>
      <c r="H15" s="46">
        <v>1130.576</v>
      </c>
      <c r="I15" s="8"/>
      <c r="J15" s="25">
        <v>752.81799999999998</v>
      </c>
      <c r="K15" s="25">
        <v>1244.829</v>
      </c>
      <c r="L15" s="25">
        <v>1017.778</v>
      </c>
      <c r="M15" s="8"/>
      <c r="N15" s="25">
        <v>554.01700000000005</v>
      </c>
      <c r="O15" s="25">
        <v>649.89499999999998</v>
      </c>
      <c r="P15" s="25">
        <v>424.06700000000001</v>
      </c>
      <c r="Q15" s="3"/>
      <c r="R15" s="3"/>
    </row>
    <row r="16" spans="2:18" x14ac:dyDescent="0.2">
      <c r="B16" s="3"/>
      <c r="C16" s="3"/>
      <c r="D16" s="3"/>
      <c r="E16" s="8"/>
      <c r="F16" s="46">
        <v>878.95299999999997</v>
      </c>
      <c r="G16" s="46">
        <v>936.61900000000003</v>
      </c>
      <c r="H16" s="46">
        <v>494.81400000000002</v>
      </c>
      <c r="I16" s="8"/>
      <c r="J16" s="25">
        <v>922.34799999999996</v>
      </c>
      <c r="K16" s="25">
        <v>935.70299999999997</v>
      </c>
      <c r="L16" s="25">
        <v>678.23199999999997</v>
      </c>
      <c r="M16" s="8"/>
      <c r="N16" s="25">
        <v>583.97400000000005</v>
      </c>
      <c r="O16" s="25">
        <v>759.51099999999997</v>
      </c>
      <c r="P16" s="25">
        <v>1225.6849999999999</v>
      </c>
      <c r="Q16" s="3"/>
      <c r="R16" s="3"/>
    </row>
    <row r="17" spans="2:18" x14ac:dyDescent="0.2">
      <c r="B17" s="3"/>
      <c r="C17" s="3"/>
      <c r="D17" s="3"/>
      <c r="E17" s="8"/>
      <c r="F17" s="46">
        <v>611.01499999999999</v>
      </c>
      <c r="G17" s="46">
        <v>902.70299999999997</v>
      </c>
      <c r="H17" s="46">
        <v>826.11099999999999</v>
      </c>
      <c r="I17" s="8"/>
      <c r="J17" s="25">
        <v>882.24300000000005</v>
      </c>
      <c r="K17" s="25">
        <v>752.43100000000004</v>
      </c>
      <c r="L17" s="25">
        <v>682.95799999999997</v>
      </c>
      <c r="M17" s="8"/>
      <c r="N17" s="25">
        <v>249.94800000000001</v>
      </c>
      <c r="O17" s="25">
        <v>939.23900000000003</v>
      </c>
      <c r="P17" s="25">
        <v>1119.2380000000001</v>
      </c>
      <c r="Q17" s="3"/>
      <c r="R17" s="3"/>
    </row>
    <row r="18" spans="2:18" x14ac:dyDescent="0.2">
      <c r="B18" s="3"/>
      <c r="C18" s="3"/>
      <c r="D18" s="3"/>
      <c r="E18" s="8"/>
      <c r="F18" s="46">
        <v>479.92899999999997</v>
      </c>
      <c r="G18" s="46">
        <v>819.15899999999999</v>
      </c>
      <c r="H18" s="46">
        <v>718.25800000000004</v>
      </c>
      <c r="I18" s="8"/>
      <c r="J18" s="25">
        <v>850.93899999999996</v>
      </c>
      <c r="K18" s="25">
        <v>818.4</v>
      </c>
      <c r="L18" s="25">
        <v>905.34199999999998</v>
      </c>
      <c r="M18" s="8"/>
      <c r="N18" s="25">
        <v>1213.643</v>
      </c>
      <c r="O18" s="25">
        <v>854.89200000000005</v>
      </c>
      <c r="P18" s="25">
        <v>894.06600000000003</v>
      </c>
      <c r="Q18" s="3"/>
      <c r="R18" s="3"/>
    </row>
    <row r="19" spans="2:18" x14ac:dyDescent="0.2">
      <c r="B19" s="3"/>
      <c r="C19" s="3"/>
      <c r="D19" s="3"/>
      <c r="E19" s="8"/>
      <c r="F19" s="46">
        <v>1162.261</v>
      </c>
      <c r="G19" s="46">
        <v>916.49199999999996</v>
      </c>
      <c r="H19" s="46">
        <v>524.04300000000001</v>
      </c>
      <c r="I19" s="8"/>
      <c r="J19" s="25">
        <v>1045.5550000000001</v>
      </c>
      <c r="K19" s="25">
        <v>1089.6890000000001</v>
      </c>
      <c r="L19" s="25">
        <v>973.88199999999995</v>
      </c>
      <c r="M19" s="8"/>
      <c r="N19" s="25">
        <v>930.20699999999999</v>
      </c>
      <c r="O19" s="25">
        <v>705.995</v>
      </c>
      <c r="P19" s="25">
        <v>642.46900000000005</v>
      </c>
      <c r="Q19" s="3"/>
      <c r="R19" s="3"/>
    </row>
    <row r="20" spans="2:18" x14ac:dyDescent="0.2">
      <c r="B20" s="3"/>
      <c r="C20" s="3"/>
      <c r="D20" s="3"/>
      <c r="E20" s="8"/>
      <c r="F20" s="46">
        <v>1001.217</v>
      </c>
      <c r="G20" s="46">
        <v>854.28700000000003</v>
      </c>
      <c r="H20" s="46">
        <v>742.53200000000004</v>
      </c>
      <c r="I20" s="8"/>
      <c r="J20" s="25">
        <v>1356.72</v>
      </c>
      <c r="K20" s="25">
        <v>746.14300000000003</v>
      </c>
      <c r="L20" s="25">
        <v>755.22500000000002</v>
      </c>
      <c r="M20" s="8"/>
      <c r="N20" s="25">
        <v>845.79700000000003</v>
      </c>
      <c r="O20" s="25">
        <v>772.77700000000004</v>
      </c>
      <c r="P20" s="25">
        <v>680.149</v>
      </c>
      <c r="Q20" s="3"/>
      <c r="R20" s="3"/>
    </row>
    <row r="21" spans="2:18" x14ac:dyDescent="0.2">
      <c r="B21" s="3"/>
      <c r="C21" s="3"/>
      <c r="D21" s="3"/>
      <c r="E21" s="8"/>
      <c r="F21" s="46">
        <v>1653.155</v>
      </c>
      <c r="G21" s="46">
        <v>859.50099999999998</v>
      </c>
      <c r="H21" s="46">
        <v>920.82500000000005</v>
      </c>
      <c r="I21" s="8"/>
      <c r="J21" s="25">
        <v>319.58800000000002</v>
      </c>
      <c r="K21" s="25">
        <v>755.35400000000004</v>
      </c>
      <c r="L21" s="25">
        <v>882.11</v>
      </c>
      <c r="M21" s="8"/>
      <c r="N21" s="25">
        <v>549.58100000000002</v>
      </c>
      <c r="O21" s="25">
        <v>956.702</v>
      </c>
      <c r="P21" s="25">
        <v>777.63300000000004</v>
      </c>
      <c r="Q21" s="3"/>
      <c r="R21" s="3"/>
    </row>
    <row r="22" spans="2:18" x14ac:dyDescent="0.2">
      <c r="B22" s="3"/>
      <c r="C22" s="3"/>
      <c r="D22" s="3"/>
      <c r="E22" s="8"/>
      <c r="F22" s="46">
        <v>1378.6859999999999</v>
      </c>
      <c r="G22" s="46">
        <v>643.40599999999995</v>
      </c>
      <c r="H22" s="46">
        <v>650.76</v>
      </c>
      <c r="I22" s="8"/>
      <c r="J22" s="25">
        <v>582.75199999999995</v>
      </c>
      <c r="K22" s="25">
        <v>815.26099999999997</v>
      </c>
      <c r="L22" s="25">
        <v>1068.6010000000001</v>
      </c>
      <c r="M22" s="8"/>
      <c r="N22" s="25">
        <v>379.98099999999999</v>
      </c>
      <c r="O22" s="25">
        <v>847.62</v>
      </c>
      <c r="P22" s="25">
        <v>880.78899999999999</v>
      </c>
      <c r="Q22" s="3"/>
      <c r="R22" s="3"/>
    </row>
    <row r="23" spans="2:18" x14ac:dyDescent="0.2">
      <c r="B23" s="3"/>
      <c r="C23" s="3"/>
      <c r="D23" s="3"/>
      <c r="E23" s="8"/>
      <c r="F23" s="46">
        <v>1213.2159999999999</v>
      </c>
      <c r="G23" s="46">
        <v>578.37099999999998</v>
      </c>
      <c r="H23" s="46">
        <v>817.41600000000005</v>
      </c>
      <c r="I23" s="8"/>
      <c r="J23" s="25">
        <v>754.53599999999994</v>
      </c>
      <c r="K23" s="25">
        <v>759.65700000000004</v>
      </c>
      <c r="L23" s="25">
        <v>727.74</v>
      </c>
      <c r="M23" s="8"/>
      <c r="N23" s="25">
        <v>459.26100000000002</v>
      </c>
      <c r="O23" s="25">
        <v>715.93299999999999</v>
      </c>
      <c r="P23" s="25">
        <v>905.327</v>
      </c>
      <c r="Q23" s="3"/>
      <c r="R23" s="3"/>
    </row>
    <row r="24" spans="2:18" x14ac:dyDescent="0.2">
      <c r="B24" s="3"/>
      <c r="C24" s="3"/>
      <c r="D24" s="3"/>
      <c r="E24" s="8"/>
      <c r="F24" s="46">
        <v>690.63199999999995</v>
      </c>
      <c r="G24" s="46">
        <v>228.601</v>
      </c>
      <c r="H24" s="46">
        <v>810.93200000000002</v>
      </c>
      <c r="I24" s="8"/>
      <c r="J24" s="25">
        <v>949.96900000000005</v>
      </c>
      <c r="K24" s="25">
        <v>826.55799999999999</v>
      </c>
      <c r="L24" s="25">
        <v>785.65899999999999</v>
      </c>
      <c r="M24" s="8"/>
      <c r="N24" s="25">
        <v>580.51900000000001</v>
      </c>
      <c r="O24" s="25">
        <v>1128.1890000000001</v>
      </c>
      <c r="P24" s="25">
        <v>877.351</v>
      </c>
      <c r="Q24" s="3"/>
      <c r="R24" s="3"/>
    </row>
    <row r="25" spans="2:18" x14ac:dyDescent="0.2">
      <c r="B25" s="3"/>
      <c r="C25" s="3"/>
      <c r="D25" s="3"/>
      <c r="E25" s="8"/>
      <c r="F25" s="46">
        <v>943.65899999999999</v>
      </c>
      <c r="G25" s="46">
        <v>651.09199999999998</v>
      </c>
      <c r="H25" s="46">
        <v>718.98900000000003</v>
      </c>
      <c r="I25" s="8"/>
      <c r="J25" s="25">
        <v>860.74599999999998</v>
      </c>
      <c r="K25" s="25">
        <v>1253.645</v>
      </c>
      <c r="L25" s="25">
        <v>535.00699999999995</v>
      </c>
      <c r="M25" s="8"/>
      <c r="N25" s="25">
        <v>615.65599999999995</v>
      </c>
      <c r="O25" s="25">
        <v>935.49699999999996</v>
      </c>
      <c r="P25" s="25">
        <v>655.18399999999997</v>
      </c>
      <c r="Q25" s="3"/>
      <c r="R25" s="3"/>
    </row>
    <row r="26" spans="2:18" x14ac:dyDescent="0.2">
      <c r="B26" s="3"/>
      <c r="C26" s="3"/>
      <c r="D26" s="3"/>
      <c r="E26" s="8"/>
      <c r="F26" s="46">
        <v>1061.7139999999999</v>
      </c>
      <c r="G26" s="46">
        <v>650.37800000000004</v>
      </c>
      <c r="H26" s="46">
        <v>832.92600000000004</v>
      </c>
      <c r="I26" s="8"/>
      <c r="J26" s="25">
        <v>652.79</v>
      </c>
      <c r="K26" s="25">
        <v>1019.196</v>
      </c>
      <c r="L26" s="25">
        <v>754.81899999999996</v>
      </c>
      <c r="M26" s="8"/>
      <c r="N26" s="25">
        <v>632.71400000000006</v>
      </c>
      <c r="O26" s="25">
        <v>880.29200000000003</v>
      </c>
      <c r="P26" s="25">
        <v>681.69299999999998</v>
      </c>
      <c r="Q26" s="3"/>
      <c r="R26" s="3"/>
    </row>
    <row r="27" spans="2:18" x14ac:dyDescent="0.2">
      <c r="B27" s="3"/>
      <c r="C27" s="3"/>
      <c r="D27" s="3"/>
      <c r="E27" s="8"/>
      <c r="F27" s="46">
        <v>741.20500000000004</v>
      </c>
      <c r="G27" s="46">
        <v>630.66600000000005</v>
      </c>
      <c r="H27" s="46">
        <v>523.24</v>
      </c>
      <c r="I27" s="8"/>
      <c r="J27" s="25">
        <v>1039.585</v>
      </c>
      <c r="K27" s="25">
        <v>1036.0550000000001</v>
      </c>
      <c r="L27" s="25">
        <v>523.99</v>
      </c>
      <c r="M27" s="8"/>
      <c r="N27" s="25">
        <v>796.79600000000005</v>
      </c>
      <c r="O27" s="25">
        <v>906.06600000000003</v>
      </c>
      <c r="P27" s="25">
        <v>677.66899999999998</v>
      </c>
      <c r="Q27" s="3"/>
      <c r="R27" s="3"/>
    </row>
    <row r="28" spans="2:18" x14ac:dyDescent="0.2">
      <c r="B28" s="3"/>
      <c r="C28" s="3"/>
      <c r="D28" s="3"/>
      <c r="E28" s="8"/>
      <c r="F28" s="46">
        <v>920.04</v>
      </c>
      <c r="G28" s="46">
        <v>626.45500000000004</v>
      </c>
      <c r="H28" s="46">
        <v>423.762</v>
      </c>
      <c r="I28" s="8"/>
      <c r="J28" s="25">
        <v>1235.8589999999999</v>
      </c>
      <c r="K28" s="25">
        <v>964.50599999999997</v>
      </c>
      <c r="L28" s="25">
        <v>946.48900000000003</v>
      </c>
      <c r="M28" s="8"/>
      <c r="N28" s="25">
        <v>1161.3699999999999</v>
      </c>
      <c r="O28" s="25">
        <v>1067.6569999999999</v>
      </c>
      <c r="P28" s="25">
        <v>953.81500000000005</v>
      </c>
      <c r="Q28" s="3"/>
      <c r="R28" s="3"/>
    </row>
    <row r="29" spans="2:18" x14ac:dyDescent="0.2">
      <c r="B29" s="3"/>
      <c r="C29" s="3"/>
      <c r="D29" s="3"/>
      <c r="E29" s="8"/>
      <c r="F29" s="46">
        <v>479.6</v>
      </c>
      <c r="G29" s="46">
        <v>398.63900000000001</v>
      </c>
      <c r="H29" s="46">
        <v>795.255</v>
      </c>
      <c r="I29" s="8"/>
      <c r="J29" s="25">
        <v>1534.038</v>
      </c>
      <c r="K29" s="25">
        <v>761.43600000000004</v>
      </c>
      <c r="L29" s="25">
        <v>528.06399999999996</v>
      </c>
      <c r="M29" s="8"/>
      <c r="N29" s="25">
        <v>896.71799999999996</v>
      </c>
      <c r="O29" s="25">
        <v>913.14099999999996</v>
      </c>
      <c r="P29" s="25">
        <v>698.44399999999996</v>
      </c>
      <c r="Q29" s="3"/>
      <c r="R29" s="3"/>
    </row>
    <row r="30" spans="2:18" x14ac:dyDescent="0.2">
      <c r="B30" s="3"/>
      <c r="C30" s="3"/>
      <c r="D30" s="3"/>
      <c r="E30" s="8"/>
      <c r="F30" s="46">
        <v>973.48400000000004</v>
      </c>
      <c r="G30" s="46">
        <v>576.19899999999996</v>
      </c>
      <c r="H30" s="46">
        <v>929.66200000000003</v>
      </c>
      <c r="I30" s="8"/>
      <c r="J30" s="25">
        <v>450.911</v>
      </c>
      <c r="K30" s="25">
        <v>661.12900000000002</v>
      </c>
      <c r="L30" s="25">
        <v>450.50200000000001</v>
      </c>
      <c r="M30" s="8"/>
      <c r="N30" s="25">
        <v>1248.1410000000001</v>
      </c>
      <c r="O30" s="25">
        <v>1190.585</v>
      </c>
      <c r="P30" s="25">
        <v>1024.8689999999999</v>
      </c>
      <c r="Q30" s="3"/>
      <c r="R30" s="3"/>
    </row>
    <row r="31" spans="2:18" x14ac:dyDescent="0.2">
      <c r="B31" s="3"/>
      <c r="C31" s="3"/>
      <c r="D31" s="3"/>
      <c r="E31" s="8"/>
      <c r="F31" s="46">
        <v>925.19899999999996</v>
      </c>
      <c r="G31" s="46">
        <v>608.02800000000002</v>
      </c>
      <c r="H31" s="46">
        <v>678.10500000000002</v>
      </c>
      <c r="I31" s="8"/>
      <c r="J31" s="25">
        <v>851.91300000000001</v>
      </c>
      <c r="K31" s="25">
        <v>817.21100000000001</v>
      </c>
      <c r="L31" s="25">
        <v>527.30799999999999</v>
      </c>
      <c r="M31" s="8"/>
      <c r="N31" s="25">
        <v>581.83900000000006</v>
      </c>
      <c r="O31" s="25">
        <v>522.73800000000006</v>
      </c>
      <c r="P31" s="25">
        <v>744.74300000000005</v>
      </c>
      <c r="Q31" s="3"/>
      <c r="R31" s="3"/>
    </row>
    <row r="32" spans="2:18" x14ac:dyDescent="0.2">
      <c r="B32" s="3"/>
      <c r="C32" s="3"/>
      <c r="D32" s="3"/>
      <c r="E32" s="8"/>
      <c r="F32" s="46">
        <v>749.05</v>
      </c>
      <c r="G32" s="46">
        <v>550.34199999999998</v>
      </c>
      <c r="H32" s="46">
        <v>1017.795</v>
      </c>
      <c r="I32" s="8"/>
      <c r="J32" s="25">
        <v>377.96699999999998</v>
      </c>
      <c r="K32" s="25">
        <v>752.78099999999995</v>
      </c>
      <c r="L32" s="25">
        <v>592.75800000000004</v>
      </c>
      <c r="M32" s="8"/>
      <c r="N32" s="25">
        <v>1017.043</v>
      </c>
      <c r="O32" s="25">
        <v>1012.937</v>
      </c>
      <c r="P32" s="25">
        <v>649.98199999999997</v>
      </c>
      <c r="Q32" s="3"/>
      <c r="R32" s="3"/>
    </row>
    <row r="33" spans="2:18" x14ac:dyDescent="0.2">
      <c r="B33" s="3"/>
      <c r="C33" s="3"/>
      <c r="D33" s="3"/>
      <c r="E33" s="8"/>
      <c r="F33" s="46">
        <v>565.19799999999998</v>
      </c>
      <c r="G33" s="46">
        <v>582.68299999999999</v>
      </c>
      <c r="H33" s="46">
        <v>747.50900000000001</v>
      </c>
      <c r="I33" s="8"/>
      <c r="J33" s="25">
        <v>1041.2439999999999</v>
      </c>
      <c r="K33" s="25">
        <v>1086.7449999999999</v>
      </c>
      <c r="L33" s="25">
        <v>414.52300000000002</v>
      </c>
      <c r="M33" s="8"/>
      <c r="N33" s="25">
        <v>1340.934</v>
      </c>
      <c r="O33" s="25">
        <v>815.79600000000005</v>
      </c>
      <c r="P33" s="25">
        <v>1087.1220000000001</v>
      </c>
      <c r="Q33" s="3"/>
      <c r="R33" s="3"/>
    </row>
    <row r="34" spans="2:18" x14ac:dyDescent="0.2">
      <c r="B34" s="3"/>
      <c r="C34" s="3"/>
      <c r="D34" s="3"/>
      <c r="E34" s="8"/>
      <c r="F34" s="46">
        <v>659.61699999999996</v>
      </c>
      <c r="G34" s="46">
        <v>429.72699999999998</v>
      </c>
      <c r="H34" s="46">
        <v>1249.9829999999999</v>
      </c>
      <c r="I34" s="8"/>
      <c r="J34" s="25">
        <v>398.262</v>
      </c>
      <c r="K34" s="25">
        <v>1113.501</v>
      </c>
      <c r="L34" s="25">
        <v>816.08299999999997</v>
      </c>
      <c r="M34" s="8"/>
      <c r="N34" s="25">
        <v>1018.128</v>
      </c>
      <c r="O34" s="25">
        <v>954.83199999999999</v>
      </c>
      <c r="P34" s="25">
        <v>629.91600000000005</v>
      </c>
      <c r="Q34" s="3"/>
      <c r="R34" s="3"/>
    </row>
    <row r="35" spans="2:18" x14ac:dyDescent="0.2">
      <c r="B35" s="3"/>
      <c r="C35" s="3"/>
      <c r="D35" s="3"/>
      <c r="E35" s="8"/>
      <c r="F35" s="46">
        <v>641.21</v>
      </c>
      <c r="G35" s="46">
        <v>514.71</v>
      </c>
      <c r="H35" s="46">
        <v>1218.874</v>
      </c>
      <c r="I35" s="8"/>
      <c r="J35" s="25">
        <v>462.767</v>
      </c>
      <c r="K35" s="25">
        <v>794.72500000000002</v>
      </c>
      <c r="L35" s="25">
        <v>616.50099999999998</v>
      </c>
      <c r="M35" s="8"/>
      <c r="N35" s="25">
        <v>613.11599999999999</v>
      </c>
      <c r="O35" s="25">
        <v>1079.3409999999999</v>
      </c>
      <c r="P35" s="25">
        <v>746.56</v>
      </c>
      <c r="Q35" s="3"/>
      <c r="R35" s="3"/>
    </row>
    <row r="36" spans="2:18" x14ac:dyDescent="0.2">
      <c r="B36" s="3"/>
      <c r="C36" s="3"/>
      <c r="D36" s="3"/>
      <c r="E36" s="8"/>
      <c r="F36" s="46">
        <v>755.78</v>
      </c>
      <c r="G36" s="46">
        <v>507.11500000000001</v>
      </c>
      <c r="H36" s="46">
        <v>246.22200000000001</v>
      </c>
      <c r="I36" s="8"/>
      <c r="J36" s="25">
        <v>445.66399999999999</v>
      </c>
      <c r="K36" s="25">
        <v>1282.6859999999999</v>
      </c>
      <c r="L36" s="25">
        <v>440.947</v>
      </c>
      <c r="M36" s="8"/>
      <c r="N36" s="25">
        <v>427.99299999999999</v>
      </c>
      <c r="O36" s="25">
        <v>1053.8499999999999</v>
      </c>
      <c r="P36" s="25">
        <v>746.58299999999997</v>
      </c>
      <c r="Q36" s="3"/>
      <c r="R36" s="3"/>
    </row>
    <row r="37" spans="2:18" x14ac:dyDescent="0.2">
      <c r="B37" s="3"/>
      <c r="C37" s="3"/>
      <c r="D37" s="3"/>
      <c r="E37" s="8"/>
      <c r="F37" s="46">
        <v>355.34899999999999</v>
      </c>
      <c r="G37" s="46">
        <v>471.10300000000001</v>
      </c>
      <c r="H37" s="46">
        <v>863.12300000000005</v>
      </c>
      <c r="I37" s="8"/>
      <c r="J37" s="25">
        <v>1435.98</v>
      </c>
      <c r="K37" s="25">
        <v>1219.694</v>
      </c>
      <c r="L37" s="25">
        <v>1206.1189999999999</v>
      </c>
      <c r="M37" s="8"/>
      <c r="N37" s="25">
        <v>622.79399999999998</v>
      </c>
      <c r="O37" s="25">
        <v>1036.8150000000001</v>
      </c>
      <c r="P37" s="25">
        <v>600.36</v>
      </c>
      <c r="Q37" s="3"/>
      <c r="R37" s="3"/>
    </row>
    <row r="38" spans="2:18" x14ac:dyDescent="0.2">
      <c r="B38" s="3"/>
      <c r="C38" s="3"/>
      <c r="D38" s="3"/>
      <c r="E38" s="8"/>
      <c r="F38" s="46">
        <v>902.38900000000001</v>
      </c>
      <c r="G38" s="46">
        <v>872.02</v>
      </c>
      <c r="H38" s="46">
        <v>929.28300000000002</v>
      </c>
      <c r="I38" s="8"/>
      <c r="J38" s="25">
        <v>555.66200000000003</v>
      </c>
      <c r="K38" s="25">
        <v>1132.9860000000001</v>
      </c>
      <c r="L38" s="25">
        <v>469.221</v>
      </c>
      <c r="M38" s="8"/>
      <c r="N38" s="25">
        <v>1352.864</v>
      </c>
      <c r="O38" s="25">
        <v>664.68499999999995</v>
      </c>
      <c r="P38" s="25">
        <v>831.125</v>
      </c>
      <c r="Q38" s="3"/>
      <c r="R38" s="3"/>
    </row>
    <row r="39" spans="2:18" x14ac:dyDescent="0.2">
      <c r="B39" s="3"/>
      <c r="C39" s="3"/>
      <c r="D39" s="3"/>
      <c r="E39" s="8"/>
      <c r="F39" s="46">
        <v>538.11300000000006</v>
      </c>
      <c r="G39" s="46">
        <v>382.86900000000003</v>
      </c>
      <c r="H39" s="46">
        <v>1126.19</v>
      </c>
      <c r="I39" s="8"/>
      <c r="J39" s="25">
        <v>399.04</v>
      </c>
      <c r="K39" s="25">
        <v>1120.655</v>
      </c>
      <c r="L39" s="25">
        <v>356.28699999999998</v>
      </c>
      <c r="M39" s="8"/>
      <c r="N39" s="25">
        <v>545.14400000000001</v>
      </c>
      <c r="O39" s="25">
        <v>1212.26</v>
      </c>
      <c r="P39" s="25">
        <v>1123.1669999999999</v>
      </c>
      <c r="Q39" s="3"/>
      <c r="R39" s="3"/>
    </row>
    <row r="40" spans="2:18" x14ac:dyDescent="0.2">
      <c r="B40" s="3"/>
      <c r="C40" s="3"/>
      <c r="D40" s="3"/>
      <c r="E40" s="8"/>
      <c r="F40" s="46">
        <v>513.89499999999998</v>
      </c>
      <c r="G40" s="46">
        <v>417.14499999999998</v>
      </c>
      <c r="H40" s="46">
        <v>905.61</v>
      </c>
      <c r="I40" s="8"/>
      <c r="J40" s="25">
        <v>511.976</v>
      </c>
      <c r="K40" s="25">
        <v>1293.7280000000001</v>
      </c>
      <c r="L40" s="25">
        <v>835.38800000000003</v>
      </c>
      <c r="M40" s="8"/>
      <c r="N40" s="25">
        <v>1031.0530000000001</v>
      </c>
      <c r="O40" s="25">
        <v>938.23299999999995</v>
      </c>
      <c r="P40" s="25">
        <v>946.30100000000004</v>
      </c>
      <c r="Q40" s="3"/>
      <c r="R40" s="3"/>
    </row>
    <row r="41" spans="2:18" x14ac:dyDescent="0.2">
      <c r="B41" s="3"/>
      <c r="C41" s="3"/>
      <c r="D41" s="3"/>
      <c r="E41" s="8"/>
      <c r="F41" s="46">
        <v>741.54</v>
      </c>
      <c r="G41" s="46">
        <v>481.38400000000001</v>
      </c>
      <c r="H41" s="46">
        <v>607.74300000000005</v>
      </c>
      <c r="I41" s="8"/>
      <c r="J41" s="25">
        <v>605.12400000000002</v>
      </c>
      <c r="K41" s="25">
        <v>1269.654</v>
      </c>
      <c r="L41" s="25">
        <v>463.791</v>
      </c>
      <c r="M41" s="8"/>
      <c r="N41" s="25">
        <v>1006.946</v>
      </c>
      <c r="O41" s="25">
        <v>608.01099999999997</v>
      </c>
      <c r="P41" s="25">
        <v>883.005</v>
      </c>
      <c r="Q41" s="3"/>
      <c r="R41" s="3"/>
    </row>
    <row r="42" spans="2:18" x14ac:dyDescent="0.2">
      <c r="B42" s="3"/>
      <c r="C42" s="3"/>
      <c r="D42" s="3"/>
      <c r="E42" s="8"/>
      <c r="F42" s="46">
        <v>538.99699999999996</v>
      </c>
      <c r="G42" s="46">
        <v>263.87799999999999</v>
      </c>
      <c r="H42" s="46">
        <v>542.45699999999999</v>
      </c>
      <c r="I42" s="8"/>
      <c r="J42" s="25">
        <v>1028.827</v>
      </c>
      <c r="K42" s="25">
        <v>1138.6600000000001</v>
      </c>
      <c r="L42" s="25">
        <v>657.94600000000003</v>
      </c>
      <c r="M42" s="8"/>
      <c r="N42" s="25">
        <v>641.91800000000001</v>
      </c>
      <c r="O42" s="25">
        <v>725.40300000000002</v>
      </c>
      <c r="P42" s="25">
        <v>963.24900000000002</v>
      </c>
      <c r="Q42" s="3"/>
      <c r="R42" s="3"/>
    </row>
    <row r="43" spans="2:18" x14ac:dyDescent="0.2">
      <c r="B43" s="3"/>
      <c r="C43" s="3"/>
      <c r="D43" s="3"/>
      <c r="E43" s="8"/>
      <c r="F43" s="46">
        <v>1109.749</v>
      </c>
      <c r="G43" s="46">
        <v>602.85799999999995</v>
      </c>
      <c r="H43" s="46">
        <v>658.44299999999998</v>
      </c>
      <c r="I43" s="8"/>
      <c r="J43" s="25">
        <v>1617.606</v>
      </c>
      <c r="K43" s="25">
        <v>905.38199999999995</v>
      </c>
      <c r="L43" s="25">
        <v>406.209</v>
      </c>
      <c r="M43" s="8"/>
      <c r="N43" s="25">
        <v>789.28800000000001</v>
      </c>
      <c r="O43" s="25">
        <v>1175.92</v>
      </c>
      <c r="P43" s="25">
        <v>1357.98</v>
      </c>
      <c r="Q43" s="3"/>
      <c r="R43" s="3"/>
    </row>
    <row r="44" spans="2:18" x14ac:dyDescent="0.2">
      <c r="B44" s="3"/>
      <c r="C44" s="3"/>
      <c r="D44" s="3"/>
      <c r="E44" s="8"/>
      <c r="F44" s="46">
        <v>430.99400000000003</v>
      </c>
      <c r="G44" s="46">
        <v>926.27099999999996</v>
      </c>
      <c r="H44" s="46">
        <v>659.13</v>
      </c>
      <c r="I44" s="8"/>
      <c r="J44" s="25">
        <v>894.82</v>
      </c>
      <c r="K44" s="25">
        <v>1058.1759999999999</v>
      </c>
      <c r="L44" s="25">
        <v>440.46100000000001</v>
      </c>
      <c r="M44" s="8"/>
      <c r="N44" s="25">
        <v>645.22299999999996</v>
      </c>
      <c r="O44" s="25">
        <v>566.68700000000001</v>
      </c>
      <c r="P44" s="25">
        <v>1007.668</v>
      </c>
      <c r="Q44" s="3"/>
      <c r="R44" s="3"/>
    </row>
    <row r="45" spans="2:18" x14ac:dyDescent="0.2">
      <c r="B45" s="3"/>
      <c r="C45" s="3"/>
      <c r="D45" s="3"/>
      <c r="E45" s="8"/>
      <c r="F45" s="46">
        <v>488.81</v>
      </c>
      <c r="G45" s="46">
        <v>655.83100000000002</v>
      </c>
      <c r="H45" s="46">
        <v>980.36300000000006</v>
      </c>
      <c r="I45" s="8"/>
      <c r="J45" s="25">
        <v>892.43</v>
      </c>
      <c r="K45" s="25">
        <v>768.221</v>
      </c>
      <c r="L45" s="25">
        <v>477.56400000000002</v>
      </c>
      <c r="M45" s="8"/>
      <c r="N45" s="25">
        <v>748.798</v>
      </c>
      <c r="O45" s="25">
        <v>997.15200000000004</v>
      </c>
      <c r="P45" s="25">
        <v>813.34100000000001</v>
      </c>
      <c r="Q45" s="3"/>
      <c r="R45" s="3"/>
    </row>
    <row r="46" spans="2:18" x14ac:dyDescent="0.2">
      <c r="B46" s="3"/>
      <c r="C46" s="3"/>
      <c r="D46" s="3"/>
      <c r="E46" s="8"/>
      <c r="F46" s="46">
        <v>687.58199999999999</v>
      </c>
      <c r="G46" s="46">
        <v>352.70400000000001</v>
      </c>
      <c r="H46" s="46">
        <v>554.83399999999995</v>
      </c>
      <c r="I46" s="8"/>
      <c r="J46" s="25">
        <v>729.22400000000005</v>
      </c>
      <c r="K46" s="25">
        <v>1247.566</v>
      </c>
      <c r="L46" s="25">
        <v>906.827</v>
      </c>
      <c r="M46" s="8"/>
      <c r="N46" s="25">
        <v>879.447</v>
      </c>
      <c r="O46" s="25">
        <v>869.18700000000001</v>
      </c>
      <c r="P46" s="25">
        <v>666.65099999999995</v>
      </c>
      <c r="Q46" s="3"/>
      <c r="R46" s="3"/>
    </row>
    <row r="47" spans="2:18" x14ac:dyDescent="0.2">
      <c r="B47" s="3"/>
      <c r="C47" s="3"/>
      <c r="D47" s="3"/>
      <c r="E47" s="8"/>
      <c r="F47" s="46">
        <v>683.08600000000001</v>
      </c>
      <c r="G47" s="46">
        <v>562.47500000000002</v>
      </c>
      <c r="H47" s="46">
        <v>1108.117</v>
      </c>
      <c r="I47" s="8"/>
      <c r="J47" s="25">
        <v>1171.6099999999999</v>
      </c>
      <c r="K47" s="25">
        <v>1064.326</v>
      </c>
      <c r="L47" s="25">
        <v>1468.0820000000001</v>
      </c>
      <c r="M47" s="8"/>
      <c r="N47" s="25">
        <v>499.94200000000001</v>
      </c>
      <c r="O47" s="25">
        <v>1001.377</v>
      </c>
      <c r="P47" s="25">
        <v>591.21500000000003</v>
      </c>
      <c r="Q47" s="3"/>
      <c r="R47" s="3"/>
    </row>
    <row r="48" spans="2:18" x14ac:dyDescent="0.2">
      <c r="B48" s="3"/>
      <c r="C48" s="3"/>
      <c r="D48" s="3"/>
      <c r="E48" s="8"/>
      <c r="F48" s="46">
        <v>872.49900000000002</v>
      </c>
      <c r="G48" s="46"/>
      <c r="H48" s="46">
        <v>814.41099999999994</v>
      </c>
      <c r="I48" s="8"/>
      <c r="J48" s="8"/>
      <c r="K48" s="8"/>
      <c r="L48" s="8"/>
      <c r="M48" s="8"/>
      <c r="N48" s="8"/>
      <c r="O48" s="8"/>
      <c r="P48" s="8"/>
      <c r="Q48" s="3"/>
      <c r="R48" s="3"/>
    </row>
    <row r="49" spans="2:18" x14ac:dyDescent="0.2">
      <c r="B49" s="3"/>
      <c r="C49" s="3"/>
      <c r="D49" s="3"/>
      <c r="E49" s="8"/>
      <c r="F49" s="46">
        <v>696.41600000000005</v>
      </c>
      <c r="G49" s="46"/>
      <c r="H49" s="46">
        <v>766.28300000000002</v>
      </c>
      <c r="I49" s="8"/>
      <c r="J49" s="8"/>
      <c r="K49" s="8"/>
      <c r="L49" s="8"/>
      <c r="M49" s="8"/>
      <c r="N49" s="8"/>
      <c r="O49" s="8"/>
      <c r="P49" s="8"/>
      <c r="Q49" s="3"/>
      <c r="R49" s="3"/>
    </row>
    <row r="50" spans="2:18" x14ac:dyDescent="0.2">
      <c r="B50" s="3"/>
      <c r="C50" s="3"/>
      <c r="D50" s="3"/>
      <c r="E50" s="8"/>
      <c r="F50" s="46">
        <v>375.41899999999998</v>
      </c>
      <c r="G50" s="46"/>
      <c r="H50" s="46">
        <v>1144.943</v>
      </c>
      <c r="I50" s="8"/>
      <c r="J50" s="8"/>
      <c r="K50" s="8"/>
      <c r="L50" s="8"/>
      <c r="M50" s="8"/>
      <c r="N50" s="8"/>
      <c r="O50" s="8"/>
      <c r="P50" s="8"/>
      <c r="Q50" s="3"/>
      <c r="R50" s="3"/>
    </row>
    <row r="51" spans="2:18" x14ac:dyDescent="0.2">
      <c r="B51" s="3"/>
      <c r="C51" s="3"/>
      <c r="D51" s="3"/>
      <c r="E51" s="8"/>
      <c r="F51" s="46">
        <v>1183.03</v>
      </c>
      <c r="G51" s="46"/>
      <c r="H51" s="46">
        <v>684.91399999999999</v>
      </c>
      <c r="I51" s="8"/>
      <c r="J51" s="8"/>
      <c r="K51" s="8"/>
      <c r="L51" s="8"/>
      <c r="M51" s="8"/>
      <c r="N51" s="8"/>
      <c r="O51" s="8"/>
      <c r="P51" s="8"/>
      <c r="Q51" s="3"/>
      <c r="R51" s="3"/>
    </row>
    <row r="52" spans="2:18" x14ac:dyDescent="0.2">
      <c r="B52" s="3"/>
      <c r="C52" s="3"/>
      <c r="D52" s="3"/>
      <c r="E52" s="8"/>
      <c r="F52" s="46">
        <v>1011.8869999999999</v>
      </c>
      <c r="G52" s="46"/>
      <c r="H52" s="46">
        <v>831.19600000000003</v>
      </c>
      <c r="I52" s="8"/>
      <c r="J52" s="8"/>
      <c r="K52" s="8"/>
      <c r="L52" s="8"/>
      <c r="M52" s="8"/>
      <c r="N52" s="8"/>
      <c r="O52" s="8"/>
      <c r="P52" s="8"/>
      <c r="Q52" s="3"/>
      <c r="R52" s="3"/>
    </row>
    <row r="53" spans="2:18" x14ac:dyDescent="0.2">
      <c r="B53" s="3"/>
      <c r="C53" s="3"/>
      <c r="D53" s="3"/>
      <c r="E53" s="8"/>
      <c r="F53" s="46">
        <v>773.928</v>
      </c>
      <c r="G53" s="46"/>
      <c r="H53" s="46">
        <v>846.798</v>
      </c>
      <c r="I53" s="8"/>
      <c r="J53" s="8"/>
      <c r="K53" s="8"/>
      <c r="L53" s="8"/>
      <c r="M53" s="8"/>
      <c r="N53" s="8"/>
      <c r="O53" s="8"/>
      <c r="P53" s="8"/>
      <c r="Q53" s="3"/>
      <c r="R53" s="3"/>
    </row>
    <row r="54" spans="2:18" x14ac:dyDescent="0.2">
      <c r="B54" s="3"/>
      <c r="C54" s="3"/>
      <c r="D54" s="3"/>
      <c r="E54" s="8"/>
      <c r="F54" s="21"/>
      <c r="G54" s="21"/>
      <c r="H54" s="46">
        <v>1357.231</v>
      </c>
      <c r="I54" s="8"/>
      <c r="J54" s="8"/>
      <c r="K54" s="8"/>
      <c r="L54" s="8"/>
      <c r="M54" s="8"/>
      <c r="N54" s="8"/>
      <c r="O54" s="8"/>
      <c r="P54" s="8"/>
      <c r="Q54" s="3"/>
      <c r="R54" s="3"/>
    </row>
    <row r="55" spans="2:18" x14ac:dyDescent="0.2">
      <c r="B55" s="3"/>
      <c r="C55" s="3"/>
      <c r="D55" s="3"/>
      <c r="E55" s="8"/>
      <c r="F55" s="137"/>
      <c r="G55" s="137"/>
      <c r="H55" s="46">
        <v>983.07600000000002</v>
      </c>
      <c r="I55" s="8"/>
      <c r="J55" s="8"/>
      <c r="K55" s="8"/>
      <c r="L55" s="8"/>
      <c r="M55" s="8"/>
      <c r="N55" s="8"/>
      <c r="O55" s="8"/>
      <c r="P55" s="8"/>
      <c r="Q55" s="3"/>
      <c r="R55" s="3"/>
    </row>
    <row r="56" spans="2:18" x14ac:dyDescent="0.2"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3"/>
      <c r="R56" s="3"/>
    </row>
    <row r="57" spans="2:18" x14ac:dyDescent="0.2">
      <c r="B57" s="3"/>
      <c r="C57" s="3"/>
      <c r="D57" s="3"/>
      <c r="E57" s="8"/>
      <c r="F57" s="119" t="s">
        <v>20</v>
      </c>
      <c r="G57" s="119"/>
      <c r="H57" s="119"/>
      <c r="I57" s="8"/>
      <c r="J57" s="8"/>
      <c r="K57" s="8"/>
      <c r="L57" s="8"/>
      <c r="M57" s="8"/>
      <c r="N57" s="8"/>
      <c r="O57" s="8"/>
      <c r="P57" s="8"/>
      <c r="Q57" s="3"/>
      <c r="R57" s="3"/>
    </row>
    <row r="58" spans="2:18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2:18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</sheetData>
  <mergeCells count="2">
    <mergeCell ref="F55:G55"/>
    <mergeCell ref="F57:H57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AA19-8AF1-1341-9373-C92491980C81}">
  <dimension ref="B2:W77"/>
  <sheetViews>
    <sheetView workbookViewId="0">
      <selection activeCell="D6" sqref="D6"/>
    </sheetView>
  </sheetViews>
  <sheetFormatPr baseColWidth="10" defaultRowHeight="16" x14ac:dyDescent="0.2"/>
  <cols>
    <col min="4" max="4" width="34.33203125" customWidth="1"/>
    <col min="6" max="6" width="23" customWidth="1"/>
    <col min="7" max="7" width="25.83203125" customWidth="1"/>
    <col min="8" max="8" width="26.6640625" customWidth="1"/>
    <col min="12" max="12" width="20.6640625" customWidth="1"/>
    <col min="13" max="13" width="26" customWidth="1"/>
    <col min="14" max="14" width="26.6640625" customWidth="1"/>
    <col min="18" max="18" width="26.1640625" customWidth="1"/>
    <col min="19" max="19" width="27.1640625" customWidth="1"/>
    <col min="20" max="20" width="30.5" customWidth="1"/>
  </cols>
  <sheetData>
    <row r="2" spans="2:23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2:23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2:23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2:23" x14ac:dyDescent="0.2">
      <c r="B6" s="3"/>
      <c r="C6" s="3"/>
      <c r="D6" s="4" t="s">
        <v>495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2:23" x14ac:dyDescent="0.2">
      <c r="B7" s="3"/>
      <c r="C7" s="3"/>
      <c r="E7" s="32" t="s">
        <v>15</v>
      </c>
      <c r="F7" s="24" t="s">
        <v>392</v>
      </c>
      <c r="G7" s="24" t="s">
        <v>409</v>
      </c>
      <c r="H7" s="24" t="s">
        <v>410</v>
      </c>
      <c r="I7" s="8"/>
      <c r="J7" s="8"/>
      <c r="K7" s="32" t="s">
        <v>18</v>
      </c>
      <c r="L7" s="24" t="s">
        <v>392</v>
      </c>
      <c r="M7" s="24" t="s">
        <v>409</v>
      </c>
      <c r="N7" s="24" t="s">
        <v>410</v>
      </c>
      <c r="O7" s="8"/>
      <c r="P7" s="8"/>
      <c r="Q7" s="32" t="s">
        <v>19</v>
      </c>
      <c r="R7" s="24" t="s">
        <v>392</v>
      </c>
      <c r="S7" s="24" t="s">
        <v>409</v>
      </c>
      <c r="T7" s="24" t="s">
        <v>410</v>
      </c>
      <c r="U7" s="3"/>
      <c r="V7" s="3"/>
      <c r="W7" s="3"/>
    </row>
    <row r="8" spans="2:23" x14ac:dyDescent="0.2">
      <c r="B8" s="3"/>
      <c r="C8" s="3"/>
      <c r="D8" s="3"/>
      <c r="E8" s="8"/>
      <c r="F8" s="46">
        <v>989.42899999999997</v>
      </c>
      <c r="G8" s="46">
        <v>1004.994</v>
      </c>
      <c r="H8" s="46">
        <v>1450.1420000000001</v>
      </c>
      <c r="I8" s="8"/>
      <c r="J8" s="8"/>
      <c r="K8" s="8"/>
      <c r="L8" s="25">
        <v>1415.058</v>
      </c>
      <c r="M8" s="25">
        <v>916.928</v>
      </c>
      <c r="N8" s="25">
        <v>1377.2650000000001</v>
      </c>
      <c r="O8" s="8"/>
      <c r="P8" s="8"/>
      <c r="Q8" s="8"/>
      <c r="R8" s="25">
        <v>842.14800000000002</v>
      </c>
      <c r="S8" s="25">
        <v>1018.819</v>
      </c>
      <c r="T8" s="25">
        <v>980.32100000000003</v>
      </c>
      <c r="U8" s="3"/>
      <c r="V8" s="3"/>
      <c r="W8" s="3"/>
    </row>
    <row r="9" spans="2:23" x14ac:dyDescent="0.2">
      <c r="B9" s="3"/>
      <c r="C9" s="3"/>
      <c r="D9" s="3"/>
      <c r="E9" s="8"/>
      <c r="F9" s="46">
        <v>1091.829</v>
      </c>
      <c r="G9" s="46">
        <v>1556.4090000000001</v>
      </c>
      <c r="H9" s="46">
        <v>1187.6869999999999</v>
      </c>
      <c r="I9" s="8"/>
      <c r="J9" s="8"/>
      <c r="K9" s="8"/>
      <c r="L9" s="25">
        <v>640.50099999999998</v>
      </c>
      <c r="M9" s="25">
        <v>1166.4870000000001</v>
      </c>
      <c r="N9" s="25">
        <v>1219.7639999999999</v>
      </c>
      <c r="O9" s="8"/>
      <c r="P9" s="8"/>
      <c r="Q9" s="8"/>
      <c r="R9" s="25">
        <v>800.65499999999997</v>
      </c>
      <c r="S9" s="25">
        <v>1174.4449999999999</v>
      </c>
      <c r="T9" s="25">
        <v>1005.432</v>
      </c>
      <c r="U9" s="3"/>
      <c r="V9" s="3"/>
      <c r="W9" s="3"/>
    </row>
    <row r="10" spans="2:23" x14ac:dyDescent="0.2">
      <c r="B10" s="3"/>
      <c r="C10" s="3"/>
      <c r="D10" s="3"/>
      <c r="E10" s="8"/>
      <c r="F10" s="46">
        <v>1461.252</v>
      </c>
      <c r="G10" s="46">
        <v>896.56600000000003</v>
      </c>
      <c r="H10" s="46">
        <v>1298.231</v>
      </c>
      <c r="I10" s="8"/>
      <c r="J10" s="8"/>
      <c r="K10" s="8"/>
      <c r="L10" s="25">
        <v>765.02200000000005</v>
      </c>
      <c r="M10" s="25">
        <v>1305.819</v>
      </c>
      <c r="N10" s="25">
        <v>1233.9559999999999</v>
      </c>
      <c r="O10" s="8"/>
      <c r="P10" s="8"/>
      <c r="Q10" s="8"/>
      <c r="R10" s="25">
        <v>943.67</v>
      </c>
      <c r="S10" s="25">
        <v>1021.664</v>
      </c>
      <c r="T10" s="25">
        <v>992.32899999999995</v>
      </c>
      <c r="U10" s="3"/>
      <c r="V10" s="3"/>
      <c r="W10" s="3"/>
    </row>
    <row r="11" spans="2:23" x14ac:dyDescent="0.2">
      <c r="B11" s="3"/>
      <c r="C11" s="3"/>
      <c r="D11" s="3"/>
      <c r="E11" s="8"/>
      <c r="F11" s="46">
        <v>884.54700000000003</v>
      </c>
      <c r="G11" s="46">
        <v>1483.748</v>
      </c>
      <c r="H11" s="46">
        <v>1219.325</v>
      </c>
      <c r="I11" s="8"/>
      <c r="J11" s="8"/>
      <c r="K11" s="8"/>
      <c r="L11" s="25">
        <v>621.03700000000003</v>
      </c>
      <c r="M11" s="25">
        <v>1176.5509999999999</v>
      </c>
      <c r="N11" s="25">
        <v>1389.098</v>
      </c>
      <c r="O11" s="8"/>
      <c r="P11" s="8"/>
      <c r="Q11" s="8"/>
      <c r="R11" s="25">
        <v>841.40800000000002</v>
      </c>
      <c r="S11" s="25">
        <v>1062.5260000000001</v>
      </c>
      <c r="T11" s="25">
        <v>850.37199999999996</v>
      </c>
      <c r="U11" s="3"/>
      <c r="V11" s="3"/>
      <c r="W11" s="3"/>
    </row>
    <row r="12" spans="2:23" x14ac:dyDescent="0.2">
      <c r="B12" s="3"/>
      <c r="C12" s="3"/>
      <c r="D12" s="3"/>
      <c r="E12" s="8"/>
      <c r="F12" s="46">
        <v>1109.4970000000001</v>
      </c>
      <c r="G12" s="46">
        <v>883.65300000000002</v>
      </c>
      <c r="H12" s="46">
        <v>954.34199999999998</v>
      </c>
      <c r="I12" s="8"/>
      <c r="J12" s="8"/>
      <c r="K12" s="8"/>
      <c r="L12" s="25">
        <v>705.51</v>
      </c>
      <c r="M12" s="25">
        <v>933.11500000000001</v>
      </c>
      <c r="N12" s="25">
        <v>1631.8440000000001</v>
      </c>
      <c r="O12" s="8"/>
      <c r="P12" s="8"/>
      <c r="Q12" s="8"/>
      <c r="R12" s="25">
        <v>740.65800000000002</v>
      </c>
      <c r="S12" s="25">
        <v>872.13599999999997</v>
      </c>
      <c r="T12" s="25">
        <v>967.423</v>
      </c>
      <c r="U12" s="3"/>
      <c r="V12" s="3"/>
      <c r="W12" s="3"/>
    </row>
    <row r="13" spans="2:23" x14ac:dyDescent="0.2">
      <c r="B13" s="3"/>
      <c r="C13" s="3"/>
      <c r="D13" s="3"/>
      <c r="E13" s="8"/>
      <c r="F13" s="46">
        <v>952.72900000000004</v>
      </c>
      <c r="G13" s="46">
        <v>1105.1780000000001</v>
      </c>
      <c r="H13" s="46">
        <v>1201.9469999999999</v>
      </c>
      <c r="I13" s="8"/>
      <c r="J13" s="8"/>
      <c r="K13" s="8"/>
      <c r="L13" s="25">
        <v>626.56799999999998</v>
      </c>
      <c r="M13" s="25">
        <v>1052.2629999999999</v>
      </c>
      <c r="N13" s="25">
        <v>1145.8409999999999</v>
      </c>
      <c r="O13" s="8"/>
      <c r="P13" s="8"/>
      <c r="Q13" s="8"/>
      <c r="R13" s="25">
        <v>813.39099999999996</v>
      </c>
      <c r="S13" s="25">
        <v>1043.289</v>
      </c>
      <c r="T13" s="25">
        <v>775.89300000000003</v>
      </c>
      <c r="U13" s="3"/>
      <c r="V13" s="3"/>
      <c r="W13" s="3"/>
    </row>
    <row r="14" spans="2:23" x14ac:dyDescent="0.2">
      <c r="B14" s="3"/>
      <c r="C14" s="3"/>
      <c r="D14" s="3"/>
      <c r="E14" s="8"/>
      <c r="F14" s="46">
        <v>953.21799999999996</v>
      </c>
      <c r="G14" s="46">
        <v>1122.249</v>
      </c>
      <c r="H14" s="46">
        <v>981.21799999999996</v>
      </c>
      <c r="I14" s="8"/>
      <c r="J14" s="8"/>
      <c r="K14" s="8"/>
      <c r="L14" s="25">
        <v>703.048</v>
      </c>
      <c r="M14" s="25">
        <v>1125.298</v>
      </c>
      <c r="N14" s="25">
        <v>1309.9949999999999</v>
      </c>
      <c r="O14" s="8"/>
      <c r="P14" s="8"/>
      <c r="Q14" s="8"/>
      <c r="R14" s="25">
        <v>801.99099999999999</v>
      </c>
      <c r="S14" s="25">
        <v>830.51900000000001</v>
      </c>
      <c r="T14" s="25">
        <v>1105.7619999999999</v>
      </c>
      <c r="U14" s="3"/>
      <c r="V14" s="3"/>
      <c r="W14" s="3"/>
    </row>
    <row r="15" spans="2:23" x14ac:dyDescent="0.2">
      <c r="B15" s="3"/>
      <c r="C15" s="3"/>
      <c r="D15" s="3"/>
      <c r="E15" s="8"/>
      <c r="F15" s="46">
        <v>730.63499999999999</v>
      </c>
      <c r="G15" s="46">
        <v>1373.385</v>
      </c>
      <c r="H15" s="46">
        <v>1194.3109999999999</v>
      </c>
      <c r="I15" s="8"/>
      <c r="J15" s="8"/>
      <c r="K15" s="8"/>
      <c r="L15" s="25">
        <v>737.61099999999999</v>
      </c>
      <c r="M15" s="25">
        <v>767.02700000000004</v>
      </c>
      <c r="N15" s="25">
        <v>1517.69</v>
      </c>
      <c r="O15" s="8"/>
      <c r="P15" s="8"/>
      <c r="Q15" s="8"/>
      <c r="R15" s="25">
        <v>1074.5219999999999</v>
      </c>
      <c r="S15" s="25">
        <v>874.125</v>
      </c>
      <c r="T15" s="25">
        <v>877.41099999999994</v>
      </c>
      <c r="U15" s="3"/>
      <c r="V15" s="3"/>
      <c r="W15" s="3"/>
    </row>
    <row r="16" spans="2:23" x14ac:dyDescent="0.2">
      <c r="B16" s="3"/>
      <c r="C16" s="3"/>
      <c r="D16" s="3"/>
      <c r="E16" s="8"/>
      <c r="F16" s="46">
        <v>688.375</v>
      </c>
      <c r="G16" s="46">
        <v>959.13099999999997</v>
      </c>
      <c r="H16" s="46">
        <v>1067.7249999999999</v>
      </c>
      <c r="I16" s="8"/>
      <c r="J16" s="8"/>
      <c r="K16" s="8"/>
      <c r="L16" s="25">
        <v>967.00400000000002</v>
      </c>
      <c r="M16" s="25">
        <v>1625.88</v>
      </c>
      <c r="N16" s="25">
        <v>1891.1320000000001</v>
      </c>
      <c r="O16" s="8"/>
      <c r="P16" s="8"/>
      <c r="Q16" s="8"/>
      <c r="R16" s="25">
        <v>977.79300000000001</v>
      </c>
      <c r="S16" s="25">
        <v>977.95699999999999</v>
      </c>
      <c r="T16" s="25">
        <v>983.42700000000002</v>
      </c>
      <c r="U16" s="3"/>
      <c r="V16" s="3"/>
      <c r="W16" s="3"/>
    </row>
    <row r="17" spans="2:23" x14ac:dyDescent="0.2">
      <c r="B17" s="3"/>
      <c r="C17" s="3"/>
      <c r="D17" s="3"/>
      <c r="E17" s="8"/>
      <c r="F17" s="46">
        <v>651.38800000000003</v>
      </c>
      <c r="G17" s="46">
        <v>1155.9110000000001</v>
      </c>
      <c r="H17" s="46">
        <v>934.26700000000005</v>
      </c>
      <c r="I17" s="8"/>
      <c r="J17" s="8"/>
      <c r="K17" s="8"/>
      <c r="L17" s="25">
        <v>776.81399999999996</v>
      </c>
      <c r="M17" s="25">
        <v>1423.643</v>
      </c>
      <c r="N17" s="25">
        <v>1327.289</v>
      </c>
      <c r="O17" s="8"/>
      <c r="P17" s="8"/>
      <c r="Q17" s="8"/>
      <c r="R17" s="25">
        <v>832.64</v>
      </c>
      <c r="S17" s="25">
        <v>937.35799999999995</v>
      </c>
      <c r="T17" s="25">
        <v>892.90300000000002</v>
      </c>
      <c r="U17" s="3"/>
      <c r="V17" s="3"/>
      <c r="W17" s="3"/>
    </row>
    <row r="18" spans="2:23" x14ac:dyDescent="0.2">
      <c r="B18" s="3"/>
      <c r="C18" s="3"/>
      <c r="D18" s="3"/>
      <c r="E18" s="8"/>
      <c r="F18" s="46">
        <v>1013.948</v>
      </c>
      <c r="G18" s="46">
        <v>931.60900000000004</v>
      </c>
      <c r="H18" s="46">
        <v>1005.115</v>
      </c>
      <c r="I18" s="8"/>
      <c r="J18" s="8"/>
      <c r="K18" s="8"/>
      <c r="L18" s="25">
        <v>531.60299999999995</v>
      </c>
      <c r="M18" s="25">
        <v>1460.6030000000001</v>
      </c>
      <c r="N18" s="25">
        <v>1189.367</v>
      </c>
      <c r="O18" s="8"/>
      <c r="P18" s="8"/>
      <c r="Q18" s="8"/>
      <c r="R18" s="25">
        <v>1002.4349999999999</v>
      </c>
      <c r="S18" s="25">
        <v>916.68399999999997</v>
      </c>
      <c r="T18" s="25">
        <v>1137.0360000000001</v>
      </c>
      <c r="U18" s="3"/>
      <c r="V18" s="3"/>
      <c r="W18" s="3"/>
    </row>
    <row r="19" spans="2:23" x14ac:dyDescent="0.2">
      <c r="B19" s="3"/>
      <c r="C19" s="3"/>
      <c r="D19" s="3"/>
      <c r="E19" s="8"/>
      <c r="F19" s="46">
        <v>808.255</v>
      </c>
      <c r="G19" s="46">
        <v>1065.1279999999999</v>
      </c>
      <c r="H19" s="46">
        <v>1183.4190000000001</v>
      </c>
      <c r="I19" s="8"/>
      <c r="J19" s="8"/>
      <c r="K19" s="8"/>
      <c r="L19" s="25">
        <v>564.13900000000001</v>
      </c>
      <c r="M19" s="25">
        <v>1477.3869999999999</v>
      </c>
      <c r="N19" s="25">
        <v>1409.242</v>
      </c>
      <c r="O19" s="8"/>
      <c r="P19" s="8"/>
      <c r="Q19" s="8"/>
      <c r="R19" s="25">
        <v>848.16800000000001</v>
      </c>
      <c r="S19" s="25">
        <v>1048.499</v>
      </c>
      <c r="T19" s="25">
        <v>1039.723</v>
      </c>
      <c r="U19" s="3"/>
      <c r="V19" s="3"/>
      <c r="W19" s="3"/>
    </row>
    <row r="20" spans="2:23" x14ac:dyDescent="0.2">
      <c r="B20" s="3"/>
      <c r="C20" s="3"/>
      <c r="D20" s="3"/>
      <c r="E20" s="8"/>
      <c r="F20" s="46">
        <v>643.82299999999998</v>
      </c>
      <c r="G20" s="46">
        <v>845.327</v>
      </c>
      <c r="H20" s="46">
        <v>1235.5319999999999</v>
      </c>
      <c r="I20" s="8"/>
      <c r="J20" s="8"/>
      <c r="K20" s="8"/>
      <c r="L20" s="25">
        <v>972.91200000000003</v>
      </c>
      <c r="M20" s="25">
        <v>1010.785</v>
      </c>
      <c r="N20" s="25">
        <v>990.88599999999997</v>
      </c>
      <c r="O20" s="8"/>
      <c r="P20" s="8"/>
      <c r="Q20" s="8"/>
      <c r="R20" s="25">
        <v>1097.45</v>
      </c>
      <c r="S20" s="25">
        <v>852.01</v>
      </c>
      <c r="T20" s="25">
        <v>862.22400000000005</v>
      </c>
      <c r="U20" s="3"/>
      <c r="V20" s="3"/>
      <c r="W20" s="3"/>
    </row>
    <row r="21" spans="2:23" x14ac:dyDescent="0.2">
      <c r="B21" s="3"/>
      <c r="C21" s="3"/>
      <c r="D21" s="3"/>
      <c r="E21" s="8"/>
      <c r="F21" s="46">
        <v>945.87099999999998</v>
      </c>
      <c r="G21" s="46">
        <v>1442.578</v>
      </c>
      <c r="H21" s="46">
        <v>1225.1990000000001</v>
      </c>
      <c r="I21" s="8"/>
      <c r="J21" s="8"/>
      <c r="K21" s="8"/>
      <c r="L21" s="25">
        <v>557.471</v>
      </c>
      <c r="M21" s="25">
        <v>774.05799999999999</v>
      </c>
      <c r="N21" s="25">
        <v>1073.8320000000001</v>
      </c>
      <c r="O21" s="8"/>
      <c r="P21" s="8"/>
      <c r="Q21" s="8"/>
      <c r="R21" s="25">
        <v>754.16700000000003</v>
      </c>
      <c r="S21" s="25">
        <v>936.28300000000002</v>
      </c>
      <c r="T21" s="25">
        <v>894.673</v>
      </c>
      <c r="U21" s="3"/>
      <c r="V21" s="3"/>
      <c r="W21" s="3"/>
    </row>
    <row r="22" spans="2:23" x14ac:dyDescent="0.2">
      <c r="B22" s="3"/>
      <c r="C22" s="3"/>
      <c r="D22" s="3"/>
      <c r="E22" s="8"/>
      <c r="F22" s="46">
        <v>937.49800000000005</v>
      </c>
      <c r="G22" s="46">
        <v>1148.4490000000001</v>
      </c>
      <c r="H22" s="46">
        <v>887.995</v>
      </c>
      <c r="I22" s="8"/>
      <c r="J22" s="8"/>
      <c r="K22" s="8"/>
      <c r="L22" s="25">
        <v>658.90300000000002</v>
      </c>
      <c r="M22" s="25">
        <v>1073.9690000000001</v>
      </c>
      <c r="N22" s="25">
        <v>1630.778</v>
      </c>
      <c r="O22" s="8"/>
      <c r="P22" s="8"/>
      <c r="Q22" s="8"/>
      <c r="R22" s="25">
        <v>877.05100000000004</v>
      </c>
      <c r="S22" s="25">
        <v>856.71900000000005</v>
      </c>
      <c r="T22" s="25">
        <v>1022.545</v>
      </c>
      <c r="U22" s="3"/>
      <c r="V22" s="3"/>
      <c r="W22" s="3"/>
    </row>
    <row r="23" spans="2:23" x14ac:dyDescent="0.2">
      <c r="B23" s="3"/>
      <c r="C23" s="3"/>
      <c r="D23" s="3"/>
      <c r="E23" s="8"/>
      <c r="F23" s="46">
        <v>875.84500000000003</v>
      </c>
      <c r="G23" s="46">
        <v>1327.423</v>
      </c>
      <c r="H23" s="46">
        <v>1152.605</v>
      </c>
      <c r="I23" s="8"/>
      <c r="J23" s="8"/>
      <c r="K23" s="8"/>
      <c r="L23" s="25">
        <v>864.85900000000004</v>
      </c>
      <c r="M23" s="25">
        <v>1127.55</v>
      </c>
      <c r="N23" s="25">
        <v>886.78200000000004</v>
      </c>
      <c r="O23" s="8"/>
      <c r="P23" s="8"/>
      <c r="Q23" s="8"/>
      <c r="R23" s="25">
        <v>990.95100000000002</v>
      </c>
      <c r="S23" s="25">
        <v>870.48400000000004</v>
      </c>
      <c r="T23" s="25">
        <v>1021.308</v>
      </c>
      <c r="U23" s="3"/>
      <c r="V23" s="3"/>
      <c r="W23" s="3"/>
    </row>
    <row r="24" spans="2:23" x14ac:dyDescent="0.2">
      <c r="B24" s="3"/>
      <c r="C24" s="3"/>
      <c r="D24" s="3"/>
      <c r="E24" s="8"/>
      <c r="F24" s="46">
        <v>1232.9780000000001</v>
      </c>
      <c r="G24" s="46">
        <v>890.35400000000004</v>
      </c>
      <c r="H24" s="46">
        <v>1252.23</v>
      </c>
      <c r="I24" s="8"/>
      <c r="J24" s="8"/>
      <c r="K24" s="8"/>
      <c r="L24" s="25">
        <v>788.35299999999995</v>
      </c>
      <c r="M24" s="25">
        <v>1056.9780000000001</v>
      </c>
      <c r="N24" s="25">
        <v>1167.2539999999999</v>
      </c>
      <c r="O24" s="8"/>
      <c r="P24" s="8"/>
      <c r="Q24" s="8"/>
      <c r="R24" s="25">
        <v>1196.732</v>
      </c>
      <c r="S24" s="25">
        <v>991.13900000000001</v>
      </c>
      <c r="T24" s="25">
        <v>866.37800000000004</v>
      </c>
      <c r="U24" s="3"/>
      <c r="V24" s="3"/>
      <c r="W24" s="3"/>
    </row>
    <row r="25" spans="2:23" x14ac:dyDescent="0.2">
      <c r="B25" s="3"/>
      <c r="C25" s="3"/>
      <c r="D25" s="3"/>
      <c r="E25" s="8"/>
      <c r="F25" s="46">
        <v>731.23</v>
      </c>
      <c r="G25" s="46">
        <v>912.06899999999996</v>
      </c>
      <c r="H25" s="46">
        <v>1419.3119999999999</v>
      </c>
      <c r="I25" s="8"/>
      <c r="J25" s="8"/>
      <c r="K25" s="8"/>
      <c r="L25" s="25">
        <v>589.33000000000004</v>
      </c>
      <c r="M25" s="25">
        <v>1184.325</v>
      </c>
      <c r="N25" s="25">
        <v>1399.4110000000001</v>
      </c>
      <c r="O25" s="8"/>
      <c r="P25" s="8"/>
      <c r="Q25" s="8"/>
      <c r="R25" s="25">
        <v>1006.989</v>
      </c>
      <c r="S25" s="25">
        <v>911.678</v>
      </c>
      <c r="T25" s="25">
        <v>1021.304</v>
      </c>
      <c r="U25" s="3"/>
      <c r="V25" s="3"/>
      <c r="W25" s="3"/>
    </row>
    <row r="26" spans="2:23" x14ac:dyDescent="0.2">
      <c r="B26" s="3"/>
      <c r="C26" s="3"/>
      <c r="D26" s="3"/>
      <c r="E26" s="8"/>
      <c r="F26" s="46">
        <v>927.88099999999997</v>
      </c>
      <c r="G26" s="46">
        <v>833.49900000000002</v>
      </c>
      <c r="H26" s="46">
        <v>1559.1369999999999</v>
      </c>
      <c r="I26" s="8"/>
      <c r="J26" s="8"/>
      <c r="K26" s="8"/>
      <c r="L26" s="25">
        <v>563.26900000000001</v>
      </c>
      <c r="M26" s="25">
        <v>1163.1590000000001</v>
      </c>
      <c r="N26" s="25">
        <v>1217.9829999999999</v>
      </c>
      <c r="O26" s="8"/>
      <c r="P26" s="8"/>
      <c r="Q26" s="8"/>
      <c r="R26" s="25">
        <v>1144.374</v>
      </c>
      <c r="S26" s="25">
        <v>819.98099999999999</v>
      </c>
      <c r="T26" s="25">
        <v>924.55399999999997</v>
      </c>
      <c r="U26" s="3"/>
      <c r="V26" s="3"/>
      <c r="W26" s="3"/>
    </row>
    <row r="27" spans="2:23" x14ac:dyDescent="0.2">
      <c r="B27" s="3"/>
      <c r="C27" s="3"/>
      <c r="D27" s="3"/>
      <c r="E27" s="8"/>
      <c r="F27" s="46">
        <v>705.80799999999999</v>
      </c>
      <c r="G27" s="46">
        <v>976.28800000000001</v>
      </c>
      <c r="H27" s="46">
        <v>1647.393</v>
      </c>
      <c r="I27" s="8"/>
      <c r="J27" s="8"/>
      <c r="K27" s="8"/>
      <c r="L27" s="25">
        <v>600.39400000000001</v>
      </c>
      <c r="M27" s="25">
        <v>1280.6500000000001</v>
      </c>
      <c r="N27" s="25">
        <v>1312.0029999999999</v>
      </c>
      <c r="O27" s="8"/>
      <c r="P27" s="8"/>
      <c r="Q27" s="8"/>
      <c r="R27" s="25">
        <v>826.20799999999997</v>
      </c>
      <c r="S27" s="25">
        <v>837.49</v>
      </c>
      <c r="T27" s="25">
        <v>1124.4490000000001</v>
      </c>
      <c r="U27" s="3"/>
      <c r="V27" s="3"/>
      <c r="W27" s="3"/>
    </row>
    <row r="28" spans="2:23" x14ac:dyDescent="0.2">
      <c r="B28" s="3"/>
      <c r="C28" s="3"/>
      <c r="D28" s="3"/>
      <c r="E28" s="8"/>
      <c r="F28" s="46">
        <v>895.56799999999998</v>
      </c>
      <c r="G28" s="46">
        <v>967.53700000000003</v>
      </c>
      <c r="H28" s="46">
        <v>1317.5730000000001</v>
      </c>
      <c r="I28" s="8"/>
      <c r="J28" s="8"/>
      <c r="K28" s="8"/>
      <c r="L28" s="25">
        <v>734.62599999999998</v>
      </c>
      <c r="M28" s="25">
        <v>1160.452</v>
      </c>
      <c r="N28" s="25">
        <v>1165.768</v>
      </c>
      <c r="O28" s="8"/>
      <c r="P28" s="8"/>
      <c r="Q28" s="8"/>
      <c r="R28" s="25">
        <v>742.68799999999999</v>
      </c>
      <c r="S28" s="25">
        <v>1053.204</v>
      </c>
      <c r="T28" s="25">
        <v>954.327</v>
      </c>
      <c r="U28" s="3"/>
      <c r="V28" s="3"/>
      <c r="W28" s="3"/>
    </row>
    <row r="29" spans="2:23" x14ac:dyDescent="0.2">
      <c r="B29" s="3"/>
      <c r="C29" s="3"/>
      <c r="D29" s="3"/>
      <c r="E29" s="8"/>
      <c r="F29" s="46">
        <v>1111.3699999999999</v>
      </c>
      <c r="G29" s="46">
        <v>1341.2940000000001</v>
      </c>
      <c r="H29" s="46">
        <v>996.76599999999996</v>
      </c>
      <c r="I29" s="8"/>
      <c r="J29" s="8"/>
      <c r="K29" s="8"/>
      <c r="L29" s="25">
        <v>1080.99</v>
      </c>
      <c r="M29" s="25">
        <v>1022.6849999999999</v>
      </c>
      <c r="N29" s="25">
        <v>973.327</v>
      </c>
      <c r="O29" s="8"/>
      <c r="P29" s="8"/>
      <c r="Q29" s="8"/>
      <c r="R29" s="25">
        <v>747.46699999999998</v>
      </c>
      <c r="S29" s="25">
        <v>988.428</v>
      </c>
      <c r="T29" s="25">
        <v>891.00300000000004</v>
      </c>
      <c r="U29" s="3"/>
      <c r="V29" s="3"/>
      <c r="W29" s="3"/>
    </row>
    <row r="30" spans="2:23" x14ac:dyDescent="0.2">
      <c r="B30" s="3"/>
      <c r="C30" s="3"/>
      <c r="D30" s="3"/>
      <c r="E30" s="8"/>
      <c r="F30" s="46">
        <v>1205.6949999999999</v>
      </c>
      <c r="G30" s="46">
        <v>921.83699999999999</v>
      </c>
      <c r="H30" s="46">
        <v>1667.0050000000001</v>
      </c>
      <c r="I30" s="8"/>
      <c r="J30" s="8"/>
      <c r="K30" s="8"/>
      <c r="L30" s="25">
        <v>1091.7170000000001</v>
      </c>
      <c r="M30" s="25">
        <v>1131.1890000000001</v>
      </c>
      <c r="N30" s="25">
        <v>844.23900000000003</v>
      </c>
      <c r="O30" s="8"/>
      <c r="P30" s="8"/>
      <c r="Q30" s="8"/>
      <c r="R30" s="25">
        <v>700.08299999999997</v>
      </c>
      <c r="S30" s="25">
        <v>1294.2059999999999</v>
      </c>
      <c r="T30" s="25">
        <v>773.22500000000002</v>
      </c>
      <c r="U30" s="3"/>
      <c r="V30" s="3"/>
      <c r="W30" s="3"/>
    </row>
    <row r="31" spans="2:23" x14ac:dyDescent="0.2">
      <c r="B31" s="3"/>
      <c r="C31" s="3"/>
      <c r="D31" s="3"/>
      <c r="E31" s="8"/>
      <c r="F31" s="46">
        <v>952.55499999999995</v>
      </c>
      <c r="G31" s="46">
        <v>1100.713</v>
      </c>
      <c r="H31" s="46">
        <v>1303.453</v>
      </c>
      <c r="I31" s="8"/>
      <c r="J31" s="8"/>
      <c r="K31" s="8"/>
      <c r="L31" s="25">
        <v>1072.9880000000001</v>
      </c>
      <c r="M31" s="25">
        <v>1254.789</v>
      </c>
      <c r="N31" s="25">
        <v>1314.375</v>
      </c>
      <c r="O31" s="8"/>
      <c r="P31" s="8"/>
      <c r="Q31" s="8"/>
      <c r="R31" s="25">
        <v>550.70500000000004</v>
      </c>
      <c r="S31" s="25">
        <v>989.27200000000005</v>
      </c>
      <c r="T31" s="25">
        <v>952.99800000000005</v>
      </c>
      <c r="U31" s="3"/>
      <c r="V31" s="3"/>
      <c r="W31" s="3"/>
    </row>
    <row r="32" spans="2:23" x14ac:dyDescent="0.2">
      <c r="B32" s="3"/>
      <c r="C32" s="3"/>
      <c r="D32" s="3"/>
      <c r="E32" s="8"/>
      <c r="F32" s="46">
        <v>1045.2339999999999</v>
      </c>
      <c r="G32" s="46">
        <v>1222.222</v>
      </c>
      <c r="H32" s="46">
        <v>1426.7660000000001</v>
      </c>
      <c r="I32" s="8"/>
      <c r="J32" s="8"/>
      <c r="K32" s="8"/>
      <c r="L32" s="25">
        <v>1078.7429999999999</v>
      </c>
      <c r="M32" s="25">
        <v>1213.019</v>
      </c>
      <c r="N32" s="25">
        <v>1298.2660000000001</v>
      </c>
      <c r="O32" s="8"/>
      <c r="P32" s="8"/>
      <c r="Q32" s="8"/>
      <c r="R32" s="25">
        <v>683.89</v>
      </c>
      <c r="S32" s="25">
        <v>1001.274</v>
      </c>
      <c r="T32" s="25">
        <v>1043.1320000000001</v>
      </c>
      <c r="U32" s="3"/>
      <c r="V32" s="3"/>
      <c r="W32" s="3"/>
    </row>
    <row r="33" spans="2:23" x14ac:dyDescent="0.2">
      <c r="B33" s="3"/>
      <c r="C33" s="3"/>
      <c r="D33" s="3"/>
      <c r="E33" s="8"/>
      <c r="F33" s="46">
        <v>750.37300000000005</v>
      </c>
      <c r="G33" s="46">
        <v>1131.2809999999999</v>
      </c>
      <c r="H33" s="46">
        <v>1216.078</v>
      </c>
      <c r="I33" s="8"/>
      <c r="J33" s="8"/>
      <c r="K33" s="8"/>
      <c r="L33" s="25">
        <v>797.57600000000002</v>
      </c>
      <c r="M33" s="25">
        <v>1086.6010000000001</v>
      </c>
      <c r="N33" s="25">
        <v>1163.1669999999999</v>
      </c>
      <c r="O33" s="8"/>
      <c r="P33" s="8"/>
      <c r="Q33" s="8"/>
      <c r="R33" s="25">
        <v>787.82500000000005</v>
      </c>
      <c r="S33" s="25">
        <v>886.17399999999998</v>
      </c>
      <c r="T33" s="25">
        <v>1315.4469999999999</v>
      </c>
      <c r="U33" s="3"/>
      <c r="V33" s="3"/>
      <c r="W33" s="3"/>
    </row>
    <row r="34" spans="2:23" x14ac:dyDescent="0.2">
      <c r="B34" s="3"/>
      <c r="C34" s="3"/>
      <c r="D34" s="3"/>
      <c r="E34" s="8"/>
      <c r="F34" s="46">
        <v>1147.393</v>
      </c>
      <c r="G34" s="46">
        <v>1431.6020000000001</v>
      </c>
      <c r="H34" s="46">
        <v>999.28300000000002</v>
      </c>
      <c r="I34" s="8"/>
      <c r="J34" s="8"/>
      <c r="K34" s="8"/>
      <c r="L34" s="25">
        <v>893.93399999999997</v>
      </c>
      <c r="M34" s="25">
        <v>1136.7460000000001</v>
      </c>
      <c r="N34" s="25">
        <v>1341.2280000000001</v>
      </c>
      <c r="O34" s="8"/>
      <c r="P34" s="8"/>
      <c r="Q34" s="8"/>
      <c r="R34" s="25">
        <v>579.87800000000004</v>
      </c>
      <c r="S34" s="25">
        <v>1411.7449999999999</v>
      </c>
      <c r="T34" s="25">
        <v>1149.221</v>
      </c>
      <c r="U34" s="3"/>
      <c r="V34" s="3"/>
      <c r="W34" s="3"/>
    </row>
    <row r="35" spans="2:23" x14ac:dyDescent="0.2">
      <c r="B35" s="3"/>
      <c r="C35" s="3"/>
      <c r="D35" s="3"/>
      <c r="E35" s="8"/>
      <c r="F35" s="46">
        <v>1137.2629999999999</v>
      </c>
      <c r="G35" s="46">
        <v>1018.401</v>
      </c>
      <c r="H35" s="46">
        <v>1339.412</v>
      </c>
      <c r="I35" s="8"/>
      <c r="J35" s="8"/>
      <c r="K35" s="8"/>
      <c r="L35" s="25">
        <v>970.82500000000005</v>
      </c>
      <c r="M35" s="25">
        <v>1100.9549999999999</v>
      </c>
      <c r="N35" s="25">
        <v>953.56200000000001</v>
      </c>
      <c r="O35" s="8"/>
      <c r="P35" s="8"/>
      <c r="Q35" s="8"/>
      <c r="R35" s="25">
        <v>941.74599999999998</v>
      </c>
      <c r="S35" s="25">
        <v>1314.356</v>
      </c>
      <c r="T35" s="25">
        <v>1114.499</v>
      </c>
      <c r="U35" s="3"/>
      <c r="V35" s="3"/>
      <c r="W35" s="3"/>
    </row>
    <row r="36" spans="2:23" x14ac:dyDescent="0.2">
      <c r="B36" s="3"/>
      <c r="C36" s="3"/>
      <c r="D36" s="3"/>
      <c r="E36" s="8"/>
      <c r="F36" s="46">
        <v>922.64</v>
      </c>
      <c r="G36" s="46">
        <v>970.91099999999994</v>
      </c>
      <c r="H36" s="46">
        <v>1048.7560000000001</v>
      </c>
      <c r="I36" s="8"/>
      <c r="J36" s="8"/>
      <c r="K36" s="8"/>
      <c r="L36" s="25">
        <v>743.30899999999997</v>
      </c>
      <c r="M36" s="25">
        <v>1055.0719999999999</v>
      </c>
      <c r="N36" s="25">
        <v>1019.328</v>
      </c>
      <c r="O36" s="8"/>
      <c r="P36" s="8"/>
      <c r="Q36" s="8"/>
      <c r="R36" s="25">
        <v>853.60299999999995</v>
      </c>
      <c r="S36" s="25">
        <v>1161.77</v>
      </c>
      <c r="T36" s="25">
        <v>1223.2380000000001</v>
      </c>
      <c r="U36" s="3"/>
      <c r="V36" s="3"/>
      <c r="W36" s="3"/>
    </row>
    <row r="37" spans="2:23" x14ac:dyDescent="0.2">
      <c r="B37" s="3"/>
      <c r="C37" s="3"/>
      <c r="D37" s="3"/>
      <c r="E37" s="8"/>
      <c r="F37" s="46">
        <v>929.18600000000004</v>
      </c>
      <c r="G37" s="46">
        <v>1937.098</v>
      </c>
      <c r="H37" s="46">
        <v>1579.5920000000001</v>
      </c>
      <c r="I37" s="8"/>
      <c r="J37" s="8"/>
      <c r="K37" s="8"/>
      <c r="L37" s="25">
        <v>991.59799999999996</v>
      </c>
      <c r="M37" s="25">
        <v>1201.1289999999999</v>
      </c>
      <c r="N37" s="25">
        <v>1253.114</v>
      </c>
      <c r="O37" s="8"/>
      <c r="P37" s="8"/>
      <c r="Q37" s="8"/>
      <c r="R37" s="25">
        <v>762.52300000000002</v>
      </c>
      <c r="S37" s="25">
        <v>989.95899999999995</v>
      </c>
      <c r="T37" s="25">
        <v>1152.2660000000001</v>
      </c>
      <c r="U37" s="3"/>
      <c r="V37" s="3"/>
      <c r="W37" s="3"/>
    </row>
    <row r="38" spans="2:23" x14ac:dyDescent="0.2">
      <c r="B38" s="3"/>
      <c r="C38" s="3"/>
      <c r="D38" s="3"/>
      <c r="E38" s="8"/>
      <c r="F38" s="46">
        <v>1042.0630000000001</v>
      </c>
      <c r="G38" s="46">
        <v>2034.0429999999999</v>
      </c>
      <c r="H38" s="46">
        <v>1674.3040000000001</v>
      </c>
      <c r="I38" s="8"/>
      <c r="J38" s="8"/>
      <c r="K38" s="8"/>
      <c r="L38" s="25">
        <v>737.12199999999996</v>
      </c>
      <c r="M38" s="25">
        <v>1197.4079999999999</v>
      </c>
      <c r="N38" s="25">
        <v>1132.9110000000001</v>
      </c>
      <c r="O38" s="8"/>
      <c r="P38" s="8"/>
      <c r="Q38" s="8"/>
      <c r="R38" s="25">
        <v>1049.133</v>
      </c>
      <c r="S38" s="25">
        <v>972.87699999999995</v>
      </c>
      <c r="T38" s="25">
        <v>923.90300000000002</v>
      </c>
      <c r="U38" s="3"/>
      <c r="V38" s="3"/>
      <c r="W38" s="3"/>
    </row>
    <row r="39" spans="2:23" x14ac:dyDescent="0.2">
      <c r="B39" s="3"/>
      <c r="C39" s="3"/>
      <c r="D39" s="3"/>
      <c r="E39" s="8"/>
      <c r="F39" s="46">
        <v>1124.713</v>
      </c>
      <c r="G39" s="46">
        <v>1477.7149999999999</v>
      </c>
      <c r="H39" s="46">
        <v>995.22299999999996</v>
      </c>
      <c r="I39" s="8"/>
      <c r="J39" s="8"/>
      <c r="K39" s="8"/>
      <c r="L39" s="25">
        <v>1479.4380000000001</v>
      </c>
      <c r="M39" s="25">
        <v>1234.962</v>
      </c>
      <c r="N39" s="25">
        <v>929.31799999999998</v>
      </c>
      <c r="O39" s="8"/>
      <c r="P39" s="8"/>
      <c r="Q39" s="8"/>
      <c r="R39" s="25">
        <v>762.86300000000006</v>
      </c>
      <c r="S39" s="25">
        <v>991.05200000000002</v>
      </c>
      <c r="T39" s="25">
        <v>833.14800000000002</v>
      </c>
      <c r="U39" s="3"/>
      <c r="V39" s="3"/>
      <c r="W39" s="3"/>
    </row>
    <row r="40" spans="2:23" x14ac:dyDescent="0.2">
      <c r="B40" s="3"/>
      <c r="C40" s="3"/>
      <c r="D40" s="3"/>
      <c r="E40" s="8"/>
      <c r="F40" s="46">
        <v>1310.0809999999999</v>
      </c>
      <c r="G40" s="46">
        <v>1311.0039999999999</v>
      </c>
      <c r="H40" s="46">
        <v>1379.328</v>
      </c>
      <c r="I40" s="8"/>
      <c r="J40" s="8"/>
      <c r="K40" s="8"/>
      <c r="L40" s="25">
        <v>1089.655</v>
      </c>
      <c r="M40" s="25">
        <v>733.46199999999999</v>
      </c>
      <c r="N40" s="25">
        <v>1244.1089999999999</v>
      </c>
      <c r="O40" s="8"/>
      <c r="P40" s="8"/>
      <c r="Q40" s="8"/>
      <c r="R40" s="25">
        <v>874.48</v>
      </c>
      <c r="S40" s="25">
        <v>858.40599999999995</v>
      </c>
      <c r="T40" s="25">
        <v>998.12699999999995</v>
      </c>
      <c r="U40" s="3"/>
      <c r="V40" s="3"/>
      <c r="W40" s="3"/>
    </row>
    <row r="41" spans="2:23" x14ac:dyDescent="0.2">
      <c r="B41" s="3"/>
      <c r="C41" s="3"/>
      <c r="D41" s="3"/>
      <c r="E41" s="8"/>
      <c r="F41" s="46">
        <v>704.15499999999997</v>
      </c>
      <c r="G41" s="46">
        <v>936.17</v>
      </c>
      <c r="H41" s="46">
        <v>1249.4259999999999</v>
      </c>
      <c r="I41" s="8"/>
      <c r="J41" s="8"/>
      <c r="K41" s="8"/>
      <c r="L41" s="25">
        <v>1432.9639999999999</v>
      </c>
      <c r="M41" s="25">
        <v>611.23400000000004</v>
      </c>
      <c r="N41" s="25">
        <v>1028.1079999999999</v>
      </c>
      <c r="O41" s="8"/>
      <c r="P41" s="8"/>
      <c r="Q41" s="8"/>
      <c r="R41" s="25">
        <v>751.43700000000001</v>
      </c>
      <c r="S41" s="25">
        <v>810.85900000000004</v>
      </c>
      <c r="T41" s="25">
        <v>913.423</v>
      </c>
      <c r="U41" s="3"/>
      <c r="V41" s="3"/>
      <c r="W41" s="3"/>
    </row>
    <row r="42" spans="2:23" x14ac:dyDescent="0.2">
      <c r="B42" s="3"/>
      <c r="C42" s="3"/>
      <c r="D42" s="3"/>
      <c r="E42" s="8"/>
      <c r="F42" s="46">
        <v>1079.509</v>
      </c>
      <c r="G42" s="46">
        <v>920.97900000000004</v>
      </c>
      <c r="H42" s="46">
        <v>1338.117</v>
      </c>
      <c r="I42" s="8"/>
      <c r="J42" s="8"/>
      <c r="K42" s="8"/>
      <c r="L42" s="25">
        <v>1081.643</v>
      </c>
      <c r="M42" s="25">
        <v>1115.4860000000001</v>
      </c>
      <c r="N42" s="25">
        <v>1142.278</v>
      </c>
      <c r="O42" s="8"/>
      <c r="P42" s="8"/>
      <c r="Q42" s="8"/>
      <c r="R42" s="25">
        <v>786.053</v>
      </c>
      <c r="S42" s="25">
        <v>895.28300000000002</v>
      </c>
      <c r="T42" s="25">
        <v>1123.655</v>
      </c>
      <c r="U42" s="3"/>
      <c r="V42" s="3"/>
      <c r="W42" s="3"/>
    </row>
    <row r="43" spans="2:23" x14ac:dyDescent="0.2">
      <c r="B43" s="3"/>
      <c r="C43" s="3"/>
      <c r="D43" s="3"/>
      <c r="E43" s="8"/>
      <c r="F43" s="46">
        <v>872.02</v>
      </c>
      <c r="G43" s="46">
        <v>1248.018</v>
      </c>
      <c r="H43" s="46">
        <v>1272.114</v>
      </c>
      <c r="I43" s="8"/>
      <c r="J43" s="8"/>
      <c r="K43" s="8"/>
      <c r="L43" s="25">
        <v>979.19</v>
      </c>
      <c r="M43" s="25">
        <v>966.91300000000001</v>
      </c>
      <c r="N43" s="25">
        <v>873.452</v>
      </c>
      <c r="O43" s="8"/>
      <c r="P43" s="8"/>
      <c r="Q43" s="8"/>
      <c r="R43" s="25">
        <v>938.02300000000002</v>
      </c>
      <c r="S43" s="25">
        <v>1260.212</v>
      </c>
      <c r="T43" s="25">
        <v>786.36699999999996</v>
      </c>
      <c r="U43" s="3"/>
      <c r="V43" s="3"/>
      <c r="W43" s="3"/>
    </row>
    <row r="44" spans="2:23" x14ac:dyDescent="0.2">
      <c r="B44" s="3"/>
      <c r="C44" s="3"/>
      <c r="D44" s="3"/>
      <c r="E44" s="8"/>
      <c r="F44" s="46">
        <v>724.79600000000005</v>
      </c>
      <c r="G44" s="46">
        <v>1416.2760000000001</v>
      </c>
      <c r="H44" s="46">
        <v>1531.2059999999999</v>
      </c>
      <c r="I44" s="8"/>
      <c r="J44" s="8"/>
      <c r="K44" s="8"/>
      <c r="L44" s="25">
        <v>1147.144</v>
      </c>
      <c r="M44" s="25">
        <v>1127.029</v>
      </c>
      <c r="N44" s="25">
        <v>1190.152</v>
      </c>
      <c r="O44" s="8"/>
      <c r="P44" s="8"/>
      <c r="Q44" s="8"/>
      <c r="R44" s="25">
        <v>848.86400000000003</v>
      </c>
      <c r="S44" s="25">
        <v>899.37599999999998</v>
      </c>
      <c r="T44" s="25">
        <v>1025.3040000000001</v>
      </c>
      <c r="U44" s="3"/>
      <c r="V44" s="3"/>
      <c r="W44" s="3"/>
    </row>
    <row r="45" spans="2:23" x14ac:dyDescent="0.2">
      <c r="B45" s="3"/>
      <c r="C45" s="3"/>
      <c r="D45" s="3"/>
      <c r="E45" s="8"/>
      <c r="F45" s="46">
        <v>989.06799999999998</v>
      </c>
      <c r="G45" s="46">
        <v>1278.818</v>
      </c>
      <c r="H45" s="46">
        <v>1649.0170000000001</v>
      </c>
      <c r="I45" s="8"/>
      <c r="J45" s="8"/>
      <c r="K45" s="8"/>
      <c r="L45" s="25">
        <v>985.59500000000003</v>
      </c>
      <c r="M45" s="25">
        <v>1103.021</v>
      </c>
      <c r="N45" s="25">
        <v>1044.1780000000001</v>
      </c>
      <c r="O45" s="8"/>
      <c r="P45" s="8"/>
      <c r="Q45" s="8"/>
      <c r="R45" s="25">
        <v>1110.867</v>
      </c>
      <c r="S45" s="25">
        <v>968.32399999999996</v>
      </c>
      <c r="T45" s="25">
        <v>1205.164</v>
      </c>
      <c r="U45" s="3"/>
      <c r="V45" s="3"/>
      <c r="W45" s="3"/>
    </row>
    <row r="46" spans="2:23" x14ac:dyDescent="0.2">
      <c r="B46" s="3"/>
      <c r="C46" s="3"/>
      <c r="D46" s="3"/>
      <c r="E46" s="8"/>
      <c r="F46" s="46">
        <v>1102.0229999999999</v>
      </c>
      <c r="G46" s="46">
        <v>1401.693</v>
      </c>
      <c r="H46" s="46">
        <v>998.32399999999996</v>
      </c>
      <c r="I46" s="8"/>
      <c r="J46" s="8"/>
      <c r="K46" s="8"/>
      <c r="L46" s="25">
        <v>923.76499999999999</v>
      </c>
      <c r="M46" s="25">
        <v>651.41399999999999</v>
      </c>
      <c r="N46" s="25">
        <v>1074.2380000000001</v>
      </c>
      <c r="O46" s="8"/>
      <c r="P46" s="8"/>
      <c r="Q46" s="8"/>
      <c r="R46" s="25">
        <v>941.36800000000005</v>
      </c>
      <c r="S46" s="25">
        <v>1346.548</v>
      </c>
      <c r="T46" s="25">
        <v>1101.9949999999999</v>
      </c>
      <c r="U46" s="3"/>
      <c r="V46" s="3"/>
      <c r="W46" s="3"/>
    </row>
    <row r="47" spans="2:23" x14ac:dyDescent="0.2">
      <c r="B47" s="3"/>
      <c r="C47" s="3"/>
      <c r="D47" s="3"/>
      <c r="E47" s="8"/>
      <c r="F47" s="46">
        <v>1593.702</v>
      </c>
      <c r="G47" s="46">
        <v>1299.2760000000001</v>
      </c>
      <c r="H47" s="46">
        <v>1312.229</v>
      </c>
      <c r="I47" s="8"/>
      <c r="J47" s="8"/>
      <c r="K47" s="8"/>
      <c r="L47" s="25">
        <v>1148.5350000000001</v>
      </c>
      <c r="M47" s="25">
        <v>756.649</v>
      </c>
      <c r="N47" s="25">
        <v>1015.989</v>
      </c>
      <c r="O47" s="8"/>
      <c r="P47" s="8"/>
      <c r="Q47" s="8"/>
      <c r="R47" s="25">
        <v>551.60599999999999</v>
      </c>
      <c r="S47" s="25">
        <v>961.56</v>
      </c>
      <c r="T47" s="25">
        <v>1056.162</v>
      </c>
      <c r="U47" s="3"/>
      <c r="V47" s="3"/>
      <c r="W47" s="3"/>
    </row>
    <row r="48" spans="2:23" x14ac:dyDescent="0.2">
      <c r="B48" s="3"/>
      <c r="C48" s="3"/>
      <c r="D48" s="3"/>
      <c r="E48" s="8"/>
      <c r="F48" s="46">
        <v>1166.972</v>
      </c>
      <c r="G48" s="46">
        <v>1636.0519999999999</v>
      </c>
      <c r="H48" s="46">
        <v>1292.127</v>
      </c>
      <c r="I48" s="8"/>
      <c r="J48" s="8"/>
      <c r="K48" s="8"/>
      <c r="L48" s="25">
        <v>1039.9860000000001</v>
      </c>
      <c r="M48" s="25">
        <v>1806.539</v>
      </c>
      <c r="N48" s="25">
        <v>1140.365</v>
      </c>
      <c r="O48" s="8"/>
      <c r="P48" s="8"/>
      <c r="Q48" s="8"/>
      <c r="R48" s="25">
        <v>441.96199999999999</v>
      </c>
      <c r="S48" s="25">
        <v>856.65800000000002</v>
      </c>
      <c r="T48" s="25">
        <v>1109.3340000000001</v>
      </c>
      <c r="U48" s="3"/>
      <c r="V48" s="3"/>
      <c r="W48" s="3"/>
    </row>
    <row r="49" spans="2:23" x14ac:dyDescent="0.2">
      <c r="B49" s="3"/>
      <c r="C49" s="3"/>
      <c r="D49" s="3"/>
      <c r="E49" s="8"/>
      <c r="F49" s="46">
        <v>637.74900000000002</v>
      </c>
      <c r="G49" s="46">
        <v>904.76300000000003</v>
      </c>
      <c r="H49" s="46">
        <v>968.00300000000004</v>
      </c>
      <c r="I49" s="8"/>
      <c r="J49" s="8"/>
      <c r="K49" s="8"/>
      <c r="L49" s="25">
        <v>1515.934</v>
      </c>
      <c r="M49" s="25">
        <v>1545.2180000000001</v>
      </c>
      <c r="N49" s="25">
        <v>1002.432</v>
      </c>
      <c r="O49" s="8"/>
      <c r="P49" s="8"/>
      <c r="Q49" s="8"/>
      <c r="R49" s="25">
        <v>559.29200000000003</v>
      </c>
      <c r="S49" s="25">
        <v>1057.0540000000001</v>
      </c>
      <c r="T49" s="25">
        <v>1277.105</v>
      </c>
      <c r="U49" s="3"/>
      <c r="V49" s="3"/>
      <c r="W49" s="3"/>
    </row>
    <row r="50" spans="2:23" x14ac:dyDescent="0.2">
      <c r="B50" s="3"/>
      <c r="C50" s="3"/>
      <c r="D50" s="3"/>
      <c r="E50" s="8"/>
      <c r="F50" s="46">
        <v>608.19399999999996</v>
      </c>
      <c r="G50" s="46">
        <v>1280.278</v>
      </c>
      <c r="H50" s="46">
        <v>1233.1420000000001</v>
      </c>
      <c r="I50" s="8"/>
      <c r="J50" s="8"/>
      <c r="K50" s="8"/>
      <c r="L50" s="25">
        <v>1002.69</v>
      </c>
      <c r="M50" s="25">
        <v>851.00400000000002</v>
      </c>
      <c r="N50" s="25">
        <v>998.72670000000005</v>
      </c>
      <c r="O50" s="8"/>
      <c r="P50" s="8"/>
      <c r="Q50" s="8"/>
      <c r="R50" s="25">
        <v>610.72400000000005</v>
      </c>
      <c r="S50" s="25">
        <v>1075.28</v>
      </c>
      <c r="T50" s="25">
        <v>906.12900000000002</v>
      </c>
      <c r="U50" s="3"/>
      <c r="V50" s="3"/>
      <c r="W50" s="3"/>
    </row>
    <row r="51" spans="2:23" x14ac:dyDescent="0.2">
      <c r="B51" s="3"/>
      <c r="C51" s="3"/>
      <c r="D51" s="3"/>
      <c r="E51" s="8"/>
      <c r="F51" s="46">
        <v>510.71600000000001</v>
      </c>
      <c r="G51" s="46">
        <v>1238.7339999999999</v>
      </c>
      <c r="H51" s="46">
        <v>1186.4280000000001</v>
      </c>
      <c r="I51" s="8"/>
      <c r="J51" s="8"/>
      <c r="K51" s="8"/>
      <c r="L51" s="25">
        <v>784.23299999999995</v>
      </c>
      <c r="M51" s="25">
        <v>1143.6669999999999</v>
      </c>
      <c r="N51" s="25">
        <v>769.74400000000003</v>
      </c>
      <c r="O51" s="8"/>
      <c r="P51" s="8"/>
      <c r="Q51" s="8"/>
      <c r="R51" s="25">
        <v>549.18200000000002</v>
      </c>
      <c r="S51" s="25">
        <v>1257.9639999999999</v>
      </c>
      <c r="T51" s="25">
        <v>1122.404</v>
      </c>
      <c r="U51" s="3"/>
      <c r="V51" s="3"/>
      <c r="W51" s="3"/>
    </row>
    <row r="52" spans="2:23" x14ac:dyDescent="0.2">
      <c r="B52" s="3"/>
      <c r="C52" s="3"/>
      <c r="D52" s="3"/>
      <c r="E52" s="8"/>
      <c r="F52" s="46">
        <v>1176.134</v>
      </c>
      <c r="G52" s="46">
        <v>1695.2190000000001</v>
      </c>
      <c r="H52" s="46">
        <v>1233.2070000000001</v>
      </c>
      <c r="I52" s="8"/>
      <c r="J52" s="8"/>
      <c r="K52" s="8"/>
      <c r="L52" s="25">
        <v>1225.9469999999999</v>
      </c>
      <c r="M52" s="25">
        <v>1026.9490000000001</v>
      </c>
      <c r="N52" s="25">
        <v>1161.732</v>
      </c>
      <c r="O52" s="8"/>
      <c r="P52" s="8"/>
      <c r="Q52" s="8"/>
      <c r="R52" s="25">
        <v>905.99800000000005</v>
      </c>
      <c r="S52" s="25">
        <v>1115.9929999999999</v>
      </c>
      <c r="T52" s="25">
        <v>1145.277</v>
      </c>
      <c r="U52" s="3"/>
      <c r="V52" s="3"/>
      <c r="W52" s="3"/>
    </row>
    <row r="53" spans="2:23" x14ac:dyDescent="0.2">
      <c r="B53" s="3"/>
      <c r="C53" s="3"/>
      <c r="D53" s="3"/>
      <c r="E53" s="8"/>
      <c r="F53" s="46"/>
      <c r="G53" s="46">
        <v>800.31899999999996</v>
      </c>
      <c r="H53" s="46">
        <v>1472.125</v>
      </c>
      <c r="I53" s="8"/>
      <c r="J53" s="8"/>
      <c r="K53" s="8"/>
      <c r="L53" s="25"/>
      <c r="M53" s="25">
        <v>858.31500000000005</v>
      </c>
      <c r="N53" s="25">
        <v>1210.915</v>
      </c>
      <c r="O53" s="8"/>
      <c r="P53" s="8"/>
      <c r="Q53" s="8"/>
      <c r="R53" s="25"/>
      <c r="S53" s="25">
        <v>1184.633</v>
      </c>
      <c r="T53" s="25">
        <v>1125.393</v>
      </c>
      <c r="U53" s="3"/>
      <c r="V53" s="3"/>
      <c r="W53" s="3"/>
    </row>
    <row r="54" spans="2:23" x14ac:dyDescent="0.2">
      <c r="B54" s="3"/>
      <c r="C54" s="3"/>
      <c r="D54" s="3"/>
      <c r="E54" s="8"/>
      <c r="F54" s="46"/>
      <c r="G54" s="46">
        <v>1039.07</v>
      </c>
      <c r="H54" s="46">
        <v>1542.423</v>
      </c>
      <c r="I54" s="8"/>
      <c r="J54" s="8"/>
      <c r="K54" s="8"/>
      <c r="L54" s="25"/>
      <c r="M54" s="25">
        <v>990.90499999999997</v>
      </c>
      <c r="N54" s="25">
        <v>1152.7449999999999</v>
      </c>
      <c r="O54" s="8"/>
      <c r="P54" s="8"/>
      <c r="Q54" s="8"/>
      <c r="R54" s="25"/>
      <c r="S54" s="25">
        <v>1173.115</v>
      </c>
      <c r="T54" s="25">
        <v>879.57399999999996</v>
      </c>
      <c r="U54" s="3"/>
      <c r="V54" s="3"/>
      <c r="W54" s="3"/>
    </row>
    <row r="55" spans="2:23" x14ac:dyDescent="0.2">
      <c r="B55" s="3"/>
      <c r="C55" s="3"/>
      <c r="D55" s="3"/>
      <c r="E55" s="8"/>
      <c r="F55" s="46"/>
      <c r="G55" s="46">
        <v>1408.9960000000001</v>
      </c>
      <c r="H55" s="46">
        <v>1237.126</v>
      </c>
      <c r="I55" s="8"/>
      <c r="J55" s="8"/>
      <c r="K55" s="8"/>
      <c r="L55" s="25"/>
      <c r="M55" s="25">
        <v>834.35599999999999</v>
      </c>
      <c r="N55" s="25">
        <v>1071.2329999999999</v>
      </c>
      <c r="O55" s="8"/>
      <c r="P55" s="8"/>
      <c r="Q55" s="8"/>
      <c r="R55" s="25"/>
      <c r="S55" s="25">
        <v>1312.817</v>
      </c>
      <c r="T55" s="25">
        <v>1370.1120000000001</v>
      </c>
      <c r="U55" s="3"/>
      <c r="V55" s="3"/>
      <c r="W55" s="3"/>
    </row>
    <row r="56" spans="2:23" x14ac:dyDescent="0.2">
      <c r="B56" s="3"/>
      <c r="C56" s="3"/>
      <c r="D56" s="3"/>
      <c r="E56" s="8"/>
      <c r="F56" s="46"/>
      <c r="G56" s="46"/>
      <c r="H56" s="46">
        <v>1241.1780000000001</v>
      </c>
      <c r="I56" s="8"/>
      <c r="J56" s="8"/>
      <c r="K56" s="8"/>
      <c r="L56" s="25"/>
      <c r="M56" s="25">
        <v>1216.692</v>
      </c>
      <c r="N56" s="25">
        <v>1039.2090000000001</v>
      </c>
      <c r="O56" s="8"/>
      <c r="P56" s="8"/>
      <c r="Q56" s="8"/>
      <c r="R56" s="25"/>
      <c r="S56" s="25"/>
      <c r="T56" s="25">
        <v>866.71400000000006</v>
      </c>
      <c r="U56" s="3"/>
      <c r="V56" s="3"/>
      <c r="W56" s="3"/>
    </row>
    <row r="57" spans="2:23" x14ac:dyDescent="0.2">
      <c r="B57" s="3"/>
      <c r="C57" s="3"/>
      <c r="D57" s="3"/>
      <c r="E57" s="8"/>
      <c r="F57" s="46"/>
      <c r="G57" s="46"/>
      <c r="H57" s="46">
        <v>1425.318</v>
      </c>
      <c r="I57" s="8"/>
      <c r="J57" s="8"/>
      <c r="K57" s="8"/>
      <c r="L57" s="25"/>
      <c r="M57" s="25"/>
      <c r="N57" s="25">
        <v>1227.3440000000001</v>
      </c>
      <c r="O57" s="8"/>
      <c r="P57" s="8"/>
      <c r="Q57" s="8"/>
      <c r="R57" s="25"/>
      <c r="S57" s="25"/>
      <c r="T57" s="25">
        <v>994.88599999999997</v>
      </c>
      <c r="U57" s="3"/>
      <c r="V57" s="3"/>
      <c r="W57" s="3"/>
    </row>
    <row r="58" spans="2:23" x14ac:dyDescent="0.2"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3"/>
      <c r="V58" s="3"/>
      <c r="W58" s="3"/>
    </row>
    <row r="59" spans="2:23" x14ac:dyDescent="0.2">
      <c r="B59" s="3"/>
      <c r="C59" s="3"/>
      <c r="D59" s="3"/>
      <c r="E59" s="8"/>
      <c r="F59" s="140" t="s">
        <v>20</v>
      </c>
      <c r="G59" s="140"/>
      <c r="H59" s="140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3"/>
      <c r="V59" s="3"/>
      <c r="W59" s="3"/>
    </row>
    <row r="60" spans="2:23" x14ac:dyDescent="0.2"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3"/>
      <c r="V60" s="3"/>
      <c r="W60" s="3"/>
    </row>
    <row r="61" spans="2:23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3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3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3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</sheetData>
  <mergeCells count="1">
    <mergeCell ref="F59:H59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8E90-2582-D44E-BFF1-14BAADD81F1D}">
  <dimension ref="A2:AB78"/>
  <sheetViews>
    <sheetView topLeftCell="A3" zoomScale="89" workbookViewId="0">
      <selection activeCell="AA10" sqref="AA10"/>
    </sheetView>
  </sheetViews>
  <sheetFormatPr baseColWidth="10" defaultRowHeight="16" x14ac:dyDescent="0.2"/>
  <cols>
    <col min="4" max="4" width="28.83203125" customWidth="1"/>
    <col min="6" max="6" width="18.83203125" customWidth="1"/>
    <col min="8" max="8" width="22.83203125" customWidth="1"/>
    <col min="9" max="9" width="22.5" customWidth="1"/>
    <col min="10" max="10" width="23.1640625" customWidth="1"/>
    <col min="11" max="11" width="25" customWidth="1"/>
    <col min="14" max="14" width="15" customWidth="1"/>
    <col min="16" max="16" width="20.83203125" customWidth="1"/>
    <col min="17" max="17" width="20.6640625" customWidth="1"/>
    <col min="18" max="18" width="23" customWidth="1"/>
    <col min="19" max="19" width="25.6640625" customWidth="1"/>
    <col min="22" max="22" width="22.33203125" customWidth="1"/>
    <col min="24" max="24" width="22.33203125" customWidth="1"/>
    <col min="25" max="25" width="24" customWidth="1"/>
    <col min="26" max="26" width="23.6640625" customWidth="1"/>
    <col min="27" max="27" width="26.5" customWidth="1"/>
  </cols>
  <sheetData>
    <row r="2" spans="1:2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3"/>
      <c r="B6" s="3"/>
      <c r="C6" s="3"/>
      <c r="D6" s="4" t="s">
        <v>496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">
      <c r="A7" s="3"/>
      <c r="B7" s="3"/>
      <c r="C7" s="3"/>
      <c r="E7" s="3"/>
      <c r="F7" s="4" t="s">
        <v>263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3"/>
      <c r="B8" s="3"/>
      <c r="C8" s="3"/>
      <c r="D8" s="3"/>
      <c r="E8" s="11" t="s">
        <v>15</v>
      </c>
      <c r="F8" s="3"/>
      <c r="G8" s="3"/>
      <c r="H8" s="3"/>
      <c r="I8" s="3"/>
      <c r="J8" s="3"/>
      <c r="K8" s="3"/>
      <c r="L8" s="3"/>
      <c r="M8" s="3"/>
      <c r="N8" s="4" t="s">
        <v>263</v>
      </c>
      <c r="O8" s="3"/>
      <c r="P8" s="3"/>
      <c r="Q8" s="3"/>
      <c r="R8" s="3"/>
      <c r="S8" s="3"/>
      <c r="T8" s="3"/>
      <c r="U8" s="3"/>
      <c r="V8" s="4" t="s">
        <v>263</v>
      </c>
      <c r="W8" s="3"/>
      <c r="X8" s="3"/>
      <c r="Y8" s="3"/>
      <c r="Z8" s="3"/>
      <c r="AA8" s="3"/>
      <c r="AB8" s="3"/>
    </row>
    <row r="9" spans="1:28" x14ac:dyDescent="0.2">
      <c r="A9" s="3"/>
      <c r="B9" s="3"/>
      <c r="C9" s="3"/>
      <c r="D9" s="3"/>
      <c r="E9" s="3"/>
      <c r="F9" s="3"/>
      <c r="G9" s="3"/>
      <c r="H9" s="4" t="s">
        <v>397</v>
      </c>
      <c r="I9" s="4" t="s">
        <v>398</v>
      </c>
      <c r="J9" s="9" t="s">
        <v>497</v>
      </c>
      <c r="K9" s="9" t="s">
        <v>498</v>
      </c>
      <c r="L9" s="3"/>
      <c r="M9" s="11" t="s">
        <v>18</v>
      </c>
      <c r="N9" s="3"/>
      <c r="O9" s="3"/>
      <c r="P9" s="3"/>
      <c r="Q9" s="3"/>
      <c r="R9" s="3"/>
      <c r="S9" s="3"/>
      <c r="T9" s="3"/>
      <c r="U9" s="11" t="s">
        <v>19</v>
      </c>
      <c r="V9" s="3"/>
      <c r="W9" s="3"/>
      <c r="X9" s="3"/>
      <c r="Y9" s="3"/>
      <c r="Z9" s="3"/>
      <c r="AA9" s="3"/>
      <c r="AB9" s="3"/>
    </row>
    <row r="10" spans="1:28" x14ac:dyDescent="0.2">
      <c r="A10" s="3"/>
      <c r="B10" s="3"/>
      <c r="C10" s="3"/>
      <c r="D10" s="3"/>
      <c r="E10" s="3"/>
      <c r="F10" s="3"/>
      <c r="G10" s="3"/>
      <c r="H10" s="26">
        <v>970.47299999999996</v>
      </c>
      <c r="I10" s="26">
        <v>1777.7660000000001</v>
      </c>
      <c r="J10" s="26">
        <v>1426.348</v>
      </c>
      <c r="K10" s="26">
        <v>982.62199999999996</v>
      </c>
      <c r="L10" s="3"/>
      <c r="M10" s="3"/>
      <c r="N10" s="3"/>
      <c r="O10" s="3"/>
      <c r="P10" s="4" t="s">
        <v>397</v>
      </c>
      <c r="Q10" s="4" t="s">
        <v>398</v>
      </c>
      <c r="R10" s="9" t="s">
        <v>497</v>
      </c>
      <c r="S10" s="9" t="s">
        <v>498</v>
      </c>
      <c r="T10" s="3"/>
      <c r="U10" s="3"/>
      <c r="V10" s="3"/>
      <c r="W10" s="3"/>
      <c r="X10" s="4" t="s">
        <v>397</v>
      </c>
      <c r="Y10" s="4" t="s">
        <v>398</v>
      </c>
      <c r="Z10" s="9" t="s">
        <v>497</v>
      </c>
      <c r="AA10" s="9" t="s">
        <v>498</v>
      </c>
      <c r="AB10" s="3"/>
    </row>
    <row r="11" spans="1:28" x14ac:dyDescent="0.2">
      <c r="A11" s="3"/>
      <c r="B11" s="3"/>
      <c r="C11" s="3"/>
      <c r="D11" s="3"/>
      <c r="E11" s="3"/>
      <c r="F11" s="3"/>
      <c r="G11" s="3"/>
      <c r="H11" s="26">
        <v>1188.559</v>
      </c>
      <c r="I11" s="26">
        <v>1272.6179999999999</v>
      </c>
      <c r="J11" s="26">
        <v>778.447</v>
      </c>
      <c r="K11" s="26">
        <v>1412.067</v>
      </c>
      <c r="L11" s="3"/>
      <c r="M11" s="3"/>
      <c r="N11" s="3"/>
      <c r="O11" s="3"/>
      <c r="P11" s="25">
        <v>817.74599999999998</v>
      </c>
      <c r="Q11" s="25">
        <v>982.74400000000003</v>
      </c>
      <c r="R11" s="25">
        <v>1224.1400000000001</v>
      </c>
      <c r="S11" s="25">
        <v>1253.8499999999999</v>
      </c>
      <c r="T11" s="3"/>
      <c r="U11" s="3"/>
      <c r="V11" s="3"/>
      <c r="W11" s="3"/>
      <c r="X11" s="25">
        <v>1240.222</v>
      </c>
      <c r="Y11" s="25">
        <v>1102.636</v>
      </c>
      <c r="Z11" s="25">
        <v>937.90700000000004</v>
      </c>
      <c r="AA11" s="25">
        <v>1532.47</v>
      </c>
      <c r="AB11" s="3"/>
    </row>
    <row r="12" spans="1:28" x14ac:dyDescent="0.2">
      <c r="A12" s="3"/>
      <c r="B12" s="3"/>
      <c r="C12" s="3"/>
      <c r="D12" s="3"/>
      <c r="E12" s="3"/>
      <c r="F12" s="3"/>
      <c r="G12" s="3"/>
      <c r="H12" s="26">
        <v>1464.414</v>
      </c>
      <c r="I12" s="26">
        <v>1342.7660000000001</v>
      </c>
      <c r="J12" s="26">
        <v>1366.961</v>
      </c>
      <c r="K12" s="26">
        <v>825.452</v>
      </c>
      <c r="L12" s="3"/>
      <c r="M12" s="3"/>
      <c r="N12" s="3"/>
      <c r="O12" s="3"/>
      <c r="P12" s="25">
        <v>1454.4449999999999</v>
      </c>
      <c r="Q12" s="25">
        <v>641.84299999999996</v>
      </c>
      <c r="R12" s="25">
        <v>1245.992</v>
      </c>
      <c r="S12" s="25">
        <v>847.476</v>
      </c>
      <c r="T12" s="3"/>
      <c r="U12" s="3"/>
      <c r="V12" s="3"/>
      <c r="W12" s="3"/>
      <c r="X12" s="25">
        <v>1198.2249999999999</v>
      </c>
      <c r="Y12" s="25">
        <v>1011.586</v>
      </c>
      <c r="Z12" s="25">
        <v>1095.2059999999999</v>
      </c>
      <c r="AA12" s="25">
        <v>929.428</v>
      </c>
      <c r="AB12" s="3"/>
    </row>
    <row r="13" spans="1:28" x14ac:dyDescent="0.2">
      <c r="A13" s="3"/>
      <c r="B13" s="3"/>
      <c r="C13" s="3"/>
      <c r="D13" s="3"/>
      <c r="E13" s="3"/>
      <c r="F13" s="3"/>
      <c r="G13" s="3"/>
      <c r="H13" s="26">
        <v>1591.2919999999999</v>
      </c>
      <c r="I13" s="26">
        <v>1311.663</v>
      </c>
      <c r="J13" s="26">
        <v>1312.1679999999999</v>
      </c>
      <c r="K13" s="26">
        <v>776.351</v>
      </c>
      <c r="L13" s="3"/>
      <c r="M13" s="3"/>
      <c r="N13" s="3"/>
      <c r="O13" s="3"/>
      <c r="P13" s="25">
        <v>1590.3989999999999</v>
      </c>
      <c r="Q13" s="25">
        <v>710.20699999999999</v>
      </c>
      <c r="R13" s="25">
        <v>1138.106</v>
      </c>
      <c r="S13" s="25">
        <v>1244.7</v>
      </c>
      <c r="T13" s="3"/>
      <c r="U13" s="3"/>
      <c r="V13" s="3"/>
      <c r="W13" s="3"/>
      <c r="X13" s="25">
        <v>1120.451</v>
      </c>
      <c r="Y13" s="25">
        <v>1180.643</v>
      </c>
      <c r="Z13" s="25">
        <v>1794.473</v>
      </c>
      <c r="AA13" s="25">
        <v>2292.4569999999999</v>
      </c>
      <c r="AB13" s="3"/>
    </row>
    <row r="14" spans="1:28" x14ac:dyDescent="0.2">
      <c r="A14" s="3"/>
      <c r="B14" s="3"/>
      <c r="C14" s="3"/>
      <c r="D14" s="3"/>
      <c r="E14" s="3"/>
      <c r="F14" s="3"/>
      <c r="G14" s="3"/>
      <c r="H14" s="26">
        <v>2340.6770000000001</v>
      </c>
      <c r="I14" s="26">
        <v>1338.098</v>
      </c>
      <c r="J14" s="26">
        <v>1240.4290000000001</v>
      </c>
      <c r="K14" s="26">
        <v>1076.8710000000001</v>
      </c>
      <c r="L14" s="3"/>
      <c r="M14" s="3"/>
      <c r="N14" s="3"/>
      <c r="O14" s="3"/>
      <c r="P14" s="25">
        <v>917.63</v>
      </c>
      <c r="Q14" s="25">
        <v>972.32600000000002</v>
      </c>
      <c r="R14" s="25">
        <v>1248.684</v>
      </c>
      <c r="S14" s="25">
        <v>1167.8599999999999</v>
      </c>
      <c r="T14" s="3"/>
      <c r="U14" s="3"/>
      <c r="V14" s="3"/>
      <c r="W14" s="3"/>
      <c r="X14" s="25">
        <v>1288.846</v>
      </c>
      <c r="Y14" s="25">
        <v>977.10199999999998</v>
      </c>
      <c r="Z14" s="25">
        <v>1981.307</v>
      </c>
      <c r="AA14" s="25">
        <v>1505.643</v>
      </c>
      <c r="AB14" s="3"/>
    </row>
    <row r="15" spans="1:28" x14ac:dyDescent="0.2">
      <c r="A15" s="3"/>
      <c r="B15" s="3"/>
      <c r="C15" s="3"/>
      <c r="D15" s="3"/>
      <c r="E15" s="3"/>
      <c r="F15" s="3"/>
      <c r="G15" s="3"/>
      <c r="H15" s="26">
        <v>1252.6300000000001</v>
      </c>
      <c r="I15" s="26">
        <v>1388.818</v>
      </c>
      <c r="J15" s="26">
        <v>1331.777</v>
      </c>
      <c r="K15" s="26">
        <v>967.99099999999999</v>
      </c>
      <c r="L15" s="3"/>
      <c r="M15" s="3"/>
      <c r="N15" s="3"/>
      <c r="O15" s="3"/>
      <c r="P15" s="25">
        <v>549.96299999999997</v>
      </c>
      <c r="Q15" s="25">
        <v>983.75400000000002</v>
      </c>
      <c r="R15" s="25">
        <v>1227.3689999999999</v>
      </c>
      <c r="S15" s="25">
        <v>1184.4549999999999</v>
      </c>
      <c r="T15" s="3"/>
      <c r="U15" s="3"/>
      <c r="V15" s="3"/>
      <c r="W15" s="3"/>
      <c r="X15" s="25">
        <v>1215.489</v>
      </c>
      <c r="Y15" s="25">
        <v>1174.6079999999999</v>
      </c>
      <c r="Z15" s="25">
        <v>1883.577</v>
      </c>
      <c r="AA15" s="25">
        <v>1709.6089999999999</v>
      </c>
      <c r="AB15" s="3"/>
    </row>
    <row r="16" spans="1:28" x14ac:dyDescent="0.2">
      <c r="A16" s="3"/>
      <c r="B16" s="3"/>
      <c r="C16" s="3"/>
      <c r="D16" s="3"/>
      <c r="E16" s="3"/>
      <c r="F16" s="3"/>
      <c r="G16" s="3"/>
      <c r="H16" s="26">
        <v>1585.912</v>
      </c>
      <c r="I16" s="26">
        <v>952.56</v>
      </c>
      <c r="J16" s="26">
        <v>1050.173</v>
      </c>
      <c r="K16" s="26">
        <v>1203.9079999999999</v>
      </c>
      <c r="L16" s="3"/>
      <c r="M16" s="3"/>
      <c r="N16" s="3"/>
      <c r="O16" s="3"/>
      <c r="P16" s="25">
        <v>830.96699999999998</v>
      </c>
      <c r="Q16" s="25">
        <v>670.84900000000005</v>
      </c>
      <c r="R16" s="25">
        <v>1118.558</v>
      </c>
      <c r="S16" s="25">
        <v>1272.8119999999999</v>
      </c>
      <c r="T16" s="3"/>
      <c r="U16" s="3"/>
      <c r="V16" s="3"/>
      <c r="W16" s="3"/>
      <c r="X16" s="25">
        <v>1178.338</v>
      </c>
      <c r="Y16" s="25">
        <v>973.95</v>
      </c>
      <c r="Z16" s="25">
        <v>1716.114</v>
      </c>
      <c r="AA16" s="25">
        <v>877.88099999999997</v>
      </c>
      <c r="AB16" s="3"/>
    </row>
    <row r="17" spans="1:28" x14ac:dyDescent="0.2">
      <c r="A17" s="3"/>
      <c r="B17" s="3"/>
      <c r="C17" s="3"/>
      <c r="D17" s="3"/>
      <c r="E17" s="3"/>
      <c r="F17" s="3"/>
      <c r="G17" s="3"/>
      <c r="H17" s="26">
        <v>1783.9459999999999</v>
      </c>
      <c r="I17" s="26">
        <v>955.76099999999997</v>
      </c>
      <c r="J17" s="26">
        <v>1951.299</v>
      </c>
      <c r="K17" s="26">
        <v>1410.3040000000001</v>
      </c>
      <c r="L17" s="3"/>
      <c r="M17" s="3"/>
      <c r="N17" s="3"/>
      <c r="O17" s="3"/>
      <c r="P17" s="25">
        <v>1512.6089999999999</v>
      </c>
      <c r="Q17" s="25">
        <v>722.74199999999996</v>
      </c>
      <c r="R17" s="25">
        <v>609.66899999999998</v>
      </c>
      <c r="S17" s="25">
        <v>782.12699999999995</v>
      </c>
      <c r="T17" s="3"/>
      <c r="U17" s="3"/>
      <c r="V17" s="3"/>
      <c r="W17" s="3"/>
      <c r="X17" s="25">
        <v>1641.4079999999999</v>
      </c>
      <c r="Y17" s="25">
        <v>790.41099999999994</v>
      </c>
      <c r="Z17" s="25">
        <v>2113.442</v>
      </c>
      <c r="AA17" s="25">
        <v>2385.4920000000002</v>
      </c>
      <c r="AB17" s="3"/>
    </row>
    <row r="18" spans="1:28" x14ac:dyDescent="0.2">
      <c r="A18" s="3"/>
      <c r="B18" s="3"/>
      <c r="C18" s="3"/>
      <c r="D18" s="3"/>
      <c r="E18" s="3"/>
      <c r="F18" s="3"/>
      <c r="G18" s="3"/>
      <c r="H18" s="26">
        <v>1696.634</v>
      </c>
      <c r="I18" s="26">
        <v>1403.864</v>
      </c>
      <c r="J18" s="26">
        <v>1867.09</v>
      </c>
      <c r="K18" s="26">
        <v>1159.7190000000001</v>
      </c>
      <c r="L18" s="3"/>
      <c r="M18" s="3"/>
      <c r="N18" s="3"/>
      <c r="O18" s="3"/>
      <c r="P18" s="25">
        <v>1741.54</v>
      </c>
      <c r="Q18" s="25">
        <v>1242.116</v>
      </c>
      <c r="R18" s="25">
        <v>1299.0909999999999</v>
      </c>
      <c r="S18" s="25">
        <v>1146.444</v>
      </c>
      <c r="T18" s="3"/>
      <c r="U18" s="3"/>
      <c r="V18" s="3"/>
      <c r="W18" s="3"/>
      <c r="X18" s="25">
        <v>1325.5830000000001</v>
      </c>
      <c r="Y18" s="25">
        <v>725.04700000000003</v>
      </c>
      <c r="Z18" s="25">
        <v>1774.9690000000001</v>
      </c>
      <c r="AA18" s="25">
        <v>1302.317</v>
      </c>
      <c r="AB18" s="3"/>
    </row>
    <row r="19" spans="1:28" x14ac:dyDescent="0.2">
      <c r="A19" s="3"/>
      <c r="B19" s="3"/>
      <c r="C19" s="3"/>
      <c r="D19" s="3"/>
      <c r="E19" s="3"/>
      <c r="F19" s="3"/>
      <c r="G19" s="3"/>
      <c r="H19" s="26">
        <v>2402.3110000000001</v>
      </c>
      <c r="I19" s="26">
        <v>711.05100000000004</v>
      </c>
      <c r="J19" s="26">
        <v>1059.866</v>
      </c>
      <c r="K19" s="26">
        <v>1408.3240000000001</v>
      </c>
      <c r="L19" s="3"/>
      <c r="M19" s="3"/>
      <c r="N19" s="3"/>
      <c r="O19" s="3"/>
      <c r="P19" s="25">
        <v>851.87699999999995</v>
      </c>
      <c r="Q19" s="25">
        <v>1085.9459999999999</v>
      </c>
      <c r="R19" s="25">
        <v>1278.6559999999999</v>
      </c>
      <c r="S19" s="25">
        <v>1040.653</v>
      </c>
      <c r="T19" s="3"/>
      <c r="U19" s="3"/>
      <c r="V19" s="3"/>
      <c r="W19" s="3"/>
      <c r="X19" s="25">
        <v>1167.3510000000001</v>
      </c>
      <c r="Y19" s="25">
        <v>765.399</v>
      </c>
      <c r="Z19" s="25">
        <v>2081.261</v>
      </c>
      <c r="AA19" s="25">
        <v>1459.7819999999999</v>
      </c>
      <c r="AB19" s="3"/>
    </row>
    <row r="20" spans="1:28" x14ac:dyDescent="0.2">
      <c r="A20" s="3"/>
      <c r="B20" s="3"/>
      <c r="C20" s="3"/>
      <c r="D20" s="3"/>
      <c r="E20" s="3"/>
      <c r="F20" s="3"/>
      <c r="G20" s="3"/>
      <c r="H20" s="26">
        <v>1719.9880000000001</v>
      </c>
      <c r="I20" s="26">
        <v>1309.4000000000001</v>
      </c>
      <c r="J20" s="26">
        <v>1409.703</v>
      </c>
      <c r="K20" s="26">
        <v>1209.4100000000001</v>
      </c>
      <c r="L20" s="3"/>
      <c r="M20" s="3"/>
      <c r="N20" s="3"/>
      <c r="O20" s="3"/>
      <c r="P20" s="25">
        <v>922.86300000000006</v>
      </c>
      <c r="Q20" s="25">
        <v>1799.88</v>
      </c>
      <c r="R20" s="25">
        <v>1347.7909999999999</v>
      </c>
      <c r="S20" s="25">
        <v>959.24400000000003</v>
      </c>
      <c r="T20" s="3"/>
      <c r="U20" s="3"/>
      <c r="V20" s="3"/>
      <c r="W20" s="3"/>
      <c r="X20" s="25">
        <v>2182.665</v>
      </c>
      <c r="Y20" s="25">
        <v>1930.4</v>
      </c>
      <c r="Z20" s="25">
        <v>1872.31</v>
      </c>
      <c r="AA20" s="25">
        <v>1639.1510000000001</v>
      </c>
      <c r="AB20" s="3"/>
    </row>
    <row r="21" spans="1:28" x14ac:dyDescent="0.2">
      <c r="A21" s="3"/>
      <c r="B21" s="3"/>
      <c r="C21" s="3"/>
      <c r="D21" s="3"/>
      <c r="E21" s="3"/>
      <c r="F21" s="3"/>
      <c r="G21" s="3"/>
      <c r="H21" s="26">
        <v>1607.309</v>
      </c>
      <c r="I21" s="26">
        <v>1298.865</v>
      </c>
      <c r="J21" s="26">
        <v>1948.7080000000001</v>
      </c>
      <c r="K21" s="26">
        <v>1452.1410000000001</v>
      </c>
      <c r="L21" s="3"/>
      <c r="M21" s="3"/>
      <c r="N21" s="3"/>
      <c r="O21" s="3"/>
      <c r="P21" s="25">
        <v>1083.171</v>
      </c>
      <c r="Q21" s="25">
        <v>1327.8389999999999</v>
      </c>
      <c r="R21" s="25">
        <v>1211.2940000000001</v>
      </c>
      <c r="S21" s="25">
        <v>1033.9100000000001</v>
      </c>
      <c r="T21" s="3"/>
      <c r="U21" s="3"/>
      <c r="V21" s="3"/>
      <c r="W21" s="3"/>
      <c r="X21" s="25">
        <v>1596.8720000000001</v>
      </c>
      <c r="Y21" s="25">
        <v>1050.644</v>
      </c>
      <c r="Z21" s="25">
        <v>908.74699999999996</v>
      </c>
      <c r="AA21" s="25">
        <v>902.16099999999994</v>
      </c>
      <c r="AB21" s="3"/>
    </row>
    <row r="22" spans="1:28" x14ac:dyDescent="0.2">
      <c r="A22" s="3"/>
      <c r="B22" s="3"/>
      <c r="C22" s="3"/>
      <c r="D22" s="3"/>
      <c r="E22" s="3"/>
      <c r="F22" s="3"/>
      <c r="G22" s="3"/>
      <c r="H22" s="26">
        <v>1714.213</v>
      </c>
      <c r="I22" s="26">
        <v>1734.4469999999999</v>
      </c>
      <c r="J22" s="26">
        <v>1084.223</v>
      </c>
      <c r="K22" s="26">
        <v>1488.1659999999999</v>
      </c>
      <c r="L22" s="3"/>
      <c r="M22" s="3"/>
      <c r="N22" s="3"/>
      <c r="O22" s="3"/>
      <c r="P22" s="25">
        <v>1081.8699999999999</v>
      </c>
      <c r="Q22" s="25">
        <v>1139.8050000000001</v>
      </c>
      <c r="R22" s="25">
        <v>1282.048</v>
      </c>
      <c r="S22" s="25">
        <v>940.32</v>
      </c>
      <c r="T22" s="3"/>
      <c r="U22" s="3"/>
      <c r="V22" s="3"/>
      <c r="W22" s="3"/>
      <c r="X22" s="25">
        <v>1307.6279999999999</v>
      </c>
      <c r="Y22" s="25">
        <v>1940.277</v>
      </c>
      <c r="Z22" s="25">
        <v>799.23400000000004</v>
      </c>
      <c r="AA22" s="25">
        <v>1525.845</v>
      </c>
      <c r="AB22" s="3"/>
    </row>
    <row r="23" spans="1:28" x14ac:dyDescent="0.2">
      <c r="A23" s="3"/>
      <c r="B23" s="3"/>
      <c r="C23" s="3"/>
      <c r="D23" s="3"/>
      <c r="E23" s="3"/>
      <c r="F23" s="3"/>
      <c r="G23" s="3"/>
      <c r="H23" s="26">
        <v>1747.6120000000001</v>
      </c>
      <c r="I23" s="26">
        <v>1673.5119999999999</v>
      </c>
      <c r="J23" s="26">
        <v>1335.5909999999999</v>
      </c>
      <c r="K23" s="26">
        <v>1135.828</v>
      </c>
      <c r="L23" s="3"/>
      <c r="M23" s="3"/>
      <c r="N23" s="3"/>
      <c r="O23" s="3"/>
      <c r="P23" s="25">
        <v>1713.2329999999999</v>
      </c>
      <c r="Q23" s="25">
        <v>1682.1990000000001</v>
      </c>
      <c r="R23" s="25">
        <v>1372.329</v>
      </c>
      <c r="S23" s="25">
        <v>678.14300000000003</v>
      </c>
      <c r="T23" s="3"/>
      <c r="U23" s="3"/>
      <c r="V23" s="3"/>
      <c r="W23" s="3"/>
      <c r="X23" s="25">
        <v>1196.0899999999999</v>
      </c>
      <c r="Y23" s="25">
        <v>2035.6959999999999</v>
      </c>
      <c r="Z23" s="25">
        <v>896.09699999999998</v>
      </c>
      <c r="AA23" s="25">
        <v>1825.395</v>
      </c>
      <c r="AB23" s="3"/>
    </row>
    <row r="24" spans="1:28" x14ac:dyDescent="0.2">
      <c r="A24" s="3"/>
      <c r="B24" s="3"/>
      <c r="C24" s="3"/>
      <c r="D24" s="3"/>
      <c r="E24" s="3"/>
      <c r="F24" s="3"/>
      <c r="G24" s="3"/>
      <c r="H24" s="26">
        <v>2513.84</v>
      </c>
      <c r="I24" s="26">
        <v>1625.085</v>
      </c>
      <c r="J24" s="26">
        <v>956.22500000000002</v>
      </c>
      <c r="K24" s="26">
        <v>1103.537</v>
      </c>
      <c r="L24" s="3"/>
      <c r="M24" s="3"/>
      <c r="N24" s="3"/>
      <c r="O24" s="3"/>
      <c r="P24" s="25">
        <v>1049.7190000000001</v>
      </c>
      <c r="Q24" s="25">
        <v>1493.4079999999999</v>
      </c>
      <c r="R24" s="25">
        <v>1212.1300000000001</v>
      </c>
      <c r="S24" s="25">
        <v>981.61500000000001</v>
      </c>
      <c r="T24" s="3"/>
      <c r="U24" s="3"/>
      <c r="V24" s="3"/>
      <c r="W24" s="3"/>
      <c r="X24" s="25">
        <v>1027.5830000000001</v>
      </c>
      <c r="Y24" s="25">
        <v>1981.837</v>
      </c>
      <c r="Z24" s="25">
        <v>2063.5680000000002</v>
      </c>
      <c r="AA24" s="25">
        <v>1267.5329999999999</v>
      </c>
      <c r="AB24" s="3"/>
    </row>
    <row r="25" spans="1:28" x14ac:dyDescent="0.2">
      <c r="A25" s="3"/>
      <c r="B25" s="3"/>
      <c r="C25" s="3"/>
      <c r="D25" s="3"/>
      <c r="E25" s="3"/>
      <c r="F25" s="3"/>
      <c r="G25" s="3"/>
      <c r="H25" s="26">
        <v>1564.0039999999999</v>
      </c>
      <c r="I25" s="26">
        <v>1149.903</v>
      </c>
      <c r="J25" s="26">
        <v>848.86300000000006</v>
      </c>
      <c r="K25" s="26">
        <v>1473.3130000000001</v>
      </c>
      <c r="L25" s="3"/>
      <c r="M25" s="3"/>
      <c r="N25" s="3"/>
      <c r="O25" s="3"/>
      <c r="P25" s="25">
        <v>1451.2619999999999</v>
      </c>
      <c r="Q25" s="25">
        <v>1570.683</v>
      </c>
      <c r="R25" s="25">
        <v>1226.01</v>
      </c>
      <c r="S25" s="25">
        <v>984.279</v>
      </c>
      <c r="T25" s="3"/>
      <c r="U25" s="3"/>
      <c r="V25" s="3"/>
      <c r="W25" s="3"/>
      <c r="X25" s="25">
        <v>2432.87</v>
      </c>
      <c r="Y25" s="25">
        <v>1012.575</v>
      </c>
      <c r="Z25" s="25">
        <v>1673.268</v>
      </c>
      <c r="AA25" s="25">
        <v>1380.569</v>
      </c>
      <c r="AB25" s="3"/>
    </row>
    <row r="26" spans="1:28" x14ac:dyDescent="0.2">
      <c r="A26" s="3"/>
      <c r="B26" s="3"/>
      <c r="C26" s="3"/>
      <c r="D26" s="3"/>
      <c r="E26" s="3"/>
      <c r="F26" s="3"/>
      <c r="G26" s="3"/>
      <c r="H26" s="26">
        <v>1813.1969999999999</v>
      </c>
      <c r="I26" s="26">
        <v>1197.346</v>
      </c>
      <c r="J26" s="26">
        <v>969.47699999999998</v>
      </c>
      <c r="K26" s="26">
        <v>1119.636</v>
      </c>
      <c r="L26" s="3"/>
      <c r="M26" s="3"/>
      <c r="N26" s="3"/>
      <c r="O26" s="3"/>
      <c r="P26" s="25">
        <v>1045.0719999999999</v>
      </c>
      <c r="Q26" s="25">
        <v>1465.9110000000001</v>
      </c>
      <c r="R26" s="25">
        <v>848.82</v>
      </c>
      <c r="S26" s="25">
        <v>1131.1189999999999</v>
      </c>
      <c r="T26" s="3"/>
      <c r="U26" s="3"/>
      <c r="V26" s="3"/>
      <c r="W26" s="3"/>
      <c r="X26" s="25">
        <v>1436.442</v>
      </c>
      <c r="Y26" s="25">
        <v>982.07500000000005</v>
      </c>
      <c r="Z26" s="25">
        <v>860.32500000000005</v>
      </c>
      <c r="AA26" s="25">
        <v>1623.1980000000001</v>
      </c>
      <c r="AB26" s="3"/>
    </row>
    <row r="27" spans="1:28" x14ac:dyDescent="0.2">
      <c r="A27" s="3"/>
      <c r="B27" s="3"/>
      <c r="C27" s="3"/>
      <c r="D27" s="3"/>
      <c r="E27" s="3"/>
      <c r="F27" s="3"/>
      <c r="G27" s="3"/>
      <c r="H27" s="26">
        <v>828.721</v>
      </c>
      <c r="I27" s="26">
        <v>1307.143</v>
      </c>
      <c r="J27" s="26">
        <v>983.05799999999999</v>
      </c>
      <c r="K27" s="26">
        <v>1069.6869999999999</v>
      </c>
      <c r="L27" s="3"/>
      <c r="M27" s="3"/>
      <c r="N27" s="3"/>
      <c r="O27" s="3"/>
      <c r="P27" s="25">
        <v>1319.491</v>
      </c>
      <c r="Q27" s="25">
        <v>1597.797</v>
      </c>
      <c r="R27" s="25">
        <v>975.55700000000002</v>
      </c>
      <c r="S27" s="25">
        <v>1042.454</v>
      </c>
      <c r="T27" s="3"/>
      <c r="U27" s="3"/>
      <c r="V27" s="3"/>
      <c r="W27" s="3"/>
      <c r="X27" s="25">
        <v>1402.4860000000001</v>
      </c>
      <c r="Y27" s="25">
        <v>804.18</v>
      </c>
      <c r="Z27" s="25">
        <v>892.346</v>
      </c>
      <c r="AA27" s="25">
        <v>1001.722</v>
      </c>
      <c r="AB27" s="3"/>
    </row>
    <row r="28" spans="1:28" x14ac:dyDescent="0.2">
      <c r="A28" s="3"/>
      <c r="B28" s="3"/>
      <c r="C28" s="3"/>
      <c r="D28" s="3"/>
      <c r="E28" s="3"/>
      <c r="F28" s="3"/>
      <c r="G28" s="3"/>
      <c r="H28" s="26">
        <v>761.15800000000002</v>
      </c>
      <c r="I28" s="26">
        <v>1131.444</v>
      </c>
      <c r="J28" s="26">
        <v>878.18</v>
      </c>
      <c r="K28" s="26">
        <v>1444.376</v>
      </c>
      <c r="L28" s="3"/>
      <c r="M28" s="3"/>
      <c r="N28" s="3"/>
      <c r="O28" s="3"/>
      <c r="P28" s="25">
        <v>931.08699999999999</v>
      </c>
      <c r="Q28" s="25">
        <v>1869.894</v>
      </c>
      <c r="R28" s="25">
        <v>1257.652</v>
      </c>
      <c r="S28" s="25">
        <v>966.18799999999999</v>
      </c>
      <c r="T28" s="3"/>
      <c r="U28" s="3"/>
      <c r="V28" s="3"/>
      <c r="W28" s="3"/>
      <c r="X28" s="25">
        <v>976.05899999999997</v>
      </c>
      <c r="Y28" s="25">
        <v>608.03300000000002</v>
      </c>
      <c r="Z28" s="25">
        <v>1265.144</v>
      </c>
      <c r="AA28" s="25">
        <v>1927.539</v>
      </c>
      <c r="AB28" s="3"/>
    </row>
    <row r="29" spans="1:28" x14ac:dyDescent="0.2">
      <c r="A29" s="3"/>
      <c r="B29" s="3"/>
      <c r="C29" s="3"/>
      <c r="D29" s="3"/>
      <c r="E29" s="3"/>
      <c r="F29" s="3"/>
      <c r="G29" s="3"/>
      <c r="H29" s="26">
        <v>1546.425</v>
      </c>
      <c r="I29" s="26">
        <v>1101.4960000000001</v>
      </c>
      <c r="J29" s="26">
        <v>1042.7570000000001</v>
      </c>
      <c r="K29" s="26">
        <v>1446.8209999999999</v>
      </c>
      <c r="L29" s="3"/>
      <c r="M29" s="3"/>
      <c r="N29" s="3"/>
      <c r="O29" s="3"/>
      <c r="P29" s="25">
        <v>1465.9659999999999</v>
      </c>
      <c r="Q29" s="25">
        <v>1922.9659999999999</v>
      </c>
      <c r="R29" s="25">
        <v>873.93700000000001</v>
      </c>
      <c r="S29" s="25">
        <v>1018.835</v>
      </c>
      <c r="T29" s="3"/>
      <c r="U29" s="3"/>
      <c r="V29" s="3"/>
      <c r="W29" s="3"/>
      <c r="X29" s="25">
        <v>1469.4269999999999</v>
      </c>
      <c r="Y29" s="25">
        <v>839.07500000000005</v>
      </c>
      <c r="Z29" s="25">
        <v>1663.9449999999999</v>
      </c>
      <c r="AA29" s="25">
        <v>1264.0229999999999</v>
      </c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26">
        <v>650.95799999999997</v>
      </c>
      <c r="I30" s="26">
        <v>1166.672</v>
      </c>
      <c r="J30" s="26">
        <v>937.64099999999996</v>
      </c>
      <c r="K30" s="26">
        <v>1602.527</v>
      </c>
      <c r="L30" s="3"/>
      <c r="M30" s="3"/>
      <c r="N30" s="3"/>
      <c r="O30" s="3"/>
      <c r="P30" s="25">
        <v>1085.3230000000001</v>
      </c>
      <c r="Q30" s="25">
        <v>1877.5820000000001</v>
      </c>
      <c r="R30" s="25">
        <v>1011.82</v>
      </c>
      <c r="S30" s="25">
        <v>800.92200000000003</v>
      </c>
      <c r="T30" s="3"/>
      <c r="U30" s="3"/>
      <c r="V30" s="3"/>
      <c r="W30" s="3"/>
      <c r="X30" s="25">
        <v>2273.0219999999999</v>
      </c>
      <c r="Y30" s="25">
        <v>1197.2249999999999</v>
      </c>
      <c r="Z30" s="25">
        <v>1478.04</v>
      </c>
      <c r="AA30" s="25">
        <v>1342.566</v>
      </c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26">
        <v>1002.718</v>
      </c>
      <c r="I31" s="26">
        <v>1119.3699999999999</v>
      </c>
      <c r="J31" s="26">
        <v>859.82100000000003</v>
      </c>
      <c r="K31" s="26">
        <v>1460.018</v>
      </c>
      <c r="L31" s="3"/>
      <c r="M31" s="3"/>
      <c r="N31" s="3"/>
      <c r="O31" s="3"/>
      <c r="P31" s="25">
        <v>1713.9649999999999</v>
      </c>
      <c r="Q31" s="25">
        <v>1943.175</v>
      </c>
      <c r="R31" s="25">
        <v>1103.1369999999999</v>
      </c>
      <c r="S31" s="25">
        <v>929.81600000000003</v>
      </c>
      <c r="T31" s="3"/>
      <c r="U31" s="3"/>
      <c r="V31" s="3"/>
      <c r="W31" s="3"/>
      <c r="X31" s="25">
        <v>909.48299999999995</v>
      </c>
      <c r="Y31" s="25">
        <v>871.67700000000002</v>
      </c>
      <c r="Z31" s="25">
        <v>1263.915</v>
      </c>
      <c r="AA31" s="25">
        <v>999.053</v>
      </c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26">
        <v>863.91300000000001</v>
      </c>
      <c r="I32" s="26">
        <v>1185.2170000000001</v>
      </c>
      <c r="J32" s="26">
        <v>826.06399999999996</v>
      </c>
      <c r="K32" s="26">
        <v>1663.231</v>
      </c>
      <c r="L32" s="3"/>
      <c r="M32" s="3"/>
      <c r="N32" s="3"/>
      <c r="O32" s="3"/>
      <c r="P32" s="25">
        <v>1229.3789999999999</v>
      </c>
      <c r="Q32" s="25">
        <v>1022.295</v>
      </c>
      <c r="R32" s="25">
        <v>1059.5940000000001</v>
      </c>
      <c r="S32" s="25">
        <v>951.44600000000003</v>
      </c>
      <c r="T32" s="3"/>
      <c r="U32" s="3"/>
      <c r="V32" s="3"/>
      <c r="W32" s="3"/>
      <c r="X32" s="25">
        <v>701.08500000000004</v>
      </c>
      <c r="Y32" s="25">
        <v>1228.086</v>
      </c>
      <c r="Z32" s="25">
        <v>1620.942</v>
      </c>
      <c r="AA32" s="25">
        <v>1536.287</v>
      </c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26">
        <v>795.92600000000004</v>
      </c>
      <c r="I33" s="26">
        <v>1222.45</v>
      </c>
      <c r="J33" s="26">
        <v>1448.624</v>
      </c>
      <c r="K33" s="26">
        <v>940.66300000000001</v>
      </c>
      <c r="L33" s="3"/>
      <c r="M33" s="3"/>
      <c r="N33" s="3"/>
      <c r="O33" s="3"/>
      <c r="P33" s="25">
        <v>960.37699999999995</v>
      </c>
      <c r="Q33" s="25">
        <v>1064.0550000000001</v>
      </c>
      <c r="R33" s="25">
        <v>1526.3789999999999</v>
      </c>
      <c r="S33" s="25">
        <v>740.923</v>
      </c>
      <c r="T33" s="3"/>
      <c r="U33" s="3"/>
      <c r="V33" s="3"/>
      <c r="W33" s="3"/>
      <c r="X33" s="25">
        <v>1435.3030000000001</v>
      </c>
      <c r="Y33" s="25">
        <v>1089.394</v>
      </c>
      <c r="Z33" s="25">
        <v>1412.567</v>
      </c>
      <c r="AA33" s="25">
        <v>1104.3219999999999</v>
      </c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26">
        <v>1814.8150000000001</v>
      </c>
      <c r="I34" s="26">
        <v>1110.453</v>
      </c>
      <c r="J34" s="26">
        <v>1609.712</v>
      </c>
      <c r="K34" s="26">
        <v>806.93799999999999</v>
      </c>
      <c r="L34" s="3"/>
      <c r="M34" s="3"/>
      <c r="N34" s="3"/>
      <c r="O34" s="3"/>
      <c r="P34" s="25">
        <v>1659.394</v>
      </c>
      <c r="Q34" s="25">
        <v>1137.7909999999999</v>
      </c>
      <c r="R34" s="25">
        <v>1079.296</v>
      </c>
      <c r="S34" s="25">
        <v>920.97400000000005</v>
      </c>
      <c r="T34" s="3"/>
      <c r="U34" s="3"/>
      <c r="V34" s="3"/>
      <c r="W34" s="3"/>
      <c r="X34" s="25">
        <v>987.995</v>
      </c>
      <c r="Y34" s="25">
        <v>946.11900000000003</v>
      </c>
      <c r="Z34" s="25">
        <v>788.19200000000001</v>
      </c>
      <c r="AA34" s="25">
        <v>1003.48</v>
      </c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26">
        <v>1591.3320000000001</v>
      </c>
      <c r="I35" s="26">
        <v>1112.806</v>
      </c>
      <c r="J35" s="26">
        <v>1093.521</v>
      </c>
      <c r="K35" s="26">
        <v>896.05799999999999</v>
      </c>
      <c r="L35" s="3"/>
      <c r="M35" s="3"/>
      <c r="N35" s="3"/>
      <c r="O35" s="3"/>
      <c r="P35" s="25">
        <v>1200.2919999999999</v>
      </c>
      <c r="Q35" s="25">
        <v>950.06299999999999</v>
      </c>
      <c r="R35" s="25">
        <v>873.90899999999999</v>
      </c>
      <c r="S35" s="25">
        <v>1001.736</v>
      </c>
      <c r="T35" s="3"/>
      <c r="U35" s="3"/>
      <c r="V35" s="3"/>
      <c r="W35" s="3"/>
      <c r="X35" s="25">
        <v>1954.857</v>
      </c>
      <c r="Y35" s="25">
        <v>1097.4280000000001</v>
      </c>
      <c r="Z35" s="25">
        <v>1288.9929999999999</v>
      </c>
      <c r="AA35" s="25">
        <v>1108.989</v>
      </c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26">
        <v>665.78200000000004</v>
      </c>
      <c r="I36" s="26">
        <v>1454.9110000000001</v>
      </c>
      <c r="J36" s="26">
        <v>2606.9929999999999</v>
      </c>
      <c r="K36" s="26">
        <v>1576.181</v>
      </c>
      <c r="L36" s="3"/>
      <c r="M36" s="3"/>
      <c r="N36" s="3"/>
      <c r="O36" s="3"/>
      <c r="P36" s="25">
        <v>1275.798</v>
      </c>
      <c r="Q36" s="25">
        <v>1129.9690000000001</v>
      </c>
      <c r="R36" s="25">
        <v>844.52599999999995</v>
      </c>
      <c r="S36" s="25">
        <v>696.14099999999996</v>
      </c>
      <c r="T36" s="3"/>
      <c r="U36" s="3"/>
      <c r="V36" s="3"/>
      <c r="W36" s="3"/>
      <c r="X36" s="25">
        <v>1443.066</v>
      </c>
      <c r="Y36" s="25">
        <v>1189.2729999999999</v>
      </c>
      <c r="Z36" s="25">
        <v>1547.5329999999999</v>
      </c>
      <c r="AA36" s="25">
        <v>917.803</v>
      </c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26">
        <v>1168.0889999999999</v>
      </c>
      <c r="I37" s="26">
        <v>1587.385</v>
      </c>
      <c r="J37" s="26">
        <v>1240.816</v>
      </c>
      <c r="K37" s="26">
        <v>1406.624</v>
      </c>
      <c r="L37" s="3"/>
      <c r="M37" s="3"/>
      <c r="N37" s="3"/>
      <c r="O37" s="3"/>
      <c r="P37" s="25">
        <v>1664.74</v>
      </c>
      <c r="Q37" s="25">
        <v>927.76700000000005</v>
      </c>
      <c r="R37" s="25">
        <v>1038.596</v>
      </c>
      <c r="S37" s="25">
        <v>771.67</v>
      </c>
      <c r="T37" s="3"/>
      <c r="U37" s="3"/>
      <c r="V37" s="3"/>
      <c r="W37" s="3"/>
      <c r="X37" s="25">
        <v>1835.135</v>
      </c>
      <c r="Y37" s="25">
        <v>2272.7640000000001</v>
      </c>
      <c r="Z37" s="25">
        <v>1368.47</v>
      </c>
      <c r="AA37" s="25">
        <v>1103.203</v>
      </c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26">
        <v>2165.5239999999999</v>
      </c>
      <c r="I38" s="26">
        <v>1181.175</v>
      </c>
      <c r="J38" s="26">
        <v>1282.348</v>
      </c>
      <c r="K38" s="26">
        <v>1639.7529999999999</v>
      </c>
      <c r="L38" s="3"/>
      <c r="M38" s="3"/>
      <c r="N38" s="3"/>
      <c r="O38" s="3"/>
      <c r="P38" s="25">
        <v>1778.923</v>
      </c>
      <c r="Q38" s="25">
        <v>533.37</v>
      </c>
      <c r="R38" s="25">
        <v>865.18299999999999</v>
      </c>
      <c r="S38" s="25">
        <v>1035.124</v>
      </c>
      <c r="T38" s="3"/>
      <c r="U38" s="3"/>
      <c r="V38" s="3"/>
      <c r="W38" s="3"/>
      <c r="X38" s="25">
        <v>1457.857</v>
      </c>
      <c r="Y38" s="25">
        <v>1319.1990000000001</v>
      </c>
      <c r="Z38" s="25">
        <v>1052.865</v>
      </c>
      <c r="AA38" s="25">
        <v>1095.521</v>
      </c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26">
        <v>2139.8339999999998</v>
      </c>
      <c r="I39" s="26">
        <v>1005.323</v>
      </c>
      <c r="J39" s="26">
        <v>1523.76</v>
      </c>
      <c r="K39" s="26">
        <v>1441.1030000000001</v>
      </c>
      <c r="L39" s="3"/>
      <c r="M39" s="3"/>
      <c r="N39" s="3"/>
      <c r="O39" s="3"/>
      <c r="P39" s="25">
        <v>1285.57</v>
      </c>
      <c r="Q39" s="25">
        <v>1087.412</v>
      </c>
      <c r="R39" s="25">
        <v>1097.9079999999999</v>
      </c>
      <c r="S39" s="25">
        <v>1371.8889999999999</v>
      </c>
      <c r="T39" s="3"/>
      <c r="U39" s="3"/>
      <c r="V39" s="3"/>
      <c r="W39" s="3"/>
      <c r="X39" s="25">
        <v>1455.0050000000001</v>
      </c>
      <c r="Y39" s="25">
        <v>1635.1189999999999</v>
      </c>
      <c r="Z39" s="25">
        <v>1209.1479999999999</v>
      </c>
      <c r="AA39" s="25">
        <v>922.99400000000003</v>
      </c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26">
        <v>1231.2070000000001</v>
      </c>
      <c r="I40" s="26">
        <v>593.92600000000004</v>
      </c>
      <c r="J40" s="26">
        <v>1119.326</v>
      </c>
      <c r="K40" s="26">
        <v>1671.1179999999999</v>
      </c>
      <c r="L40" s="3"/>
      <c r="M40" s="3"/>
      <c r="N40" s="3"/>
      <c r="O40" s="3"/>
      <c r="P40" s="25">
        <v>962.26099999999997</v>
      </c>
      <c r="Q40" s="25">
        <v>605.625</v>
      </c>
      <c r="R40" s="25">
        <v>1042.9459999999999</v>
      </c>
      <c r="S40" s="25">
        <v>1656.0170000000001</v>
      </c>
      <c r="T40" s="3"/>
      <c r="U40" s="3"/>
      <c r="V40" s="3"/>
      <c r="W40" s="3"/>
      <c r="X40" s="25">
        <v>1329.991</v>
      </c>
      <c r="Y40" s="25">
        <v>1405.7850000000001</v>
      </c>
      <c r="Z40" s="25">
        <v>1830.46</v>
      </c>
      <c r="AA40" s="25">
        <v>957.375</v>
      </c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26">
        <v>1341.4649999999999</v>
      </c>
      <c r="I41" s="26">
        <v>633.73699999999997</v>
      </c>
      <c r="J41" s="26">
        <v>1569.52</v>
      </c>
      <c r="K41" s="26">
        <v>1406.816</v>
      </c>
      <c r="L41" s="3"/>
      <c r="M41" s="3"/>
      <c r="N41" s="3"/>
      <c r="O41" s="3"/>
      <c r="P41" s="25">
        <v>1197.19</v>
      </c>
      <c r="Q41" s="25">
        <v>628.11300000000006</v>
      </c>
      <c r="R41" s="25">
        <v>875.12400000000002</v>
      </c>
      <c r="S41" s="25">
        <v>960.87</v>
      </c>
      <c r="T41" s="3"/>
      <c r="U41" s="3"/>
      <c r="V41" s="3"/>
      <c r="W41" s="3"/>
      <c r="X41" s="25">
        <v>1730.701</v>
      </c>
      <c r="Y41" s="25">
        <v>2325.3069999999998</v>
      </c>
      <c r="Z41" s="25">
        <v>1865.385</v>
      </c>
      <c r="AA41" s="25">
        <v>1089.828</v>
      </c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26">
        <v>1214.258</v>
      </c>
      <c r="I42" s="26">
        <v>1607.6610000000001</v>
      </c>
      <c r="J42" s="26">
        <v>949.32600000000002</v>
      </c>
      <c r="K42" s="26">
        <v>922.28300000000002</v>
      </c>
      <c r="L42" s="3"/>
      <c r="M42" s="3"/>
      <c r="N42" s="3"/>
      <c r="O42" s="3"/>
      <c r="P42" s="25">
        <v>1356.453</v>
      </c>
      <c r="Q42" s="25">
        <v>622.21400000000006</v>
      </c>
      <c r="R42" s="25">
        <v>831.303</v>
      </c>
      <c r="S42" s="25">
        <v>929.21500000000003</v>
      </c>
      <c r="T42" s="3"/>
      <c r="U42" s="3"/>
      <c r="V42" s="3"/>
      <c r="W42" s="3"/>
      <c r="X42" s="25">
        <v>1358.046</v>
      </c>
      <c r="Y42" s="25">
        <v>1598.72</v>
      </c>
      <c r="Z42" s="25">
        <v>1336.011</v>
      </c>
      <c r="AA42" s="25">
        <v>1342.1610000000001</v>
      </c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26">
        <v>1412.643</v>
      </c>
      <c r="I43" s="26">
        <v>1114.703</v>
      </c>
      <c r="J43" s="26">
        <v>776.17600000000004</v>
      </c>
      <c r="K43" s="26">
        <v>1092.769</v>
      </c>
      <c r="L43" s="3"/>
      <c r="M43" s="3"/>
      <c r="N43" s="3"/>
      <c r="O43" s="3"/>
      <c r="P43" s="25">
        <v>1813.259</v>
      </c>
      <c r="Q43" s="25">
        <v>589.66600000000005</v>
      </c>
      <c r="R43" s="25">
        <v>1094.884</v>
      </c>
      <c r="S43" s="25">
        <v>1119.039</v>
      </c>
      <c r="T43" s="3"/>
      <c r="U43" s="3"/>
      <c r="V43" s="3"/>
      <c r="W43" s="3"/>
      <c r="X43" s="25">
        <v>1381.5309999999999</v>
      </c>
      <c r="Y43" s="25">
        <v>1610.77</v>
      </c>
      <c r="Z43" s="25">
        <v>1064.2</v>
      </c>
      <c r="AA43" s="25">
        <v>1272.6300000000001</v>
      </c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26">
        <v>1394.41</v>
      </c>
      <c r="I44" s="26">
        <v>1002.5</v>
      </c>
      <c r="J44" s="26">
        <v>754.11099999999999</v>
      </c>
      <c r="K44" s="26">
        <v>832.78499999999997</v>
      </c>
      <c r="L44" s="3"/>
      <c r="M44" s="3"/>
      <c r="N44" s="3"/>
      <c r="O44" s="3"/>
      <c r="P44" s="25">
        <v>1170.578</v>
      </c>
      <c r="Q44" s="25">
        <v>629.1</v>
      </c>
      <c r="R44" s="25">
        <v>952.36900000000003</v>
      </c>
      <c r="S44" s="25">
        <v>1266.8689999999999</v>
      </c>
      <c r="T44" s="3"/>
      <c r="U44" s="3"/>
      <c r="V44" s="3"/>
      <c r="W44" s="3"/>
      <c r="X44" s="25">
        <v>1478.6990000000001</v>
      </c>
      <c r="Y44" s="25">
        <v>915.30799999999999</v>
      </c>
      <c r="Z44" s="25">
        <v>2019.162</v>
      </c>
      <c r="AA44" s="25">
        <v>1532.356</v>
      </c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26">
        <v>1211.415</v>
      </c>
      <c r="I45" s="26">
        <v>583.09400000000005</v>
      </c>
      <c r="J45" s="26">
        <v>676.50699999999995</v>
      </c>
      <c r="K45" s="26">
        <v>714.60699999999997</v>
      </c>
      <c r="L45" s="3"/>
      <c r="M45" s="3"/>
      <c r="N45" s="3"/>
      <c r="O45" s="3"/>
      <c r="P45" s="25">
        <v>1237.489</v>
      </c>
      <c r="Q45" s="25">
        <v>571.63499999999999</v>
      </c>
      <c r="R45" s="25">
        <v>826.27700000000004</v>
      </c>
      <c r="S45" s="25">
        <v>997.34299999999996</v>
      </c>
      <c r="T45" s="3"/>
      <c r="U45" s="3"/>
      <c r="V45" s="3"/>
      <c r="W45" s="3"/>
      <c r="X45" s="25">
        <v>1791.366</v>
      </c>
      <c r="Y45" s="25">
        <v>739.14200000000005</v>
      </c>
      <c r="Z45" s="25">
        <v>1758.662</v>
      </c>
      <c r="AA45" s="25">
        <v>1511.277</v>
      </c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26">
        <v>1516.7170000000001</v>
      </c>
      <c r="I46" s="26">
        <v>476.19400000000002</v>
      </c>
      <c r="J46" s="26">
        <v>946.64499999999998</v>
      </c>
      <c r="K46" s="26">
        <v>880.76400000000001</v>
      </c>
      <c r="L46" s="3"/>
      <c r="M46" s="3"/>
      <c r="N46" s="3"/>
      <c r="O46" s="3"/>
      <c r="P46" s="25">
        <v>1628.423</v>
      </c>
      <c r="Q46" s="25">
        <v>605.48900000000003</v>
      </c>
      <c r="R46" s="25">
        <v>1190.088</v>
      </c>
      <c r="S46" s="25">
        <v>928.76300000000003</v>
      </c>
      <c r="T46" s="3"/>
      <c r="U46" s="3"/>
      <c r="V46" s="3"/>
      <c r="W46" s="3"/>
      <c r="X46" s="25">
        <v>1335.471</v>
      </c>
      <c r="Y46" s="25">
        <v>758.75900000000001</v>
      </c>
      <c r="Z46" s="25">
        <v>1196.886</v>
      </c>
      <c r="AA46" s="25">
        <v>1274.828</v>
      </c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26">
        <v>602.56500000000005</v>
      </c>
      <c r="I47" s="26">
        <v>1382.5360000000001</v>
      </c>
      <c r="J47" s="26">
        <v>782.16300000000001</v>
      </c>
      <c r="K47" s="26">
        <v>844.00699999999995</v>
      </c>
      <c r="L47" s="3"/>
      <c r="M47" s="3"/>
      <c r="N47" s="3"/>
      <c r="O47" s="3"/>
      <c r="P47" s="25">
        <v>906.12599999999998</v>
      </c>
      <c r="Q47" s="25">
        <v>932.21299999999997</v>
      </c>
      <c r="R47" s="25">
        <v>1968.0730000000001</v>
      </c>
      <c r="S47" s="25">
        <v>1042.3510000000001</v>
      </c>
      <c r="T47" s="3"/>
      <c r="U47" s="3"/>
      <c r="V47" s="3"/>
      <c r="W47" s="3"/>
      <c r="X47" s="25">
        <v>1930.386</v>
      </c>
      <c r="Y47" s="25">
        <v>918.02300000000002</v>
      </c>
      <c r="Z47" s="25">
        <v>1275.8710000000001</v>
      </c>
      <c r="AA47" s="25">
        <v>1287.1289999999999</v>
      </c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26">
        <v>1012.441</v>
      </c>
      <c r="I48" s="26">
        <v>1345.884</v>
      </c>
      <c r="J48" s="26">
        <v>971.98800000000006</v>
      </c>
      <c r="K48" s="26">
        <v>1065.0409999999999</v>
      </c>
      <c r="L48" s="3"/>
      <c r="M48" s="3"/>
      <c r="N48" s="3"/>
      <c r="O48" s="3"/>
      <c r="P48" s="25">
        <v>1221.8050000000001</v>
      </c>
      <c r="Q48" s="25">
        <v>952.90700000000004</v>
      </c>
      <c r="R48" s="25">
        <v>974.54499999999996</v>
      </c>
      <c r="S48" s="25">
        <v>1138.73</v>
      </c>
      <c r="T48" s="3"/>
      <c r="U48" s="3"/>
      <c r="V48" s="3"/>
      <c r="W48" s="3"/>
      <c r="X48" s="25">
        <v>998.18200000000002</v>
      </c>
      <c r="Y48" s="25">
        <v>1573.7049999999999</v>
      </c>
      <c r="Z48" s="25">
        <v>1293.529</v>
      </c>
      <c r="AA48" s="25">
        <v>1581.559</v>
      </c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26">
        <v>873.04100000000005</v>
      </c>
      <c r="I49" s="26">
        <v>1942.482</v>
      </c>
      <c r="J49" s="26">
        <v>950.26499999999999</v>
      </c>
      <c r="K49" s="26">
        <v>605.57799999999997</v>
      </c>
      <c r="L49" s="3"/>
      <c r="M49" s="3"/>
      <c r="N49" s="3"/>
      <c r="O49" s="3"/>
      <c r="P49" s="25">
        <v>1178.99</v>
      </c>
      <c r="Q49" s="25">
        <v>941.51800000000003</v>
      </c>
      <c r="R49" s="25">
        <v>1803.528</v>
      </c>
      <c r="S49" s="25">
        <v>1586.7809999999999</v>
      </c>
      <c r="T49" s="3"/>
      <c r="U49" s="3"/>
      <c r="V49" s="3"/>
      <c r="W49" s="3"/>
      <c r="X49" s="25">
        <v>884.673</v>
      </c>
      <c r="Y49" s="25">
        <v>1206.654</v>
      </c>
      <c r="Z49" s="25">
        <v>1464.8889999999999</v>
      </c>
      <c r="AA49" s="25">
        <v>1338.3330000000001</v>
      </c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26">
        <v>1025.258</v>
      </c>
      <c r="I50" s="26">
        <v>1887.7470000000001</v>
      </c>
      <c r="J50" s="26">
        <v>1148.335</v>
      </c>
      <c r="K50" s="26">
        <v>914.90899999999999</v>
      </c>
      <c r="L50" s="3"/>
      <c r="M50" s="3"/>
      <c r="N50" s="3"/>
      <c r="O50" s="3"/>
      <c r="P50" s="25">
        <v>1660.42</v>
      </c>
      <c r="Q50" s="25">
        <v>979.16099999999994</v>
      </c>
      <c r="R50" s="25">
        <v>827.423</v>
      </c>
      <c r="S50" s="25">
        <v>908.23900000000003</v>
      </c>
      <c r="T50" s="3"/>
      <c r="U50" s="3"/>
      <c r="V50" s="3"/>
      <c r="W50" s="3"/>
      <c r="X50" s="25">
        <v>695.40599999999995</v>
      </c>
      <c r="Y50" s="25">
        <v>1063.2840000000001</v>
      </c>
      <c r="Z50" s="25">
        <v>1075.1289999999999</v>
      </c>
      <c r="AA50" s="25">
        <v>1183.0719999999999</v>
      </c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26">
        <v>972.476</v>
      </c>
      <c r="I51" s="26">
        <v>1389.49</v>
      </c>
      <c r="J51" s="26">
        <v>977.23599999999999</v>
      </c>
      <c r="K51" s="26">
        <v>1072.2170000000001</v>
      </c>
      <c r="L51" s="3"/>
      <c r="M51" s="3"/>
      <c r="N51" s="3"/>
      <c r="O51" s="3"/>
      <c r="P51" s="25">
        <v>1244.277</v>
      </c>
      <c r="Q51" s="25">
        <v>1738.29</v>
      </c>
      <c r="R51" s="25">
        <v>1142.3620000000001</v>
      </c>
      <c r="S51" s="25">
        <v>966.928</v>
      </c>
      <c r="T51" s="3"/>
      <c r="U51" s="3"/>
      <c r="V51" s="3"/>
      <c r="W51" s="3"/>
      <c r="X51" s="25">
        <v>772.70600000000002</v>
      </c>
      <c r="Y51" s="25">
        <v>1481.7049999999999</v>
      </c>
      <c r="Z51" s="25">
        <v>1851.7529999999999</v>
      </c>
      <c r="AA51" s="25">
        <v>1375.395</v>
      </c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26">
        <v>1038.0640000000001</v>
      </c>
      <c r="I52" s="26">
        <v>859.98900000000003</v>
      </c>
      <c r="J52" s="26">
        <v>1315.9929999999999</v>
      </c>
      <c r="K52" s="26">
        <v>853.41300000000001</v>
      </c>
      <c r="L52" s="3"/>
      <c r="M52" s="3"/>
      <c r="N52" s="3"/>
      <c r="O52" s="3"/>
      <c r="P52" s="25">
        <v>1355.105</v>
      </c>
      <c r="Q52" s="25">
        <v>1893.2950000000001</v>
      </c>
      <c r="R52" s="25">
        <v>1162.6859999999999</v>
      </c>
      <c r="S52" s="25">
        <v>1141.4100000000001</v>
      </c>
      <c r="T52" s="3"/>
      <c r="U52" s="3"/>
      <c r="V52" s="3"/>
      <c r="W52" s="3"/>
      <c r="X52" s="25">
        <v>733.36500000000001</v>
      </c>
      <c r="Y52" s="25">
        <v>1243.3710000000001</v>
      </c>
      <c r="Z52" s="25">
        <v>1276.9559999999999</v>
      </c>
      <c r="AA52" s="25">
        <v>1439.3119999999999</v>
      </c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26">
        <v>558.31700000000001</v>
      </c>
      <c r="I53" s="26">
        <v>1738.058</v>
      </c>
      <c r="J53" s="26">
        <v>1006.119</v>
      </c>
      <c r="K53" s="26">
        <v>1500.2470000000001</v>
      </c>
      <c r="L53" s="3"/>
      <c r="M53" s="3"/>
      <c r="N53" s="3"/>
      <c r="O53" s="3"/>
      <c r="P53" s="25">
        <v>979.375</v>
      </c>
      <c r="Q53" s="25">
        <v>1767.5940000000001</v>
      </c>
      <c r="R53" s="25">
        <v>1380.74</v>
      </c>
      <c r="S53" s="25">
        <v>1129.7070000000001</v>
      </c>
      <c r="T53" s="3"/>
      <c r="U53" s="3"/>
      <c r="V53" s="3"/>
      <c r="W53" s="3"/>
      <c r="X53" s="25">
        <v>1278.0889999999999</v>
      </c>
      <c r="Y53" s="25">
        <v>1633.7070000000001</v>
      </c>
      <c r="Z53" s="25">
        <v>1432.7539999999999</v>
      </c>
      <c r="AA53" s="25">
        <v>1265.317</v>
      </c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26">
        <v>1025.5830000000001</v>
      </c>
      <c r="I54" s="26">
        <v>1366.7719999999999</v>
      </c>
      <c r="J54" s="26">
        <v>1273.1030000000001</v>
      </c>
      <c r="K54" s="26">
        <v>1560.547</v>
      </c>
      <c r="L54" s="3"/>
      <c r="M54" s="3"/>
      <c r="N54" s="3"/>
      <c r="O54" s="3"/>
      <c r="P54" s="25">
        <v>1086.576</v>
      </c>
      <c r="Q54" s="25">
        <v>2032.7080000000001</v>
      </c>
      <c r="R54" s="25">
        <v>1035.364</v>
      </c>
      <c r="S54" s="25">
        <v>1190.7550000000001</v>
      </c>
      <c r="T54" s="3"/>
      <c r="U54" s="3"/>
      <c r="V54" s="3"/>
      <c r="W54" s="3"/>
      <c r="X54" s="25">
        <v>723.39700000000005</v>
      </c>
      <c r="Y54" s="25">
        <v>1600.876</v>
      </c>
      <c r="Z54" s="25">
        <v>1031.7629999999999</v>
      </c>
      <c r="AA54" s="25">
        <v>1237.3019999999999</v>
      </c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26">
        <v>1430.3320000000001</v>
      </c>
      <c r="I55" s="26">
        <v>1082.114</v>
      </c>
      <c r="J55" s="26">
        <v>1002.627</v>
      </c>
      <c r="K55" s="26">
        <v>886.87599999999998</v>
      </c>
      <c r="L55" s="3"/>
      <c r="M55" s="3"/>
      <c r="N55" s="3"/>
      <c r="O55" s="3"/>
      <c r="P55" s="25">
        <v>1632.8630000000001</v>
      </c>
      <c r="Q55" s="25">
        <v>916.87099999999998</v>
      </c>
      <c r="R55" s="25">
        <v>1316.796</v>
      </c>
      <c r="S55" s="25">
        <v>827.67899999999997</v>
      </c>
      <c r="T55" s="3"/>
      <c r="U55" s="3"/>
      <c r="V55" s="3"/>
      <c r="W55" s="3"/>
      <c r="X55" s="25">
        <v>1008.228</v>
      </c>
      <c r="Y55" s="25">
        <v>983.21100000000001</v>
      </c>
      <c r="Z55" s="25">
        <v>910.53899999999999</v>
      </c>
      <c r="AA55" s="25">
        <v>1195.191</v>
      </c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26">
        <v>2310.6509999999998</v>
      </c>
      <c r="I56" s="26">
        <v>1016.966</v>
      </c>
      <c r="J56" s="26">
        <v>1059.0730000000001</v>
      </c>
      <c r="K56" s="26">
        <v>848.41300000000001</v>
      </c>
      <c r="L56" s="3"/>
      <c r="M56" s="3"/>
      <c r="N56" s="3"/>
      <c r="O56" s="3"/>
      <c r="P56" s="25">
        <v>1249.296</v>
      </c>
      <c r="Q56" s="25">
        <v>912.67399999999998</v>
      </c>
      <c r="R56" s="25">
        <v>1398.0260000000001</v>
      </c>
      <c r="S56" s="25">
        <v>875.26800000000003</v>
      </c>
      <c r="T56" s="3"/>
      <c r="U56" s="3"/>
      <c r="V56" s="3"/>
      <c r="W56" s="3"/>
      <c r="X56" s="25">
        <v>970.30100000000004</v>
      </c>
      <c r="Y56" s="25">
        <v>1638.078</v>
      </c>
      <c r="Z56" s="25">
        <v>875.30100000000004</v>
      </c>
      <c r="AA56" s="25">
        <v>1439.4290000000001</v>
      </c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26">
        <v>1365.942</v>
      </c>
      <c r="I57" s="13"/>
      <c r="J57" s="26">
        <v>1281.9649999999999</v>
      </c>
      <c r="K57" s="26">
        <v>918.69200000000001</v>
      </c>
      <c r="L57" s="3"/>
      <c r="M57" s="3"/>
      <c r="N57" s="3"/>
      <c r="O57" s="3"/>
      <c r="P57" s="25">
        <v>1167.241</v>
      </c>
      <c r="Q57" s="25">
        <v>1977.5409999999999</v>
      </c>
      <c r="R57" s="25">
        <v>1066.6379999999999</v>
      </c>
      <c r="S57" s="25">
        <v>1193.4359999999999</v>
      </c>
      <c r="T57" s="3"/>
      <c r="U57" s="3"/>
      <c r="V57" s="3"/>
      <c r="W57" s="3"/>
      <c r="X57" s="25">
        <v>760.55399999999997</v>
      </c>
      <c r="Y57" s="25">
        <v>1520.6759999999999</v>
      </c>
      <c r="Z57" s="25">
        <v>748.11900000000003</v>
      </c>
      <c r="AA57" s="25">
        <v>1378.1569999999999</v>
      </c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26">
        <v>2298.038</v>
      </c>
      <c r="I58" s="13"/>
      <c r="J58" s="26">
        <v>927.93499999999995</v>
      </c>
      <c r="K58" s="26">
        <v>1550.721</v>
      </c>
      <c r="L58" s="3"/>
      <c r="M58" s="3"/>
      <c r="N58" s="3"/>
      <c r="O58" s="3"/>
      <c r="P58" s="25">
        <v>1405.845</v>
      </c>
      <c r="Q58" s="3"/>
      <c r="R58" s="25">
        <v>1345.7929999999999</v>
      </c>
      <c r="S58" s="25">
        <v>771.19</v>
      </c>
      <c r="T58" s="3"/>
      <c r="U58" s="3"/>
      <c r="V58" s="3"/>
      <c r="W58" s="3"/>
      <c r="X58" s="25">
        <v>760.59</v>
      </c>
      <c r="Y58" s="3"/>
      <c r="Z58" s="25">
        <v>1436.7550000000001</v>
      </c>
      <c r="AA58" s="25">
        <v>1213.3530000000001</v>
      </c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26">
        <v>1927.6389999999999</v>
      </c>
      <c r="I59" s="13"/>
      <c r="J59" s="26">
        <v>1283.1980000000001</v>
      </c>
      <c r="K59" s="26">
        <v>889.42499999999995</v>
      </c>
      <c r="L59" s="3"/>
      <c r="M59" s="3"/>
      <c r="N59" s="3"/>
      <c r="O59" s="3"/>
      <c r="P59" s="25">
        <v>1333.8009999999999</v>
      </c>
      <c r="Q59" s="3"/>
      <c r="R59" s="25">
        <v>1394.9870000000001</v>
      </c>
      <c r="S59" s="25">
        <v>942.49099999999999</v>
      </c>
      <c r="T59" s="3"/>
      <c r="U59" s="3"/>
      <c r="V59" s="3"/>
      <c r="W59" s="3"/>
      <c r="X59" s="25">
        <v>979.125</v>
      </c>
      <c r="Y59" s="3"/>
      <c r="Z59" s="25">
        <v>928.53200000000004</v>
      </c>
      <c r="AA59" s="25">
        <v>1354.883</v>
      </c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26">
        <v>1749.8610000000001</v>
      </c>
      <c r="I60" s="13"/>
      <c r="J60" s="26">
        <v>999.60299999999995</v>
      </c>
      <c r="K60" s="26">
        <v>823.48099999999999</v>
      </c>
      <c r="L60" s="3"/>
      <c r="M60" s="3"/>
      <c r="N60" s="3"/>
      <c r="O60" s="3"/>
      <c r="P60" s="25">
        <v>695.726</v>
      </c>
      <c r="Q60" s="3"/>
      <c r="R60" s="25">
        <v>1307.25</v>
      </c>
      <c r="S60" s="25">
        <v>1190.9469999999999</v>
      </c>
      <c r="T60" s="3"/>
      <c r="U60" s="3"/>
      <c r="V60" s="3"/>
      <c r="W60" s="3"/>
      <c r="X60" s="25">
        <v>1419.2840000000001</v>
      </c>
      <c r="Y60" s="3"/>
      <c r="Z60" s="25">
        <v>1016.585</v>
      </c>
      <c r="AA60" s="25">
        <v>1472.394</v>
      </c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26">
        <v>1935.749</v>
      </c>
      <c r="I61" s="13"/>
      <c r="J61" s="13"/>
      <c r="K61" s="26">
        <v>864.49300000000005</v>
      </c>
      <c r="L61" s="3"/>
      <c r="M61" s="3"/>
      <c r="N61" s="3"/>
      <c r="O61" s="3"/>
      <c r="P61" s="25">
        <v>1205.7840000000001</v>
      </c>
      <c r="Q61" s="3"/>
      <c r="R61" s="25">
        <v>1028.366</v>
      </c>
      <c r="S61" s="25">
        <v>1324.0940000000001</v>
      </c>
      <c r="T61" s="3"/>
      <c r="U61" s="3"/>
      <c r="V61" s="3"/>
      <c r="W61" s="3"/>
      <c r="X61" s="25">
        <v>1187.0450000000001</v>
      </c>
      <c r="Y61" s="3"/>
      <c r="Z61" s="25">
        <v>890.25699999999995</v>
      </c>
      <c r="AA61" s="25">
        <v>1477.0250000000001</v>
      </c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26">
        <v>1740.873</v>
      </c>
      <c r="I62" s="13"/>
      <c r="J62" s="13"/>
      <c r="K62" s="13"/>
      <c r="L62" s="3"/>
      <c r="M62" s="3"/>
      <c r="N62" s="3"/>
      <c r="O62" s="3"/>
      <c r="P62" s="25">
        <v>1617.625</v>
      </c>
      <c r="Q62" s="3"/>
      <c r="R62" s="3"/>
      <c r="S62" s="25">
        <v>1146.7329999999999</v>
      </c>
      <c r="T62" s="3"/>
      <c r="U62" s="3"/>
      <c r="V62" s="3"/>
      <c r="W62" s="3"/>
      <c r="X62" s="25">
        <v>1512.943</v>
      </c>
      <c r="Y62" s="3"/>
      <c r="Z62" s="25">
        <v>888.10199999999998</v>
      </c>
      <c r="AA62" s="25">
        <v>1289.558</v>
      </c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26">
        <v>1368.6890000000001</v>
      </c>
      <c r="I63" s="13"/>
      <c r="J63" s="13"/>
      <c r="K63" s="13"/>
      <c r="L63" s="3"/>
      <c r="M63" s="3"/>
      <c r="N63" s="3"/>
      <c r="O63" s="3"/>
      <c r="P63" s="25">
        <v>934.803</v>
      </c>
      <c r="Q63" s="3"/>
      <c r="R63" s="3"/>
      <c r="S63" s="3"/>
      <c r="T63" s="3"/>
      <c r="U63" s="3"/>
      <c r="V63" s="3"/>
      <c r="W63" s="3"/>
      <c r="X63" s="25">
        <v>1172.2760000000001</v>
      </c>
      <c r="Y63" s="3"/>
      <c r="Z63" s="25">
        <v>926.85199999999998</v>
      </c>
      <c r="AA63" s="25">
        <v>1255.837</v>
      </c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26">
        <v>1555.2370000000001</v>
      </c>
      <c r="I64" s="13"/>
      <c r="J64" s="13"/>
      <c r="K64" s="13"/>
      <c r="L64" s="3"/>
      <c r="M64" s="3"/>
      <c r="N64" s="3"/>
      <c r="O64" s="3"/>
      <c r="P64" s="25">
        <v>1000.941</v>
      </c>
      <c r="Q64" s="3"/>
      <c r="R64" s="3"/>
      <c r="S64" s="3"/>
      <c r="T64" s="3"/>
      <c r="U64" s="3"/>
      <c r="V64" s="3"/>
      <c r="W64" s="3"/>
      <c r="X64" s="25">
        <v>1547.559</v>
      </c>
      <c r="Y64" s="3"/>
      <c r="Z64" s="3"/>
      <c r="AA64" s="25">
        <v>1183.7429999999999</v>
      </c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26">
        <v>1304.0150000000001</v>
      </c>
      <c r="I65" s="13"/>
      <c r="J65" s="13"/>
      <c r="K65" s="13"/>
      <c r="L65" s="3"/>
      <c r="M65" s="3"/>
      <c r="N65" s="3"/>
      <c r="O65" s="3"/>
      <c r="P65" s="25">
        <v>1119.162</v>
      </c>
      <c r="Q65" s="3"/>
      <c r="R65" s="3"/>
      <c r="S65" s="3"/>
      <c r="T65" s="3"/>
      <c r="U65" s="3"/>
      <c r="V65" s="3"/>
      <c r="W65" s="3"/>
      <c r="X65" s="25">
        <v>1227.444</v>
      </c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26">
        <v>1480.3009999999999</v>
      </c>
      <c r="I66" s="13"/>
      <c r="J66" s="13"/>
      <c r="K66" s="13"/>
      <c r="L66" s="3"/>
      <c r="M66" s="3"/>
      <c r="N66" s="3"/>
      <c r="O66" s="3"/>
      <c r="P66" s="25">
        <v>1548.2950000000001</v>
      </c>
      <c r="Q66" s="3"/>
      <c r="R66" s="3"/>
      <c r="S66" s="3"/>
      <c r="T66" s="3"/>
      <c r="U66" s="3"/>
      <c r="V66" s="3"/>
      <c r="W66" s="3"/>
      <c r="X66" s="25">
        <v>1577.499</v>
      </c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5">
        <v>911.50400000000002</v>
      </c>
      <c r="Q67" s="3"/>
      <c r="R67" s="3"/>
      <c r="S67" s="3"/>
      <c r="T67" s="3"/>
      <c r="U67" s="3"/>
      <c r="V67" s="3"/>
      <c r="W67" s="3"/>
      <c r="X67" s="25">
        <v>1150.626</v>
      </c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103" t="s">
        <v>20</v>
      </c>
      <c r="I68" s="103"/>
      <c r="J68" s="103"/>
      <c r="K68" s="10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5">
        <v>1426.501</v>
      </c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5">
        <v>1148.5899999999999</v>
      </c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</sheetData>
  <mergeCells count="1">
    <mergeCell ref="H68:K68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9E13-DB2B-7249-8F3F-9EECF5B0AEF2}">
  <dimension ref="A1:AK96"/>
  <sheetViews>
    <sheetView tabSelected="1" workbookViewId="0">
      <selection activeCell="N25" sqref="N25"/>
    </sheetView>
  </sheetViews>
  <sheetFormatPr baseColWidth="10" defaultRowHeight="16" x14ac:dyDescent="0.2"/>
  <cols>
    <col min="4" max="4" width="28" customWidth="1"/>
    <col min="6" max="6" width="14.83203125" customWidth="1"/>
    <col min="8" max="8" width="21.33203125" customWidth="1"/>
    <col min="9" max="9" width="21.1640625" customWidth="1"/>
    <col min="10" max="10" width="20.6640625" customWidth="1"/>
    <col min="11" max="11" width="21.83203125" customWidth="1"/>
    <col min="15" max="15" width="17.83203125" customWidth="1"/>
    <col min="17" max="17" width="20.33203125" customWidth="1"/>
    <col min="18" max="18" width="19.33203125" customWidth="1"/>
    <col min="19" max="19" width="25" customWidth="1"/>
    <col min="20" max="20" width="22.6640625" customWidth="1"/>
    <col min="24" max="24" width="21" customWidth="1"/>
    <col min="26" max="26" width="22.6640625" customWidth="1"/>
    <col min="27" max="27" width="20" customWidth="1"/>
    <col min="28" max="28" width="22.1640625" customWidth="1"/>
    <col min="29" max="29" width="26.1640625" customWidth="1"/>
  </cols>
  <sheetData>
    <row r="1" spans="1:3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3"/>
      <c r="C6" s="3"/>
      <c r="D6" s="4" t="s">
        <v>503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">
      <c r="A7" s="3"/>
      <c r="B7" s="3"/>
      <c r="C7" s="3"/>
      <c r="E7" s="3"/>
      <c r="F7" s="4" t="s">
        <v>411</v>
      </c>
      <c r="G7" s="3"/>
      <c r="H7" s="3"/>
      <c r="I7" s="3"/>
      <c r="J7" s="3"/>
      <c r="K7" s="3"/>
      <c r="L7" s="3"/>
      <c r="M7" s="3"/>
      <c r="N7" s="3"/>
      <c r="O7" s="4" t="s">
        <v>412</v>
      </c>
      <c r="P7" s="3"/>
      <c r="Q7" s="3"/>
      <c r="R7" s="3"/>
      <c r="S7" s="3"/>
      <c r="T7" s="3"/>
      <c r="U7" s="3"/>
      <c r="V7" s="3"/>
      <c r="W7" s="3"/>
      <c r="X7" s="4" t="s">
        <v>411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">
      <c r="A8" s="3"/>
      <c r="B8" s="3"/>
      <c r="C8" s="3"/>
      <c r="D8" s="3"/>
      <c r="E8" s="11" t="s">
        <v>15</v>
      </c>
      <c r="F8" s="3"/>
      <c r="G8" s="3"/>
      <c r="H8" s="3"/>
      <c r="I8" s="3"/>
      <c r="J8" s="3"/>
      <c r="K8" s="3"/>
      <c r="L8" s="3"/>
      <c r="M8" s="3"/>
      <c r="N8" s="11" t="s">
        <v>18</v>
      </c>
      <c r="O8" s="3"/>
      <c r="P8" s="3"/>
      <c r="Q8" s="3"/>
      <c r="R8" s="3"/>
      <c r="S8" s="3"/>
      <c r="T8" s="3"/>
      <c r="U8" s="3"/>
      <c r="V8" s="3"/>
      <c r="W8" s="11" t="s">
        <v>19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">
      <c r="A9" s="3"/>
      <c r="B9" s="3"/>
      <c r="C9" s="3"/>
      <c r="D9" s="3"/>
      <c r="E9" s="3"/>
      <c r="F9" s="3"/>
      <c r="G9" s="3"/>
      <c r="H9" s="4" t="s">
        <v>397</v>
      </c>
      <c r="I9" s="4" t="s">
        <v>398</v>
      </c>
      <c r="J9" s="9" t="s">
        <v>497</v>
      </c>
      <c r="K9" s="9" t="s">
        <v>498</v>
      </c>
      <c r="L9" s="3"/>
      <c r="M9" s="3"/>
      <c r="N9" s="3"/>
      <c r="O9" s="3"/>
      <c r="P9" s="3"/>
      <c r="Q9" s="4" t="s">
        <v>397</v>
      </c>
      <c r="R9" s="4" t="s">
        <v>398</v>
      </c>
      <c r="S9" s="9" t="s">
        <v>497</v>
      </c>
      <c r="T9" s="9" t="s">
        <v>498</v>
      </c>
      <c r="U9" s="3"/>
      <c r="V9" s="3"/>
      <c r="W9" s="3"/>
      <c r="X9" s="3"/>
      <c r="Y9" s="3"/>
      <c r="Z9" s="4" t="s">
        <v>397</v>
      </c>
      <c r="AA9" s="4" t="s">
        <v>398</v>
      </c>
      <c r="AB9" s="9" t="s">
        <v>497</v>
      </c>
      <c r="AC9" s="9" t="s">
        <v>498</v>
      </c>
      <c r="AD9" s="3"/>
      <c r="AE9" s="3"/>
      <c r="AF9" s="3"/>
      <c r="AG9" s="3"/>
      <c r="AH9" s="3"/>
      <c r="AI9" s="3"/>
      <c r="AJ9" s="3"/>
      <c r="AK9" s="3"/>
    </row>
    <row r="10" spans="1:37" x14ac:dyDescent="0.2">
      <c r="A10" s="3"/>
      <c r="B10" s="3"/>
      <c r="C10" s="3"/>
      <c r="D10" s="3"/>
      <c r="E10" s="3"/>
      <c r="F10" s="3"/>
      <c r="G10" s="3"/>
      <c r="H10" s="26">
        <v>959.22</v>
      </c>
      <c r="I10" s="26">
        <v>439.46499999999997</v>
      </c>
      <c r="J10" s="26">
        <v>379.35700000000003</v>
      </c>
      <c r="K10" s="26">
        <v>479.64499999999998</v>
      </c>
      <c r="L10" s="3"/>
      <c r="M10" s="3"/>
      <c r="N10" s="3"/>
      <c r="O10" s="3"/>
      <c r="P10" s="3"/>
      <c r="Q10" s="25">
        <v>1085.48</v>
      </c>
      <c r="R10" s="25">
        <v>458.83600000000001</v>
      </c>
      <c r="S10" s="25">
        <v>472.28800000000001</v>
      </c>
      <c r="T10" s="25">
        <v>714.19</v>
      </c>
      <c r="U10" s="3"/>
      <c r="V10" s="3"/>
      <c r="W10" s="3"/>
      <c r="X10" s="3"/>
      <c r="Y10" s="3"/>
      <c r="Z10" s="25">
        <v>990.10299999999995</v>
      </c>
      <c r="AA10" s="25">
        <v>326.15300000000002</v>
      </c>
      <c r="AB10" s="25">
        <v>1029.74</v>
      </c>
      <c r="AC10" s="25">
        <v>839.476</v>
      </c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3"/>
      <c r="B11" s="3"/>
      <c r="C11" s="3"/>
      <c r="D11" s="3"/>
      <c r="E11" s="3"/>
      <c r="F11" s="3"/>
      <c r="G11" s="3"/>
      <c r="H11" s="26">
        <v>494.25599999999997</v>
      </c>
      <c r="I11" s="26">
        <v>346.98599999999999</v>
      </c>
      <c r="J11" s="26">
        <v>465.65899999999999</v>
      </c>
      <c r="K11" s="26">
        <v>395.45499999999998</v>
      </c>
      <c r="L11" s="3"/>
      <c r="M11" s="3"/>
      <c r="N11" s="3"/>
      <c r="O11" s="3"/>
      <c r="P11" s="3"/>
      <c r="Q11" s="25">
        <v>1190.7809999999999</v>
      </c>
      <c r="R11" s="25">
        <v>351.31200000000001</v>
      </c>
      <c r="S11" s="25">
        <v>712.38199999999995</v>
      </c>
      <c r="T11" s="25">
        <v>752.70399999999995</v>
      </c>
      <c r="U11" s="3"/>
      <c r="V11" s="3"/>
      <c r="W11" s="3"/>
      <c r="X11" s="3"/>
      <c r="Y11" s="3"/>
      <c r="Z11" s="25">
        <v>727.90200000000004</v>
      </c>
      <c r="AA11" s="25">
        <v>345.25400000000002</v>
      </c>
      <c r="AB11" s="25">
        <v>665.05399999999997</v>
      </c>
      <c r="AC11" s="25">
        <v>551.846</v>
      </c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3"/>
      <c r="B12" s="3"/>
      <c r="C12" s="3"/>
      <c r="D12" s="3"/>
      <c r="E12" s="3"/>
      <c r="F12" s="3"/>
      <c r="G12" s="3"/>
      <c r="H12" s="26">
        <v>431.41800000000001</v>
      </c>
      <c r="I12" s="26">
        <v>309.322</v>
      </c>
      <c r="J12" s="26">
        <v>742.43700000000001</v>
      </c>
      <c r="K12" s="26">
        <v>492.81900000000002</v>
      </c>
      <c r="L12" s="3"/>
      <c r="M12" s="3"/>
      <c r="N12" s="3"/>
      <c r="O12" s="3"/>
      <c r="P12" s="3"/>
      <c r="Q12" s="25">
        <v>965.05700000000002</v>
      </c>
      <c r="R12" s="25">
        <v>281.43599999999998</v>
      </c>
      <c r="S12" s="25">
        <v>850.63099999999997</v>
      </c>
      <c r="T12" s="25">
        <v>672.03800000000001</v>
      </c>
      <c r="U12" s="3"/>
      <c r="V12" s="3"/>
      <c r="W12" s="3"/>
      <c r="X12" s="3"/>
      <c r="Y12" s="3"/>
      <c r="Z12" s="25">
        <v>549.79399999999998</v>
      </c>
      <c r="AA12" s="25">
        <v>639.09799999999996</v>
      </c>
      <c r="AB12" s="25">
        <v>512.25199999999995</v>
      </c>
      <c r="AC12" s="25">
        <v>488.95</v>
      </c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3"/>
      <c r="B13" s="3"/>
      <c r="C13" s="3"/>
      <c r="D13" s="3"/>
      <c r="E13" s="3"/>
      <c r="F13" s="3"/>
      <c r="G13" s="3"/>
      <c r="H13" s="26">
        <v>497.048</v>
      </c>
      <c r="I13" s="26">
        <v>345.822</v>
      </c>
      <c r="J13" s="26">
        <v>445.964</v>
      </c>
      <c r="K13" s="26">
        <v>537.68299999999999</v>
      </c>
      <c r="L13" s="3"/>
      <c r="M13" s="3"/>
      <c r="N13" s="3"/>
      <c r="O13" s="3"/>
      <c r="P13" s="3"/>
      <c r="Q13" s="25">
        <v>1176.846</v>
      </c>
      <c r="R13" s="25">
        <v>268.303</v>
      </c>
      <c r="S13" s="25">
        <v>594.62400000000002</v>
      </c>
      <c r="T13" s="25">
        <v>720.64</v>
      </c>
      <c r="U13" s="3"/>
      <c r="V13" s="3"/>
      <c r="W13" s="3"/>
      <c r="X13" s="3"/>
      <c r="Y13" s="3"/>
      <c r="Z13" s="25">
        <v>501.11700000000002</v>
      </c>
      <c r="AA13" s="25">
        <v>355.57499999999999</v>
      </c>
      <c r="AB13" s="25">
        <v>1069.566</v>
      </c>
      <c r="AC13" s="25">
        <v>987.79600000000005</v>
      </c>
      <c r="AD13" s="3"/>
      <c r="AE13" s="3"/>
      <c r="AF13" s="3"/>
      <c r="AG13" s="3"/>
      <c r="AH13" s="3"/>
      <c r="AI13" s="3"/>
      <c r="AJ13" s="3"/>
      <c r="AK13" s="3"/>
    </row>
    <row r="14" spans="1:37" x14ac:dyDescent="0.2">
      <c r="A14" s="3"/>
      <c r="B14" s="3"/>
      <c r="C14" s="3"/>
      <c r="D14" s="3"/>
      <c r="E14" s="3"/>
      <c r="F14" s="3"/>
      <c r="G14" s="3"/>
      <c r="H14" s="26">
        <v>1017.514</v>
      </c>
      <c r="I14" s="26">
        <v>411.13400000000001</v>
      </c>
      <c r="J14" s="26">
        <v>482.12799999999999</v>
      </c>
      <c r="K14" s="26">
        <v>434.56099999999998</v>
      </c>
      <c r="L14" s="3"/>
      <c r="M14" s="3"/>
      <c r="N14" s="3"/>
      <c r="O14" s="3"/>
      <c r="P14" s="3"/>
      <c r="Q14" s="25">
        <v>1146.5899999999999</v>
      </c>
      <c r="R14" s="25">
        <v>316.93099999999998</v>
      </c>
      <c r="S14" s="25">
        <v>480.76499999999999</v>
      </c>
      <c r="T14" s="25">
        <v>704.95799999999997</v>
      </c>
      <c r="U14" s="3"/>
      <c r="V14" s="3"/>
      <c r="W14" s="3"/>
      <c r="X14" s="3"/>
      <c r="Y14" s="3"/>
      <c r="Z14" s="25">
        <v>891.40700000000004</v>
      </c>
      <c r="AA14" s="25">
        <v>175.083</v>
      </c>
      <c r="AB14" s="25">
        <v>655.68600000000004</v>
      </c>
      <c r="AC14" s="25">
        <v>856.36300000000006</v>
      </c>
      <c r="AD14" s="3"/>
      <c r="AE14" s="3"/>
      <c r="AF14" s="3"/>
      <c r="AG14" s="3"/>
      <c r="AH14" s="3"/>
      <c r="AI14" s="3"/>
      <c r="AJ14" s="3"/>
      <c r="AK14" s="3"/>
    </row>
    <row r="15" spans="1:37" x14ac:dyDescent="0.2">
      <c r="A15" s="3"/>
      <c r="B15" s="3"/>
      <c r="C15" s="3"/>
      <c r="D15" s="3"/>
      <c r="E15" s="3"/>
      <c r="F15" s="3"/>
      <c r="G15" s="3"/>
      <c r="H15" s="26">
        <v>416.142</v>
      </c>
      <c r="I15" s="26">
        <v>303.71199999999999</v>
      </c>
      <c r="J15" s="26">
        <v>731.07299999999998</v>
      </c>
      <c r="K15" s="26">
        <v>878.3</v>
      </c>
      <c r="L15" s="3"/>
      <c r="M15" s="3"/>
      <c r="N15" s="3"/>
      <c r="O15" s="3"/>
      <c r="P15" s="3"/>
      <c r="Q15" s="25">
        <v>985.51199999999994</v>
      </c>
      <c r="R15" s="25">
        <v>316.73</v>
      </c>
      <c r="S15" s="25">
        <v>613.57299999999998</v>
      </c>
      <c r="T15" s="25">
        <v>1173.356</v>
      </c>
      <c r="U15" s="3"/>
      <c r="V15" s="3"/>
      <c r="W15" s="3"/>
      <c r="X15" s="3"/>
      <c r="Y15" s="3"/>
      <c r="Z15" s="25">
        <v>783.346</v>
      </c>
      <c r="AA15" s="25">
        <v>331.30599999999998</v>
      </c>
      <c r="AB15" s="25">
        <v>978.60599999999999</v>
      </c>
      <c r="AC15" s="25">
        <v>724.06399999999996</v>
      </c>
      <c r="AD15" s="3"/>
      <c r="AE15" s="3"/>
      <c r="AF15" s="3"/>
      <c r="AG15" s="3"/>
      <c r="AH15" s="3"/>
      <c r="AI15" s="3"/>
      <c r="AJ15" s="3"/>
      <c r="AK15" s="3"/>
    </row>
    <row r="16" spans="1:37" x14ac:dyDescent="0.2">
      <c r="A16" s="3"/>
      <c r="B16" s="3"/>
      <c r="C16" s="3"/>
      <c r="D16" s="3"/>
      <c r="E16" s="3"/>
      <c r="F16" s="3"/>
      <c r="G16" s="3"/>
      <c r="H16" s="26">
        <v>790.61500000000001</v>
      </c>
      <c r="I16" s="26">
        <v>329.64499999999998</v>
      </c>
      <c r="J16" s="26">
        <v>508.87</v>
      </c>
      <c r="K16" s="26">
        <v>700.64</v>
      </c>
      <c r="L16" s="3"/>
      <c r="M16" s="3"/>
      <c r="N16" s="3"/>
      <c r="O16" s="3"/>
      <c r="P16" s="3"/>
      <c r="Q16" s="25">
        <v>1090.21</v>
      </c>
      <c r="R16" s="25">
        <v>269.51</v>
      </c>
      <c r="S16" s="25">
        <v>695.58500000000004</v>
      </c>
      <c r="T16" s="25">
        <v>672.11400000000003</v>
      </c>
      <c r="U16" s="3"/>
      <c r="V16" s="3"/>
      <c r="W16" s="3"/>
      <c r="X16" s="3"/>
      <c r="Y16" s="3"/>
      <c r="Z16" s="25">
        <v>597.47799999999995</v>
      </c>
      <c r="AA16" s="25">
        <v>170.35400000000001</v>
      </c>
      <c r="AB16" s="25">
        <v>515.904</v>
      </c>
      <c r="AC16" s="25">
        <v>489.529</v>
      </c>
      <c r="AD16" s="3"/>
      <c r="AE16" s="3"/>
      <c r="AF16" s="3"/>
      <c r="AG16" s="3"/>
      <c r="AH16" s="3"/>
      <c r="AI16" s="3"/>
      <c r="AJ16" s="3"/>
      <c r="AK16" s="3"/>
    </row>
    <row r="17" spans="1:37" x14ac:dyDescent="0.2">
      <c r="A17" s="3"/>
      <c r="B17" s="3"/>
      <c r="C17" s="3"/>
      <c r="D17" s="3"/>
      <c r="E17" s="3"/>
      <c r="F17" s="3"/>
      <c r="G17" s="3"/>
      <c r="H17" s="26">
        <v>633.25400000000002</v>
      </c>
      <c r="I17" s="26">
        <v>301.916</v>
      </c>
      <c r="J17" s="26">
        <v>728.22699999999998</v>
      </c>
      <c r="K17" s="26">
        <v>1055.9079999999999</v>
      </c>
      <c r="L17" s="3"/>
      <c r="M17" s="3"/>
      <c r="N17" s="3"/>
      <c r="O17" s="3"/>
      <c r="P17" s="3"/>
      <c r="Q17" s="25">
        <v>991.45100000000002</v>
      </c>
      <c r="R17" s="25">
        <v>273.68900000000002</v>
      </c>
      <c r="S17" s="25">
        <v>922.08199999999999</v>
      </c>
      <c r="T17" s="25">
        <v>753.58399999999995</v>
      </c>
      <c r="U17" s="3"/>
      <c r="V17" s="3"/>
      <c r="W17" s="3"/>
      <c r="X17" s="3"/>
      <c r="Y17" s="3"/>
      <c r="Z17" s="25">
        <v>515.41300000000001</v>
      </c>
      <c r="AA17" s="25">
        <v>346.536</v>
      </c>
      <c r="AB17" s="25">
        <v>605.20699999999999</v>
      </c>
      <c r="AC17" s="25">
        <v>790.029</v>
      </c>
      <c r="AD17" s="3"/>
      <c r="AE17" s="3"/>
      <c r="AF17" s="3"/>
      <c r="AG17" s="3"/>
      <c r="AH17" s="3"/>
      <c r="AI17" s="3"/>
      <c r="AJ17" s="3"/>
      <c r="AK17" s="3"/>
    </row>
    <row r="18" spans="1:37" x14ac:dyDescent="0.2">
      <c r="A18" s="3"/>
      <c r="B18" s="3"/>
      <c r="C18" s="3"/>
      <c r="D18" s="3"/>
      <c r="E18" s="3"/>
      <c r="F18" s="3"/>
      <c r="G18" s="3"/>
      <c r="H18" s="26">
        <v>603.93499999999995</v>
      </c>
      <c r="I18" s="26">
        <v>331.52199999999999</v>
      </c>
      <c r="J18" s="26">
        <v>457.51100000000002</v>
      </c>
      <c r="K18" s="26">
        <v>1202.239</v>
      </c>
      <c r="L18" s="3"/>
      <c r="M18" s="3"/>
      <c r="N18" s="3"/>
      <c r="O18" s="3"/>
      <c r="P18" s="3"/>
      <c r="Q18" s="25">
        <v>733.48800000000006</v>
      </c>
      <c r="R18" s="25">
        <v>313.452</v>
      </c>
      <c r="S18" s="25">
        <v>632.04300000000001</v>
      </c>
      <c r="T18" s="25">
        <v>809.85400000000004</v>
      </c>
      <c r="U18" s="3"/>
      <c r="V18" s="3"/>
      <c r="W18" s="3"/>
      <c r="X18" s="3"/>
      <c r="Y18" s="3"/>
      <c r="Z18" s="25">
        <v>949.952</v>
      </c>
      <c r="AA18" s="25">
        <v>365.55</v>
      </c>
      <c r="AB18" s="25">
        <v>603.37</v>
      </c>
      <c r="AC18" s="25">
        <v>446.37299999999999</v>
      </c>
      <c r="AD18" s="3"/>
      <c r="AE18" s="3"/>
      <c r="AF18" s="3"/>
      <c r="AG18" s="3"/>
      <c r="AH18" s="3"/>
      <c r="AI18" s="3"/>
      <c r="AJ18" s="3"/>
      <c r="AK18" s="3"/>
    </row>
    <row r="19" spans="1:37" x14ac:dyDescent="0.2">
      <c r="A19" s="3"/>
      <c r="B19" s="3"/>
      <c r="C19" s="3"/>
      <c r="D19" s="3"/>
      <c r="E19" s="3"/>
      <c r="F19" s="3"/>
      <c r="G19" s="3"/>
      <c r="H19" s="26">
        <v>807.00599999999997</v>
      </c>
      <c r="I19" s="26">
        <v>260.846</v>
      </c>
      <c r="J19" s="26">
        <v>892.79499999999996</v>
      </c>
      <c r="K19" s="26">
        <v>1276.6010000000001</v>
      </c>
      <c r="L19" s="3"/>
      <c r="M19" s="3"/>
      <c r="N19" s="3"/>
      <c r="O19" s="3"/>
      <c r="P19" s="3"/>
      <c r="Q19" s="25">
        <v>1322.498</v>
      </c>
      <c r="R19" s="25">
        <v>266.93799999999999</v>
      </c>
      <c r="S19" s="25">
        <v>478.09899999999999</v>
      </c>
      <c r="T19" s="25">
        <v>582.29200000000003</v>
      </c>
      <c r="U19" s="3"/>
      <c r="V19" s="3"/>
      <c r="W19" s="3"/>
      <c r="X19" s="3"/>
      <c r="Y19" s="3"/>
      <c r="Z19" s="25">
        <v>800.86900000000003</v>
      </c>
      <c r="AA19" s="25">
        <v>312.36900000000003</v>
      </c>
      <c r="AB19" s="25">
        <v>603.16899999999998</v>
      </c>
      <c r="AC19" s="25">
        <v>468.80500000000001</v>
      </c>
      <c r="AD19" s="3"/>
      <c r="AE19" s="3"/>
      <c r="AF19" s="3"/>
      <c r="AG19" s="3"/>
      <c r="AH19" s="3"/>
      <c r="AI19" s="3"/>
      <c r="AJ19" s="3"/>
      <c r="AK19" s="3"/>
    </row>
    <row r="20" spans="1:37" x14ac:dyDescent="0.2">
      <c r="A20" s="3"/>
      <c r="B20" s="3"/>
      <c r="C20" s="3"/>
      <c r="D20" s="3"/>
      <c r="E20" s="3"/>
      <c r="F20" s="3"/>
      <c r="G20" s="3"/>
      <c r="H20" s="26">
        <v>677.85599999999999</v>
      </c>
      <c r="I20" s="26">
        <v>228.31800000000001</v>
      </c>
      <c r="J20" s="26">
        <v>840.83</v>
      </c>
      <c r="K20" s="26">
        <v>1083.1969999999999</v>
      </c>
      <c r="L20" s="3"/>
      <c r="M20" s="3"/>
      <c r="N20" s="3"/>
      <c r="O20" s="3"/>
      <c r="P20" s="3"/>
      <c r="Q20" s="25">
        <v>818.41499999999996</v>
      </c>
      <c r="R20" s="25">
        <v>539.82399999999996</v>
      </c>
      <c r="S20" s="25">
        <v>558.46299999999997</v>
      </c>
      <c r="T20" s="25">
        <v>491.464</v>
      </c>
      <c r="U20" s="3"/>
      <c r="V20" s="3"/>
      <c r="W20" s="3"/>
      <c r="X20" s="3"/>
      <c r="Y20" s="3"/>
      <c r="Z20" s="25">
        <v>530.28899999999999</v>
      </c>
      <c r="AA20" s="25">
        <v>366.96</v>
      </c>
      <c r="AB20" s="25">
        <v>551.67700000000002</v>
      </c>
      <c r="AC20" s="25">
        <v>706.43799999999999</v>
      </c>
      <c r="AD20" s="3"/>
      <c r="AE20" s="3"/>
      <c r="AF20" s="3"/>
      <c r="AG20" s="3"/>
      <c r="AH20" s="3"/>
      <c r="AI20" s="3"/>
      <c r="AJ20" s="3"/>
      <c r="AK20" s="3"/>
    </row>
    <row r="21" spans="1:37" x14ac:dyDescent="0.2">
      <c r="A21" s="3"/>
      <c r="B21" s="3"/>
      <c r="C21" s="3"/>
      <c r="D21" s="3"/>
      <c r="E21" s="3"/>
      <c r="F21" s="3"/>
      <c r="G21" s="3"/>
      <c r="H21" s="26">
        <v>601.98699999999997</v>
      </c>
      <c r="I21" s="26">
        <v>262.17899999999997</v>
      </c>
      <c r="J21" s="26">
        <v>673.28399999999999</v>
      </c>
      <c r="K21" s="26">
        <v>1133.078</v>
      </c>
      <c r="L21" s="3"/>
      <c r="M21" s="3"/>
      <c r="N21" s="3"/>
      <c r="O21" s="3"/>
      <c r="P21" s="3"/>
      <c r="Q21" s="25">
        <v>1396.049</v>
      </c>
      <c r="R21" s="25">
        <v>299.64999999999998</v>
      </c>
      <c r="S21" s="25">
        <v>579.14599999999996</v>
      </c>
      <c r="T21" s="25">
        <v>740.90300000000002</v>
      </c>
      <c r="U21" s="3"/>
      <c r="V21" s="3"/>
      <c r="W21" s="3"/>
      <c r="X21" s="3"/>
      <c r="Y21" s="3"/>
      <c r="Z21" s="25">
        <v>611.53499999999997</v>
      </c>
      <c r="AA21" s="25">
        <v>297.61200000000002</v>
      </c>
      <c r="AB21" s="25">
        <v>917.14800000000002</v>
      </c>
      <c r="AC21" s="25">
        <v>564.14800000000002</v>
      </c>
      <c r="AD21" s="3"/>
      <c r="AE21" s="3"/>
      <c r="AF21" s="3"/>
      <c r="AG21" s="3"/>
      <c r="AH21" s="3"/>
      <c r="AI21" s="3"/>
      <c r="AJ21" s="3"/>
      <c r="AK21" s="3"/>
    </row>
    <row r="22" spans="1:37" x14ac:dyDescent="0.2">
      <c r="A22" s="3"/>
      <c r="B22" s="3"/>
      <c r="C22" s="3"/>
      <c r="D22" s="3"/>
      <c r="E22" s="3"/>
      <c r="F22" s="3"/>
      <c r="G22" s="3"/>
      <c r="H22" s="26">
        <v>756.32799999999997</v>
      </c>
      <c r="I22" s="26">
        <v>371.36599999999999</v>
      </c>
      <c r="J22" s="26">
        <v>585.59400000000005</v>
      </c>
      <c r="K22" s="26">
        <v>734.90899999999999</v>
      </c>
      <c r="L22" s="3"/>
      <c r="M22" s="3"/>
      <c r="N22" s="3"/>
      <c r="O22" s="3"/>
      <c r="P22" s="3"/>
      <c r="Q22" s="25">
        <v>564.06500000000005</v>
      </c>
      <c r="R22" s="25">
        <v>227.542</v>
      </c>
      <c r="S22" s="25">
        <v>888.95</v>
      </c>
      <c r="T22" s="25">
        <v>598.08199999999999</v>
      </c>
      <c r="U22" s="3"/>
      <c r="V22" s="3"/>
      <c r="W22" s="3"/>
      <c r="X22" s="3"/>
      <c r="Y22" s="3"/>
      <c r="Z22" s="25">
        <v>594.04700000000003</v>
      </c>
      <c r="AA22" s="25">
        <v>335.745</v>
      </c>
      <c r="AB22" s="25">
        <v>443.44499999999999</v>
      </c>
      <c r="AC22" s="25">
        <v>441.286</v>
      </c>
      <c r="AD22" s="3"/>
      <c r="AE22" s="3"/>
      <c r="AF22" s="3"/>
      <c r="AG22" s="3"/>
      <c r="AH22" s="3"/>
      <c r="AI22" s="3"/>
      <c r="AJ22" s="3"/>
      <c r="AK22" s="3"/>
    </row>
    <row r="23" spans="1:37" x14ac:dyDescent="0.2">
      <c r="A23" s="3"/>
      <c r="B23" s="3"/>
      <c r="C23" s="3"/>
      <c r="D23" s="3"/>
      <c r="E23" s="3"/>
      <c r="F23" s="3"/>
      <c r="G23" s="3"/>
      <c r="H23" s="26">
        <v>869.42899999999997</v>
      </c>
      <c r="I23" s="26">
        <v>275.166</v>
      </c>
      <c r="J23" s="26">
        <v>902.59799999999996</v>
      </c>
      <c r="K23" s="26">
        <v>907.86900000000003</v>
      </c>
      <c r="L23" s="3"/>
      <c r="M23" s="3"/>
      <c r="N23" s="3"/>
      <c r="O23" s="3"/>
      <c r="P23" s="3"/>
      <c r="Q23" s="25">
        <v>457.44900000000001</v>
      </c>
      <c r="R23" s="25">
        <v>318.11500000000001</v>
      </c>
      <c r="S23" s="25">
        <v>638.52499999999998</v>
      </c>
      <c r="T23" s="25">
        <v>610.61300000000006</v>
      </c>
      <c r="U23" s="3"/>
      <c r="V23" s="3"/>
      <c r="W23" s="3"/>
      <c r="X23" s="3"/>
      <c r="Y23" s="3"/>
      <c r="Z23" s="25">
        <v>597.59199999999998</v>
      </c>
      <c r="AA23" s="25">
        <v>300.46199999999999</v>
      </c>
      <c r="AB23" s="25">
        <v>605.875</v>
      </c>
      <c r="AC23" s="25">
        <v>711.69</v>
      </c>
      <c r="AD23" s="3"/>
      <c r="AE23" s="3"/>
      <c r="AF23" s="3"/>
      <c r="AG23" s="3"/>
      <c r="AH23" s="3"/>
      <c r="AI23" s="3"/>
      <c r="AJ23" s="3"/>
      <c r="AK23" s="3"/>
    </row>
    <row r="24" spans="1:37" x14ac:dyDescent="0.2">
      <c r="A24" s="3"/>
      <c r="B24" s="3"/>
      <c r="C24" s="3"/>
      <c r="D24" s="3"/>
      <c r="E24" s="3"/>
      <c r="F24" s="3"/>
      <c r="G24" s="3"/>
      <c r="H24" s="26">
        <v>1032.884</v>
      </c>
      <c r="I24" s="26">
        <v>185.59299999999999</v>
      </c>
      <c r="J24" s="26">
        <v>899.29499999999996</v>
      </c>
      <c r="K24" s="26">
        <v>706.75800000000004</v>
      </c>
      <c r="L24" s="3"/>
      <c r="M24" s="3"/>
      <c r="N24" s="3"/>
      <c r="O24" s="3"/>
      <c r="P24" s="3"/>
      <c r="Q24" s="25">
        <v>557.33000000000004</v>
      </c>
      <c r="R24" s="25">
        <v>268.09100000000001</v>
      </c>
      <c r="S24" s="25">
        <v>606.38</v>
      </c>
      <c r="T24" s="25">
        <v>524.09799999999996</v>
      </c>
      <c r="U24" s="3"/>
      <c r="V24" s="3"/>
      <c r="W24" s="3"/>
      <c r="X24" s="3"/>
      <c r="Y24" s="3"/>
      <c r="Z24" s="25">
        <v>1177.6389999999999</v>
      </c>
      <c r="AA24" s="25">
        <v>451.61</v>
      </c>
      <c r="AB24" s="25">
        <v>541.08500000000004</v>
      </c>
      <c r="AC24" s="25">
        <v>599.33900000000006</v>
      </c>
      <c r="AD24" s="3"/>
      <c r="AE24" s="3"/>
      <c r="AF24" s="3"/>
      <c r="AG24" s="3"/>
      <c r="AH24" s="3"/>
      <c r="AI24" s="3"/>
      <c r="AJ24" s="3"/>
      <c r="AK24" s="3"/>
    </row>
    <row r="25" spans="1:37" x14ac:dyDescent="0.2">
      <c r="A25" s="3"/>
      <c r="B25" s="3"/>
      <c r="C25" s="3"/>
      <c r="D25" s="3"/>
      <c r="E25" s="3"/>
      <c r="F25" s="3"/>
      <c r="G25" s="3"/>
      <c r="H25" s="26">
        <v>922.423</v>
      </c>
      <c r="I25" s="26">
        <v>229.74299999999999</v>
      </c>
      <c r="J25" s="26">
        <v>904.76900000000001</v>
      </c>
      <c r="K25" s="26">
        <v>875.65</v>
      </c>
      <c r="L25" s="3"/>
      <c r="M25" s="3"/>
      <c r="N25" s="3"/>
      <c r="O25" s="3"/>
      <c r="P25" s="3"/>
      <c r="Q25" s="25">
        <v>1033.633</v>
      </c>
      <c r="R25" s="25">
        <v>368.779</v>
      </c>
      <c r="S25" s="25">
        <v>487.06299999999999</v>
      </c>
      <c r="T25" s="25">
        <v>777.67200000000003</v>
      </c>
      <c r="U25" s="3"/>
      <c r="V25" s="3"/>
      <c r="W25" s="3"/>
      <c r="X25" s="3"/>
      <c r="Y25" s="3"/>
      <c r="Z25" s="25">
        <v>580.29</v>
      </c>
      <c r="AA25" s="25">
        <v>215.268</v>
      </c>
      <c r="AB25" s="25">
        <v>564.52800000000002</v>
      </c>
      <c r="AC25" s="25">
        <v>456.70800000000003</v>
      </c>
      <c r="AD25" s="3"/>
      <c r="AE25" s="3"/>
      <c r="AF25" s="3"/>
      <c r="AG25" s="3"/>
      <c r="AH25" s="3"/>
      <c r="AI25" s="3"/>
      <c r="AJ25" s="3"/>
      <c r="AK25" s="3"/>
    </row>
    <row r="26" spans="1:37" x14ac:dyDescent="0.2">
      <c r="A26" s="3"/>
      <c r="B26" s="3"/>
      <c r="C26" s="3"/>
      <c r="D26" s="3"/>
      <c r="E26" s="3"/>
      <c r="F26" s="3"/>
      <c r="G26" s="3"/>
      <c r="H26" s="26">
        <v>942.26</v>
      </c>
      <c r="I26" s="26">
        <v>261.59100000000001</v>
      </c>
      <c r="J26" s="26">
        <v>738</v>
      </c>
      <c r="K26" s="26">
        <v>981.15</v>
      </c>
      <c r="L26" s="3"/>
      <c r="M26" s="3"/>
      <c r="N26" s="3"/>
      <c r="O26" s="3"/>
      <c r="P26" s="3"/>
      <c r="Q26" s="25">
        <v>1391.8510000000001</v>
      </c>
      <c r="R26" s="25">
        <v>166.35599999999999</v>
      </c>
      <c r="S26" s="25">
        <v>853.35</v>
      </c>
      <c r="T26" s="25">
        <v>590.774</v>
      </c>
      <c r="U26" s="3"/>
      <c r="V26" s="3"/>
      <c r="W26" s="3"/>
      <c r="X26" s="3"/>
      <c r="Y26" s="3"/>
      <c r="Z26" s="25">
        <v>575.61199999999997</v>
      </c>
      <c r="AA26" s="25">
        <v>445.90300000000002</v>
      </c>
      <c r="AB26" s="25">
        <v>522.27599999999995</v>
      </c>
      <c r="AC26" s="25">
        <v>415.19299999999998</v>
      </c>
      <c r="AD26" s="3"/>
      <c r="AE26" s="3"/>
      <c r="AF26" s="3"/>
      <c r="AG26" s="3"/>
      <c r="AH26" s="3"/>
      <c r="AI26" s="3"/>
      <c r="AJ26" s="3"/>
      <c r="AK26" s="3"/>
    </row>
    <row r="27" spans="1:37" x14ac:dyDescent="0.2">
      <c r="A27" s="3"/>
      <c r="B27" s="3"/>
      <c r="C27" s="3"/>
      <c r="D27" s="3"/>
      <c r="E27" s="3"/>
      <c r="F27" s="3"/>
      <c r="G27" s="3"/>
      <c r="H27" s="26">
        <v>725.76599999999996</v>
      </c>
      <c r="I27" s="26">
        <v>321.721</v>
      </c>
      <c r="J27" s="26">
        <v>1190.568</v>
      </c>
      <c r="K27" s="26">
        <v>1026.402</v>
      </c>
      <c r="L27" s="3"/>
      <c r="M27" s="3"/>
      <c r="N27" s="3"/>
      <c r="O27" s="3"/>
      <c r="P27" s="3"/>
      <c r="Q27" s="25">
        <v>828.78599999999994</v>
      </c>
      <c r="R27" s="25">
        <v>247.624</v>
      </c>
      <c r="S27" s="25">
        <v>656.84500000000003</v>
      </c>
      <c r="T27" s="25">
        <v>594.08900000000006</v>
      </c>
      <c r="U27" s="3"/>
      <c r="V27" s="3"/>
      <c r="W27" s="3"/>
      <c r="X27" s="3"/>
      <c r="Y27" s="3"/>
      <c r="Z27" s="25">
        <v>1112.953</v>
      </c>
      <c r="AA27" s="25">
        <v>229.12</v>
      </c>
      <c r="AB27" s="25">
        <v>812.93100000000004</v>
      </c>
      <c r="AC27" s="25">
        <v>1141.7639999999999</v>
      </c>
      <c r="AD27" s="3"/>
      <c r="AE27" s="3"/>
      <c r="AF27" s="3"/>
      <c r="AG27" s="3"/>
      <c r="AH27" s="3"/>
      <c r="AI27" s="3"/>
      <c r="AJ27" s="3"/>
      <c r="AK27" s="3"/>
    </row>
    <row r="28" spans="1:37" x14ac:dyDescent="0.2">
      <c r="A28" s="3"/>
      <c r="B28" s="3"/>
      <c r="C28" s="3"/>
      <c r="D28" s="3"/>
      <c r="E28" s="3"/>
      <c r="F28" s="3"/>
      <c r="G28" s="3"/>
      <c r="H28" s="26">
        <v>630.24699999999996</v>
      </c>
      <c r="I28" s="26">
        <v>356.27199999999999</v>
      </c>
      <c r="J28" s="26">
        <v>1225.4960000000001</v>
      </c>
      <c r="K28" s="26">
        <v>1070.4670000000001</v>
      </c>
      <c r="L28" s="3"/>
      <c r="M28" s="3"/>
      <c r="N28" s="3"/>
      <c r="O28" s="3"/>
      <c r="P28" s="3"/>
      <c r="Q28" s="25">
        <v>1096.7729999999999</v>
      </c>
      <c r="R28" s="25">
        <v>321.221</v>
      </c>
      <c r="S28" s="25">
        <v>670.70299999999997</v>
      </c>
      <c r="T28" s="25">
        <v>728.94899999999996</v>
      </c>
      <c r="U28" s="3"/>
      <c r="V28" s="3"/>
      <c r="W28" s="3"/>
      <c r="X28" s="3"/>
      <c r="Y28" s="3"/>
      <c r="Z28" s="25">
        <v>482.21600000000001</v>
      </c>
      <c r="AA28" s="25">
        <v>260.98099999999999</v>
      </c>
      <c r="AB28" s="25">
        <v>549.678</v>
      </c>
      <c r="AC28" s="25">
        <v>568.37300000000005</v>
      </c>
      <c r="AD28" s="3"/>
      <c r="AE28" s="3"/>
      <c r="AF28" s="3"/>
      <c r="AG28" s="3"/>
      <c r="AH28" s="3"/>
      <c r="AI28" s="3"/>
      <c r="AJ28" s="3"/>
      <c r="AK28" s="3"/>
    </row>
    <row r="29" spans="1:37" x14ac:dyDescent="0.2">
      <c r="A29" s="3"/>
      <c r="B29" s="3"/>
      <c r="C29" s="3"/>
      <c r="D29" s="3"/>
      <c r="E29" s="3"/>
      <c r="F29" s="3"/>
      <c r="G29" s="3"/>
      <c r="H29" s="26">
        <v>347.149</v>
      </c>
      <c r="I29" s="26">
        <v>237.32300000000001</v>
      </c>
      <c r="J29" s="26">
        <v>586.25900000000001</v>
      </c>
      <c r="K29" s="26">
        <v>711.90700000000004</v>
      </c>
      <c r="L29" s="3"/>
      <c r="M29" s="3"/>
      <c r="N29" s="3"/>
      <c r="O29" s="3"/>
      <c r="P29" s="3"/>
      <c r="Q29" s="25">
        <v>854.59699999999998</v>
      </c>
      <c r="R29" s="25">
        <v>282.79599999999999</v>
      </c>
      <c r="S29" s="25">
        <v>655.30200000000002</v>
      </c>
      <c r="T29" s="25">
        <v>529.28300000000002</v>
      </c>
      <c r="U29" s="3"/>
      <c r="V29" s="3"/>
      <c r="W29" s="3"/>
      <c r="X29" s="3"/>
      <c r="Y29" s="3"/>
      <c r="Z29" s="25">
        <v>556.678</v>
      </c>
      <c r="AA29" s="25">
        <v>245.464</v>
      </c>
      <c r="AB29" s="25">
        <v>485.98200000000003</v>
      </c>
      <c r="AC29" s="25">
        <v>502.74900000000002</v>
      </c>
      <c r="AD29" s="3"/>
      <c r="AE29" s="3"/>
      <c r="AF29" s="3"/>
      <c r="AG29" s="3"/>
      <c r="AH29" s="3"/>
      <c r="AI29" s="3"/>
      <c r="AJ29" s="3"/>
      <c r="AK29" s="3"/>
    </row>
    <row r="30" spans="1:37" x14ac:dyDescent="0.2">
      <c r="A30" s="3"/>
      <c r="B30" s="3"/>
      <c r="C30" s="3"/>
      <c r="D30" s="3"/>
      <c r="E30" s="3"/>
      <c r="F30" s="3"/>
      <c r="G30" s="3"/>
      <c r="H30" s="26">
        <v>348.70600000000002</v>
      </c>
      <c r="I30" s="26">
        <v>277.702</v>
      </c>
      <c r="J30" s="26">
        <v>818.423</v>
      </c>
      <c r="K30" s="26">
        <v>806.02300000000002</v>
      </c>
      <c r="L30" s="3"/>
      <c r="M30" s="3"/>
      <c r="N30" s="3"/>
      <c r="O30" s="3"/>
      <c r="P30" s="3"/>
      <c r="Q30" s="25">
        <v>621.30499999999995</v>
      </c>
      <c r="R30" s="25">
        <v>387.77199999999999</v>
      </c>
      <c r="S30" s="25">
        <v>687.08699999999999</v>
      </c>
      <c r="T30" s="25">
        <v>1024.527</v>
      </c>
      <c r="U30" s="3"/>
      <c r="V30" s="3"/>
      <c r="W30" s="3"/>
      <c r="X30" s="3"/>
      <c r="Y30" s="3"/>
      <c r="Z30" s="25">
        <v>573.69899999999996</v>
      </c>
      <c r="AA30" s="25">
        <v>197.69</v>
      </c>
      <c r="AB30" s="25">
        <v>455.65</v>
      </c>
      <c r="AC30" s="25">
        <v>1026.616</v>
      </c>
      <c r="AD30" s="3"/>
      <c r="AE30" s="3"/>
      <c r="AF30" s="3"/>
      <c r="AG30" s="3"/>
      <c r="AH30" s="3"/>
      <c r="AI30" s="3"/>
      <c r="AJ30" s="3"/>
      <c r="AK30" s="3"/>
    </row>
    <row r="31" spans="1:37" x14ac:dyDescent="0.2">
      <c r="A31" s="3"/>
      <c r="B31" s="3"/>
      <c r="C31" s="3"/>
      <c r="D31" s="3"/>
      <c r="E31" s="3"/>
      <c r="F31" s="3"/>
      <c r="G31" s="3"/>
      <c r="H31" s="26">
        <v>705.95899999999995</v>
      </c>
      <c r="I31" s="26">
        <v>191.57900000000001</v>
      </c>
      <c r="J31" s="26">
        <v>886.87699999999995</v>
      </c>
      <c r="K31" s="26">
        <v>617.06600000000003</v>
      </c>
      <c r="L31" s="3"/>
      <c r="M31" s="3"/>
      <c r="N31" s="3"/>
      <c r="O31" s="3"/>
      <c r="P31" s="3"/>
      <c r="Q31" s="25">
        <v>968.55</v>
      </c>
      <c r="R31" s="25">
        <v>308.613</v>
      </c>
      <c r="S31" s="25">
        <v>750.21799999999996</v>
      </c>
      <c r="T31" s="25">
        <v>785.822</v>
      </c>
      <c r="U31" s="3"/>
      <c r="V31" s="3"/>
      <c r="W31" s="3"/>
      <c r="X31" s="3"/>
      <c r="Y31" s="3"/>
      <c r="Z31" s="25">
        <v>1072.5319999999999</v>
      </c>
      <c r="AA31" s="25">
        <v>251.78899999999999</v>
      </c>
      <c r="AB31" s="25">
        <v>781.08900000000006</v>
      </c>
      <c r="AC31" s="25">
        <v>529.25599999999997</v>
      </c>
      <c r="AD31" s="3"/>
      <c r="AE31" s="3"/>
      <c r="AF31" s="3"/>
      <c r="AG31" s="3"/>
      <c r="AH31" s="3"/>
      <c r="AI31" s="3"/>
      <c r="AJ31" s="3"/>
      <c r="AK31" s="3"/>
    </row>
    <row r="32" spans="1:37" x14ac:dyDescent="0.2">
      <c r="A32" s="3"/>
      <c r="B32" s="3"/>
      <c r="C32" s="3"/>
      <c r="D32" s="3"/>
      <c r="E32" s="3"/>
      <c r="F32" s="3"/>
      <c r="G32" s="3"/>
      <c r="H32" s="26">
        <v>375.12400000000002</v>
      </c>
      <c r="I32" s="26">
        <v>224.09299999999999</v>
      </c>
      <c r="J32" s="26">
        <v>452.63</v>
      </c>
      <c r="K32" s="26">
        <v>747.31600000000003</v>
      </c>
      <c r="L32" s="3"/>
      <c r="M32" s="3"/>
      <c r="N32" s="3"/>
      <c r="O32" s="3"/>
      <c r="P32" s="3"/>
      <c r="Q32" s="25">
        <v>867.649</v>
      </c>
      <c r="R32" s="25">
        <v>358.584</v>
      </c>
      <c r="S32" s="25">
        <v>995.726</v>
      </c>
      <c r="T32" s="25">
        <v>683.03700000000003</v>
      </c>
      <c r="U32" s="3"/>
      <c r="V32" s="3"/>
      <c r="W32" s="3"/>
      <c r="X32" s="3"/>
      <c r="Y32" s="3"/>
      <c r="Z32" s="25">
        <v>713.97699999999998</v>
      </c>
      <c r="AA32" s="25">
        <v>227.51300000000001</v>
      </c>
      <c r="AB32" s="25">
        <v>470.70100000000002</v>
      </c>
      <c r="AC32" s="25">
        <v>517.08799999999997</v>
      </c>
      <c r="AD32" s="3"/>
      <c r="AE32" s="3"/>
      <c r="AF32" s="3"/>
      <c r="AG32" s="3"/>
      <c r="AH32" s="3"/>
      <c r="AI32" s="3"/>
      <c r="AJ32" s="3"/>
      <c r="AK32" s="3"/>
    </row>
    <row r="33" spans="1:37" x14ac:dyDescent="0.2">
      <c r="A33" s="3"/>
      <c r="B33" s="3"/>
      <c r="C33" s="3"/>
      <c r="D33" s="3"/>
      <c r="E33" s="3"/>
      <c r="F33" s="3"/>
      <c r="G33" s="3"/>
      <c r="H33" s="26">
        <v>884.827</v>
      </c>
      <c r="I33" s="26">
        <v>229.22200000000001</v>
      </c>
      <c r="J33" s="26">
        <v>836.3</v>
      </c>
      <c r="K33" s="26">
        <v>763.46199999999999</v>
      </c>
      <c r="L33" s="3"/>
      <c r="M33" s="3"/>
      <c r="N33" s="3"/>
      <c r="O33" s="3"/>
      <c r="P33" s="3"/>
      <c r="Q33" s="25">
        <v>672.81399999999996</v>
      </c>
      <c r="R33" s="25">
        <v>384.56099999999998</v>
      </c>
      <c r="S33" s="25">
        <v>1016.998</v>
      </c>
      <c r="T33" s="25">
        <v>668.77300000000002</v>
      </c>
      <c r="U33" s="3"/>
      <c r="V33" s="3"/>
      <c r="W33" s="3"/>
      <c r="X33" s="3"/>
      <c r="Y33" s="3"/>
      <c r="Z33" s="25">
        <v>591.42899999999997</v>
      </c>
      <c r="AA33" s="25">
        <v>164.40299999999999</v>
      </c>
      <c r="AB33" s="25">
        <v>671.61300000000006</v>
      </c>
      <c r="AC33" s="25">
        <v>584.41999999999996</v>
      </c>
      <c r="AD33" s="3"/>
      <c r="AE33" s="3"/>
      <c r="AF33" s="3"/>
      <c r="AG33" s="3"/>
      <c r="AH33" s="3"/>
      <c r="AI33" s="3"/>
      <c r="AJ33" s="3"/>
      <c r="AK33" s="3"/>
    </row>
    <row r="34" spans="1:37" x14ac:dyDescent="0.2">
      <c r="A34" s="3"/>
      <c r="B34" s="3"/>
      <c r="C34" s="3"/>
      <c r="D34" s="3"/>
      <c r="E34" s="3"/>
      <c r="F34" s="3"/>
      <c r="G34" s="3"/>
      <c r="H34" s="26">
        <v>620.89499999999998</v>
      </c>
      <c r="I34" s="26">
        <v>322.02100000000002</v>
      </c>
      <c r="J34" s="26">
        <v>676.45</v>
      </c>
      <c r="K34" s="26">
        <v>1093.5170000000001</v>
      </c>
      <c r="L34" s="3"/>
      <c r="M34" s="3"/>
      <c r="N34" s="3"/>
      <c r="O34" s="3"/>
      <c r="P34" s="3"/>
      <c r="Q34" s="25">
        <v>555.73599999999999</v>
      </c>
      <c r="R34" s="25">
        <v>467.60899999999998</v>
      </c>
      <c r="S34" s="25">
        <v>729.13</v>
      </c>
      <c r="T34" s="25">
        <v>727.678</v>
      </c>
      <c r="U34" s="3"/>
      <c r="V34" s="3"/>
      <c r="W34" s="3"/>
      <c r="X34" s="3"/>
      <c r="Y34" s="3"/>
      <c r="Z34" s="25">
        <v>636.30600000000004</v>
      </c>
      <c r="AA34" s="25">
        <v>389.36700000000002</v>
      </c>
      <c r="AB34" s="25">
        <v>510.298</v>
      </c>
      <c r="AC34" s="25">
        <v>1126.329</v>
      </c>
      <c r="AD34" s="3"/>
      <c r="AE34" s="3"/>
      <c r="AF34" s="3"/>
      <c r="AG34" s="3"/>
      <c r="AH34" s="3"/>
      <c r="AI34" s="3"/>
      <c r="AJ34" s="3"/>
      <c r="AK34" s="3"/>
    </row>
    <row r="35" spans="1:37" x14ac:dyDescent="0.2">
      <c r="A35" s="3"/>
      <c r="B35" s="3"/>
      <c r="C35" s="3"/>
      <c r="D35" s="3"/>
      <c r="E35" s="3"/>
      <c r="F35" s="3"/>
      <c r="G35" s="3"/>
      <c r="H35" s="26">
        <v>570.15599999999995</v>
      </c>
      <c r="I35" s="26">
        <v>247.86099999999999</v>
      </c>
      <c r="J35" s="26">
        <v>1171.0650000000001</v>
      </c>
      <c r="K35" s="26">
        <v>617.23599999999999</v>
      </c>
      <c r="L35" s="3"/>
      <c r="M35" s="3"/>
      <c r="N35" s="3"/>
      <c r="O35" s="3"/>
      <c r="P35" s="3"/>
      <c r="Q35" s="25">
        <v>454.041</v>
      </c>
      <c r="R35" s="25">
        <v>320.697</v>
      </c>
      <c r="S35" s="25">
        <v>672.17600000000004</v>
      </c>
      <c r="T35" s="25">
        <v>1006.528</v>
      </c>
      <c r="U35" s="3"/>
      <c r="V35" s="3"/>
      <c r="W35" s="3"/>
      <c r="X35" s="3"/>
      <c r="Y35" s="3"/>
      <c r="Z35" s="25">
        <v>706.87800000000004</v>
      </c>
      <c r="AA35" s="25">
        <v>267.33199999999999</v>
      </c>
      <c r="AB35" s="25">
        <v>841.38099999999997</v>
      </c>
      <c r="AC35" s="25">
        <v>685.428</v>
      </c>
      <c r="AD35" s="3"/>
      <c r="AE35" s="3"/>
      <c r="AF35" s="3"/>
      <c r="AG35" s="3"/>
      <c r="AH35" s="3"/>
      <c r="AI35" s="3"/>
      <c r="AJ35" s="3"/>
      <c r="AK35" s="3"/>
    </row>
    <row r="36" spans="1:37" x14ac:dyDescent="0.2">
      <c r="A36" s="3"/>
      <c r="B36" s="3"/>
      <c r="C36" s="3"/>
      <c r="D36" s="3"/>
      <c r="E36" s="3"/>
      <c r="F36" s="3"/>
      <c r="G36" s="3"/>
      <c r="H36" s="26">
        <v>564.12099999999998</v>
      </c>
      <c r="I36" s="26">
        <v>284.26900000000001</v>
      </c>
      <c r="J36" s="26">
        <v>539.52499999999998</v>
      </c>
      <c r="K36" s="26">
        <v>752.76</v>
      </c>
      <c r="L36" s="3"/>
      <c r="M36" s="3"/>
      <c r="N36" s="3"/>
      <c r="O36" s="3"/>
      <c r="P36" s="3"/>
      <c r="Q36" s="25">
        <v>545.82899999999995</v>
      </c>
      <c r="R36" s="25">
        <v>343.61200000000002</v>
      </c>
      <c r="S36" s="25">
        <v>622.51700000000005</v>
      </c>
      <c r="T36" s="25">
        <v>777.06200000000001</v>
      </c>
      <c r="U36" s="3"/>
      <c r="V36" s="3"/>
      <c r="W36" s="3"/>
      <c r="X36" s="3"/>
      <c r="Y36" s="3"/>
      <c r="Z36" s="25">
        <v>567.99699999999996</v>
      </c>
      <c r="AA36" s="25">
        <v>206.238</v>
      </c>
      <c r="AB36" s="25">
        <v>533.61699999999996</v>
      </c>
      <c r="AC36" s="25">
        <v>578.77300000000002</v>
      </c>
      <c r="AD36" s="3"/>
      <c r="AE36" s="3"/>
      <c r="AF36" s="3"/>
      <c r="AG36" s="3"/>
      <c r="AH36" s="3"/>
      <c r="AI36" s="3"/>
      <c r="AJ36" s="3"/>
      <c r="AK36" s="3"/>
    </row>
    <row r="37" spans="1:37" x14ac:dyDescent="0.2">
      <c r="A37" s="3"/>
      <c r="B37" s="3"/>
      <c r="C37" s="3"/>
      <c r="D37" s="3"/>
      <c r="E37" s="3"/>
      <c r="F37" s="3"/>
      <c r="G37" s="3"/>
      <c r="H37" s="26">
        <v>680.18799999999999</v>
      </c>
      <c r="I37" s="26">
        <v>267.47500000000002</v>
      </c>
      <c r="J37" s="26">
        <v>857.51300000000003</v>
      </c>
      <c r="K37" s="26">
        <v>797.55799999999999</v>
      </c>
      <c r="L37" s="3"/>
      <c r="M37" s="3"/>
      <c r="N37" s="3"/>
      <c r="O37" s="3"/>
      <c r="P37" s="3"/>
      <c r="Q37" s="25">
        <v>708.65</v>
      </c>
      <c r="R37" s="25">
        <v>438.392</v>
      </c>
      <c r="S37" s="25">
        <v>972.49699999999996</v>
      </c>
      <c r="T37" s="25">
        <v>689.22299999999996</v>
      </c>
      <c r="U37" s="3"/>
      <c r="V37" s="3"/>
      <c r="W37" s="3"/>
      <c r="X37" s="3"/>
      <c r="Y37" s="3"/>
      <c r="Z37" s="25">
        <v>639.66200000000003</v>
      </c>
      <c r="AA37" s="25">
        <v>174.58799999999999</v>
      </c>
      <c r="AB37" s="25">
        <v>650.447</v>
      </c>
      <c r="AC37" s="25">
        <v>673.08900000000006</v>
      </c>
      <c r="AD37" s="3"/>
      <c r="AE37" s="3"/>
      <c r="AF37" s="3"/>
      <c r="AG37" s="3"/>
      <c r="AH37" s="3"/>
      <c r="AI37" s="3"/>
      <c r="AJ37" s="3"/>
      <c r="AK37" s="3"/>
    </row>
    <row r="38" spans="1:37" x14ac:dyDescent="0.2">
      <c r="A38" s="3"/>
      <c r="B38" s="3"/>
      <c r="C38" s="3"/>
      <c r="D38" s="3"/>
      <c r="E38" s="3"/>
      <c r="F38" s="3"/>
      <c r="G38" s="3"/>
      <c r="H38" s="26">
        <v>781.76499999999999</v>
      </c>
      <c r="I38" s="26">
        <v>296.28100000000001</v>
      </c>
      <c r="J38" s="26">
        <v>884.07899999999995</v>
      </c>
      <c r="K38" s="26">
        <v>611.50599999999997</v>
      </c>
      <c r="L38" s="3"/>
      <c r="M38" s="3"/>
      <c r="N38" s="3"/>
      <c r="O38" s="3"/>
      <c r="P38" s="3"/>
      <c r="Q38" s="25">
        <v>648.66300000000001</v>
      </c>
      <c r="R38" s="25">
        <v>298.94400000000002</v>
      </c>
      <c r="S38" s="25">
        <v>755.58</v>
      </c>
      <c r="T38" s="25">
        <v>781.57600000000002</v>
      </c>
      <c r="U38" s="3"/>
      <c r="V38" s="3"/>
      <c r="W38" s="3"/>
      <c r="X38" s="3"/>
      <c r="Y38" s="3"/>
      <c r="Z38" s="25">
        <v>519.428</v>
      </c>
      <c r="AA38" s="25">
        <v>233.28399999999999</v>
      </c>
      <c r="AB38" s="25">
        <v>510.47399999999999</v>
      </c>
      <c r="AC38" s="25">
        <v>546.64400000000001</v>
      </c>
      <c r="AD38" s="3"/>
      <c r="AE38" s="3"/>
      <c r="AF38" s="3"/>
      <c r="AG38" s="3"/>
      <c r="AH38" s="3"/>
      <c r="AI38" s="3"/>
      <c r="AJ38" s="3"/>
      <c r="AK38" s="3"/>
    </row>
    <row r="39" spans="1:37" x14ac:dyDescent="0.2">
      <c r="A39" s="3"/>
      <c r="B39" s="3"/>
      <c r="C39" s="3"/>
      <c r="D39" s="3"/>
      <c r="E39" s="3"/>
      <c r="F39" s="3"/>
      <c r="G39" s="3"/>
      <c r="H39" s="26">
        <v>587.75400000000002</v>
      </c>
      <c r="I39" s="26">
        <v>247.346</v>
      </c>
      <c r="J39" s="26">
        <v>430.24299999999999</v>
      </c>
      <c r="K39" s="26">
        <v>787.91200000000003</v>
      </c>
      <c r="L39" s="3"/>
      <c r="M39" s="3"/>
      <c r="N39" s="3"/>
      <c r="O39" s="3"/>
      <c r="P39" s="3"/>
      <c r="Q39" s="25">
        <v>862.36099999999999</v>
      </c>
      <c r="R39" s="25">
        <v>271.53899999999999</v>
      </c>
      <c r="S39" s="25">
        <v>634.83900000000006</v>
      </c>
      <c r="T39" s="25">
        <v>767.43299999999999</v>
      </c>
      <c r="U39" s="3"/>
      <c r="V39" s="3"/>
      <c r="W39" s="3"/>
      <c r="X39" s="3"/>
      <c r="Y39" s="3"/>
      <c r="Z39" s="25">
        <v>544.11199999999997</v>
      </c>
      <c r="AA39" s="25">
        <v>339.09399999999999</v>
      </c>
      <c r="AB39" s="25">
        <v>568.33500000000004</v>
      </c>
      <c r="AC39" s="25">
        <v>1307.8530000000001</v>
      </c>
      <c r="AD39" s="3"/>
      <c r="AE39" s="3"/>
      <c r="AF39" s="3"/>
      <c r="AG39" s="3"/>
      <c r="AH39" s="3"/>
      <c r="AI39" s="3"/>
      <c r="AJ39" s="3"/>
      <c r="AK39" s="3"/>
    </row>
    <row r="40" spans="1:37" x14ac:dyDescent="0.2">
      <c r="A40" s="3"/>
      <c r="B40" s="3"/>
      <c r="C40" s="3"/>
      <c r="D40" s="3"/>
      <c r="E40" s="3"/>
      <c r="F40" s="3"/>
      <c r="G40" s="3"/>
      <c r="H40" s="26">
        <v>702.03200000000004</v>
      </c>
      <c r="I40" s="26">
        <v>220.685</v>
      </c>
      <c r="J40" s="26">
        <v>1064.008</v>
      </c>
      <c r="K40" s="26">
        <v>878.11900000000003</v>
      </c>
      <c r="L40" s="3"/>
      <c r="M40" s="3"/>
      <c r="N40" s="3"/>
      <c r="O40" s="3"/>
      <c r="P40" s="3"/>
      <c r="Q40" s="25">
        <v>1083.3699999999999</v>
      </c>
      <c r="R40" s="25">
        <v>301.27499999999998</v>
      </c>
      <c r="S40" s="25">
        <v>608.68100000000004</v>
      </c>
      <c r="T40" s="25">
        <v>718.78200000000004</v>
      </c>
      <c r="U40" s="3"/>
      <c r="V40" s="3"/>
      <c r="W40" s="3"/>
      <c r="X40" s="3"/>
      <c r="Y40" s="3"/>
      <c r="Z40" s="25">
        <v>763.85799999999995</v>
      </c>
      <c r="AA40" s="25">
        <v>334.03</v>
      </c>
      <c r="AB40" s="25">
        <v>842.59400000000005</v>
      </c>
      <c r="AC40" s="25">
        <v>601.85500000000002</v>
      </c>
      <c r="AD40" s="3"/>
      <c r="AE40" s="3"/>
      <c r="AF40" s="3"/>
      <c r="AG40" s="3"/>
      <c r="AH40" s="3"/>
      <c r="AI40" s="3"/>
      <c r="AJ40" s="3"/>
      <c r="AK40" s="3"/>
    </row>
    <row r="41" spans="1:37" x14ac:dyDescent="0.2">
      <c r="A41" s="3"/>
      <c r="B41" s="3"/>
      <c r="C41" s="3"/>
      <c r="D41" s="3"/>
      <c r="E41" s="3"/>
      <c r="F41" s="3"/>
      <c r="G41" s="3"/>
      <c r="H41" s="26">
        <v>859.52499999999998</v>
      </c>
      <c r="I41" s="26">
        <v>247.22300000000001</v>
      </c>
      <c r="J41" s="26">
        <v>503.221</v>
      </c>
      <c r="K41" s="26">
        <v>1221.8710000000001</v>
      </c>
      <c r="L41" s="3"/>
      <c r="M41" s="3"/>
      <c r="N41" s="3"/>
      <c r="O41" s="3"/>
      <c r="P41" s="3"/>
      <c r="Q41" s="25">
        <v>519.67499999999995</v>
      </c>
      <c r="R41" s="25">
        <v>342.97899999999998</v>
      </c>
      <c r="S41" s="25">
        <v>764.86800000000005</v>
      </c>
      <c r="T41" s="25">
        <v>750.10400000000004</v>
      </c>
      <c r="U41" s="3"/>
      <c r="V41" s="3"/>
      <c r="W41" s="3"/>
      <c r="X41" s="3"/>
      <c r="Y41" s="3"/>
      <c r="Z41" s="25">
        <v>1013.421</v>
      </c>
      <c r="AA41" s="25">
        <v>334.86</v>
      </c>
      <c r="AB41" s="25">
        <v>676.55399999999997</v>
      </c>
      <c r="AC41" s="25">
        <v>680.3</v>
      </c>
      <c r="AD41" s="3"/>
      <c r="AE41" s="3"/>
      <c r="AF41" s="3"/>
      <c r="AG41" s="3"/>
      <c r="AH41" s="3"/>
      <c r="AI41" s="3"/>
      <c r="AJ41" s="3"/>
      <c r="AK41" s="3"/>
    </row>
    <row r="42" spans="1:37" x14ac:dyDescent="0.2">
      <c r="A42" s="3"/>
      <c r="B42" s="3"/>
      <c r="C42" s="3"/>
      <c r="D42" s="3"/>
      <c r="E42" s="3"/>
      <c r="F42" s="3"/>
      <c r="G42" s="3"/>
      <c r="H42" s="26">
        <v>623.077</v>
      </c>
      <c r="I42" s="26">
        <v>331.363</v>
      </c>
      <c r="J42" s="26">
        <v>957.08900000000006</v>
      </c>
      <c r="K42" s="26">
        <v>738.44200000000001</v>
      </c>
      <c r="L42" s="3"/>
      <c r="M42" s="3"/>
      <c r="N42" s="3"/>
      <c r="O42" s="3"/>
      <c r="P42" s="3"/>
      <c r="Q42" s="25">
        <v>1089.258</v>
      </c>
      <c r="R42" s="25">
        <v>285.41899999999998</v>
      </c>
      <c r="S42" s="25">
        <v>623.98099999999999</v>
      </c>
      <c r="T42" s="25">
        <v>983.51400000000001</v>
      </c>
      <c r="U42" s="3"/>
      <c r="V42" s="3"/>
      <c r="W42" s="3"/>
      <c r="X42" s="3"/>
      <c r="Y42" s="3"/>
      <c r="Z42" s="25">
        <v>576.34299999999996</v>
      </c>
      <c r="AA42" s="25">
        <v>242.20099999999999</v>
      </c>
      <c r="AB42" s="25">
        <v>680.84400000000005</v>
      </c>
      <c r="AC42" s="25">
        <v>501.10399999999998</v>
      </c>
      <c r="AD42" s="3"/>
      <c r="AE42" s="3"/>
      <c r="AF42" s="3"/>
      <c r="AG42" s="3"/>
      <c r="AH42" s="3"/>
      <c r="AI42" s="3"/>
      <c r="AJ42" s="3"/>
      <c r="AK42" s="3"/>
    </row>
    <row r="43" spans="1:37" x14ac:dyDescent="0.2">
      <c r="A43" s="3"/>
      <c r="B43" s="3"/>
      <c r="C43" s="3"/>
      <c r="D43" s="3"/>
      <c r="E43" s="3"/>
      <c r="F43" s="3"/>
      <c r="G43" s="3"/>
      <c r="H43" s="26">
        <v>698.77099999999996</v>
      </c>
      <c r="I43" s="26">
        <v>248.00800000000001</v>
      </c>
      <c r="J43" s="26">
        <v>1080.171</v>
      </c>
      <c r="K43" s="26">
        <v>607.25400000000002</v>
      </c>
      <c r="L43" s="3"/>
      <c r="M43" s="3"/>
      <c r="N43" s="3"/>
      <c r="O43" s="3"/>
      <c r="P43" s="3"/>
      <c r="Q43" s="25">
        <v>561.07399999999996</v>
      </c>
      <c r="R43" s="25">
        <v>301.91399999999999</v>
      </c>
      <c r="S43" s="25">
        <v>616.48299999999995</v>
      </c>
      <c r="T43" s="25">
        <v>818.36</v>
      </c>
      <c r="U43" s="3"/>
      <c r="V43" s="3"/>
      <c r="W43" s="3"/>
      <c r="X43" s="3"/>
      <c r="Y43" s="3"/>
      <c r="Z43" s="25">
        <v>795.86800000000005</v>
      </c>
      <c r="AA43" s="25">
        <v>334.20299999999997</v>
      </c>
      <c r="AB43" s="25">
        <v>722.553</v>
      </c>
      <c r="AC43" s="25">
        <v>883.95699999999999</v>
      </c>
      <c r="AD43" s="3"/>
      <c r="AE43" s="3"/>
      <c r="AF43" s="3"/>
      <c r="AG43" s="3"/>
      <c r="AH43" s="3"/>
      <c r="AI43" s="3"/>
      <c r="AJ43" s="3"/>
      <c r="AK43" s="3"/>
    </row>
    <row r="44" spans="1:37" x14ac:dyDescent="0.2">
      <c r="A44" s="3"/>
      <c r="B44" s="3"/>
      <c r="C44" s="3"/>
      <c r="D44" s="3"/>
      <c r="E44" s="3"/>
      <c r="F44" s="3"/>
      <c r="G44" s="3"/>
      <c r="H44" s="26">
        <v>782.96500000000003</v>
      </c>
      <c r="I44" s="26">
        <v>234.08600000000001</v>
      </c>
      <c r="J44" s="26">
        <v>964.39200000000005</v>
      </c>
      <c r="K44" s="26">
        <v>907.49099999999999</v>
      </c>
      <c r="L44" s="3"/>
      <c r="M44" s="3"/>
      <c r="N44" s="3"/>
      <c r="O44" s="3"/>
      <c r="P44" s="3"/>
      <c r="Q44" s="25">
        <v>549.51599999999996</v>
      </c>
      <c r="R44" s="25">
        <v>282.70499999999998</v>
      </c>
      <c r="S44" s="25">
        <v>513.45799999999997</v>
      </c>
      <c r="T44" s="25">
        <v>747.47799999999995</v>
      </c>
      <c r="U44" s="3"/>
      <c r="V44" s="3"/>
      <c r="W44" s="3"/>
      <c r="X44" s="3"/>
      <c r="Y44" s="3"/>
      <c r="Z44" s="25">
        <v>1039.3230000000001</v>
      </c>
      <c r="AA44" s="25">
        <v>330.97199999999998</v>
      </c>
      <c r="AB44" s="25">
        <v>720.70299999999997</v>
      </c>
      <c r="AC44" s="25">
        <v>808.94399999999996</v>
      </c>
      <c r="AD44" s="3"/>
      <c r="AE44" s="3"/>
      <c r="AF44" s="3"/>
      <c r="AG44" s="3"/>
      <c r="AH44" s="3"/>
      <c r="AI44" s="3"/>
      <c r="AJ44" s="3"/>
      <c r="AK44" s="3"/>
    </row>
    <row r="45" spans="1:37" x14ac:dyDescent="0.2">
      <c r="A45" s="3"/>
      <c r="B45" s="3"/>
      <c r="C45" s="3"/>
      <c r="D45" s="3"/>
      <c r="E45" s="3"/>
      <c r="F45" s="3"/>
      <c r="G45" s="3"/>
      <c r="H45" s="26">
        <v>1073.5129999999999</v>
      </c>
      <c r="I45" s="26">
        <v>248.62700000000001</v>
      </c>
      <c r="J45" s="26">
        <v>453.95699999999999</v>
      </c>
      <c r="K45" s="26">
        <v>819.15899999999999</v>
      </c>
      <c r="L45" s="3"/>
      <c r="M45" s="3"/>
      <c r="N45" s="3"/>
      <c r="O45" s="3"/>
      <c r="P45" s="3"/>
      <c r="Q45" s="25">
        <v>997.08100000000002</v>
      </c>
      <c r="R45" s="25">
        <v>222.80099999999999</v>
      </c>
      <c r="S45" s="25">
        <v>535.58399999999995</v>
      </c>
      <c r="T45" s="25">
        <v>782.17899999999997</v>
      </c>
      <c r="U45" s="3"/>
      <c r="V45" s="3"/>
      <c r="W45" s="3"/>
      <c r="X45" s="3"/>
      <c r="Y45" s="3"/>
      <c r="Z45" s="25">
        <v>698.01199999999994</v>
      </c>
      <c r="AA45" s="25">
        <v>323.23700000000002</v>
      </c>
      <c r="AB45" s="25">
        <v>645.61500000000001</v>
      </c>
      <c r="AC45" s="25">
        <v>610.78499999999997</v>
      </c>
      <c r="AD45" s="3"/>
      <c r="AE45" s="3"/>
      <c r="AF45" s="3"/>
      <c r="AG45" s="3"/>
      <c r="AH45" s="3"/>
      <c r="AI45" s="3"/>
      <c r="AJ45" s="3"/>
      <c r="AK45" s="3"/>
    </row>
    <row r="46" spans="1:37" x14ac:dyDescent="0.2">
      <c r="A46" s="3"/>
      <c r="B46" s="3"/>
      <c r="C46" s="3"/>
      <c r="D46" s="3"/>
      <c r="E46" s="3"/>
      <c r="F46" s="3"/>
      <c r="G46" s="3"/>
      <c r="H46" s="26">
        <v>756.21500000000003</v>
      </c>
      <c r="I46" s="26">
        <v>292.61200000000002</v>
      </c>
      <c r="J46" s="26">
        <v>999.947</v>
      </c>
      <c r="K46" s="26">
        <v>674.21900000000005</v>
      </c>
      <c r="L46" s="3"/>
      <c r="M46" s="3"/>
      <c r="N46" s="3"/>
      <c r="O46" s="3"/>
      <c r="P46" s="3"/>
      <c r="Q46" s="25">
        <v>586.87300000000005</v>
      </c>
      <c r="R46" s="25">
        <v>223.61699999999999</v>
      </c>
      <c r="S46" s="25">
        <v>496.36700000000002</v>
      </c>
      <c r="T46" s="25">
        <v>818.19</v>
      </c>
      <c r="U46" s="3"/>
      <c r="V46" s="3"/>
      <c r="W46" s="3"/>
      <c r="X46" s="3"/>
      <c r="Y46" s="3"/>
      <c r="Z46" s="25">
        <v>763.52099999999996</v>
      </c>
      <c r="AA46" s="25">
        <v>270.19400000000002</v>
      </c>
      <c r="AB46" s="25">
        <v>660.173</v>
      </c>
      <c r="AC46" s="25">
        <v>966.57399999999996</v>
      </c>
      <c r="AD46" s="3"/>
      <c r="AE46" s="3"/>
      <c r="AF46" s="3"/>
      <c r="AG46" s="3"/>
      <c r="AH46" s="3"/>
      <c r="AI46" s="3"/>
      <c r="AJ46" s="3"/>
      <c r="AK46" s="3"/>
    </row>
    <row r="47" spans="1:37" x14ac:dyDescent="0.2">
      <c r="A47" s="3"/>
      <c r="B47" s="3"/>
      <c r="C47" s="3"/>
      <c r="D47" s="3"/>
      <c r="E47" s="3"/>
      <c r="F47" s="3"/>
      <c r="G47" s="3"/>
      <c r="H47" s="26">
        <v>1074.6959999999999</v>
      </c>
      <c r="I47" s="26">
        <v>262.90600000000001</v>
      </c>
      <c r="J47" s="26">
        <v>343.26400000000001</v>
      </c>
      <c r="K47" s="26">
        <v>964.37599999999998</v>
      </c>
      <c r="L47" s="3"/>
      <c r="M47" s="3"/>
      <c r="N47" s="3"/>
      <c r="O47" s="3"/>
      <c r="P47" s="3"/>
      <c r="Q47" s="25">
        <v>595.702</v>
      </c>
      <c r="R47" s="25">
        <v>220.48</v>
      </c>
      <c r="S47" s="25">
        <v>581.02200000000005</v>
      </c>
      <c r="T47" s="25">
        <v>1258.3820000000001</v>
      </c>
      <c r="U47" s="3"/>
      <c r="V47" s="3"/>
      <c r="W47" s="3"/>
      <c r="X47" s="3"/>
      <c r="Y47" s="3"/>
      <c r="Z47" s="25">
        <v>563.21699999999998</v>
      </c>
      <c r="AA47" s="25">
        <v>262.815</v>
      </c>
      <c r="AB47" s="25">
        <v>682.93600000000004</v>
      </c>
      <c r="AC47" s="25">
        <v>809.86800000000005</v>
      </c>
      <c r="AD47" s="3"/>
      <c r="AE47" s="3"/>
      <c r="AF47" s="3"/>
      <c r="AG47" s="3"/>
      <c r="AH47" s="3"/>
      <c r="AI47" s="3"/>
      <c r="AJ47" s="3"/>
      <c r="AK47" s="3"/>
    </row>
    <row r="48" spans="1:37" x14ac:dyDescent="0.2">
      <c r="A48" s="3"/>
      <c r="B48" s="3"/>
      <c r="C48" s="3"/>
      <c r="D48" s="3"/>
      <c r="E48" s="3"/>
      <c r="F48" s="3"/>
      <c r="G48" s="3"/>
      <c r="H48" s="26">
        <v>940.62199999999996</v>
      </c>
      <c r="I48" s="26">
        <v>232.49299999999999</v>
      </c>
      <c r="J48" s="26">
        <v>953.38199999999995</v>
      </c>
      <c r="K48" s="26">
        <v>1046.73</v>
      </c>
      <c r="L48" s="3"/>
      <c r="M48" s="3"/>
      <c r="N48" s="3"/>
      <c r="O48" s="3"/>
      <c r="P48" s="3"/>
      <c r="Q48" s="25">
        <v>686.53700000000003</v>
      </c>
      <c r="R48" s="25">
        <v>210.18700000000001</v>
      </c>
      <c r="S48" s="25">
        <v>670.88099999999997</v>
      </c>
      <c r="T48" s="25">
        <v>823.40599999999995</v>
      </c>
      <c r="U48" s="3"/>
      <c r="V48" s="3"/>
      <c r="W48" s="3"/>
      <c r="X48" s="3"/>
      <c r="Y48" s="3"/>
      <c r="Z48" s="25">
        <v>555.03</v>
      </c>
      <c r="AA48" s="25">
        <v>344.43</v>
      </c>
      <c r="AB48" s="25">
        <v>739.20600000000002</v>
      </c>
      <c r="AC48" s="25">
        <v>772.26400000000001</v>
      </c>
      <c r="AD48" s="3"/>
      <c r="AE48" s="3"/>
      <c r="AF48" s="3"/>
      <c r="AG48" s="3"/>
      <c r="AH48" s="3"/>
      <c r="AI48" s="3"/>
      <c r="AJ48" s="3"/>
      <c r="AK48" s="3"/>
    </row>
    <row r="49" spans="1:37" x14ac:dyDescent="0.2">
      <c r="A49" s="3"/>
      <c r="B49" s="3"/>
      <c r="C49" s="3"/>
      <c r="D49" s="3"/>
      <c r="E49" s="3"/>
      <c r="F49" s="3"/>
      <c r="G49" s="3"/>
      <c r="H49" s="26">
        <v>937.75699999999995</v>
      </c>
      <c r="I49" s="26">
        <v>219.709</v>
      </c>
      <c r="J49" s="26">
        <v>952.40099999999995</v>
      </c>
      <c r="K49" s="26">
        <v>863.91</v>
      </c>
      <c r="L49" s="3"/>
      <c r="M49" s="3"/>
      <c r="N49" s="3"/>
      <c r="O49" s="3"/>
      <c r="P49" s="3"/>
      <c r="Q49" s="25">
        <v>614.53</v>
      </c>
      <c r="R49" s="25">
        <v>232.33099999999999</v>
      </c>
      <c r="S49" s="25">
        <v>660.05700000000002</v>
      </c>
      <c r="T49" s="25">
        <v>765.04</v>
      </c>
      <c r="U49" s="3"/>
      <c r="V49" s="3"/>
      <c r="W49" s="3"/>
      <c r="X49" s="3"/>
      <c r="Y49" s="3"/>
      <c r="Z49" s="25">
        <v>684.08699999999999</v>
      </c>
      <c r="AA49" s="25">
        <v>374.08</v>
      </c>
      <c r="AB49" s="25">
        <v>755.07799999999997</v>
      </c>
      <c r="AC49" s="25">
        <v>571.15800000000002</v>
      </c>
      <c r="AD49" s="3"/>
      <c r="AE49" s="3"/>
      <c r="AF49" s="3"/>
      <c r="AG49" s="3"/>
      <c r="AH49" s="3"/>
      <c r="AI49" s="3"/>
      <c r="AJ49" s="3"/>
      <c r="AK49" s="3"/>
    </row>
    <row r="50" spans="1:37" x14ac:dyDescent="0.2">
      <c r="A50" s="3"/>
      <c r="B50" s="3"/>
      <c r="C50" s="3"/>
      <c r="D50" s="3"/>
      <c r="E50" s="3"/>
      <c r="F50" s="3"/>
      <c r="G50" s="3"/>
      <c r="H50" s="26">
        <v>840.31399999999996</v>
      </c>
      <c r="I50" s="26">
        <v>304.45299999999997</v>
      </c>
      <c r="J50" s="26">
        <v>451.53199999999998</v>
      </c>
      <c r="K50" s="26">
        <v>881.42499999999995</v>
      </c>
      <c r="L50" s="3"/>
      <c r="M50" s="3"/>
      <c r="N50" s="3"/>
      <c r="O50" s="3"/>
      <c r="P50" s="3"/>
      <c r="Q50" s="25">
        <v>432.89499999999998</v>
      </c>
      <c r="R50" s="25">
        <v>494.995</v>
      </c>
      <c r="S50" s="25">
        <v>863.553</v>
      </c>
      <c r="T50" s="25">
        <v>761.56100000000004</v>
      </c>
      <c r="U50" s="3"/>
      <c r="V50" s="3"/>
      <c r="W50" s="3"/>
      <c r="X50" s="3"/>
      <c r="Y50" s="3"/>
      <c r="Z50" s="25">
        <v>576.15800000000002</v>
      </c>
      <c r="AA50" s="25">
        <v>322.43599999999998</v>
      </c>
      <c r="AB50" s="25">
        <v>609.298</v>
      </c>
      <c r="AC50" s="25">
        <v>820.20899999999995</v>
      </c>
      <c r="AD50" s="3"/>
      <c r="AE50" s="3"/>
      <c r="AF50" s="3"/>
      <c r="AG50" s="3"/>
      <c r="AH50" s="3"/>
      <c r="AI50" s="3"/>
      <c r="AJ50" s="3"/>
      <c r="AK50" s="3"/>
    </row>
    <row r="51" spans="1:37" x14ac:dyDescent="0.2">
      <c r="A51" s="3"/>
      <c r="B51" s="3"/>
      <c r="C51" s="3"/>
      <c r="D51" s="3"/>
      <c r="E51" s="3"/>
      <c r="F51" s="3"/>
      <c r="G51" s="3"/>
      <c r="H51" s="26">
        <v>889.84799999999996</v>
      </c>
      <c r="I51" s="26">
        <v>365.78300000000002</v>
      </c>
      <c r="J51" s="26">
        <v>1040.384</v>
      </c>
      <c r="K51" s="26">
        <v>797.92899999999997</v>
      </c>
      <c r="L51" s="3"/>
      <c r="M51" s="3"/>
      <c r="N51" s="3"/>
      <c r="O51" s="3"/>
      <c r="P51" s="3"/>
      <c r="Q51" s="25">
        <v>755.92200000000003</v>
      </c>
      <c r="R51" s="25">
        <v>574.26300000000003</v>
      </c>
      <c r="S51" s="25">
        <v>851.64099999999996</v>
      </c>
      <c r="T51" s="25">
        <v>1173.5429999999999</v>
      </c>
      <c r="U51" s="3"/>
      <c r="V51" s="3"/>
      <c r="W51" s="3"/>
      <c r="X51" s="3"/>
      <c r="Y51" s="3"/>
      <c r="Z51" s="25">
        <v>501.13</v>
      </c>
      <c r="AA51" s="25">
        <v>354.60599999999999</v>
      </c>
      <c r="AB51" s="25">
        <v>667.29600000000005</v>
      </c>
      <c r="AC51" s="25">
        <v>599.75400000000002</v>
      </c>
      <c r="AD51" s="3"/>
      <c r="AE51" s="3"/>
      <c r="AF51" s="3"/>
      <c r="AG51" s="3"/>
      <c r="AH51" s="3"/>
      <c r="AI51" s="3"/>
      <c r="AJ51" s="3"/>
      <c r="AK51" s="3"/>
    </row>
    <row r="52" spans="1:37" x14ac:dyDescent="0.2">
      <c r="A52" s="3"/>
      <c r="B52" s="3"/>
      <c r="C52" s="3"/>
      <c r="D52" s="3"/>
      <c r="E52" s="3"/>
      <c r="F52" s="3"/>
      <c r="G52" s="3"/>
      <c r="H52" s="26">
        <v>521.21299999999997</v>
      </c>
      <c r="I52" s="26">
        <v>230.98400000000001</v>
      </c>
      <c r="J52" s="26">
        <v>943.51700000000005</v>
      </c>
      <c r="K52" s="26">
        <v>675.35900000000004</v>
      </c>
      <c r="L52" s="3"/>
      <c r="M52" s="3"/>
      <c r="N52" s="3"/>
      <c r="O52" s="3"/>
      <c r="P52" s="3"/>
      <c r="Q52" s="25">
        <v>642.07100000000003</v>
      </c>
      <c r="R52" s="25">
        <v>229.81899999999999</v>
      </c>
      <c r="S52" s="25">
        <v>737.17700000000002</v>
      </c>
      <c r="T52" s="25">
        <v>840.89700000000005</v>
      </c>
      <c r="U52" s="3"/>
      <c r="V52" s="3"/>
      <c r="W52" s="3"/>
      <c r="X52" s="3"/>
      <c r="Y52" s="3"/>
      <c r="Z52" s="25">
        <v>616.52200000000005</v>
      </c>
      <c r="AA52" s="25">
        <v>299.89299999999997</v>
      </c>
      <c r="AB52" s="25">
        <v>479.18400000000003</v>
      </c>
      <c r="AC52" s="25">
        <v>718.13300000000004</v>
      </c>
      <c r="AD52" s="3"/>
      <c r="AE52" s="3"/>
      <c r="AF52" s="3"/>
      <c r="AG52" s="3"/>
      <c r="AH52" s="3"/>
      <c r="AI52" s="3"/>
      <c r="AJ52" s="3"/>
      <c r="AK52" s="3"/>
    </row>
    <row r="53" spans="1:37" x14ac:dyDescent="0.2">
      <c r="A53" s="3"/>
      <c r="B53" s="3"/>
      <c r="C53" s="3"/>
      <c r="D53" s="3"/>
      <c r="E53" s="3"/>
      <c r="F53" s="3"/>
      <c r="G53" s="3"/>
      <c r="H53" s="26">
        <v>825.25099999999998</v>
      </c>
      <c r="I53" s="26">
        <v>333.65199999999999</v>
      </c>
      <c r="J53" s="26">
        <v>903.93600000000004</v>
      </c>
      <c r="K53" s="26">
        <v>963.25400000000002</v>
      </c>
      <c r="L53" s="3"/>
      <c r="M53" s="3"/>
      <c r="N53" s="3"/>
      <c r="O53" s="3"/>
      <c r="P53" s="3"/>
      <c r="Q53" s="25">
        <v>434.30900000000003</v>
      </c>
      <c r="R53" s="25">
        <v>235.17599999999999</v>
      </c>
      <c r="S53" s="25">
        <v>821.21699999999998</v>
      </c>
      <c r="T53" s="25">
        <v>793.37800000000004</v>
      </c>
      <c r="U53" s="3"/>
      <c r="V53" s="3"/>
      <c r="W53" s="3"/>
      <c r="X53" s="3"/>
      <c r="Y53" s="3"/>
      <c r="Z53" s="25">
        <v>765.85699999999997</v>
      </c>
      <c r="AA53" s="25">
        <v>336.322</v>
      </c>
      <c r="AB53" s="25">
        <v>664.75099999999998</v>
      </c>
      <c r="AC53" s="25">
        <v>824.31200000000001</v>
      </c>
      <c r="AD53" s="3"/>
      <c r="AE53" s="3"/>
      <c r="AF53" s="3"/>
      <c r="AG53" s="3"/>
      <c r="AH53" s="3"/>
      <c r="AI53" s="3"/>
      <c r="AJ53" s="3"/>
      <c r="AK53" s="3"/>
    </row>
    <row r="54" spans="1:37" x14ac:dyDescent="0.2">
      <c r="A54" s="3"/>
      <c r="B54" s="3"/>
      <c r="C54" s="3"/>
      <c r="D54" s="3"/>
      <c r="E54" s="3"/>
      <c r="F54" s="3"/>
      <c r="G54" s="3"/>
      <c r="H54" s="26">
        <v>831.53899999999999</v>
      </c>
      <c r="I54" s="26">
        <v>233.654</v>
      </c>
      <c r="J54" s="26">
        <v>435.36900000000003</v>
      </c>
      <c r="K54" s="26">
        <v>1050.973</v>
      </c>
      <c r="L54" s="3"/>
      <c r="M54" s="3"/>
      <c r="N54" s="3"/>
      <c r="O54" s="3"/>
      <c r="P54" s="3"/>
      <c r="Q54" s="25">
        <v>638.65800000000002</v>
      </c>
      <c r="R54" s="25">
        <v>237.166</v>
      </c>
      <c r="S54" s="25">
        <v>792.77200000000005</v>
      </c>
      <c r="T54" s="25">
        <v>728.60599999999999</v>
      </c>
      <c r="U54" s="3"/>
      <c r="V54" s="3"/>
      <c r="W54" s="3"/>
      <c r="X54" s="3"/>
      <c r="Y54" s="3"/>
      <c r="Z54" s="25">
        <v>668.298</v>
      </c>
      <c r="AA54" s="25">
        <v>318.07900000000001</v>
      </c>
      <c r="AB54" s="25">
        <v>834.97699999999998</v>
      </c>
      <c r="AC54" s="25">
        <v>694.077</v>
      </c>
      <c r="AD54" s="3"/>
      <c r="AE54" s="3"/>
      <c r="AF54" s="3"/>
      <c r="AG54" s="3"/>
      <c r="AH54" s="3"/>
      <c r="AI54" s="3"/>
      <c r="AJ54" s="3"/>
      <c r="AK54" s="3"/>
    </row>
    <row r="55" spans="1:37" x14ac:dyDescent="0.2">
      <c r="A55" s="3"/>
      <c r="B55" s="3"/>
      <c r="C55" s="3"/>
      <c r="D55" s="3"/>
      <c r="E55" s="3"/>
      <c r="F55" s="3"/>
      <c r="G55" s="3"/>
      <c r="H55" s="26">
        <v>748.61599999999999</v>
      </c>
      <c r="I55" s="13"/>
      <c r="J55" s="26">
        <v>730.25699999999995</v>
      </c>
      <c r="K55" s="26">
        <v>986.52099999999996</v>
      </c>
      <c r="L55" s="3"/>
      <c r="M55" s="3"/>
      <c r="N55" s="3"/>
      <c r="O55" s="3"/>
      <c r="P55" s="3"/>
      <c r="Q55" s="25">
        <v>874.66700000000003</v>
      </c>
      <c r="R55" s="3"/>
      <c r="S55" s="25">
        <v>1008.707</v>
      </c>
      <c r="T55" s="25">
        <v>610.41399999999999</v>
      </c>
      <c r="U55" s="3"/>
      <c r="V55" s="3"/>
      <c r="W55" s="3"/>
      <c r="X55" s="3"/>
      <c r="Y55" s="3"/>
      <c r="Z55" s="25">
        <v>630.52499999999998</v>
      </c>
      <c r="AA55" s="3"/>
      <c r="AB55" s="25">
        <v>1202.3399999999999</v>
      </c>
      <c r="AC55" s="25">
        <v>986.846</v>
      </c>
      <c r="AD55" s="3"/>
      <c r="AE55" s="3"/>
      <c r="AF55" s="3"/>
      <c r="AG55" s="3"/>
      <c r="AH55" s="3"/>
      <c r="AI55" s="3"/>
      <c r="AJ55" s="3"/>
      <c r="AK55" s="3"/>
    </row>
    <row r="56" spans="1:37" x14ac:dyDescent="0.2">
      <c r="A56" s="3"/>
      <c r="B56" s="3"/>
      <c r="C56" s="3"/>
      <c r="D56" s="3"/>
      <c r="E56" s="3"/>
      <c r="F56" s="3"/>
      <c r="G56" s="3"/>
      <c r="H56" s="26">
        <v>884.46400000000006</v>
      </c>
      <c r="I56" s="13"/>
      <c r="J56" s="26">
        <v>680.70699999999999</v>
      </c>
      <c r="K56" s="26">
        <v>1091.818</v>
      </c>
      <c r="L56" s="3"/>
      <c r="M56" s="3"/>
      <c r="N56" s="3"/>
      <c r="O56" s="3"/>
      <c r="P56" s="3"/>
      <c r="Q56" s="25">
        <v>575.32600000000002</v>
      </c>
      <c r="R56" s="3"/>
      <c r="S56" s="25">
        <v>1315.2439999999999</v>
      </c>
      <c r="T56" s="25">
        <v>1034.7619999999999</v>
      </c>
      <c r="U56" s="3"/>
      <c r="V56" s="3"/>
      <c r="W56" s="3"/>
      <c r="X56" s="3"/>
      <c r="Y56" s="3"/>
      <c r="Z56" s="25">
        <v>504.488</v>
      </c>
      <c r="AA56" s="3"/>
      <c r="AB56" s="25">
        <v>734.75199999999995</v>
      </c>
      <c r="AC56" s="25">
        <v>844.72500000000002</v>
      </c>
      <c r="AD56" s="3"/>
      <c r="AE56" s="3"/>
      <c r="AF56" s="3"/>
      <c r="AG56" s="3"/>
      <c r="AH56" s="3"/>
      <c r="AI56" s="3"/>
      <c r="AJ56" s="3"/>
      <c r="AK56" s="3"/>
    </row>
    <row r="57" spans="1:37" x14ac:dyDescent="0.2">
      <c r="A57" s="3"/>
      <c r="B57" s="3"/>
      <c r="C57" s="3"/>
      <c r="D57" s="3"/>
      <c r="E57" s="3"/>
      <c r="F57" s="3"/>
      <c r="G57" s="3"/>
      <c r="H57" s="26">
        <v>1298.1659999999999</v>
      </c>
      <c r="I57" s="13"/>
      <c r="J57" s="26">
        <v>663.72799999999995</v>
      </c>
      <c r="K57" s="26">
        <v>1037.3879999999999</v>
      </c>
      <c r="L57" s="3"/>
      <c r="M57" s="3"/>
      <c r="N57" s="3"/>
      <c r="O57" s="3"/>
      <c r="P57" s="3"/>
      <c r="Q57" s="25">
        <v>837.97699999999998</v>
      </c>
      <c r="R57" s="3"/>
      <c r="S57" s="25">
        <v>929.40800000000002</v>
      </c>
      <c r="T57" s="25">
        <v>727.79499999999996</v>
      </c>
      <c r="U57" s="3"/>
      <c r="V57" s="3"/>
      <c r="W57" s="3"/>
      <c r="X57" s="3"/>
      <c r="Y57" s="3"/>
      <c r="Z57" s="25">
        <v>629.63400000000001</v>
      </c>
      <c r="AA57" s="3"/>
      <c r="AB57" s="25">
        <v>1077.079</v>
      </c>
      <c r="AC57" s="25">
        <v>802.87199999999996</v>
      </c>
      <c r="AD57" s="3"/>
      <c r="AE57" s="3"/>
      <c r="AF57" s="3"/>
      <c r="AG57" s="3"/>
      <c r="AH57" s="3"/>
      <c r="AI57" s="3"/>
      <c r="AJ57" s="3"/>
      <c r="AK57" s="3"/>
    </row>
    <row r="58" spans="1:37" x14ac:dyDescent="0.2">
      <c r="A58" s="3"/>
      <c r="B58" s="3"/>
      <c r="C58" s="3"/>
      <c r="D58" s="3"/>
      <c r="E58" s="3"/>
      <c r="F58" s="3"/>
      <c r="G58" s="3"/>
      <c r="H58" s="26">
        <v>751.93</v>
      </c>
      <c r="I58" s="13"/>
      <c r="J58" s="26">
        <v>898.91700000000003</v>
      </c>
      <c r="K58" s="26">
        <v>760.63699999999994</v>
      </c>
      <c r="L58" s="3"/>
      <c r="M58" s="3"/>
      <c r="N58" s="3"/>
      <c r="O58" s="3"/>
      <c r="P58" s="3"/>
      <c r="Q58" s="25">
        <v>591.6</v>
      </c>
      <c r="R58" s="3"/>
      <c r="S58" s="25">
        <v>1141.152</v>
      </c>
      <c r="T58" s="25">
        <v>665.16600000000005</v>
      </c>
      <c r="U58" s="3"/>
      <c r="V58" s="3"/>
      <c r="W58" s="3"/>
      <c r="X58" s="3"/>
      <c r="Y58" s="3"/>
      <c r="Z58" s="25">
        <v>441.79199999999997</v>
      </c>
      <c r="AA58" s="3"/>
      <c r="AB58" s="25">
        <v>865.74900000000002</v>
      </c>
      <c r="AC58" s="25">
        <v>1316.24</v>
      </c>
      <c r="AD58" s="3"/>
      <c r="AE58" s="3"/>
      <c r="AF58" s="3"/>
      <c r="AG58" s="3"/>
      <c r="AH58" s="3"/>
      <c r="AI58" s="3"/>
      <c r="AJ58" s="3"/>
      <c r="AK58" s="3"/>
    </row>
    <row r="59" spans="1:37" x14ac:dyDescent="0.2">
      <c r="A59" s="3"/>
      <c r="B59" s="3"/>
      <c r="C59" s="3"/>
      <c r="D59" s="3"/>
      <c r="E59" s="3"/>
      <c r="F59" s="3"/>
      <c r="G59" s="3"/>
      <c r="H59" s="26">
        <v>1274.8009999999999</v>
      </c>
      <c r="I59" s="13"/>
      <c r="J59" s="26">
        <v>728.08399999999995</v>
      </c>
      <c r="K59" s="26">
        <v>673.98</v>
      </c>
      <c r="L59" s="3"/>
      <c r="M59" s="3"/>
      <c r="N59" s="3"/>
      <c r="O59" s="3"/>
      <c r="P59" s="3"/>
      <c r="Q59" s="25">
        <v>532.82500000000005</v>
      </c>
      <c r="R59" s="3"/>
      <c r="S59" s="25">
        <v>851.87099999999998</v>
      </c>
      <c r="T59" s="25">
        <v>1137.896</v>
      </c>
      <c r="U59" s="3"/>
      <c r="V59" s="3"/>
      <c r="W59" s="3"/>
      <c r="X59" s="3"/>
      <c r="Y59" s="3"/>
      <c r="Z59" s="25">
        <v>748.29499999999996</v>
      </c>
      <c r="AA59" s="3"/>
      <c r="AB59" s="25">
        <v>645.56899999999996</v>
      </c>
      <c r="AC59" s="25">
        <v>981.32100000000003</v>
      </c>
      <c r="AD59" s="3"/>
      <c r="AE59" s="3"/>
      <c r="AF59" s="3"/>
      <c r="AG59" s="3"/>
      <c r="AH59" s="3"/>
      <c r="AI59" s="3"/>
      <c r="AJ59" s="3"/>
      <c r="AK59" s="3"/>
    </row>
    <row r="60" spans="1:37" x14ac:dyDescent="0.2">
      <c r="A60" s="3"/>
      <c r="B60" s="3"/>
      <c r="C60" s="3"/>
      <c r="D60" s="3"/>
      <c r="E60" s="3"/>
      <c r="F60" s="3"/>
      <c r="G60" s="3"/>
      <c r="H60" s="26">
        <v>765.17</v>
      </c>
      <c r="I60" s="13"/>
      <c r="J60" s="26">
        <v>761.02</v>
      </c>
      <c r="K60" s="26">
        <v>741.26900000000001</v>
      </c>
      <c r="L60" s="3"/>
      <c r="M60" s="3"/>
      <c r="N60" s="3"/>
      <c r="O60" s="3"/>
      <c r="P60" s="3"/>
      <c r="Q60" s="25">
        <v>461.66199999999998</v>
      </c>
      <c r="R60" s="3"/>
      <c r="S60" s="25">
        <v>967.94899999999996</v>
      </c>
      <c r="T60" s="25">
        <v>643.20600000000002</v>
      </c>
      <c r="U60" s="3"/>
      <c r="V60" s="3"/>
      <c r="W60" s="3"/>
      <c r="X60" s="3"/>
      <c r="Y60" s="3"/>
      <c r="Z60" s="25">
        <v>633.28099999999995</v>
      </c>
      <c r="AA60" s="3"/>
      <c r="AB60" s="25">
        <v>487.13299999999998</v>
      </c>
      <c r="AC60" s="25">
        <v>814.76099999999997</v>
      </c>
      <c r="AD60" s="3"/>
      <c r="AE60" s="3"/>
      <c r="AF60" s="3"/>
      <c r="AG60" s="3"/>
      <c r="AH60" s="3"/>
      <c r="AI60" s="3"/>
      <c r="AJ60" s="3"/>
      <c r="AK60" s="3"/>
    </row>
    <row r="61" spans="1:37" x14ac:dyDescent="0.2">
      <c r="A61" s="3"/>
      <c r="B61" s="3"/>
      <c r="C61" s="3"/>
      <c r="D61" s="3"/>
      <c r="E61" s="3"/>
      <c r="F61" s="3"/>
      <c r="G61" s="3"/>
      <c r="H61" s="26">
        <v>697.91499999999996</v>
      </c>
      <c r="I61" s="13"/>
      <c r="J61" s="26">
        <v>999.01900000000001</v>
      </c>
      <c r="K61" s="26">
        <v>710.04499999999996</v>
      </c>
      <c r="L61" s="3"/>
      <c r="M61" s="3"/>
      <c r="N61" s="3"/>
      <c r="O61" s="3"/>
      <c r="P61" s="3"/>
      <c r="Q61" s="25">
        <v>543.67200000000003</v>
      </c>
      <c r="R61" s="3"/>
      <c r="S61" s="25">
        <v>875.22</v>
      </c>
      <c r="T61" s="25">
        <v>733.79499999999996</v>
      </c>
      <c r="U61" s="3"/>
      <c r="V61" s="3"/>
      <c r="W61" s="3"/>
      <c r="X61" s="3"/>
      <c r="Y61" s="3"/>
      <c r="Z61" s="25">
        <v>730.48299999999995</v>
      </c>
      <c r="AA61" s="3"/>
      <c r="AB61" s="25">
        <v>383.66899999999998</v>
      </c>
      <c r="AC61" s="25">
        <v>1090.579</v>
      </c>
      <c r="AD61" s="3"/>
      <c r="AE61" s="3"/>
      <c r="AF61" s="3"/>
      <c r="AG61" s="3"/>
      <c r="AH61" s="3"/>
      <c r="AI61" s="3"/>
      <c r="AJ61" s="3"/>
      <c r="AK61" s="3"/>
    </row>
    <row r="62" spans="1:37" x14ac:dyDescent="0.2">
      <c r="A62" s="3"/>
      <c r="B62" s="3"/>
      <c r="C62" s="3"/>
      <c r="D62" s="3"/>
      <c r="E62" s="3"/>
      <c r="F62" s="3"/>
      <c r="G62" s="3"/>
      <c r="H62" s="26">
        <v>849.26900000000001</v>
      </c>
      <c r="I62" s="13"/>
      <c r="J62" s="26">
        <v>728.17399999999998</v>
      </c>
      <c r="K62" s="26">
        <v>661.096</v>
      </c>
      <c r="L62" s="3"/>
      <c r="M62" s="3"/>
      <c r="N62" s="3"/>
      <c r="O62" s="3"/>
      <c r="P62" s="3"/>
      <c r="Q62" s="25">
        <v>501.089</v>
      </c>
      <c r="R62" s="3"/>
      <c r="S62" s="25">
        <v>463.01100000000002</v>
      </c>
      <c r="T62" s="25">
        <v>1057.924</v>
      </c>
      <c r="U62" s="3"/>
      <c r="V62" s="3"/>
      <c r="W62" s="3"/>
      <c r="X62" s="3"/>
      <c r="Y62" s="3"/>
      <c r="Z62" s="25">
        <v>595.27300000000002</v>
      </c>
      <c r="AA62" s="3"/>
      <c r="AB62" s="25">
        <v>399.17</v>
      </c>
      <c r="AC62" s="25">
        <v>1306.0899999999999</v>
      </c>
      <c r="AD62" s="3"/>
      <c r="AE62" s="3"/>
      <c r="AF62" s="3"/>
      <c r="AG62" s="3"/>
      <c r="AH62" s="3"/>
      <c r="AI62" s="3"/>
      <c r="AJ62" s="3"/>
      <c r="AK62" s="3"/>
    </row>
    <row r="63" spans="1:37" x14ac:dyDescent="0.2">
      <c r="A63" s="3"/>
      <c r="B63" s="3"/>
      <c r="C63" s="3"/>
      <c r="D63" s="3"/>
      <c r="E63" s="3"/>
      <c r="F63" s="3"/>
      <c r="G63" s="3"/>
      <c r="H63" s="26">
        <v>726.36099999999999</v>
      </c>
      <c r="I63" s="13"/>
      <c r="J63" s="26">
        <v>751.68499999999995</v>
      </c>
      <c r="K63" s="26">
        <v>706.61400000000003</v>
      </c>
      <c r="L63" s="3"/>
      <c r="M63" s="3"/>
      <c r="N63" s="3"/>
      <c r="O63" s="3"/>
      <c r="P63" s="3"/>
      <c r="Q63" s="25">
        <v>436.10399999999998</v>
      </c>
      <c r="R63" s="3"/>
      <c r="S63" s="25">
        <v>553.33600000000001</v>
      </c>
      <c r="T63" s="25">
        <v>702.16399999999999</v>
      </c>
      <c r="U63" s="3"/>
      <c r="V63" s="3"/>
      <c r="W63" s="3"/>
      <c r="X63" s="3"/>
      <c r="Y63" s="3"/>
      <c r="Z63" s="25">
        <v>626.40200000000004</v>
      </c>
      <c r="AA63" s="3"/>
      <c r="AB63" s="25">
        <v>488.45499999999998</v>
      </c>
      <c r="AC63" s="25">
        <v>785.26700000000005</v>
      </c>
      <c r="AD63" s="3"/>
      <c r="AE63" s="3"/>
      <c r="AF63" s="3"/>
      <c r="AG63" s="3"/>
      <c r="AH63" s="3"/>
      <c r="AI63" s="3"/>
      <c r="AJ63" s="3"/>
      <c r="AK63" s="3"/>
    </row>
    <row r="64" spans="1:37" x14ac:dyDescent="0.2">
      <c r="A64" s="3"/>
      <c r="B64" s="3"/>
      <c r="C64" s="3"/>
      <c r="D64" s="3"/>
      <c r="E64" s="3"/>
      <c r="F64" s="3"/>
      <c r="G64" s="3"/>
      <c r="H64" s="26">
        <v>850.45399999999995</v>
      </c>
      <c r="I64" s="13"/>
      <c r="J64" s="26">
        <v>907.42399999999998</v>
      </c>
      <c r="K64" s="26">
        <v>712.11199999999997</v>
      </c>
      <c r="L64" s="3"/>
      <c r="M64" s="3"/>
      <c r="N64" s="3"/>
      <c r="O64" s="3"/>
      <c r="P64" s="3"/>
      <c r="Q64" s="25">
        <v>508.69499999999999</v>
      </c>
      <c r="R64" s="3"/>
      <c r="S64" s="25">
        <v>992.15300000000002</v>
      </c>
      <c r="T64" s="25">
        <v>581.70600000000002</v>
      </c>
      <c r="U64" s="3"/>
      <c r="V64" s="3"/>
      <c r="W64" s="3"/>
      <c r="X64" s="3"/>
      <c r="Y64" s="3"/>
      <c r="Z64" s="25">
        <v>751.52</v>
      </c>
      <c r="AA64" s="3"/>
      <c r="AB64" s="25">
        <v>412.35500000000002</v>
      </c>
      <c r="AC64" s="25">
        <v>1072.44</v>
      </c>
      <c r="AD64" s="3"/>
      <c r="AE64" s="3"/>
      <c r="AF64" s="3"/>
      <c r="AG64" s="3"/>
      <c r="AH64" s="3"/>
      <c r="AI64" s="3"/>
      <c r="AJ64" s="3"/>
      <c r="AK64" s="3"/>
    </row>
    <row r="65" spans="1:37" x14ac:dyDescent="0.2">
      <c r="A65" s="3"/>
      <c r="B65" s="3"/>
      <c r="C65" s="3"/>
      <c r="D65" s="3"/>
      <c r="E65" s="3"/>
      <c r="F65" s="3"/>
      <c r="G65" s="3"/>
      <c r="H65" s="26">
        <v>1049.7249999999999</v>
      </c>
      <c r="I65" s="13"/>
      <c r="J65" s="26">
        <v>591.23800000000006</v>
      </c>
      <c r="K65" s="26">
        <v>1190.8820000000001</v>
      </c>
      <c r="L65" s="3"/>
      <c r="M65" s="3"/>
      <c r="N65" s="3"/>
      <c r="O65" s="3"/>
      <c r="P65" s="3"/>
      <c r="Q65" s="25">
        <v>488.07499999999999</v>
      </c>
      <c r="R65" s="3"/>
      <c r="S65" s="25">
        <v>688.02200000000005</v>
      </c>
      <c r="T65" s="25">
        <v>710.84299999999996</v>
      </c>
      <c r="U65" s="3"/>
      <c r="V65" s="3"/>
      <c r="W65" s="3"/>
      <c r="X65" s="3"/>
      <c r="Y65" s="3"/>
      <c r="Z65" s="25">
        <v>818.08600000000001</v>
      </c>
      <c r="AA65" s="3"/>
      <c r="AB65" s="25">
        <v>471.69900000000001</v>
      </c>
      <c r="AC65" s="25">
        <v>778.82500000000005</v>
      </c>
      <c r="AD65" s="3"/>
      <c r="AE65" s="3"/>
      <c r="AF65" s="3"/>
      <c r="AG65" s="3"/>
      <c r="AH65" s="3"/>
      <c r="AI65" s="3"/>
      <c r="AJ65" s="3"/>
      <c r="AK65" s="3"/>
    </row>
    <row r="66" spans="1:37" x14ac:dyDescent="0.2">
      <c r="A66" s="3"/>
      <c r="B66" s="3"/>
      <c r="C66" s="3"/>
      <c r="D66" s="3"/>
      <c r="E66" s="3"/>
      <c r="F66" s="3"/>
      <c r="G66" s="3"/>
      <c r="H66" s="26">
        <v>1157.9829999999999</v>
      </c>
      <c r="I66" s="13"/>
      <c r="J66" s="26">
        <v>602.73099999999999</v>
      </c>
      <c r="K66" s="13"/>
      <c r="L66" s="3"/>
      <c r="M66" s="3"/>
      <c r="N66" s="3"/>
      <c r="O66" s="3"/>
      <c r="P66" s="3"/>
      <c r="Q66" s="25">
        <v>441.03</v>
      </c>
      <c r="R66" s="3"/>
      <c r="S66" s="25">
        <v>558.471</v>
      </c>
      <c r="T66" s="3"/>
      <c r="U66" s="3"/>
      <c r="V66" s="3"/>
      <c r="W66" s="3"/>
      <c r="X66" s="3"/>
      <c r="Y66" s="3"/>
      <c r="Z66" s="25">
        <v>783.26800000000003</v>
      </c>
      <c r="AA66" s="3"/>
      <c r="AB66" s="25">
        <v>368.52199999999999</v>
      </c>
      <c r="AC66" s="25">
        <v>1043.799</v>
      </c>
      <c r="AD66" s="3"/>
      <c r="AE66" s="3"/>
      <c r="AF66" s="3"/>
      <c r="AG66" s="3"/>
      <c r="AH66" s="3"/>
      <c r="AI66" s="3"/>
      <c r="AJ66" s="3"/>
      <c r="AK66" s="3"/>
    </row>
    <row r="67" spans="1:37" x14ac:dyDescent="0.2">
      <c r="A67" s="3"/>
      <c r="B67" s="3"/>
      <c r="C67" s="3"/>
      <c r="D67" s="3"/>
      <c r="E67" s="3"/>
      <c r="F67" s="3"/>
      <c r="G67" s="3"/>
      <c r="H67" s="26">
        <v>920.19299999999998</v>
      </c>
      <c r="I67" s="13"/>
      <c r="J67" s="13"/>
      <c r="K67" s="13"/>
      <c r="L67" s="3"/>
      <c r="M67" s="3"/>
      <c r="N67" s="3"/>
      <c r="O67" s="3"/>
      <c r="P67" s="3"/>
      <c r="Q67" s="25">
        <v>509.33100000000002</v>
      </c>
      <c r="R67" s="3"/>
      <c r="S67" s="3"/>
      <c r="T67" s="3"/>
      <c r="U67" s="3"/>
      <c r="V67" s="3"/>
      <c r="W67" s="3"/>
      <c r="X67" s="3"/>
      <c r="Y67" s="3"/>
      <c r="Z67" s="25">
        <v>669.85500000000002</v>
      </c>
      <c r="AA67" s="3"/>
      <c r="AB67" s="25">
        <v>414.75900000000001</v>
      </c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2">
      <c r="A68" s="3"/>
      <c r="B68" s="3"/>
      <c r="C68" s="3"/>
      <c r="D68" s="3"/>
      <c r="E68" s="3"/>
      <c r="F68" s="3"/>
      <c r="G68" s="3"/>
      <c r="H68" s="26">
        <v>1220.202</v>
      </c>
      <c r="I68" s="13"/>
      <c r="J68" s="13"/>
      <c r="K68" s="13"/>
      <c r="L68" s="3"/>
      <c r="M68" s="3"/>
      <c r="N68" s="3"/>
      <c r="O68" s="3"/>
      <c r="P68" s="3"/>
      <c r="Q68" s="25">
        <v>877.91499999999996</v>
      </c>
      <c r="R68" s="3"/>
      <c r="S68" s="3"/>
      <c r="T68" s="3"/>
      <c r="U68" s="3"/>
      <c r="V68" s="3"/>
      <c r="W68" s="3"/>
      <c r="X68" s="3"/>
      <c r="Y68" s="3"/>
      <c r="Z68" s="25">
        <v>843.66600000000005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2">
      <c r="A69" s="3"/>
      <c r="B69" s="3"/>
      <c r="C69" s="3"/>
      <c r="D69" s="3"/>
      <c r="E69" s="3"/>
      <c r="F69" s="3"/>
      <c r="G69" s="3"/>
      <c r="H69" s="26">
        <v>998.02599999999995</v>
      </c>
      <c r="I69" s="13"/>
      <c r="J69" s="13"/>
      <c r="K69" s="13"/>
      <c r="L69" s="3"/>
      <c r="M69" s="3"/>
      <c r="N69" s="3"/>
      <c r="O69" s="3"/>
      <c r="P69" s="3"/>
      <c r="Q69" s="25">
        <v>720.97500000000002</v>
      </c>
      <c r="R69" s="3"/>
      <c r="S69" s="3"/>
      <c r="T69" s="3"/>
      <c r="U69" s="3"/>
      <c r="V69" s="3"/>
      <c r="W69" s="3"/>
      <c r="X69" s="3"/>
      <c r="Y69" s="3"/>
      <c r="Z69" s="25">
        <v>634.29499999999996</v>
      </c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5">
        <v>839.39099999999996</v>
      </c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2">
      <c r="A71" s="3"/>
      <c r="B71" s="3"/>
      <c r="C71" s="3"/>
      <c r="D71" s="3"/>
      <c r="E71" s="3"/>
      <c r="F71" s="3"/>
      <c r="G71" s="3"/>
      <c r="H71" s="103" t="s">
        <v>20</v>
      </c>
      <c r="I71" s="103"/>
      <c r="J71" s="103"/>
      <c r="K71" s="10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5">
        <v>671.15599999999995</v>
      </c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</sheetData>
  <mergeCells count="1">
    <mergeCell ref="H71:K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101</vt:i4>
      </vt:variant>
    </vt:vector>
  </HeadingPairs>
  <TitlesOfParts>
    <vt:vector size="101" baseType="lpstr">
      <vt:lpstr>Figure 1C</vt:lpstr>
      <vt:lpstr>Figure 1D</vt:lpstr>
      <vt:lpstr>Figure 1E_Left</vt:lpstr>
      <vt:lpstr>Figure 1E_Right</vt:lpstr>
      <vt:lpstr>Figure 1F_Left</vt:lpstr>
      <vt:lpstr>Figure 1F_Right</vt:lpstr>
      <vt:lpstr>Figure 1H</vt:lpstr>
      <vt:lpstr>Figure 1I</vt:lpstr>
      <vt:lpstr>Figure 2A</vt:lpstr>
      <vt:lpstr>Figure 2B</vt:lpstr>
      <vt:lpstr>Figure 2C_Left</vt:lpstr>
      <vt:lpstr>Figure 2C_Right</vt:lpstr>
      <vt:lpstr>Figure 2E_Left</vt:lpstr>
      <vt:lpstr>Figure 2E_Right</vt:lpstr>
      <vt:lpstr>Figure 2G, H</vt:lpstr>
      <vt:lpstr>Figure 3B_Top</vt:lpstr>
      <vt:lpstr>Figure 3B_Bottom</vt:lpstr>
      <vt:lpstr>Figure 3D_Top</vt:lpstr>
      <vt:lpstr>Figure 3D_Bottom</vt:lpstr>
      <vt:lpstr>Figure 3F_Left</vt:lpstr>
      <vt:lpstr>Figure 3F_Right</vt:lpstr>
      <vt:lpstr>Figure 4A</vt:lpstr>
      <vt:lpstr>Figure 4B_Left</vt:lpstr>
      <vt:lpstr>Figure 4B_Right</vt:lpstr>
      <vt:lpstr>Figure 4C_Left</vt:lpstr>
      <vt:lpstr>Figure 4C_Right</vt:lpstr>
      <vt:lpstr>Figure 5C</vt:lpstr>
      <vt:lpstr>Figure 5D</vt:lpstr>
      <vt:lpstr>Figure 5F</vt:lpstr>
      <vt:lpstr>Figure 5G</vt:lpstr>
      <vt:lpstr>Figure 6B</vt:lpstr>
      <vt:lpstr>Figure 6D</vt:lpstr>
      <vt:lpstr>Figure 7D</vt:lpstr>
      <vt:lpstr>Figure 7E</vt:lpstr>
      <vt:lpstr>Figure 7G_PNGaseF</vt:lpstr>
      <vt:lpstr>Figure 7G_PNGaseF-Genz</vt:lpstr>
      <vt:lpstr>Figure 7H_PNGaseF</vt:lpstr>
      <vt:lpstr>Figure 7H_PNGaseF-Genz</vt:lpstr>
      <vt:lpstr>Figure 7I</vt:lpstr>
      <vt:lpstr>Figure 8H</vt:lpstr>
      <vt:lpstr>Figure 8I</vt:lpstr>
      <vt:lpstr>Figure 9D_mAb13</vt:lpstr>
      <vt:lpstr>Figure 9D_9EG7</vt:lpstr>
      <vt:lpstr>Figure 9E-mAb13</vt:lpstr>
      <vt:lpstr>Figure 9E_9EG7</vt:lpstr>
      <vt:lpstr>Figure 9F</vt:lpstr>
      <vt:lpstr>Figure 9G_mAb13</vt:lpstr>
      <vt:lpstr>Figure 9G_9EG7</vt:lpstr>
      <vt:lpstr>Supplementary Figure 1A</vt:lpstr>
      <vt:lpstr>Supplementary Figure 1B</vt:lpstr>
      <vt:lpstr>Supplementary Figure 1C</vt:lpstr>
      <vt:lpstr>Supplementary Figure 1D</vt:lpstr>
      <vt:lpstr>Supplementary Figure 1E</vt:lpstr>
      <vt:lpstr>Supplementary Figure 1F</vt:lpstr>
      <vt:lpstr>Supplementary Figure 1H</vt:lpstr>
      <vt:lpstr>Supplementary Figure 1I</vt:lpstr>
      <vt:lpstr>Supplementary Figure 1J</vt:lpstr>
      <vt:lpstr>Supplementary Figure 2A</vt:lpstr>
      <vt:lpstr>Supplementary Figure 2B</vt:lpstr>
      <vt:lpstr>Supplemenatry Figure 2C</vt:lpstr>
      <vt:lpstr>Supplementary Figure 2D</vt:lpstr>
      <vt:lpstr>Supplementary Figure 2E</vt:lpstr>
      <vt:lpstr>Supplementary Figure 2G</vt:lpstr>
      <vt:lpstr>Supplementary Figure 2H</vt:lpstr>
      <vt:lpstr>Supplementary Figure 3A</vt:lpstr>
      <vt:lpstr>Supplementary Figure 3B</vt:lpstr>
      <vt:lpstr>Supplementary Figure 3C</vt:lpstr>
      <vt:lpstr>Supplementary Figure 3D</vt:lpstr>
      <vt:lpstr>Supplementary Figure 3E</vt:lpstr>
      <vt:lpstr>Suppl. Figure 3F_9EG7-Bottom</vt:lpstr>
      <vt:lpstr>Suppl. Figure 3F_mAb13-Top</vt:lpstr>
      <vt:lpstr>Suppl. Figure 3G-Gal3-Top</vt:lpstr>
      <vt:lpstr>Suppl. Figure 3G_Tf-Bottom</vt:lpstr>
      <vt:lpstr>Supplementary Figure 3H</vt:lpstr>
      <vt:lpstr>Supplementary Figure 3K</vt:lpstr>
      <vt:lpstr>Supplementary Figure 4A</vt:lpstr>
      <vt:lpstr>Supplementary Figure 4C</vt:lpstr>
      <vt:lpstr>Supplementary Figure 4D</vt:lpstr>
      <vt:lpstr>Supplementary Figure 4G, 4I</vt:lpstr>
      <vt:lpstr>Supplementary Figure 4J</vt:lpstr>
      <vt:lpstr>Supplementary Figure 4K</vt:lpstr>
      <vt:lpstr>Supplementary Figure 4L</vt:lpstr>
      <vt:lpstr>Supplementary Figure 4O</vt:lpstr>
      <vt:lpstr>Supplementary Figure 5C</vt:lpstr>
      <vt:lpstr>Supplementary Figure 5D</vt:lpstr>
      <vt:lpstr>Supplementary Figure 5F</vt:lpstr>
      <vt:lpstr>Supplementary Figure 9E</vt:lpstr>
      <vt:lpstr>Supplementary Figure 9F</vt:lpstr>
      <vt:lpstr>Supplementary Figure 9G</vt:lpstr>
      <vt:lpstr>Supplementary Figure 10A</vt:lpstr>
      <vt:lpstr>Supplementary Figure 10L, 10M</vt:lpstr>
      <vt:lpstr>Supplementary Figure 10N</vt:lpstr>
      <vt:lpstr>Supplementary Figure 10O_mAb13</vt:lpstr>
      <vt:lpstr>Supplementary Figure 10O_9EG7</vt:lpstr>
      <vt:lpstr>Supplementary Figure 11A</vt:lpstr>
      <vt:lpstr>Supplementary Figure 11B</vt:lpstr>
      <vt:lpstr>Supplementary Figure 12A</vt:lpstr>
      <vt:lpstr>Supplementary Figure 12B_mAb13</vt:lpstr>
      <vt:lpstr>Supplementary Figure 12B_9EG7</vt:lpstr>
      <vt:lpstr>Supplementary Figure 12C</vt:lpstr>
      <vt:lpstr>Supplementary Figure 12D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Shafaq Zadah Massiullah</dc:creator>
  <cp:lastModifiedBy>Shafaq Zadah Massiullah</cp:lastModifiedBy>
  <dcterms:created xsi:type="dcterms:W3CDTF">2025-08-17T08:09:31Z</dcterms:created>
  <dcterms:modified xsi:type="dcterms:W3CDTF">2025-09-05T14:17:33Z</dcterms:modified>
</cp:coreProperties>
</file>