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The most important\工作汇报\Nature Communications_desat1_manuscript_final revision\"/>
    </mc:Choice>
  </mc:AlternateContent>
  <xr:revisionPtr revIDLastSave="0" documentId="13_ncr:1_{EC131A68-D1D3-4113-BB05-F16DD5793C22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Fig. 1" sheetId="1" r:id="rId1"/>
    <sheet name="Fig. 2" sheetId="2" r:id="rId2"/>
    <sheet name="Fig. 3" sheetId="3" r:id="rId3"/>
    <sheet name="Fig. 4" sheetId="4" r:id="rId4"/>
    <sheet name="Fig. 5" sheetId="5" r:id="rId5"/>
    <sheet name="Supplementary Fig. 1" sheetId="6" r:id="rId6"/>
    <sheet name="Supplementary Fig. 2" sheetId="7" r:id="rId7"/>
    <sheet name="Supplementary Fig. 3" sheetId="8" r:id="rId8"/>
    <sheet name="Supplementary Fig. 4" sheetId="9" r:id="rId9"/>
    <sheet name="Supplementary Fig. 5" sheetId="10" r:id="rId10"/>
    <sheet name="Supplementary Fig. 6" sheetId="11" r:id="rId11"/>
    <sheet name="Supplementary Fig. 9" sheetId="12" r:id="rId12"/>
    <sheet name="Supplementary Fig. 10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0" i="13" l="1"/>
  <c r="K19" i="13"/>
  <c r="S16" i="10"/>
  <c r="S15" i="10"/>
  <c r="S14" i="10"/>
  <c r="S13" i="10"/>
  <c r="S7" i="10"/>
  <c r="S6" i="10"/>
  <c r="S5" i="10"/>
  <c r="S4" i="10"/>
  <c r="M34" i="5" l="1"/>
  <c r="M33" i="5"/>
  <c r="M32" i="5"/>
  <c r="M31" i="5"/>
  <c r="M30" i="5"/>
  <c r="M29" i="5"/>
  <c r="R41" i="4"/>
  <c r="R40" i="4"/>
  <c r="R39" i="4"/>
  <c r="R38" i="4"/>
  <c r="N13" i="4"/>
  <c r="N12" i="4"/>
  <c r="N11" i="4"/>
  <c r="N10" i="4"/>
  <c r="N9" i="4"/>
  <c r="N8" i="4"/>
  <c r="N7" i="4"/>
  <c r="N6" i="4"/>
  <c r="N5" i="4"/>
  <c r="N4" i="4"/>
  <c r="J139" i="3"/>
  <c r="J138" i="3"/>
  <c r="J137" i="3"/>
  <c r="J136" i="3"/>
  <c r="J135" i="3"/>
  <c r="J134" i="3"/>
  <c r="J133" i="3"/>
  <c r="J132" i="3"/>
  <c r="J131" i="3"/>
  <c r="J130" i="3"/>
  <c r="J129" i="3"/>
  <c r="J128" i="3"/>
  <c r="J127" i="3"/>
  <c r="J126" i="3"/>
  <c r="J125" i="3"/>
  <c r="G138" i="3"/>
  <c r="G137" i="3"/>
  <c r="G136" i="3"/>
  <c r="G135" i="3"/>
  <c r="G134" i="3"/>
  <c r="G133" i="3"/>
  <c r="G132" i="3"/>
  <c r="G131" i="3"/>
  <c r="G130" i="3"/>
  <c r="G129" i="3"/>
  <c r="G128" i="3"/>
  <c r="G127" i="3"/>
  <c r="G126" i="3"/>
  <c r="G125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G75" i="3" l="1"/>
  <c r="G74" i="3"/>
  <c r="G73" i="3"/>
  <c r="G72" i="3"/>
  <c r="G71" i="3"/>
  <c r="G70" i="3"/>
  <c r="G69" i="3"/>
  <c r="G68" i="3"/>
  <c r="G67" i="3"/>
  <c r="G66" i="3"/>
  <c r="G65" i="3"/>
  <c r="G64" i="3"/>
  <c r="D74" i="3"/>
  <c r="D73" i="3"/>
  <c r="D72" i="3"/>
  <c r="D71" i="3"/>
  <c r="D70" i="3"/>
  <c r="D69" i="3"/>
  <c r="D68" i="3"/>
  <c r="D67" i="3"/>
  <c r="D66" i="3"/>
  <c r="D65" i="3"/>
  <c r="D64" i="3"/>
  <c r="D47" i="2"/>
  <c r="C47" i="2"/>
  <c r="B47" i="2"/>
  <c r="G47" i="2"/>
  <c r="F47" i="2"/>
  <c r="E47" i="2"/>
  <c r="K47" i="2"/>
  <c r="J47" i="2"/>
  <c r="I47" i="2"/>
  <c r="N47" i="2"/>
  <c r="M47" i="2"/>
  <c r="L47" i="2"/>
  <c r="D25" i="2"/>
  <c r="C25" i="2"/>
  <c r="B25" i="2"/>
  <c r="G25" i="2"/>
  <c r="F25" i="2"/>
  <c r="E25" i="2"/>
  <c r="K25" i="2"/>
  <c r="J25" i="2"/>
  <c r="I25" i="2"/>
  <c r="N25" i="2"/>
  <c r="M25" i="2"/>
  <c r="L25" i="2"/>
  <c r="S10" i="11"/>
  <c r="R10" i="11"/>
  <c r="K10" i="11"/>
  <c r="J10" i="11"/>
  <c r="C10" i="11"/>
  <c r="B10" i="11"/>
  <c r="AA8" i="11"/>
  <c r="Z8" i="11"/>
  <c r="Y8" i="11"/>
  <c r="Y10" i="11" s="1"/>
  <c r="X8" i="11"/>
  <c r="X10" i="11" s="1"/>
  <c r="W8" i="11"/>
  <c r="W10" i="11" s="1"/>
  <c r="V8" i="11"/>
  <c r="V10" i="11" s="1"/>
  <c r="U8" i="11"/>
  <c r="U10" i="11" s="1"/>
  <c r="T8" i="11"/>
  <c r="T10" i="11" s="1"/>
  <c r="S8" i="11"/>
  <c r="R8" i="11"/>
  <c r="Q8" i="11"/>
  <c r="Q10" i="11" s="1"/>
  <c r="P8" i="11"/>
  <c r="P10" i="11" s="1"/>
  <c r="O8" i="11"/>
  <c r="O10" i="11" s="1"/>
  <c r="N8" i="11"/>
  <c r="N10" i="11" s="1"/>
  <c r="M8" i="11"/>
  <c r="M10" i="11" s="1"/>
  <c r="L8" i="11"/>
  <c r="L10" i="11" s="1"/>
  <c r="K8" i="11"/>
  <c r="J8" i="11"/>
  <c r="I8" i="11"/>
  <c r="I10" i="11" s="1"/>
  <c r="H8" i="11"/>
  <c r="H10" i="11" s="1"/>
  <c r="G8" i="11"/>
  <c r="G10" i="11" s="1"/>
  <c r="F8" i="11"/>
  <c r="F10" i="11" s="1"/>
  <c r="E8" i="11"/>
  <c r="E10" i="11" s="1"/>
  <c r="D8" i="11"/>
  <c r="D10" i="11" s="1"/>
  <c r="C8" i="11"/>
  <c r="B8" i="11"/>
</calcChain>
</file>

<file path=xl/sharedStrings.xml><?xml version="1.0" encoding="utf-8"?>
<sst xmlns="http://schemas.openxmlformats.org/spreadsheetml/2006/main" count="872" uniqueCount="333">
  <si>
    <t>Fig. 1b</t>
    <phoneticPr fontId="1" type="noConversion"/>
  </si>
  <si>
    <t>Days post emergence</t>
  </si>
  <si>
    <t>dsGFP</t>
  </si>
  <si>
    <t>dsdesat1</t>
    <phoneticPr fontId="1" type="noConversion"/>
  </si>
  <si>
    <t>Fig. 1c</t>
    <phoneticPr fontId="1" type="noConversion"/>
  </si>
  <si>
    <t>dsDesat1</t>
  </si>
  <si>
    <t>Fig. 1d</t>
    <phoneticPr fontId="1" type="noConversion"/>
  </si>
  <si>
    <r>
      <t>Pre- and post-blood-feeding survival of female mosquitoes injected with ds</t>
    </r>
    <r>
      <rPr>
        <i/>
        <sz val="11"/>
        <color theme="1"/>
        <rFont val="Times New Roman"/>
        <family val="1"/>
      </rPr>
      <t xml:space="preserve">desat1 </t>
    </r>
    <r>
      <rPr>
        <sz val="11"/>
        <color theme="1"/>
        <rFont val="Times New Roman"/>
        <family val="1"/>
      </rPr>
      <t>or ds</t>
    </r>
    <r>
      <rPr>
        <i/>
        <sz val="11"/>
        <color theme="1"/>
        <rFont val="Times New Roman"/>
        <family val="1"/>
      </rPr>
      <t>GFP</t>
    </r>
    <r>
      <rPr>
        <sz val="11"/>
        <color theme="1"/>
        <rFont val="Times New Roman"/>
        <family val="1"/>
      </rPr>
      <t xml:space="preserve"> at 72h PE.</t>
    </r>
    <phoneticPr fontId="1" type="noConversion"/>
  </si>
  <si>
    <r>
      <t>Pre- and post-blood-feeding survival of female mosquitoes injected with ds</t>
    </r>
    <r>
      <rPr>
        <i/>
        <sz val="11"/>
        <color theme="1"/>
        <rFont val="Times New Roman"/>
        <family val="1"/>
      </rPr>
      <t xml:space="preserve">desat1 </t>
    </r>
    <r>
      <rPr>
        <sz val="11"/>
        <color theme="1"/>
        <rFont val="Times New Roman"/>
        <family val="1"/>
      </rPr>
      <t>or ds</t>
    </r>
    <r>
      <rPr>
        <i/>
        <sz val="11"/>
        <color theme="1"/>
        <rFont val="Times New Roman"/>
        <family val="1"/>
      </rPr>
      <t>GFP</t>
    </r>
    <r>
      <rPr>
        <sz val="11"/>
        <color theme="1"/>
        <rFont val="Times New Roman"/>
        <family val="1"/>
      </rPr>
      <t xml:space="preserve"> at 18 h PE.</t>
    </r>
    <phoneticPr fontId="1" type="noConversion"/>
  </si>
  <si>
    <r>
      <t>Average ovarian follicle size of females injected with ds</t>
    </r>
    <r>
      <rPr>
        <i/>
        <sz val="11"/>
        <color theme="1"/>
        <rFont val="Times New Roman"/>
        <family val="1"/>
      </rPr>
      <t>desat1</t>
    </r>
    <r>
      <rPr>
        <sz val="11"/>
        <color theme="1"/>
        <rFont val="Times New Roman"/>
        <family val="1"/>
      </rPr>
      <t xml:space="preserve"> or ds</t>
    </r>
    <r>
      <rPr>
        <i/>
        <sz val="11"/>
        <color theme="1"/>
        <rFont val="Times New Roman"/>
        <family val="1"/>
      </rPr>
      <t>GFP</t>
    </r>
    <r>
      <rPr>
        <sz val="11"/>
        <color theme="1"/>
        <rFont val="Times New Roman"/>
        <family val="1"/>
      </rPr>
      <t xml:space="preserve"> at different PE times.</t>
    </r>
    <phoneticPr fontId="1" type="noConversion"/>
  </si>
  <si>
    <t>RNAi at 18 h PE</t>
    <phoneticPr fontId="1" type="noConversion"/>
  </si>
  <si>
    <t>RNAi at 72 h PE</t>
    <phoneticPr fontId="1" type="noConversion"/>
  </si>
  <si>
    <t>Fig. 1e</t>
    <phoneticPr fontId="1" type="noConversion"/>
  </si>
  <si>
    <r>
      <t>Egg numbers of females injected with ds</t>
    </r>
    <r>
      <rPr>
        <i/>
        <sz val="11"/>
        <color theme="1"/>
        <rFont val="Times New Roman"/>
        <family val="1"/>
      </rPr>
      <t>desat1</t>
    </r>
    <r>
      <rPr>
        <sz val="11"/>
        <color theme="1"/>
        <rFont val="Times New Roman"/>
        <family val="1"/>
      </rPr>
      <t xml:space="preserve"> or ds</t>
    </r>
    <r>
      <rPr>
        <i/>
        <sz val="11"/>
        <color theme="1"/>
        <rFont val="Times New Roman"/>
        <family val="1"/>
      </rPr>
      <t>GFP</t>
    </r>
    <r>
      <rPr>
        <sz val="11"/>
        <color theme="1"/>
        <rFont val="Times New Roman"/>
        <family val="1"/>
      </rPr>
      <t xml:space="preserve"> at different PE times.</t>
    </r>
  </si>
  <si>
    <t>Fig. 1g</t>
    <phoneticPr fontId="1" type="noConversion"/>
  </si>
  <si>
    <t>Relative 16s rRNA level at 24 h PBM in mosquitoes injected with dsdesat1 at 18 h PE.</t>
    <phoneticPr fontId="1" type="noConversion"/>
  </si>
  <si>
    <t>Fig. 2b</t>
    <phoneticPr fontId="1" type="noConversion"/>
  </si>
  <si>
    <t>Net A(510nm)</t>
    <phoneticPr fontId="1" type="noConversion"/>
  </si>
  <si>
    <t>protein concentrate</t>
    <phoneticPr fontId="1" type="noConversion"/>
  </si>
  <si>
    <t>TAG level
(mmol/gprot)</t>
    <phoneticPr fontId="1" type="noConversion"/>
  </si>
  <si>
    <t>dsGFP-1</t>
    <phoneticPr fontId="1" type="noConversion"/>
  </si>
  <si>
    <t>dsGFP-2</t>
  </si>
  <si>
    <t>dsGFP-3</t>
  </si>
  <si>
    <t>dsdesat1-1</t>
    <phoneticPr fontId="1" type="noConversion"/>
  </si>
  <si>
    <t>dsdesat1-2</t>
  </si>
  <si>
    <t>dsdesat1-3</t>
  </si>
  <si>
    <t>RNAi at 18h</t>
    <phoneticPr fontId="1" type="noConversion"/>
  </si>
  <si>
    <t>RNAi at 72h</t>
    <phoneticPr fontId="1" type="noConversion"/>
  </si>
  <si>
    <r>
      <t xml:space="preserve">Relative TAG abundance of fat bodies of </t>
    </r>
    <r>
      <rPr>
        <b/>
        <sz val="11"/>
        <rFont val="Times New Roman"/>
        <family val="1"/>
      </rPr>
      <t>sugar-fed</t>
    </r>
    <r>
      <rPr>
        <sz val="11"/>
        <color theme="1"/>
        <rFont val="Times New Roman"/>
        <family val="1"/>
      </rPr>
      <t xml:space="preserve"> females injected with dsGFP or dsdesat1 at 18 h or 72 h PE.</t>
    </r>
  </si>
  <si>
    <r>
      <t xml:space="preserve">Relative TAG abundance of fat bodies of </t>
    </r>
    <r>
      <rPr>
        <b/>
        <sz val="11"/>
        <color theme="1"/>
        <rFont val="Times New Roman"/>
        <family val="1"/>
      </rPr>
      <t>blood-fed</t>
    </r>
    <r>
      <rPr>
        <sz val="11"/>
        <color theme="1"/>
        <rFont val="Times New Roman"/>
        <family val="1"/>
      </rPr>
      <t xml:space="preserve"> females injected with dsGFP or dsdesat1 at 18 h or 72 h PE.</t>
    </r>
    <phoneticPr fontId="1" type="noConversion"/>
  </si>
  <si>
    <t>Supplementary Fig. 6b</t>
    <phoneticPr fontId="1" type="noConversion"/>
  </si>
  <si>
    <t>Relative female fat body TAG abundance at different times PE and PBM.</t>
  </si>
  <si>
    <t>12-18h</t>
    <phoneticPr fontId="1" type="noConversion"/>
  </si>
  <si>
    <t>24-30h</t>
    <phoneticPr fontId="1" type="noConversion"/>
  </si>
  <si>
    <t>72-78h</t>
    <phoneticPr fontId="1" type="noConversion"/>
  </si>
  <si>
    <t>BM3h</t>
    <phoneticPr fontId="1" type="noConversion"/>
  </si>
  <si>
    <t>BM6h</t>
    <phoneticPr fontId="1" type="noConversion"/>
  </si>
  <si>
    <t>BM12h</t>
    <phoneticPr fontId="1" type="noConversion"/>
  </si>
  <si>
    <t>BM24h</t>
    <phoneticPr fontId="1" type="noConversion"/>
  </si>
  <si>
    <t>BM48h</t>
    <phoneticPr fontId="1" type="noConversion"/>
  </si>
  <si>
    <t>Standard</t>
    <phoneticPr fontId="1" type="noConversion"/>
  </si>
  <si>
    <t>Blank</t>
    <phoneticPr fontId="1" type="noConversion"/>
  </si>
  <si>
    <t>average</t>
    <phoneticPr fontId="1" type="noConversion"/>
  </si>
  <si>
    <t>Fig. 2d</t>
    <phoneticPr fontId="1" type="noConversion"/>
  </si>
  <si>
    <t>Blood meal</t>
    <phoneticPr fontId="1" type="noConversion"/>
  </si>
  <si>
    <t>Sugar meal</t>
    <phoneticPr fontId="1" type="noConversion"/>
  </si>
  <si>
    <t>USFA</t>
    <phoneticPr fontId="1" type="noConversion"/>
  </si>
  <si>
    <t>SFA</t>
    <phoneticPr fontId="1" type="noConversion"/>
  </si>
  <si>
    <t>USFA/SFA</t>
    <phoneticPr fontId="1" type="noConversion"/>
  </si>
  <si>
    <t>Fig. 2g</t>
    <phoneticPr fontId="1" type="noConversion"/>
  </si>
  <si>
    <t>USFA/SFA ratio in 18 h PE desat1-silenced mosquitoes pre- and post-blood meal (24 h PBM).</t>
    <phoneticPr fontId="1" type="noConversion"/>
  </si>
  <si>
    <t>USFA/SFA ratio in 72 h PE desat1-silenced mosquitoes pre- and post-blood meal (24 h PBM).</t>
    <phoneticPr fontId="1" type="noConversion"/>
  </si>
  <si>
    <t>Fig. 2e</t>
    <phoneticPr fontId="1" type="noConversion"/>
  </si>
  <si>
    <t>Relative abundance of major saturated and unsaturated fatty acids of 18 h PE desat1-silenced mosquitoes fed with sugar.</t>
    <phoneticPr fontId="1" type="noConversion"/>
  </si>
  <si>
    <t>dsGFP</t>
    <phoneticPr fontId="1" type="noConversion"/>
  </si>
  <si>
    <t>dsdesat1</t>
  </si>
  <si>
    <t>Fig. 2f</t>
    <phoneticPr fontId="1" type="noConversion"/>
  </si>
  <si>
    <t>Relative abundance of major saturated and unsaturated fatty acids of 18 h PE desat1-silenced mosquitoes fed with blood.</t>
    <phoneticPr fontId="1" type="noConversion"/>
  </si>
  <si>
    <t>C16:0</t>
    <phoneticPr fontId="1" type="noConversion"/>
  </si>
  <si>
    <t>C18:0</t>
    <phoneticPr fontId="1" type="noConversion"/>
  </si>
  <si>
    <t>C16:1</t>
  </si>
  <si>
    <t>C16:1</t>
    <phoneticPr fontId="1" type="noConversion"/>
  </si>
  <si>
    <t>C18:1</t>
  </si>
  <si>
    <t>C18:1</t>
    <phoneticPr fontId="1" type="noConversion"/>
  </si>
  <si>
    <t>Fig. 2h</t>
    <phoneticPr fontId="1" type="noConversion"/>
  </si>
  <si>
    <t>Fig. 2i</t>
    <phoneticPr fontId="1" type="noConversion"/>
  </si>
  <si>
    <t>Relative abundance of major saturated and unsaturated fatty acids of 72 h PE desat1-silenced mosquitoes fed with sugar.</t>
    <phoneticPr fontId="1" type="noConversion"/>
  </si>
  <si>
    <t>Relative abundance of major saturated and unsaturated fatty acids of 72 h PE desat1-silenced mosquitoes fed with blood.</t>
    <phoneticPr fontId="1" type="noConversion"/>
  </si>
  <si>
    <t>Fig. 3a</t>
    <phoneticPr fontId="1" type="noConversion"/>
  </si>
  <si>
    <t>Duox</t>
    <phoneticPr fontId="1" type="noConversion"/>
  </si>
  <si>
    <t>Nox5</t>
    <phoneticPr fontId="1" type="noConversion"/>
  </si>
  <si>
    <t>Hpx2</t>
    <phoneticPr fontId="1" type="noConversion"/>
  </si>
  <si>
    <t>Nos</t>
    <phoneticPr fontId="1" type="noConversion"/>
  </si>
  <si>
    <t>Relative expression of ROS-related genes in desat1-silenced female mosquitoes fed with a sugar or blood meal (12 h PBM).</t>
    <phoneticPr fontId="1" type="noConversion"/>
  </si>
  <si>
    <t>Fig. 3b</t>
    <phoneticPr fontId="1" type="noConversion"/>
  </si>
  <si>
    <t>Hydrogen peroxide content of desat1-silenced female mosquitoes fed with a sugar or blood meal (12 h PBM).</t>
    <phoneticPr fontId="1" type="noConversion"/>
  </si>
  <si>
    <t>12 h PBM</t>
  </si>
  <si>
    <t>Fig. 3d</t>
    <phoneticPr fontId="1" type="noConversion"/>
  </si>
  <si>
    <t>Relative expression of apoptosis-related genes in desat1-silenced female mosquitoes fed sugar only or a blood meal (12 h PBM).</t>
    <phoneticPr fontId="1" type="noConversion"/>
  </si>
  <si>
    <t>CASPS 7</t>
  </si>
  <si>
    <t>CASPS 5</t>
  </si>
  <si>
    <t>1.407393*</t>
  </si>
  <si>
    <t>CASPS 6</t>
  </si>
  <si>
    <t>CASPS 8</t>
  </si>
  <si>
    <t>CASPL 2</t>
  </si>
  <si>
    <t>IAP1</t>
  </si>
  <si>
    <t>Ark</t>
  </si>
  <si>
    <t>1.072006*</t>
    <phoneticPr fontId="1" type="noConversion"/>
  </si>
  <si>
    <t>Fig. 3e</t>
    <phoneticPr fontId="1" type="noConversion"/>
  </si>
  <si>
    <t>The proportion of TUNEL-positive cells relative to DAPI-stained cells.</t>
    <phoneticPr fontId="1" type="noConversion"/>
  </si>
  <si>
    <t>TUNEL</t>
    <phoneticPr fontId="1" type="noConversion"/>
  </si>
  <si>
    <t>DAPI</t>
    <phoneticPr fontId="1" type="noConversion"/>
  </si>
  <si>
    <t>%</t>
    <phoneticPr fontId="1" type="noConversion"/>
  </si>
  <si>
    <t>Fig. 3f</t>
    <phoneticPr fontId="1" type="noConversion"/>
  </si>
  <si>
    <t>CASPS7 activity in fat bodies of dsdesat1- and dsGFP-injected females at 12 h PBM</t>
    <phoneticPr fontId="1" type="noConversion"/>
  </si>
  <si>
    <t>12.33479*</t>
  </si>
  <si>
    <t>Fig. 3g</t>
    <phoneticPr fontId="1" type="noConversion"/>
  </si>
  <si>
    <t>CASPL2 activity in fat bodies of dsdesat1- and dsGFP-injected females at 12 h PBM</t>
    <phoneticPr fontId="1" type="noConversion"/>
  </si>
  <si>
    <t>2.112852*</t>
  </si>
  <si>
    <t>Fig. 3h</t>
    <phoneticPr fontId="1" type="noConversion"/>
  </si>
  <si>
    <t>Post blood meal survival of desat1-silenced females supplemented with palmitoleic acid (C16:1) or oleic acid (C18:1)</t>
    <phoneticPr fontId="1" type="noConversion"/>
  </si>
  <si>
    <t>5% Sucrose+C18:1
200uM</t>
    <phoneticPr fontId="1" type="noConversion"/>
  </si>
  <si>
    <t>5% Sucrose</t>
  </si>
  <si>
    <t>5% Sucrose+C16:1
100uM</t>
  </si>
  <si>
    <t>5% Sucrose+C16:1
200uM</t>
  </si>
  <si>
    <t>5% Sucrose+C18:1
100uM</t>
  </si>
  <si>
    <t>12h</t>
  </si>
  <si>
    <t>PBM 12h</t>
    <phoneticPr fontId="1" type="noConversion"/>
  </si>
  <si>
    <t>PBM 24h</t>
    <phoneticPr fontId="1" type="noConversion"/>
  </si>
  <si>
    <t>PBM 36h</t>
  </si>
  <si>
    <t>PBM 48h</t>
  </si>
  <si>
    <t>PBM 60h</t>
  </si>
  <si>
    <t>Fig. 3i</t>
    <phoneticPr fontId="1" type="noConversion"/>
  </si>
  <si>
    <t>H2O2 content of desat1-silenced females supplemented with 200 μM palmitoleic acid (C16:1) or oleic acid (C18:1).</t>
    <phoneticPr fontId="1" type="noConversion"/>
  </si>
  <si>
    <t>dsdesat1+control</t>
  </si>
  <si>
    <t>dsdesat1+C16:1</t>
  </si>
  <si>
    <t>dsdesat1+C18:1</t>
  </si>
  <si>
    <t>Fig. 3j</t>
    <phoneticPr fontId="1" type="noConversion"/>
  </si>
  <si>
    <t>Proportion of TUNEL-positive cells at 12 h PBM in fat bodies of desat1-silenced females supplemented with 200 μM palmitoleic acid (C16:1) or oleic acid (C18:1).</t>
    <phoneticPr fontId="1" type="noConversion"/>
  </si>
  <si>
    <t>dsdesat1+control</t>
    <phoneticPr fontId="1" type="noConversion"/>
  </si>
  <si>
    <t>dsdesat1+C16:1</t>
    <phoneticPr fontId="1" type="noConversion"/>
  </si>
  <si>
    <t>dsdesat1+C18:1</t>
    <phoneticPr fontId="1" type="noConversion"/>
  </si>
  <si>
    <t>Fig. 4a</t>
    <phoneticPr fontId="1" type="noConversion"/>
  </si>
  <si>
    <t>Survival of 18 h PE desat1-silenced females after feeding on different blood components.</t>
    <phoneticPr fontId="1" type="noConversion"/>
  </si>
  <si>
    <t>NaCl/NaHCO3</t>
    <phoneticPr fontId="1" type="noConversion"/>
  </si>
  <si>
    <t>FBS</t>
  </si>
  <si>
    <t>FBS</t>
    <phoneticPr fontId="1" type="noConversion"/>
  </si>
  <si>
    <t>BSA</t>
  </si>
  <si>
    <t>BSA</t>
    <phoneticPr fontId="1" type="noConversion"/>
  </si>
  <si>
    <t>Hemoglobin</t>
  </si>
  <si>
    <t>Hemoglobin</t>
    <phoneticPr fontId="1" type="noConversion"/>
  </si>
  <si>
    <t>FAC</t>
    <phoneticPr fontId="1" type="noConversion"/>
  </si>
  <si>
    <t>Remaining</t>
    <phoneticPr fontId="1" type="noConversion"/>
  </si>
  <si>
    <t>In total</t>
    <phoneticPr fontId="1" type="noConversion"/>
  </si>
  <si>
    <t>Fig. 4b</t>
    <phoneticPr fontId="1" type="noConversion"/>
  </si>
  <si>
    <t>Quantification of 20E in females at 12 h and 24 h after feeding on blood components.</t>
    <phoneticPr fontId="1" type="noConversion"/>
  </si>
  <si>
    <t>Blood</t>
  </si>
  <si>
    <t>0h</t>
  </si>
  <si>
    <t>24h</t>
  </si>
  <si>
    <t>Fig. 4c</t>
    <phoneticPr fontId="1" type="noConversion"/>
  </si>
  <si>
    <r>
      <t>NaCl/NaHCO</t>
    </r>
    <r>
      <rPr>
        <b/>
        <vertAlign val="subscript"/>
        <sz val="10"/>
        <rFont val="Arial"/>
        <family val="2"/>
      </rPr>
      <t>3</t>
    </r>
  </si>
  <si>
    <r>
      <t>qPCR analysis of 20E receptor gene</t>
    </r>
    <r>
      <rPr>
        <i/>
        <sz val="11"/>
        <color theme="1"/>
        <rFont val="Times New Roman"/>
        <family val="1"/>
      </rPr>
      <t xml:space="preserve"> EcR</t>
    </r>
    <r>
      <rPr>
        <sz val="11"/>
        <color theme="1"/>
        <rFont val="Times New Roman"/>
        <family val="1"/>
      </rPr>
      <t xml:space="preserve"> expression at 24 h after feeding on blood components.</t>
    </r>
    <phoneticPr fontId="1" type="noConversion"/>
  </si>
  <si>
    <t>Fig. 4d</t>
    <phoneticPr fontId="1" type="noConversion"/>
  </si>
  <si>
    <t>Survival of 18 h PE desat1-silenced females injected with a 20E solution.</t>
    <phoneticPr fontId="1" type="noConversion"/>
  </si>
  <si>
    <t>20E control</t>
    <phoneticPr fontId="1" type="noConversion"/>
  </si>
  <si>
    <t>20E</t>
    <phoneticPr fontId="1" type="noConversion"/>
  </si>
  <si>
    <t>Fig. 4e</t>
    <phoneticPr fontId="1" type="noConversion"/>
  </si>
  <si>
    <t>qPCR analysis of ROS-related gene expression in early desat1-silenced females injected with 20E solution.</t>
    <phoneticPr fontId="1" type="noConversion"/>
  </si>
  <si>
    <t>qPCR analysis of apoptosis-related gene expression in early desat1-silenced females injected with 20E solution.</t>
    <phoneticPr fontId="1" type="noConversion"/>
  </si>
  <si>
    <t>dsGFP+Control</t>
    <phoneticPr fontId="1" type="noConversion"/>
  </si>
  <si>
    <t>dsGFP+20E</t>
    <phoneticPr fontId="1" type="noConversion"/>
  </si>
  <si>
    <t>dsdessat1+Control</t>
    <phoneticPr fontId="1" type="noConversion"/>
  </si>
  <si>
    <t>dsdesat1+20E</t>
    <phoneticPr fontId="1" type="noConversion"/>
  </si>
  <si>
    <t>Fig. 4f</t>
    <phoneticPr fontId="1" type="noConversion"/>
  </si>
  <si>
    <t>Fig. 5a</t>
    <phoneticPr fontId="1" type="noConversion"/>
  </si>
  <si>
    <t>Total fatty acids, palmitoleic acid (C16:1), and oleic acid (C18:1) content fat body of adult female mosquitoes at 24 h post-20E injection.</t>
    <phoneticPr fontId="1" type="noConversion"/>
  </si>
  <si>
    <t>20E control</t>
  </si>
  <si>
    <t>20E</t>
  </si>
  <si>
    <t>Total FFA</t>
  </si>
  <si>
    <t>Fig. 5b</t>
    <phoneticPr fontId="1" type="noConversion"/>
  </si>
  <si>
    <t>Expression of five key genes involved in fatty acid oxidation in early desat1-silenced mosquitoes at 24 h post-20E injection.</t>
    <phoneticPr fontId="1" type="noConversion"/>
  </si>
  <si>
    <t>CPT2</t>
  </si>
  <si>
    <t>ACD</t>
  </si>
  <si>
    <t>ECH</t>
  </si>
  <si>
    <t>3HCD</t>
  </si>
  <si>
    <t>Fig. 5c</t>
    <phoneticPr fontId="1" type="noConversion"/>
  </si>
  <si>
    <t>Post-blood-meal survival of 18 h PE desat1-silenced females with EcR or USP knockdown.</t>
    <phoneticPr fontId="1" type="noConversion"/>
  </si>
  <si>
    <t>dsUSP</t>
    <phoneticPr fontId="1" type="noConversion"/>
  </si>
  <si>
    <t xml:space="preserve">dsEcR </t>
    <phoneticPr fontId="1" type="noConversion"/>
  </si>
  <si>
    <t>dsdesat1+EcR</t>
  </si>
  <si>
    <t>dsdesat1+EcR</t>
    <phoneticPr fontId="1" type="noConversion"/>
  </si>
  <si>
    <t>dsdesat1+USP</t>
  </si>
  <si>
    <t>dsdesat1+USP</t>
    <phoneticPr fontId="1" type="noConversion"/>
  </si>
  <si>
    <t>Fig. 5d</t>
    <phoneticPr fontId="1" type="noConversion"/>
  </si>
  <si>
    <t>Relative expression of key genes involved in fatty acid oxidation in desat1- and EcR-silenced mosquitoes at 12 h PBM.</t>
    <phoneticPr fontId="1" type="noConversion"/>
  </si>
  <si>
    <t>dsEcR</t>
  </si>
  <si>
    <t>dsdesat1+dsEcR</t>
  </si>
  <si>
    <t>Egg</t>
  </si>
  <si>
    <t>2nd instar larvae</t>
  </si>
  <si>
    <t>3rd instar larvae</t>
  </si>
  <si>
    <t>4th instar larvae</t>
  </si>
  <si>
    <t>pupae</t>
  </si>
  <si>
    <t>female 1d PE</t>
  </si>
  <si>
    <t>male 1d PE</t>
  </si>
  <si>
    <t>female 3d PE</t>
  </si>
  <si>
    <t>male 3d PE</t>
  </si>
  <si>
    <t>qPCR analysis of An. stephensi desat1 transcription at different developmental stages.</t>
  </si>
  <si>
    <t>Head</t>
  </si>
  <si>
    <t>Fat body</t>
  </si>
  <si>
    <t>Midgut</t>
  </si>
  <si>
    <t>MT</t>
  </si>
  <si>
    <t>Ovary</t>
  </si>
  <si>
    <t>35.75924*</t>
  </si>
  <si>
    <t>Supplementary Fig. 1a</t>
    <phoneticPr fontId="1" type="noConversion"/>
  </si>
  <si>
    <t>Supplementary Fig. 1b</t>
    <phoneticPr fontId="1" type="noConversion"/>
  </si>
  <si>
    <t>qPCR analysis of An. stephensi desat1 transcription in different adult female tissues.</t>
    <phoneticPr fontId="1" type="noConversion"/>
  </si>
  <si>
    <t>Supplementary Fig. 1c</t>
    <phoneticPr fontId="1" type="noConversion"/>
  </si>
  <si>
    <t>qPCR analysis of An. stephensi desat1 transcription in the female fat body.</t>
    <phoneticPr fontId="1" type="noConversion"/>
  </si>
  <si>
    <t>0-6 h PE</t>
  </si>
  <si>
    <t>24 h PE</t>
  </si>
  <si>
    <t>48 h PE</t>
  </si>
  <si>
    <t>72 h PE</t>
  </si>
  <si>
    <t>24 h PBM</t>
  </si>
  <si>
    <t>36 h PBM</t>
  </si>
  <si>
    <t>48 h PBM</t>
  </si>
  <si>
    <t>72 h PBM</t>
  </si>
  <si>
    <t>Supplementary Fig. 2a</t>
    <phoneticPr fontId="1" type="noConversion"/>
  </si>
  <si>
    <t>qPCR analysis of desat1 silencing efficiency in female mosquitoes at 18 h post-eclosion.</t>
    <phoneticPr fontId="1" type="noConversion"/>
  </si>
  <si>
    <t>1d</t>
  </si>
  <si>
    <t>2d</t>
  </si>
  <si>
    <t>3d</t>
  </si>
  <si>
    <t>4d</t>
  </si>
  <si>
    <t>5d</t>
  </si>
  <si>
    <t>Supplementary Fig. 2b</t>
    <phoneticPr fontId="1" type="noConversion"/>
  </si>
  <si>
    <t>qPCR analysis of desat1 silencing efficiency in female mosquitoes at 72 h post-eclosion.</t>
    <phoneticPr fontId="1" type="noConversion"/>
  </si>
  <si>
    <t>Supplementary Fig. 3a</t>
    <phoneticPr fontId="1" type="noConversion"/>
  </si>
  <si>
    <t>Survival curves of sugar-fed female mosquitoes injected with dsdesat1 at 18 h PE.</t>
    <phoneticPr fontId="1" type="noConversion"/>
  </si>
  <si>
    <t>Days after RNAi</t>
  </si>
  <si>
    <t>Supplementary Fig. 3b</t>
    <phoneticPr fontId="1" type="noConversion"/>
  </si>
  <si>
    <t>Survival curves of sugar-fed female mosquitoes injected with dsdesat1 at 72 h PE.</t>
    <phoneticPr fontId="1" type="noConversion"/>
  </si>
  <si>
    <t>Expression at 3 h and 8 h PBM of five trypsin genes in midguts of females injected with dsdesat1 early PE.</t>
    <phoneticPr fontId="1" type="noConversion"/>
  </si>
  <si>
    <t>Supplementary Fig. 4a-e</t>
    <phoneticPr fontId="1" type="noConversion"/>
  </si>
  <si>
    <t>Trypsin1</t>
    <phoneticPr fontId="1" type="noConversion"/>
  </si>
  <si>
    <t>Trypsin3</t>
    <phoneticPr fontId="1" type="noConversion"/>
  </si>
  <si>
    <t>Trypsin4</t>
    <phoneticPr fontId="1" type="noConversion"/>
  </si>
  <si>
    <t>Trypsin6</t>
    <phoneticPr fontId="1" type="noConversion"/>
  </si>
  <si>
    <t>Trypsin7</t>
    <phoneticPr fontId="1" type="noConversion"/>
  </si>
  <si>
    <t>Supplementary Fig. 4f</t>
    <phoneticPr fontId="1" type="noConversion"/>
  </si>
  <si>
    <t>Midgut trypsin activity at 12 h after blood feeding of females injected with dsdesat1 early PEs.</t>
    <phoneticPr fontId="1" type="noConversion"/>
  </si>
  <si>
    <t>-0.0283*</t>
  </si>
  <si>
    <t>-0.00885*</t>
  </si>
  <si>
    <t>-0.04915*</t>
  </si>
  <si>
    <t>-0.02075*</t>
  </si>
  <si>
    <t>-0.0292*</t>
  </si>
  <si>
    <t>-0.0765*</t>
  </si>
  <si>
    <t>Supplementary Fig. 5a</t>
    <phoneticPr fontId="1" type="noConversion"/>
  </si>
  <si>
    <t>Non-axenic dsGFP</t>
    <phoneticPr fontId="1" type="noConversion"/>
  </si>
  <si>
    <t>Non-axenic dsdesat1</t>
    <phoneticPr fontId="1" type="noConversion"/>
  </si>
  <si>
    <t>Axenic dsGFP</t>
    <phoneticPr fontId="1" type="noConversion"/>
  </si>
  <si>
    <t>Axenic dsdesat1</t>
    <phoneticPr fontId="1" type="noConversion"/>
  </si>
  <si>
    <t>Supplementary Fig. 5b</t>
    <phoneticPr fontId="1" type="noConversion"/>
  </si>
  <si>
    <t>Supplementary Fig. 9a</t>
    <phoneticPr fontId="1" type="noConversion"/>
  </si>
  <si>
    <t>qPCR analysis of EcR and USP silencing efficiency in female adults.</t>
    <phoneticPr fontId="1" type="noConversion"/>
  </si>
  <si>
    <r>
      <rPr>
        <b/>
        <i/>
        <sz val="11"/>
        <color theme="1"/>
        <rFont val="等线"/>
        <charset val="134"/>
        <scheme val="minor"/>
      </rPr>
      <t>EcR</t>
    </r>
    <r>
      <rPr>
        <b/>
        <sz val="11"/>
        <color theme="1"/>
        <rFont val="等线"/>
        <charset val="134"/>
        <scheme val="minor"/>
      </rPr>
      <t xml:space="preserve"> RNAi efficiency</t>
    </r>
    <phoneticPr fontId="1" type="noConversion"/>
  </si>
  <si>
    <r>
      <rPr>
        <b/>
        <i/>
        <sz val="11"/>
        <color theme="1"/>
        <rFont val="等线"/>
        <charset val="134"/>
        <scheme val="minor"/>
      </rPr>
      <t>USP</t>
    </r>
    <r>
      <rPr>
        <b/>
        <sz val="11"/>
        <color theme="1"/>
        <rFont val="等线"/>
        <charset val="134"/>
        <scheme val="minor"/>
      </rPr>
      <t xml:space="preserve"> RNAi efficiency</t>
    </r>
    <phoneticPr fontId="1" type="noConversion"/>
  </si>
  <si>
    <t>Supplementary Fig. 9b</t>
    <phoneticPr fontId="1" type="noConversion"/>
  </si>
  <si>
    <t>qPCR analysis of EcR and USP silencing efficiency in desat1-silenced female adults.</t>
    <phoneticPr fontId="1" type="noConversion"/>
  </si>
  <si>
    <t>Supplementary Fig. 10a</t>
    <phoneticPr fontId="1" type="noConversion"/>
  </si>
  <si>
    <t>qPCR analysis of Aedesat1 silencing efficiency in Ae. aegypti female adults at 3 days post-dsRNA injection.</t>
    <phoneticPr fontId="1" type="noConversion"/>
  </si>
  <si>
    <t>dsAedesat1</t>
  </si>
  <si>
    <t>Supplementary Fig. 10b</t>
    <phoneticPr fontId="1" type="noConversion"/>
  </si>
  <si>
    <t>Post-blood-feeding survival of Ae. aegypti female mosquitoes injected with dsGFP or dsAedesat1 at 18 h PE.</t>
    <phoneticPr fontId="1" type="noConversion"/>
  </si>
  <si>
    <t>dsAedesat1</t>
    <phoneticPr fontId="1" type="noConversion"/>
  </si>
  <si>
    <t>N.D.</t>
    <phoneticPr fontId="1" type="noConversion"/>
  </si>
  <si>
    <t>N.D. : Not detected</t>
  </si>
  <si>
    <t>*: excluded values</t>
    <phoneticPr fontId="1" type="noConversion"/>
  </si>
  <si>
    <t>Unpaired t test</t>
  </si>
  <si>
    <t>    P value</t>
  </si>
  <si>
    <t>    P value summary</t>
  </si>
  <si>
    <t>***</t>
  </si>
  <si>
    <t>    Significantly different (P &lt; 0.05)?</t>
  </si>
  <si>
    <t>Yes</t>
  </si>
  <si>
    <t>    One- or two-tailed P value?</t>
  </si>
  <si>
    <t>Two-tailed</t>
  </si>
  <si>
    <t>    t, df</t>
  </si>
  <si>
    <t>t=4.035, df=29</t>
  </si>
  <si>
    <t>*</t>
  </si>
  <si>
    <t>t=2.297, df=34</t>
  </si>
  <si>
    <t>&lt;0.0001</t>
  </si>
  <si>
    <t>t=42.44, df=156</t>
  </si>
  <si>
    <t>****</t>
  </si>
  <si>
    <t>****</t>
    <phoneticPr fontId="1" type="noConversion"/>
  </si>
  <si>
    <t>t=12.83, df=189</t>
  </si>
  <si>
    <t>Raw Ct</t>
    <phoneticPr fontId="1" type="noConversion"/>
  </si>
  <si>
    <t>S7</t>
    <phoneticPr fontId="1" type="noConversion"/>
  </si>
  <si>
    <t>16s rRNA</t>
    <phoneticPr fontId="1" type="noConversion"/>
  </si>
  <si>
    <t>Replicate</t>
    <phoneticPr fontId="1" type="noConversion"/>
  </si>
  <si>
    <t>t=23.93, df=4</t>
  </si>
  <si>
    <t>Relative expression</t>
    <phoneticPr fontId="1" type="noConversion"/>
  </si>
  <si>
    <t>p-value</t>
    <phoneticPr fontId="1" type="noConversion"/>
  </si>
  <si>
    <t xml:space="preserve">S7 </t>
    <phoneticPr fontId="1" type="noConversion"/>
  </si>
  <si>
    <t>Catalase</t>
    <phoneticPr fontId="1" type="noConversion"/>
  </si>
  <si>
    <t>Expression</t>
    <phoneticPr fontId="1" type="noConversion"/>
  </si>
  <si>
    <t>Mann Whitney test</t>
  </si>
  <si>
    <t>    Exact or approximate P value?</t>
  </si>
  <si>
    <t>Exact</t>
  </si>
  <si>
    <t>    Sum of  ranks in column A,B</t>
  </si>
  <si>
    <t>66 , 210</t>
  </si>
  <si>
    <t>    Mann-Whitney U</t>
  </si>
  <si>
    <t>t=17.38, df=5</t>
  </si>
  <si>
    <t>**</t>
  </si>
  <si>
    <t>t=4.618, df=5</t>
  </si>
  <si>
    <t>H2O2 content</t>
  </si>
  <si>
    <t>    Sum of  ranks in column D,E</t>
  </si>
  <si>
    <t>442 , 119</t>
  </si>
  <si>
    <r>
      <t>ds</t>
    </r>
    <r>
      <rPr>
        <i/>
        <sz val="10"/>
        <rFont val="Arial"/>
        <family val="2"/>
      </rPr>
      <t>desat1</t>
    </r>
    <r>
      <rPr>
        <sz val="10"/>
        <rFont val="Arial"/>
        <family val="2"/>
      </rPr>
      <t>+C16:1</t>
    </r>
  </si>
  <si>
    <t>vs.</t>
  </si>
  <si>
    <r>
      <t>ds</t>
    </r>
    <r>
      <rPr>
        <i/>
        <sz val="10"/>
        <rFont val="Arial"/>
        <family val="2"/>
      </rPr>
      <t>desat1</t>
    </r>
    <r>
      <rPr>
        <sz val="10"/>
        <rFont val="Arial"/>
        <family val="2"/>
      </rPr>
      <t>+control</t>
    </r>
  </si>
  <si>
    <r>
      <t>ds</t>
    </r>
    <r>
      <rPr>
        <i/>
        <sz val="10"/>
        <rFont val="Arial"/>
        <family val="2"/>
      </rPr>
      <t>desat1</t>
    </r>
    <r>
      <rPr>
        <sz val="10"/>
        <rFont val="Arial"/>
        <family val="2"/>
      </rPr>
      <t>+C18:1</t>
    </r>
  </si>
  <si>
    <t>    Sum of  ranks in column D,F</t>
  </si>
  <si>
    <t>450 , 145</t>
  </si>
  <si>
    <r>
      <t>NaCl/NaHCO</t>
    </r>
    <r>
      <rPr>
        <b/>
        <vertAlign val="subscript"/>
        <sz val="10"/>
        <rFont val="Arial"/>
        <family val="2"/>
      </rPr>
      <t>3</t>
    </r>
    <phoneticPr fontId="1" type="noConversion"/>
  </si>
  <si>
    <t>BSA vs NaCl/NaHCO3
p-value</t>
    <phoneticPr fontId="1" type="noConversion"/>
  </si>
  <si>
    <t>FBS vs NaCl/NaHCO3
p-value</t>
    <phoneticPr fontId="1" type="noConversion"/>
  </si>
  <si>
    <t>Hemoglobin vs NaCl/NaHCO3
p-value</t>
    <phoneticPr fontId="1" type="noConversion"/>
  </si>
  <si>
    <t>Blood vs NaCl/NaHCO3
p-value</t>
    <phoneticPr fontId="1" type="noConversion"/>
  </si>
  <si>
    <t>&lt;0.000001</t>
  </si>
  <si>
    <t>EcR</t>
    <phoneticPr fontId="1" type="noConversion"/>
  </si>
  <si>
    <t>24h</t>
    <phoneticPr fontId="1" type="noConversion"/>
  </si>
  <si>
    <t>0h</t>
    <phoneticPr fontId="1" type="noConversion"/>
  </si>
  <si>
    <t>N.D.</t>
  </si>
  <si>
    <t>CPT1</t>
    <phoneticPr fontId="1" type="noConversion"/>
  </si>
  <si>
    <t>Relative 
expression</t>
    <phoneticPr fontId="1" type="noConversion"/>
  </si>
  <si>
    <r>
      <rPr>
        <b/>
        <i/>
        <sz val="11"/>
        <color theme="1"/>
        <rFont val="Arial"/>
        <family val="2"/>
      </rPr>
      <t>S7</t>
    </r>
    <r>
      <rPr>
        <b/>
        <sz val="11"/>
        <color theme="1"/>
        <rFont val="Arial"/>
        <family val="2"/>
      </rPr>
      <t xml:space="preserve">
Raw Ct</t>
    </r>
    <phoneticPr fontId="1" type="noConversion"/>
  </si>
  <si>
    <r>
      <rPr>
        <b/>
        <i/>
        <sz val="11"/>
        <color theme="1"/>
        <rFont val="Arial"/>
        <family val="2"/>
      </rPr>
      <t>desat1</t>
    </r>
    <r>
      <rPr>
        <b/>
        <sz val="11"/>
        <color theme="1"/>
        <rFont val="Arial"/>
        <family val="2"/>
      </rPr>
      <t xml:space="preserve">
Raw Ct</t>
    </r>
    <phoneticPr fontId="1" type="noConversion"/>
  </si>
  <si>
    <t>desat1</t>
    <phoneticPr fontId="1" type="noConversion"/>
  </si>
  <si>
    <t>3 h</t>
    <phoneticPr fontId="1" type="noConversion"/>
  </si>
  <si>
    <t>8 h</t>
    <phoneticPr fontId="1" type="noConversion"/>
  </si>
  <si>
    <t>ns</t>
  </si>
  <si>
    <t>No</t>
  </si>
  <si>
    <t>245 , 350</t>
  </si>
  <si>
    <r>
      <rPr>
        <b/>
        <i/>
        <sz val="11"/>
        <color theme="1"/>
        <rFont val="Arial"/>
        <family val="2"/>
      </rPr>
      <t>EcR</t>
    </r>
    <r>
      <rPr>
        <b/>
        <sz val="11"/>
        <color theme="1"/>
        <rFont val="Arial"/>
        <family val="2"/>
      </rPr>
      <t xml:space="preserve">
Raw Ct</t>
    </r>
    <phoneticPr fontId="1" type="noConversion"/>
  </si>
  <si>
    <t>dsEcR vs dsGFP p-value</t>
    <phoneticPr fontId="1" type="noConversion"/>
  </si>
  <si>
    <t>dsUSP vs dsGFP p-value</t>
    <phoneticPr fontId="1" type="noConversion"/>
  </si>
  <si>
    <t>dsdesat1+EcR vs dsdesat1 p-value</t>
    <phoneticPr fontId="1" type="noConversion"/>
  </si>
  <si>
    <t>dsdesat1+USP vs dsdesat1 p-value</t>
    <phoneticPr fontId="1" type="noConversion"/>
  </si>
  <si>
    <r>
      <rPr>
        <b/>
        <i/>
        <sz val="11"/>
        <color theme="1"/>
        <rFont val="Arial"/>
        <family val="2"/>
      </rPr>
      <t>USP</t>
    </r>
    <r>
      <rPr>
        <b/>
        <sz val="11"/>
        <color theme="1"/>
        <rFont val="Arial"/>
        <family val="2"/>
      </rPr>
      <t xml:space="preserve">
Raw Ct</t>
    </r>
    <phoneticPr fontId="1" type="noConversion"/>
  </si>
  <si>
    <r>
      <rPr>
        <b/>
        <i/>
        <sz val="11"/>
        <color theme="1"/>
        <rFont val="Arial"/>
        <family val="2"/>
      </rPr>
      <t>Aedesat1</t>
    </r>
    <r>
      <rPr>
        <b/>
        <sz val="11"/>
        <color theme="1"/>
        <rFont val="Arial"/>
        <family val="2"/>
      </rPr>
      <t xml:space="preserve">
Raw Ct</t>
    </r>
    <phoneticPr fontId="1" type="noConversion"/>
  </si>
  <si>
    <t>dsAedesat1 vs dsGFP p-value</t>
    <phoneticPr fontId="1" type="noConversion"/>
  </si>
  <si>
    <t>&lt;0.0001</t>
    <phoneticPr fontId="1" type="noConversion"/>
  </si>
  <si>
    <r>
      <rPr>
        <b/>
        <i/>
        <sz val="11"/>
        <color theme="1"/>
        <rFont val="Arial"/>
        <family val="2"/>
      </rPr>
      <t>Aeactin</t>
    </r>
    <r>
      <rPr>
        <b/>
        <sz val="11"/>
        <color theme="1"/>
        <rFont val="Arial"/>
        <family val="2"/>
      </rPr>
      <t xml:space="preserve">
Raw Ct</t>
    </r>
    <phoneticPr fontId="1" type="noConversion"/>
  </si>
  <si>
    <t>Survival of female mosquitoes injected with dsGFP or dsdesat1 at 18 h PE.</t>
    <phoneticPr fontId="1" type="noConversion"/>
  </si>
  <si>
    <t>Survival of female mosquitoes injected with dsGFP or dsdesat1 at 72 h PE.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</si>
</sst>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#0.00;\-###0.00"/>
    <numFmt numFmtId="177" formatCode="0.00_ "/>
    <numFmt numFmtId="178" formatCode="0.00_);[Red]\(0.00\)"/>
  </numFmts>
  <fonts count="3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1"/>
    </font>
    <font>
      <b/>
      <sz val="10"/>
      <name val="Arial"/>
      <family val="2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Arial"/>
      <family val="2"/>
    </font>
    <font>
      <b/>
      <sz val="11"/>
      <color theme="1"/>
      <name val="等线"/>
      <charset val="134"/>
      <scheme val="minor"/>
    </font>
    <font>
      <b/>
      <sz val="11"/>
      <name val="Times New Roman"/>
      <family val="1"/>
    </font>
    <font>
      <b/>
      <sz val="11"/>
      <name val="等线"/>
      <charset val="134"/>
      <scheme val="minor"/>
    </font>
    <font>
      <b/>
      <i/>
      <sz val="11"/>
      <color theme="1"/>
      <name val="等线"/>
      <charset val="134"/>
      <scheme val="minor"/>
    </font>
    <font>
      <b/>
      <vertAlign val="subscript"/>
      <sz val="10"/>
      <name val="Arial"/>
      <family val="2"/>
    </font>
    <font>
      <b/>
      <i/>
      <sz val="10"/>
      <name val="Arial"/>
      <family val="2"/>
    </font>
    <font>
      <b/>
      <sz val="11"/>
      <color theme="1"/>
      <name val="等线"/>
      <family val="3"/>
      <charset val="134"/>
      <scheme val="minor"/>
    </font>
    <font>
      <b/>
      <i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i/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name val="等线"/>
      <family val="3"/>
      <charset val="134"/>
    </font>
    <font>
      <sz val="8.25"/>
      <name val="Microsoft Sans Serif"/>
      <family val="2"/>
    </font>
    <font>
      <sz val="9"/>
      <name val="宋体"/>
      <family val="3"/>
      <charset val="134"/>
    </font>
    <font>
      <i/>
      <sz val="10"/>
      <name val="Arial"/>
      <family val="2"/>
    </font>
    <font>
      <b/>
      <sz val="6"/>
      <name val="Arial"/>
      <family val="2"/>
    </font>
    <font>
      <b/>
      <sz val="11"/>
      <name val="Arial"/>
      <family val="2"/>
    </font>
    <font>
      <sz val="10"/>
      <name val="等线"/>
      <family val="3"/>
      <charset val="134"/>
      <scheme val="minor"/>
    </font>
    <font>
      <sz val="11"/>
      <name val="Arial"/>
      <family val="2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2" fillId="0" borderId="0">
      <alignment vertical="top"/>
      <protection locked="0"/>
    </xf>
  </cellStyleXfs>
  <cellXfs count="11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/>
    <xf numFmtId="0" fontId="0" fillId="0" borderId="1" xfId="0" applyBorder="1"/>
    <xf numFmtId="0" fontId="9" fillId="0" borderId="1" xfId="0" applyFont="1" applyBorder="1"/>
    <xf numFmtId="0" fontId="9" fillId="0" borderId="1" xfId="0" applyFont="1" applyBorder="1" applyAlignment="1">
      <alignment wrapText="1"/>
    </xf>
    <xf numFmtId="0" fontId="9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9" fillId="0" borderId="0" xfId="0" applyFont="1"/>
    <xf numFmtId="0" fontId="0" fillId="0" borderId="1" xfId="0" applyBorder="1" applyAlignment="1">
      <alignment vertical="center" wrapText="1"/>
    </xf>
    <xf numFmtId="0" fontId="11" fillId="0" borderId="1" xfId="0" applyFont="1" applyBorder="1"/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5" fillId="0" borderId="0" xfId="0" applyFont="1"/>
    <xf numFmtId="0" fontId="19" fillId="0" borderId="1" xfId="0" applyFont="1" applyBorder="1"/>
    <xf numFmtId="0" fontId="18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5" fillId="0" borderId="1" xfId="0" applyFont="1" applyBorder="1"/>
    <xf numFmtId="0" fontId="17" fillId="0" borderId="1" xfId="0" applyFont="1" applyBorder="1"/>
    <xf numFmtId="0" fontId="21" fillId="0" borderId="1" xfId="0" applyFont="1" applyBorder="1"/>
    <xf numFmtId="0" fontId="0" fillId="0" borderId="4" xfId="0" applyBorder="1"/>
    <xf numFmtId="0" fontId="15" fillId="0" borderId="4" xfId="0" applyFont="1" applyBorder="1"/>
    <xf numFmtId="0" fontId="16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2" fillId="0" borderId="1" xfId="0" applyFont="1" applyBorder="1" applyAlignment="1">
      <alignment vertical="center"/>
    </xf>
    <xf numFmtId="176" fontId="22" fillId="0" borderId="0" xfId="1" applyNumberFormat="1" applyAlignment="1" applyProtection="1">
      <alignment vertical="center"/>
    </xf>
    <xf numFmtId="176" fontId="23" fillId="0" borderId="0" xfId="1" applyNumberFormat="1" applyFont="1" applyAlignment="1" applyProtection="1">
      <alignment vertical="center"/>
    </xf>
    <xf numFmtId="177" fontId="0" fillId="0" borderId="1" xfId="0" applyNumberFormat="1" applyBorder="1"/>
    <xf numFmtId="0" fontId="1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wrapText="1"/>
    </xf>
    <xf numFmtId="0" fontId="5" fillId="0" borderId="1" xfId="0" applyFont="1" applyBorder="1"/>
    <xf numFmtId="0" fontId="27" fillId="0" borderId="1" xfId="0" applyFont="1" applyBorder="1"/>
    <xf numFmtId="0" fontId="8" fillId="0" borderId="1" xfId="0" applyFont="1" applyBorder="1" applyAlignment="1">
      <alignment vertical="center"/>
    </xf>
    <xf numFmtId="0" fontId="28" fillId="0" borderId="1" xfId="0" applyFont="1" applyBorder="1" applyAlignment="1">
      <alignment vertical="center"/>
    </xf>
    <xf numFmtId="0" fontId="29" fillId="0" borderId="1" xfId="0" applyFont="1" applyBorder="1"/>
    <xf numFmtId="178" fontId="17" fillId="0" borderId="1" xfId="0" applyNumberFormat="1" applyFont="1" applyBorder="1"/>
    <xf numFmtId="178" fontId="27" fillId="0" borderId="1" xfId="0" applyNumberFormat="1" applyFont="1" applyBorder="1"/>
    <xf numFmtId="177" fontId="17" fillId="0" borderId="1" xfId="0" applyNumberFormat="1" applyFont="1" applyBorder="1"/>
    <xf numFmtId="178" fontId="0" fillId="0" borderId="1" xfId="0" applyNumberFormat="1" applyBorder="1"/>
    <xf numFmtId="0" fontId="16" fillId="0" borderId="1" xfId="0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176" fontId="17" fillId="0" borderId="1" xfId="0" applyNumberFormat="1" applyFont="1" applyBorder="1"/>
    <xf numFmtId="176" fontId="0" fillId="0" borderId="1" xfId="0" applyNumberFormat="1" applyBorder="1"/>
    <xf numFmtId="0" fontId="19" fillId="0" borderId="1" xfId="0" applyFont="1" applyBorder="1" applyAlignment="1">
      <alignment vertical="center"/>
    </xf>
    <xf numFmtId="0" fontId="26" fillId="0" borderId="1" xfId="0" applyFont="1" applyBorder="1" applyAlignment="1">
      <alignment horizontal="center"/>
    </xf>
    <xf numFmtId="0" fontId="29" fillId="0" borderId="0" xfId="0" applyFont="1"/>
    <xf numFmtId="0" fontId="28" fillId="0" borderId="0" xfId="0" applyFont="1"/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7" fillId="0" borderId="2" xfId="0" applyFont="1" applyBorder="1" applyAlignment="1">
      <alignment horizontal="center"/>
    </xf>
    <xf numFmtId="0" fontId="27" fillId="0" borderId="3" xfId="0" applyFont="1" applyBorder="1" applyAlignment="1">
      <alignment horizontal="center"/>
    </xf>
    <xf numFmtId="0" fontId="27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19" fillId="0" borderId="0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/>
    </xf>
    <xf numFmtId="0" fontId="27" fillId="0" borderId="1" xfId="0" applyFont="1" applyBorder="1" applyAlignment="1">
      <alignment horizontal="right"/>
    </xf>
    <xf numFmtId="0" fontId="3" fillId="0" borderId="1" xfId="0" applyFont="1" applyBorder="1"/>
  </cellXfs>
  <cellStyles count="2">
    <cellStyle name="Normal" xfId="1" xr:uid="{702967C6-A043-4A3E-BD8A-5487C92A298E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16"/>
  <sheetViews>
    <sheetView tabSelected="1" zoomScaleNormal="100" workbookViewId="0">
      <selection activeCell="AE23" sqref="AE23"/>
    </sheetView>
  </sheetViews>
  <sheetFormatPr defaultRowHeight="14" x14ac:dyDescent="0.3"/>
  <cols>
    <col min="1" max="1" width="10" customWidth="1"/>
    <col min="31" max="31" width="9.25" customWidth="1"/>
    <col min="32" max="32" width="8.58203125" customWidth="1"/>
  </cols>
  <sheetData>
    <row r="1" spans="1:32" ht="15.65" customHeight="1" x14ac:dyDescent="0.3">
      <c r="A1" s="72" t="s">
        <v>0</v>
      </c>
      <c r="B1" s="69" t="s">
        <v>8</v>
      </c>
      <c r="C1" s="69"/>
      <c r="D1" s="69"/>
      <c r="E1" s="69"/>
      <c r="F1" s="69"/>
      <c r="G1" s="69"/>
      <c r="I1" s="72" t="s">
        <v>4</v>
      </c>
      <c r="J1" s="69" t="s">
        <v>7</v>
      </c>
      <c r="K1" s="69"/>
      <c r="L1" s="69"/>
      <c r="M1" s="69"/>
      <c r="N1" s="5"/>
      <c r="O1" s="72" t="s">
        <v>6</v>
      </c>
      <c r="P1" s="69" t="s">
        <v>9</v>
      </c>
      <c r="Q1" s="69"/>
      <c r="R1" s="69"/>
      <c r="S1" s="69"/>
      <c r="U1" s="72" t="s">
        <v>12</v>
      </c>
      <c r="V1" s="69" t="s">
        <v>13</v>
      </c>
      <c r="W1" s="69"/>
      <c r="X1" s="69"/>
      <c r="Y1" s="69"/>
      <c r="AA1" s="72" t="s">
        <v>14</v>
      </c>
      <c r="AB1" s="69" t="s">
        <v>15</v>
      </c>
      <c r="AC1" s="69"/>
      <c r="AD1" s="69"/>
      <c r="AE1" s="69"/>
    </row>
    <row r="2" spans="1:32" ht="48.65" customHeight="1" x14ac:dyDescent="0.3">
      <c r="A2" s="72"/>
      <c r="B2" s="69"/>
      <c r="C2" s="69"/>
      <c r="D2" s="69"/>
      <c r="E2" s="69"/>
      <c r="F2" s="69"/>
      <c r="G2" s="69"/>
      <c r="I2" s="72"/>
      <c r="J2" s="69"/>
      <c r="K2" s="69"/>
      <c r="L2" s="69"/>
      <c r="M2" s="69"/>
      <c r="N2" s="5"/>
      <c r="O2" s="72"/>
      <c r="P2" s="69"/>
      <c r="Q2" s="69"/>
      <c r="R2" s="69"/>
      <c r="S2" s="69"/>
      <c r="U2" s="72"/>
      <c r="V2" s="69"/>
      <c r="W2" s="69"/>
      <c r="X2" s="69"/>
      <c r="Y2" s="69"/>
      <c r="AA2" s="72"/>
      <c r="AB2" s="69"/>
      <c r="AC2" s="69"/>
      <c r="AD2" s="69"/>
      <c r="AE2" s="69"/>
    </row>
    <row r="3" spans="1:32" x14ac:dyDescent="0.3">
      <c r="A3" s="3" t="s">
        <v>1</v>
      </c>
      <c r="B3" s="71" t="s">
        <v>2</v>
      </c>
      <c r="C3" s="71"/>
      <c r="D3" s="71"/>
      <c r="E3" s="71" t="s">
        <v>3</v>
      </c>
      <c r="F3" s="71"/>
      <c r="G3" s="71"/>
      <c r="I3" s="3" t="s">
        <v>1</v>
      </c>
      <c r="J3" s="71" t="s">
        <v>2</v>
      </c>
      <c r="K3" s="71"/>
      <c r="L3" s="71" t="s">
        <v>3</v>
      </c>
      <c r="M3" s="71"/>
      <c r="O3" s="7"/>
      <c r="P3" s="70" t="s">
        <v>10</v>
      </c>
      <c r="Q3" s="70"/>
      <c r="R3" s="70" t="s">
        <v>11</v>
      </c>
      <c r="S3" s="70"/>
      <c r="T3" s="7"/>
      <c r="V3" s="70" t="s">
        <v>10</v>
      </c>
      <c r="W3" s="70"/>
      <c r="X3" s="70" t="s">
        <v>11</v>
      </c>
      <c r="Y3" s="70"/>
      <c r="AB3" s="67" t="s">
        <v>276</v>
      </c>
      <c r="AC3" s="67"/>
      <c r="AD3" s="67" t="s">
        <v>273</v>
      </c>
      <c r="AE3" s="67"/>
      <c r="AF3" s="68" t="s">
        <v>278</v>
      </c>
    </row>
    <row r="4" spans="1:32" x14ac:dyDescent="0.3">
      <c r="A4" s="4">
        <v>0</v>
      </c>
      <c r="B4" s="1">
        <v>100</v>
      </c>
      <c r="C4" s="1">
        <v>100</v>
      </c>
      <c r="D4" s="1">
        <v>100</v>
      </c>
      <c r="E4" s="1">
        <v>100</v>
      </c>
      <c r="F4" s="1">
        <v>100</v>
      </c>
      <c r="G4" s="1">
        <v>100</v>
      </c>
      <c r="I4" s="4">
        <v>0.5</v>
      </c>
      <c r="J4" s="1">
        <v>100</v>
      </c>
      <c r="K4" s="1">
        <v>100</v>
      </c>
      <c r="L4" s="1">
        <v>97.142859999999999</v>
      </c>
      <c r="M4" s="1">
        <v>100</v>
      </c>
      <c r="O4" s="7"/>
      <c r="P4" s="4" t="s">
        <v>2</v>
      </c>
      <c r="Q4" s="4" t="s">
        <v>3</v>
      </c>
      <c r="R4" s="4" t="s">
        <v>2</v>
      </c>
      <c r="S4" s="4" t="s">
        <v>3</v>
      </c>
      <c r="T4" s="7"/>
      <c r="V4" s="4" t="s">
        <v>2</v>
      </c>
      <c r="W4" s="4" t="s">
        <v>3</v>
      </c>
      <c r="X4" s="4" t="s">
        <v>2</v>
      </c>
      <c r="Y4" s="4" t="s">
        <v>3</v>
      </c>
      <c r="AB4" s="67"/>
      <c r="AC4" s="67"/>
      <c r="AD4" s="28" t="s">
        <v>274</v>
      </c>
      <c r="AE4" s="28" t="s">
        <v>275</v>
      </c>
      <c r="AF4" s="68"/>
    </row>
    <row r="5" spans="1:32" x14ac:dyDescent="0.3">
      <c r="A5" s="4">
        <v>0.5</v>
      </c>
      <c r="B5" s="1">
        <v>100</v>
      </c>
      <c r="C5" s="1">
        <v>100</v>
      </c>
      <c r="D5" s="1">
        <v>100</v>
      </c>
      <c r="E5" s="1">
        <v>100</v>
      </c>
      <c r="F5" s="1">
        <v>100</v>
      </c>
      <c r="G5" s="1">
        <v>100</v>
      </c>
      <c r="I5" s="4">
        <v>1</v>
      </c>
      <c r="J5" s="1">
        <v>100</v>
      </c>
      <c r="K5" s="1">
        <v>100</v>
      </c>
      <c r="L5" s="1">
        <v>97.142859999999999</v>
      </c>
      <c r="M5" s="1">
        <v>100</v>
      </c>
      <c r="O5" s="1"/>
      <c r="P5" s="25" t="s">
        <v>256</v>
      </c>
      <c r="Q5" s="1"/>
      <c r="R5" s="25" t="s">
        <v>256</v>
      </c>
      <c r="S5" s="1"/>
      <c r="V5" s="25" t="s">
        <v>256</v>
      </c>
      <c r="W5" s="1"/>
      <c r="X5" s="25" t="s">
        <v>256</v>
      </c>
      <c r="Y5" s="1"/>
      <c r="AB5" s="67">
        <v>1</v>
      </c>
      <c r="AC5" s="29" t="s">
        <v>2</v>
      </c>
      <c r="AD5" s="48">
        <v>24.93</v>
      </c>
      <c r="AE5" s="48">
        <v>29.6</v>
      </c>
      <c r="AF5" s="49">
        <v>3.6230119999999998E-2</v>
      </c>
    </row>
    <row r="6" spans="1:32" x14ac:dyDescent="0.3">
      <c r="A6" s="4">
        <v>1</v>
      </c>
      <c r="B6" s="1">
        <v>100</v>
      </c>
      <c r="C6" s="1">
        <v>100</v>
      </c>
      <c r="D6" s="1">
        <v>100</v>
      </c>
      <c r="E6" s="1">
        <v>100</v>
      </c>
      <c r="F6" s="1">
        <v>100</v>
      </c>
      <c r="G6" s="1">
        <v>100</v>
      </c>
      <c r="I6" s="4">
        <v>1.5</v>
      </c>
      <c r="J6" s="1">
        <v>100</v>
      </c>
      <c r="K6" s="1">
        <v>100</v>
      </c>
      <c r="L6" s="1">
        <v>97.142859999999999</v>
      </c>
      <c r="M6" s="1">
        <v>100</v>
      </c>
      <c r="O6" s="1"/>
      <c r="P6" s="25" t="s">
        <v>257</v>
      </c>
      <c r="Q6" s="1" t="s">
        <v>268</v>
      </c>
      <c r="R6" s="25" t="s">
        <v>257</v>
      </c>
      <c r="S6" s="1" t="s">
        <v>268</v>
      </c>
      <c r="V6" s="25" t="s">
        <v>257</v>
      </c>
      <c r="W6" s="1">
        <v>4.0000000000000002E-4</v>
      </c>
      <c r="X6" s="25" t="s">
        <v>257</v>
      </c>
      <c r="Y6" s="1">
        <v>2.7900000000000001E-2</v>
      </c>
      <c r="AB6" s="67"/>
      <c r="AC6" s="29" t="s">
        <v>3</v>
      </c>
      <c r="AD6" s="48">
        <v>27.19</v>
      </c>
      <c r="AE6" s="48">
        <v>28.58</v>
      </c>
      <c r="AF6" s="49">
        <v>0.28093990000000002</v>
      </c>
    </row>
    <row r="7" spans="1:32" x14ac:dyDescent="0.3">
      <c r="A7" s="4">
        <v>1.5</v>
      </c>
      <c r="B7" s="1">
        <v>100</v>
      </c>
      <c r="C7" s="1">
        <v>97.727270000000004</v>
      </c>
      <c r="D7" s="1">
        <v>100</v>
      </c>
      <c r="E7" s="1">
        <v>100</v>
      </c>
      <c r="F7" s="1">
        <v>97.36842</v>
      </c>
      <c r="G7" s="1">
        <v>95</v>
      </c>
      <c r="I7" s="4">
        <v>2</v>
      </c>
      <c r="J7" s="1">
        <v>100</v>
      </c>
      <c r="K7" s="1">
        <v>100</v>
      </c>
      <c r="L7" s="1">
        <v>97.142859999999999</v>
      </c>
      <c r="M7" s="1">
        <v>100</v>
      </c>
      <c r="O7" s="1"/>
      <c r="P7" s="25" t="s">
        <v>258</v>
      </c>
      <c r="Q7" s="1" t="s">
        <v>271</v>
      </c>
      <c r="R7" s="25" t="s">
        <v>258</v>
      </c>
      <c r="S7" s="1" t="s">
        <v>271</v>
      </c>
      <c r="V7" s="25" t="s">
        <v>258</v>
      </c>
      <c r="W7" s="1" t="s">
        <v>259</v>
      </c>
      <c r="X7" s="25" t="s">
        <v>258</v>
      </c>
      <c r="Y7" s="1" t="s">
        <v>266</v>
      </c>
      <c r="AB7" s="67">
        <v>2</v>
      </c>
      <c r="AC7" s="29" t="s">
        <v>2</v>
      </c>
      <c r="AD7" s="48">
        <v>24.28</v>
      </c>
      <c r="AE7" s="48">
        <v>29.91</v>
      </c>
      <c r="AF7" s="49">
        <v>2.9224730000000001E-2</v>
      </c>
    </row>
    <row r="8" spans="1:32" x14ac:dyDescent="0.3">
      <c r="A8" s="4">
        <v>2</v>
      </c>
      <c r="B8" s="1">
        <v>100</v>
      </c>
      <c r="C8" s="1">
        <v>97.727270000000004</v>
      </c>
      <c r="D8" s="1">
        <v>100</v>
      </c>
      <c r="E8" s="1">
        <v>100</v>
      </c>
      <c r="F8" s="1">
        <v>97.36842</v>
      </c>
      <c r="G8" s="1">
        <v>95</v>
      </c>
      <c r="I8" s="4">
        <v>2.5</v>
      </c>
      <c r="J8" s="1">
        <v>100</v>
      </c>
      <c r="K8" s="1">
        <v>100</v>
      </c>
      <c r="L8" s="1">
        <v>97.142859999999999</v>
      </c>
      <c r="M8" s="1">
        <v>100</v>
      </c>
      <c r="O8" s="1"/>
      <c r="P8" s="25" t="s">
        <v>260</v>
      </c>
      <c r="Q8" s="1" t="s">
        <v>261</v>
      </c>
      <c r="R8" s="25" t="s">
        <v>260</v>
      </c>
      <c r="S8" s="1" t="s">
        <v>261</v>
      </c>
      <c r="V8" s="25" t="s">
        <v>260</v>
      </c>
      <c r="W8" s="1" t="s">
        <v>261</v>
      </c>
      <c r="X8" s="25" t="s">
        <v>260</v>
      </c>
      <c r="Y8" s="1" t="s">
        <v>261</v>
      </c>
      <c r="AB8" s="67"/>
      <c r="AC8" s="29" t="s">
        <v>3</v>
      </c>
      <c r="AD8" s="48">
        <v>26.55</v>
      </c>
      <c r="AE8" s="48">
        <v>28.66</v>
      </c>
      <c r="AF8" s="49">
        <v>0.2657853</v>
      </c>
    </row>
    <row r="9" spans="1:32" x14ac:dyDescent="0.3">
      <c r="A9" s="4">
        <v>2.5</v>
      </c>
      <c r="B9" s="1">
        <v>100</v>
      </c>
      <c r="C9" s="1">
        <v>97.727270000000004</v>
      </c>
      <c r="D9" s="1">
        <v>100</v>
      </c>
      <c r="E9" s="1">
        <v>100</v>
      </c>
      <c r="F9" s="1">
        <v>97.36842</v>
      </c>
      <c r="G9" s="1">
        <v>95</v>
      </c>
      <c r="I9" s="4">
        <v>3</v>
      </c>
      <c r="J9" s="1">
        <v>100</v>
      </c>
      <c r="K9" s="1">
        <v>100</v>
      </c>
      <c r="L9" s="1">
        <v>97.142859999999999</v>
      </c>
      <c r="M9" s="1">
        <v>100</v>
      </c>
      <c r="O9" s="1"/>
      <c r="P9" s="25" t="s">
        <v>262</v>
      </c>
      <c r="Q9" s="1" t="s">
        <v>263</v>
      </c>
      <c r="R9" s="25" t="s">
        <v>262</v>
      </c>
      <c r="S9" s="1" t="s">
        <v>263</v>
      </c>
      <c r="V9" s="25" t="s">
        <v>262</v>
      </c>
      <c r="W9" s="1" t="s">
        <v>263</v>
      </c>
      <c r="X9" s="25" t="s">
        <v>262</v>
      </c>
      <c r="Y9" s="1" t="s">
        <v>263</v>
      </c>
      <c r="AB9" s="67">
        <v>3</v>
      </c>
      <c r="AC9" s="29" t="s">
        <v>2</v>
      </c>
      <c r="AD9" s="48">
        <v>24.49</v>
      </c>
      <c r="AE9" s="48">
        <v>30.3</v>
      </c>
      <c r="AF9" s="49">
        <v>2.2302249999999999E-2</v>
      </c>
    </row>
    <row r="10" spans="1:32" x14ac:dyDescent="0.3">
      <c r="A10" s="4">
        <v>3</v>
      </c>
      <c r="B10" s="1">
        <v>100</v>
      </c>
      <c r="C10" s="1">
        <v>97.727270000000004</v>
      </c>
      <c r="D10" s="1">
        <v>100</v>
      </c>
      <c r="E10" s="1">
        <v>100</v>
      </c>
      <c r="F10" s="1">
        <v>97.36842</v>
      </c>
      <c r="G10" s="1">
        <v>95</v>
      </c>
      <c r="I10" s="4">
        <v>3.5</v>
      </c>
      <c r="J10" s="1">
        <v>95.652169999999998</v>
      </c>
      <c r="K10" s="1">
        <v>100</v>
      </c>
      <c r="L10" s="1">
        <v>97.142859999999999</v>
      </c>
      <c r="M10" s="1">
        <v>100</v>
      </c>
      <c r="O10" s="1"/>
      <c r="P10" s="25" t="s">
        <v>264</v>
      </c>
      <c r="Q10" s="1" t="s">
        <v>269</v>
      </c>
      <c r="R10" s="25" t="s">
        <v>264</v>
      </c>
      <c r="S10" s="1" t="s">
        <v>272</v>
      </c>
      <c r="V10" s="25" t="s">
        <v>264</v>
      </c>
      <c r="W10" s="1" t="s">
        <v>265</v>
      </c>
      <c r="X10" s="25" t="s">
        <v>264</v>
      </c>
      <c r="Y10" s="1" t="s">
        <v>267</v>
      </c>
      <c r="AB10" s="67"/>
      <c r="AC10" s="29" t="s">
        <v>3</v>
      </c>
      <c r="AD10" s="48">
        <v>26.66</v>
      </c>
      <c r="AE10" s="48">
        <v>28.75</v>
      </c>
      <c r="AF10" s="49">
        <v>0.2497113</v>
      </c>
    </row>
    <row r="11" spans="1:32" x14ac:dyDescent="0.3">
      <c r="A11" s="4">
        <v>3.5</v>
      </c>
      <c r="B11" s="1">
        <v>100</v>
      </c>
      <c r="C11" s="1">
        <v>97.727270000000004</v>
      </c>
      <c r="D11" s="1">
        <v>100</v>
      </c>
      <c r="E11" s="1">
        <v>100</v>
      </c>
      <c r="F11" s="1">
        <v>97.36842</v>
      </c>
      <c r="G11" s="1">
        <v>95</v>
      </c>
      <c r="I11" s="4">
        <v>4</v>
      </c>
      <c r="J11" s="1">
        <v>95.652169999999998</v>
      </c>
      <c r="K11" s="1">
        <v>100</v>
      </c>
      <c r="L11" s="1">
        <v>97.142859999999999</v>
      </c>
      <c r="M11" s="1">
        <v>100</v>
      </c>
      <c r="O11" s="1"/>
    </row>
    <row r="12" spans="1:32" x14ac:dyDescent="0.3">
      <c r="A12" s="4">
        <v>3.75</v>
      </c>
      <c r="B12" s="1">
        <v>100</v>
      </c>
      <c r="C12" s="1">
        <v>97.727270000000004</v>
      </c>
      <c r="D12" s="1">
        <v>100</v>
      </c>
      <c r="E12" s="1">
        <v>91.891890000000004</v>
      </c>
      <c r="F12" s="1">
        <v>97.36842</v>
      </c>
      <c r="G12" s="1">
        <v>92.5</v>
      </c>
      <c r="I12" s="4">
        <v>4.5</v>
      </c>
      <c r="J12" s="1">
        <v>95.652169999999998</v>
      </c>
      <c r="K12" s="1">
        <v>100</v>
      </c>
      <c r="L12" s="1">
        <v>97.142859999999999</v>
      </c>
      <c r="M12" s="1">
        <v>100</v>
      </c>
      <c r="O12" s="1"/>
      <c r="P12" s="1">
        <v>188.57599999999999</v>
      </c>
      <c r="Q12" s="1">
        <v>0</v>
      </c>
      <c r="R12" s="1">
        <v>135.32</v>
      </c>
      <c r="S12" s="1">
        <v>202.381</v>
      </c>
      <c r="V12" s="1">
        <v>20</v>
      </c>
      <c r="W12" s="1">
        <v>0</v>
      </c>
      <c r="X12" s="1">
        <v>61</v>
      </c>
      <c r="Y12" s="1">
        <v>0</v>
      </c>
      <c r="AB12" s="25" t="s">
        <v>256</v>
      </c>
      <c r="AC12" s="1"/>
    </row>
    <row r="13" spans="1:32" x14ac:dyDescent="0.3">
      <c r="A13" s="4">
        <v>4</v>
      </c>
      <c r="B13" s="1">
        <v>100</v>
      </c>
      <c r="C13" s="1">
        <v>97.727270000000004</v>
      </c>
      <c r="D13" s="1">
        <v>100</v>
      </c>
      <c r="E13" s="1">
        <v>72.972970000000004</v>
      </c>
      <c r="F13" s="1">
        <v>94.736840000000001</v>
      </c>
      <c r="G13" s="1">
        <v>67.5</v>
      </c>
      <c r="I13" s="4">
        <v>5</v>
      </c>
      <c r="J13" s="1">
        <v>95.652169999999998</v>
      </c>
      <c r="K13" s="1">
        <v>100</v>
      </c>
      <c r="L13" s="1">
        <v>91.428569999999993</v>
      </c>
      <c r="M13" s="1">
        <v>96.666669999999996</v>
      </c>
      <c r="O13" s="1"/>
      <c r="P13" s="1">
        <v>136.596</v>
      </c>
      <c r="Q13" s="1">
        <v>0</v>
      </c>
      <c r="R13" s="1">
        <v>168.983</v>
      </c>
      <c r="S13" s="1">
        <v>63.825000000000003</v>
      </c>
      <c r="V13" s="1">
        <v>95</v>
      </c>
      <c r="W13" s="1">
        <v>0</v>
      </c>
      <c r="X13" s="1">
        <v>0</v>
      </c>
      <c r="Y13" s="1">
        <v>44</v>
      </c>
      <c r="AB13" s="25" t="s">
        <v>257</v>
      </c>
      <c r="AC13" s="1" t="s">
        <v>268</v>
      </c>
    </row>
    <row r="14" spans="1:32" x14ac:dyDescent="0.3">
      <c r="A14" s="4">
        <v>4.25</v>
      </c>
      <c r="B14" s="1">
        <v>100</v>
      </c>
      <c r="C14" s="1">
        <v>97.727270000000004</v>
      </c>
      <c r="D14" s="1">
        <v>100</v>
      </c>
      <c r="E14" s="1">
        <v>48.648650000000004</v>
      </c>
      <c r="F14" s="1">
        <v>68.421049999999994</v>
      </c>
      <c r="G14" s="1">
        <v>55</v>
      </c>
      <c r="I14" s="4">
        <v>5.5</v>
      </c>
      <c r="J14" s="1">
        <v>95.652169999999998</v>
      </c>
      <c r="K14" s="1">
        <v>100</v>
      </c>
      <c r="L14" s="1">
        <v>91.428569999999993</v>
      </c>
      <c r="M14" s="1">
        <v>96.666669999999996</v>
      </c>
      <c r="O14" s="1"/>
      <c r="P14" s="1">
        <v>130.59299999999999</v>
      </c>
      <c r="Q14" s="1">
        <v>0</v>
      </c>
      <c r="R14" s="1">
        <v>137.875</v>
      </c>
      <c r="S14" s="1">
        <v>62.892000000000003</v>
      </c>
      <c r="V14" s="1">
        <v>79</v>
      </c>
      <c r="W14" s="1">
        <v>0</v>
      </c>
      <c r="X14" s="1">
        <v>83</v>
      </c>
      <c r="Y14" s="1">
        <v>45</v>
      </c>
      <c r="AB14" s="25" t="s">
        <v>258</v>
      </c>
      <c r="AC14" s="1" t="s">
        <v>270</v>
      </c>
    </row>
    <row r="15" spans="1:32" x14ac:dyDescent="0.3">
      <c r="A15" s="4">
        <v>4.5</v>
      </c>
      <c r="B15" s="1">
        <v>100</v>
      </c>
      <c r="C15" s="1">
        <v>97.727270000000004</v>
      </c>
      <c r="D15" s="1">
        <v>100</v>
      </c>
      <c r="E15" s="1">
        <v>40.54054</v>
      </c>
      <c r="F15" s="1">
        <v>55.263159999999999</v>
      </c>
      <c r="G15" s="1">
        <v>45</v>
      </c>
      <c r="I15" s="4">
        <v>6</v>
      </c>
      <c r="J15" s="1">
        <v>95.652169999999998</v>
      </c>
      <c r="K15" s="1">
        <v>100</v>
      </c>
      <c r="L15" s="1">
        <v>91.428569999999993</v>
      </c>
      <c r="M15" s="1">
        <v>96.666669999999996</v>
      </c>
      <c r="O15" s="1"/>
      <c r="P15" s="1">
        <v>133.589</v>
      </c>
      <c r="Q15" s="1">
        <v>0</v>
      </c>
      <c r="R15" s="1">
        <v>141.39500000000001</v>
      </c>
      <c r="S15" s="1">
        <v>58.835000000000001</v>
      </c>
      <c r="V15" s="1">
        <v>64</v>
      </c>
      <c r="W15" s="1">
        <v>0</v>
      </c>
      <c r="X15" s="1">
        <v>0</v>
      </c>
      <c r="Y15" s="1">
        <v>50</v>
      </c>
      <c r="AB15" s="25" t="s">
        <v>260</v>
      </c>
      <c r="AC15" s="1" t="s">
        <v>261</v>
      </c>
    </row>
    <row r="16" spans="1:32" x14ac:dyDescent="0.3">
      <c r="A16" s="4">
        <v>4.75</v>
      </c>
      <c r="B16" s="1">
        <v>100</v>
      </c>
      <c r="C16" s="1">
        <v>97.727270000000004</v>
      </c>
      <c r="D16" s="1">
        <v>100</v>
      </c>
      <c r="E16" s="1">
        <v>37.83784</v>
      </c>
      <c r="F16" s="1">
        <v>47.36842</v>
      </c>
      <c r="G16" s="1">
        <v>42.5</v>
      </c>
      <c r="I16" s="4">
        <v>6.5</v>
      </c>
      <c r="J16" s="1">
        <v>95.652169999999998</v>
      </c>
      <c r="K16" s="1">
        <v>100</v>
      </c>
      <c r="L16" s="1">
        <v>91.428569999999993</v>
      </c>
      <c r="M16" s="1">
        <v>96.666669999999996</v>
      </c>
      <c r="O16" s="1"/>
      <c r="P16" s="1">
        <v>140.38300000000001</v>
      </c>
      <c r="Q16" s="1">
        <v>0</v>
      </c>
      <c r="R16" s="1">
        <v>151.96</v>
      </c>
      <c r="S16" s="1">
        <v>73.766000000000005</v>
      </c>
      <c r="V16" s="1">
        <v>107</v>
      </c>
      <c r="W16" s="1">
        <v>0</v>
      </c>
      <c r="X16" s="1">
        <v>40</v>
      </c>
      <c r="Y16" s="1">
        <v>25</v>
      </c>
      <c r="AB16" s="25" t="s">
        <v>262</v>
      </c>
      <c r="AC16" s="1" t="s">
        <v>263</v>
      </c>
    </row>
    <row r="17" spans="1:29" x14ac:dyDescent="0.3">
      <c r="A17" s="4">
        <v>5</v>
      </c>
      <c r="B17" s="1">
        <v>100</v>
      </c>
      <c r="C17" s="1">
        <v>97.727270000000004</v>
      </c>
      <c r="D17" s="1">
        <v>100</v>
      </c>
      <c r="E17" s="1">
        <v>29.72973</v>
      </c>
      <c r="F17" s="1">
        <v>44.736840000000001</v>
      </c>
      <c r="G17" s="1">
        <v>37.5</v>
      </c>
      <c r="I17" s="4">
        <v>7</v>
      </c>
      <c r="J17" s="1">
        <v>95.652169999999998</v>
      </c>
      <c r="K17" s="1">
        <v>100</v>
      </c>
      <c r="L17" s="1">
        <v>91.428569999999993</v>
      </c>
      <c r="M17" s="1">
        <v>96.666669999999996</v>
      </c>
      <c r="O17" s="1"/>
      <c r="P17" s="1">
        <v>180.59700000000001</v>
      </c>
      <c r="Q17" s="1">
        <v>0</v>
      </c>
      <c r="R17" s="1">
        <v>169.072</v>
      </c>
      <c r="S17" s="1">
        <v>43.195999999999998</v>
      </c>
      <c r="V17" s="1">
        <v>30</v>
      </c>
      <c r="W17" s="1">
        <v>0</v>
      </c>
      <c r="X17" s="1">
        <v>64</v>
      </c>
      <c r="Y17" s="1">
        <v>12</v>
      </c>
      <c r="AB17" s="25" t="s">
        <v>264</v>
      </c>
      <c r="AC17" s="1" t="s">
        <v>277</v>
      </c>
    </row>
    <row r="18" spans="1:29" x14ac:dyDescent="0.3">
      <c r="A18" s="4">
        <v>5.25</v>
      </c>
      <c r="B18" s="1">
        <v>100</v>
      </c>
      <c r="C18" s="1">
        <v>97.727270000000004</v>
      </c>
      <c r="D18" s="1">
        <v>100</v>
      </c>
      <c r="E18" s="1">
        <v>27.02703</v>
      </c>
      <c r="F18" s="1">
        <v>39.473680000000002</v>
      </c>
      <c r="G18" s="1">
        <v>32.5</v>
      </c>
      <c r="I18" s="4">
        <v>7.5</v>
      </c>
      <c r="J18" s="1">
        <v>95.652169999999998</v>
      </c>
      <c r="K18" s="1">
        <v>100</v>
      </c>
      <c r="L18" s="1">
        <v>88.571430000000007</v>
      </c>
      <c r="M18" s="1">
        <v>96.666669999999996</v>
      </c>
      <c r="O18" s="1"/>
      <c r="P18" s="1">
        <v>96.037999999999997</v>
      </c>
      <c r="Q18" s="1">
        <v>0</v>
      </c>
      <c r="R18" s="1">
        <v>79.944999999999993</v>
      </c>
      <c r="S18" s="1">
        <v>56.53</v>
      </c>
      <c r="V18" s="1">
        <v>68</v>
      </c>
      <c r="W18" s="1">
        <v>0</v>
      </c>
      <c r="X18" s="1">
        <v>32</v>
      </c>
      <c r="Y18" s="1">
        <v>28</v>
      </c>
    </row>
    <row r="19" spans="1:29" x14ac:dyDescent="0.3">
      <c r="A19" s="4">
        <v>5.5</v>
      </c>
      <c r="B19" s="1">
        <v>100</v>
      </c>
      <c r="C19" s="1">
        <v>97.727270000000004</v>
      </c>
      <c r="D19" s="1">
        <v>100</v>
      </c>
      <c r="E19" s="1">
        <v>21.62162</v>
      </c>
      <c r="F19" s="1">
        <v>36.842109999999998</v>
      </c>
      <c r="G19" s="1">
        <v>32.5</v>
      </c>
      <c r="I19" s="4">
        <v>8</v>
      </c>
      <c r="J19" s="1">
        <v>95.652169999999998</v>
      </c>
      <c r="K19" s="1">
        <v>100</v>
      </c>
      <c r="L19" s="1">
        <v>88.571430000000007</v>
      </c>
      <c r="M19" s="1">
        <v>96.666669999999996</v>
      </c>
      <c r="O19" s="1"/>
      <c r="P19" s="1">
        <v>80.197000000000003</v>
      </c>
      <c r="Q19" s="1">
        <v>0</v>
      </c>
      <c r="R19" s="1">
        <v>69.977000000000004</v>
      </c>
      <c r="S19" s="1">
        <v>127.881</v>
      </c>
      <c r="V19" s="1">
        <v>42</v>
      </c>
      <c r="W19" s="1">
        <v>0</v>
      </c>
      <c r="X19" s="1">
        <v>45</v>
      </c>
      <c r="Y19" s="1">
        <v>58</v>
      </c>
    </row>
    <row r="20" spans="1:29" x14ac:dyDescent="0.3">
      <c r="A20" s="4">
        <v>5.75</v>
      </c>
      <c r="B20" s="1">
        <v>100</v>
      </c>
      <c r="C20" s="1">
        <v>97.727270000000004</v>
      </c>
      <c r="D20" s="1">
        <v>100</v>
      </c>
      <c r="E20" s="1">
        <v>18.91892</v>
      </c>
      <c r="F20" s="1">
        <v>36.842109999999998</v>
      </c>
      <c r="G20" s="1">
        <v>32.5</v>
      </c>
      <c r="I20" s="4"/>
      <c r="J20" s="1"/>
      <c r="K20" s="1"/>
      <c r="L20" s="1"/>
      <c r="M20" s="1"/>
      <c r="N20" s="1"/>
      <c r="O20" s="1"/>
      <c r="P20" s="1">
        <v>96.506</v>
      </c>
      <c r="Q20" s="1">
        <v>0</v>
      </c>
      <c r="R20" s="1">
        <v>71.911000000000001</v>
      </c>
      <c r="S20" s="1">
        <v>129.70099999999999</v>
      </c>
      <c r="V20" s="1">
        <v>0</v>
      </c>
      <c r="W20" s="1">
        <v>0</v>
      </c>
      <c r="X20" s="1">
        <v>65</v>
      </c>
      <c r="Y20" s="1">
        <v>24</v>
      </c>
    </row>
    <row r="21" spans="1:29" x14ac:dyDescent="0.3">
      <c r="A21" s="4">
        <v>6</v>
      </c>
      <c r="B21" s="1">
        <v>98.148150000000001</v>
      </c>
      <c r="C21" s="1">
        <v>97.727270000000004</v>
      </c>
      <c r="D21" s="1">
        <v>100</v>
      </c>
      <c r="E21" s="1">
        <v>18.91892</v>
      </c>
      <c r="F21" s="1">
        <v>36.842109999999998</v>
      </c>
      <c r="G21" s="1">
        <v>32.5</v>
      </c>
      <c r="I21" s="4"/>
      <c r="J21" s="1"/>
      <c r="K21" s="1"/>
      <c r="L21" s="1"/>
      <c r="M21" s="1"/>
      <c r="N21" s="1"/>
      <c r="O21" s="1"/>
      <c r="P21" s="1">
        <v>79.869</v>
      </c>
      <c r="Q21" s="1">
        <v>0</v>
      </c>
      <c r="R21" s="1">
        <v>77.340999999999994</v>
      </c>
      <c r="S21" s="1">
        <v>121.239</v>
      </c>
      <c r="V21" s="1">
        <v>74</v>
      </c>
      <c r="W21" s="1">
        <v>0</v>
      </c>
      <c r="X21" s="1">
        <v>0</v>
      </c>
      <c r="Y21" s="1">
        <v>1</v>
      </c>
    </row>
    <row r="22" spans="1:29" x14ac:dyDescent="0.3">
      <c r="A22" s="4">
        <v>6.25</v>
      </c>
      <c r="B22" s="1">
        <v>98.148150000000001</v>
      </c>
      <c r="C22" s="1">
        <v>97.727270000000004</v>
      </c>
      <c r="D22" s="1">
        <v>100</v>
      </c>
      <c r="E22" s="1">
        <v>18.91892</v>
      </c>
      <c r="F22" s="1">
        <v>34.210529999999999</v>
      </c>
      <c r="G22" s="1">
        <v>32.5</v>
      </c>
      <c r="I22" s="4"/>
      <c r="J22" s="1"/>
      <c r="K22" s="1"/>
      <c r="L22" s="1"/>
      <c r="M22" s="1"/>
      <c r="N22" s="1"/>
      <c r="O22" s="1"/>
      <c r="P22" s="1">
        <v>96.816000000000003</v>
      </c>
      <c r="Q22" s="1">
        <v>0</v>
      </c>
      <c r="R22" s="1">
        <v>81.41</v>
      </c>
      <c r="S22" s="1">
        <v>118.117</v>
      </c>
      <c r="V22" s="1">
        <v>74</v>
      </c>
      <c r="W22" s="1">
        <v>0</v>
      </c>
      <c r="X22" s="1">
        <v>70</v>
      </c>
      <c r="Y22" s="1">
        <v>0</v>
      </c>
    </row>
    <row r="23" spans="1:29" x14ac:dyDescent="0.3">
      <c r="O23" s="1"/>
      <c r="P23" s="1">
        <v>161.88399999999999</v>
      </c>
      <c r="Q23" s="1">
        <v>0</v>
      </c>
      <c r="R23" s="1">
        <v>80.234999999999999</v>
      </c>
      <c r="S23" s="1">
        <v>115.68</v>
      </c>
      <c r="V23" s="1">
        <v>0</v>
      </c>
      <c r="W23" s="1">
        <v>0</v>
      </c>
      <c r="X23" s="1">
        <v>60</v>
      </c>
      <c r="Y23" s="1">
        <v>0</v>
      </c>
    </row>
    <row r="24" spans="1:29" x14ac:dyDescent="0.3">
      <c r="O24" s="1"/>
      <c r="P24" s="1">
        <v>164.93799999999999</v>
      </c>
      <c r="Q24" s="1">
        <v>0</v>
      </c>
      <c r="R24" s="1">
        <v>142.452</v>
      </c>
      <c r="S24" s="1">
        <v>116.697</v>
      </c>
      <c r="V24" s="1">
        <v>60</v>
      </c>
      <c r="W24" s="1">
        <v>0</v>
      </c>
      <c r="X24" s="1">
        <v>18</v>
      </c>
      <c r="Y24" s="1">
        <v>68</v>
      </c>
    </row>
    <row r="25" spans="1:29" x14ac:dyDescent="0.3">
      <c r="O25" s="1"/>
      <c r="P25" s="1">
        <v>160.32300000000001</v>
      </c>
      <c r="Q25" s="1">
        <v>0</v>
      </c>
      <c r="R25" s="1">
        <v>131.523</v>
      </c>
      <c r="S25" s="1">
        <v>142.495</v>
      </c>
      <c r="V25" s="1">
        <v>77</v>
      </c>
      <c r="W25" s="1">
        <v>0</v>
      </c>
      <c r="X25" s="1">
        <v>0</v>
      </c>
      <c r="Y25" s="1">
        <v>0</v>
      </c>
    </row>
    <row r="26" spans="1:29" x14ac:dyDescent="0.3">
      <c r="O26" s="1"/>
      <c r="P26" s="1">
        <v>175.32599999999999</v>
      </c>
      <c r="Q26" s="1">
        <v>0</v>
      </c>
      <c r="R26" s="1">
        <v>138.309</v>
      </c>
      <c r="S26" s="1">
        <v>65.747</v>
      </c>
      <c r="V26" s="1">
        <v>0</v>
      </c>
      <c r="W26" s="1">
        <v>0</v>
      </c>
      <c r="X26" s="1">
        <v>67</v>
      </c>
      <c r="Y26" s="1">
        <v>15</v>
      </c>
    </row>
    <row r="27" spans="1:29" x14ac:dyDescent="0.3">
      <c r="O27" s="1"/>
      <c r="P27" s="1">
        <v>155.93299999999999</v>
      </c>
      <c r="Q27" s="1">
        <v>0</v>
      </c>
      <c r="R27" s="1">
        <v>170.31</v>
      </c>
      <c r="S27" s="1">
        <v>53.42</v>
      </c>
      <c r="V27" s="1">
        <v>28</v>
      </c>
      <c r="W27" s="1">
        <v>0</v>
      </c>
      <c r="X27" s="1">
        <v>111</v>
      </c>
      <c r="Y27" s="1">
        <v>0</v>
      </c>
    </row>
    <row r="28" spans="1:29" x14ac:dyDescent="0.3">
      <c r="O28" s="1"/>
      <c r="P28" s="1">
        <v>179.07400000000001</v>
      </c>
      <c r="Q28" s="1">
        <v>0</v>
      </c>
      <c r="R28" s="1">
        <v>159.73699999999999</v>
      </c>
      <c r="S28" s="1">
        <v>56.679000000000002</v>
      </c>
      <c r="V28" s="1">
        <v>1</v>
      </c>
      <c r="W28" s="1">
        <v>0</v>
      </c>
      <c r="X28" s="1">
        <v>42</v>
      </c>
      <c r="Y28" s="1">
        <v>0</v>
      </c>
    </row>
    <row r="29" spans="1:29" x14ac:dyDescent="0.3">
      <c r="O29" s="1"/>
      <c r="P29" s="1">
        <v>149.87200000000001</v>
      </c>
      <c r="Q29" s="1">
        <v>0</v>
      </c>
      <c r="R29" s="1">
        <v>142.452</v>
      </c>
      <c r="S29" s="1">
        <v>53.774000000000001</v>
      </c>
      <c r="V29" s="1">
        <v>0</v>
      </c>
      <c r="W29" s="1">
        <v>0</v>
      </c>
      <c r="X29" s="1">
        <v>6</v>
      </c>
      <c r="Y29" s="1">
        <v>0</v>
      </c>
    </row>
    <row r="30" spans="1:29" x14ac:dyDescent="0.3">
      <c r="O30" s="1"/>
      <c r="P30" s="1">
        <v>135.65199999999999</v>
      </c>
      <c r="Q30" s="1">
        <v>0</v>
      </c>
      <c r="R30" s="1">
        <v>196.88</v>
      </c>
      <c r="S30" s="1">
        <v>61.808999999999997</v>
      </c>
      <c r="V30" s="1">
        <v>13</v>
      </c>
      <c r="W30" s="1">
        <v>0</v>
      </c>
    </row>
    <row r="31" spans="1:29" x14ac:dyDescent="0.3">
      <c r="O31" s="1"/>
      <c r="P31" s="1">
        <v>162.624</v>
      </c>
      <c r="Q31" s="1">
        <v>0</v>
      </c>
      <c r="R31" s="1">
        <v>192.7</v>
      </c>
      <c r="S31" s="1">
        <v>43.341999999999999</v>
      </c>
      <c r="V31" s="1">
        <v>41</v>
      </c>
      <c r="W31" s="1"/>
    </row>
    <row r="32" spans="1:29" x14ac:dyDescent="0.3">
      <c r="O32" s="1"/>
      <c r="P32" s="1">
        <v>159.38399999999999</v>
      </c>
      <c r="Q32" s="1">
        <v>0</v>
      </c>
      <c r="R32" s="1">
        <v>164.11699999999999</v>
      </c>
      <c r="S32" s="1">
        <v>140.946</v>
      </c>
      <c r="V32" s="1">
        <v>84</v>
      </c>
      <c r="W32" s="1"/>
    </row>
    <row r="33" spans="15:19" x14ac:dyDescent="0.3">
      <c r="O33" s="1"/>
      <c r="P33" s="1">
        <v>171.036</v>
      </c>
      <c r="Q33" s="1">
        <v>0</v>
      </c>
      <c r="R33" s="1">
        <v>113.943</v>
      </c>
      <c r="S33" s="1">
        <v>123.29300000000001</v>
      </c>
    </row>
    <row r="34" spans="15:19" x14ac:dyDescent="0.3">
      <c r="O34" s="1"/>
      <c r="P34" s="1">
        <v>175.41200000000001</v>
      </c>
      <c r="Q34" s="1">
        <v>0</v>
      </c>
      <c r="R34" s="1">
        <v>126.13500000000001</v>
      </c>
      <c r="S34" s="1">
        <v>126.604</v>
      </c>
    </row>
    <row r="35" spans="15:19" x14ac:dyDescent="0.3">
      <c r="O35" s="1"/>
      <c r="P35" s="1">
        <v>156.36600000000001</v>
      </c>
      <c r="Q35" s="1">
        <v>0</v>
      </c>
      <c r="R35" s="1">
        <v>142.24199999999999</v>
      </c>
      <c r="S35" s="1">
        <v>127.004</v>
      </c>
    </row>
    <row r="36" spans="15:19" x14ac:dyDescent="0.3">
      <c r="O36" s="1"/>
      <c r="P36" s="1">
        <v>132.518</v>
      </c>
      <c r="Q36" s="1">
        <v>0</v>
      </c>
      <c r="R36" s="1">
        <v>147.27000000000001</v>
      </c>
      <c r="S36" s="1">
        <v>118.901</v>
      </c>
    </row>
    <row r="37" spans="15:19" x14ac:dyDescent="0.3">
      <c r="O37" s="1"/>
      <c r="P37" s="1">
        <v>123.307</v>
      </c>
      <c r="Q37" s="1">
        <v>0</v>
      </c>
      <c r="R37" s="1">
        <v>123.883</v>
      </c>
      <c r="S37" s="1">
        <v>142.71700000000001</v>
      </c>
    </row>
    <row r="38" spans="15:19" x14ac:dyDescent="0.3">
      <c r="O38" s="1"/>
      <c r="P38" s="1">
        <v>118.559</v>
      </c>
      <c r="Q38" s="1">
        <v>0</v>
      </c>
      <c r="R38" s="1">
        <v>140.88999999999999</v>
      </c>
      <c r="S38" s="1">
        <v>91.998999999999995</v>
      </c>
    </row>
    <row r="39" spans="15:19" x14ac:dyDescent="0.3">
      <c r="O39" s="1"/>
      <c r="P39" s="1">
        <v>114.30500000000001</v>
      </c>
      <c r="Q39" s="1">
        <v>0</v>
      </c>
      <c r="R39" s="1">
        <v>153.14099999999999</v>
      </c>
      <c r="S39" s="1">
        <v>91.747</v>
      </c>
    </row>
    <row r="40" spans="15:19" x14ac:dyDescent="0.3">
      <c r="O40" s="1"/>
      <c r="P40" s="1">
        <v>129.80000000000001</v>
      </c>
      <c r="Q40" s="1">
        <v>0</v>
      </c>
      <c r="R40" s="1">
        <v>149.16900000000001</v>
      </c>
      <c r="S40" s="1">
        <v>86.683999999999997</v>
      </c>
    </row>
    <row r="41" spans="15:19" x14ac:dyDescent="0.3">
      <c r="O41" s="1"/>
      <c r="P41" s="1">
        <v>111.514</v>
      </c>
      <c r="Q41" s="1">
        <v>0</v>
      </c>
      <c r="R41" s="1">
        <v>110.432</v>
      </c>
      <c r="S41" s="1">
        <v>93.185000000000002</v>
      </c>
    </row>
    <row r="42" spans="15:19" x14ac:dyDescent="0.3">
      <c r="O42" s="1"/>
      <c r="P42" s="1">
        <v>110.262</v>
      </c>
      <c r="Q42" s="1">
        <v>0</v>
      </c>
      <c r="R42" s="1">
        <v>182.88900000000001</v>
      </c>
      <c r="S42" s="1">
        <v>76.27</v>
      </c>
    </row>
    <row r="43" spans="15:19" x14ac:dyDescent="0.3">
      <c r="O43" s="1"/>
      <c r="P43" s="1">
        <v>123.063</v>
      </c>
      <c r="Q43" s="1">
        <v>0</v>
      </c>
      <c r="R43" s="1">
        <v>143.76300000000001</v>
      </c>
      <c r="S43" s="1">
        <v>84.712999999999994</v>
      </c>
    </row>
    <row r="44" spans="15:19" x14ac:dyDescent="0.3">
      <c r="O44" s="1"/>
      <c r="P44" s="1">
        <v>137.30199999999999</v>
      </c>
      <c r="Q44" s="1">
        <v>0</v>
      </c>
      <c r="R44" s="1">
        <v>169.60400000000001</v>
      </c>
      <c r="S44" s="1">
        <v>83.837000000000003</v>
      </c>
    </row>
    <row r="45" spans="15:19" x14ac:dyDescent="0.3">
      <c r="O45" s="1"/>
      <c r="P45" s="1">
        <v>140.249</v>
      </c>
      <c r="Q45" s="1">
        <v>0</v>
      </c>
      <c r="R45" s="1">
        <v>149.54599999999999</v>
      </c>
      <c r="S45" s="1">
        <v>67.081999999999994</v>
      </c>
    </row>
    <row r="46" spans="15:19" x14ac:dyDescent="0.3">
      <c r="O46" s="1"/>
      <c r="P46" s="1">
        <v>175.66800000000001</v>
      </c>
      <c r="Q46" s="1">
        <v>0</v>
      </c>
      <c r="R46" s="1">
        <v>193.86500000000001</v>
      </c>
      <c r="S46" s="1">
        <v>80.864000000000004</v>
      </c>
    </row>
    <row r="47" spans="15:19" x14ac:dyDescent="0.3">
      <c r="O47" s="1"/>
      <c r="P47" s="1">
        <v>145.60499999999999</v>
      </c>
      <c r="Q47" s="1">
        <v>0</v>
      </c>
      <c r="R47" s="1">
        <v>182.745</v>
      </c>
      <c r="S47" s="1">
        <v>76.462999999999994</v>
      </c>
    </row>
    <row r="48" spans="15:19" x14ac:dyDescent="0.3">
      <c r="O48" s="1"/>
      <c r="P48" s="1">
        <v>164.66499999999999</v>
      </c>
      <c r="Q48" s="1">
        <v>0</v>
      </c>
      <c r="R48" s="1">
        <v>147.52500000000001</v>
      </c>
      <c r="S48" s="1">
        <v>69.734999999999999</v>
      </c>
    </row>
    <row r="49" spans="15:19" x14ac:dyDescent="0.3">
      <c r="O49" s="1"/>
      <c r="P49" s="1">
        <v>159.57300000000001</v>
      </c>
      <c r="Q49" s="1">
        <v>0</v>
      </c>
      <c r="R49" s="1">
        <v>178.90600000000001</v>
      </c>
      <c r="S49" s="1">
        <v>79.308999999999997</v>
      </c>
    </row>
    <row r="50" spans="15:19" x14ac:dyDescent="0.3">
      <c r="O50" s="1"/>
      <c r="P50" s="1">
        <v>137.875</v>
      </c>
      <c r="Q50" s="1">
        <v>0</v>
      </c>
      <c r="R50" s="1">
        <v>158.345</v>
      </c>
      <c r="S50" s="1">
        <v>69.522999999999996</v>
      </c>
    </row>
    <row r="51" spans="15:19" x14ac:dyDescent="0.3">
      <c r="O51" s="1"/>
      <c r="P51" s="1">
        <v>129.482</v>
      </c>
      <c r="Q51" s="1">
        <v>0</v>
      </c>
      <c r="R51" s="1">
        <v>156.17400000000001</v>
      </c>
      <c r="S51" s="1">
        <v>82.823999999999998</v>
      </c>
    </row>
    <row r="52" spans="15:19" x14ac:dyDescent="0.3">
      <c r="O52" s="1"/>
      <c r="P52" s="1">
        <v>143.816</v>
      </c>
      <c r="Q52" s="1">
        <v>0</v>
      </c>
      <c r="R52" s="1">
        <v>195.56</v>
      </c>
      <c r="S52" s="1">
        <v>87.411000000000001</v>
      </c>
    </row>
    <row r="53" spans="15:19" x14ac:dyDescent="0.3">
      <c r="O53" s="1"/>
      <c r="P53" s="1">
        <v>80.617000000000004</v>
      </c>
      <c r="Q53" s="1">
        <v>0</v>
      </c>
      <c r="R53" s="1">
        <v>162.46199999999999</v>
      </c>
      <c r="S53" s="1">
        <v>96.238</v>
      </c>
    </row>
    <row r="54" spans="15:19" x14ac:dyDescent="0.3">
      <c r="O54" s="1"/>
      <c r="P54" s="1">
        <v>79.444999999999993</v>
      </c>
      <c r="Q54" s="1">
        <v>0</v>
      </c>
      <c r="R54" s="1">
        <v>168.62799999999999</v>
      </c>
      <c r="S54" s="1">
        <v>90.775000000000006</v>
      </c>
    </row>
    <row r="55" spans="15:19" x14ac:dyDescent="0.3">
      <c r="O55" s="1"/>
      <c r="P55" s="1">
        <v>77.192999999999998</v>
      </c>
      <c r="Q55" s="1">
        <v>0</v>
      </c>
      <c r="R55" s="1">
        <v>180.59700000000001</v>
      </c>
      <c r="S55" s="1">
        <v>75.798000000000002</v>
      </c>
    </row>
    <row r="56" spans="15:19" x14ac:dyDescent="0.3">
      <c r="O56" s="1"/>
      <c r="P56" s="1">
        <v>87.061999999999998</v>
      </c>
      <c r="Q56" s="1">
        <v>0</v>
      </c>
      <c r="R56" s="1">
        <v>170.04599999999999</v>
      </c>
      <c r="S56" s="1">
        <v>55.322000000000003</v>
      </c>
    </row>
    <row r="57" spans="15:19" x14ac:dyDescent="0.3">
      <c r="O57" s="1"/>
      <c r="P57" s="1">
        <v>91.557000000000002</v>
      </c>
      <c r="Q57" s="1">
        <v>0</v>
      </c>
      <c r="R57" s="1">
        <v>138.392</v>
      </c>
      <c r="S57" s="1">
        <v>49.01</v>
      </c>
    </row>
    <row r="58" spans="15:19" x14ac:dyDescent="0.3">
      <c r="O58" s="1"/>
      <c r="P58" s="1">
        <v>92.697999999999993</v>
      </c>
      <c r="Q58" s="1">
        <v>0</v>
      </c>
      <c r="R58" s="1">
        <v>150.21100000000001</v>
      </c>
      <c r="S58" s="1">
        <v>69.522999999999996</v>
      </c>
    </row>
    <row r="59" spans="15:19" x14ac:dyDescent="0.3">
      <c r="O59" s="1"/>
      <c r="P59" s="1">
        <v>157.87</v>
      </c>
      <c r="Q59" s="1">
        <v>0</v>
      </c>
      <c r="R59" s="1">
        <v>145.529</v>
      </c>
      <c r="S59" s="1">
        <v>81.046000000000006</v>
      </c>
    </row>
    <row r="60" spans="15:19" x14ac:dyDescent="0.3">
      <c r="O60" s="1"/>
      <c r="P60" s="1">
        <v>155.83699999999999</v>
      </c>
      <c r="Q60" s="1">
        <v>0</v>
      </c>
      <c r="R60" s="1">
        <v>116.95</v>
      </c>
      <c r="S60" s="1">
        <v>58.835000000000001</v>
      </c>
    </row>
    <row r="61" spans="15:19" x14ac:dyDescent="0.3">
      <c r="O61" s="1"/>
      <c r="P61" s="1">
        <v>136.91900000000001</v>
      </c>
      <c r="Q61" s="1">
        <v>0</v>
      </c>
      <c r="R61" s="1">
        <v>137.79599999999999</v>
      </c>
      <c r="S61" s="1">
        <v>70.697000000000003</v>
      </c>
    </row>
    <row r="62" spans="15:19" x14ac:dyDescent="0.3">
      <c r="O62" s="1"/>
      <c r="P62" s="1">
        <v>164.208</v>
      </c>
      <c r="Q62" s="1">
        <v>0</v>
      </c>
      <c r="R62" s="1">
        <v>93.162000000000006</v>
      </c>
      <c r="S62" s="1">
        <v>112.10299999999999</v>
      </c>
    </row>
    <row r="63" spans="15:19" x14ac:dyDescent="0.3">
      <c r="O63" s="1"/>
      <c r="P63" s="1">
        <v>174.23099999999999</v>
      </c>
      <c r="Q63" s="1">
        <v>0</v>
      </c>
      <c r="R63" s="1">
        <v>111.631</v>
      </c>
      <c r="S63" s="1">
        <v>107.548</v>
      </c>
    </row>
    <row r="64" spans="15:19" x14ac:dyDescent="0.3">
      <c r="O64" s="1"/>
      <c r="P64" s="1">
        <v>189.16200000000001</v>
      </c>
      <c r="Q64" s="1">
        <v>0</v>
      </c>
      <c r="R64" s="1">
        <v>119.131</v>
      </c>
      <c r="S64" s="1">
        <v>114.506</v>
      </c>
    </row>
    <row r="65" spans="15:19" x14ac:dyDescent="0.3">
      <c r="O65" s="1"/>
      <c r="P65" s="1">
        <v>128.959</v>
      </c>
      <c r="Q65" s="1">
        <v>0</v>
      </c>
      <c r="R65" s="1">
        <v>105.10599999999999</v>
      </c>
      <c r="S65" s="1">
        <v>94.085999999999999</v>
      </c>
    </row>
    <row r="66" spans="15:19" x14ac:dyDescent="0.3">
      <c r="O66" s="1"/>
      <c r="P66" s="1">
        <v>134.346</v>
      </c>
      <c r="Q66" s="1">
        <v>0</v>
      </c>
      <c r="R66" s="1">
        <v>116.806</v>
      </c>
      <c r="S66" s="1">
        <v>107.253</v>
      </c>
    </row>
    <row r="67" spans="15:19" x14ac:dyDescent="0.3">
      <c r="O67" s="1"/>
      <c r="P67" s="1">
        <v>151.292</v>
      </c>
      <c r="Q67" s="1">
        <v>0</v>
      </c>
      <c r="R67" s="1">
        <v>136.68899999999999</v>
      </c>
      <c r="S67" s="1">
        <v>101.49</v>
      </c>
    </row>
    <row r="68" spans="15:19" x14ac:dyDescent="0.3">
      <c r="O68" s="1"/>
      <c r="P68" s="1">
        <v>150.77000000000001</v>
      </c>
      <c r="Q68" s="1">
        <v>0</v>
      </c>
      <c r="R68" s="1">
        <v>133.54900000000001</v>
      </c>
      <c r="S68" s="1">
        <v>83.129000000000005</v>
      </c>
    </row>
    <row r="69" spans="15:19" x14ac:dyDescent="0.3">
      <c r="O69" s="1"/>
      <c r="P69" s="1">
        <v>146.453</v>
      </c>
      <c r="Q69" s="1">
        <v>0</v>
      </c>
      <c r="R69" s="1">
        <v>143.89500000000001</v>
      </c>
      <c r="S69" s="1">
        <v>89.013999999999996</v>
      </c>
    </row>
    <row r="70" spans="15:19" x14ac:dyDescent="0.3">
      <c r="O70" s="1"/>
      <c r="P70" s="1">
        <v>138.71600000000001</v>
      </c>
      <c r="Q70" s="1">
        <v>0</v>
      </c>
      <c r="R70" s="1">
        <v>158.41800000000001</v>
      </c>
      <c r="S70" s="1">
        <v>88.251999999999995</v>
      </c>
    </row>
    <row r="71" spans="15:19" x14ac:dyDescent="0.3">
      <c r="O71" s="1"/>
      <c r="P71" s="1">
        <v>139.82</v>
      </c>
      <c r="Q71" s="1">
        <v>0</v>
      </c>
      <c r="R71" s="1">
        <v>160.732</v>
      </c>
      <c r="S71" s="1">
        <v>105.767</v>
      </c>
    </row>
    <row r="72" spans="15:19" x14ac:dyDescent="0.3">
      <c r="O72" s="1"/>
      <c r="P72" s="1">
        <v>166.995</v>
      </c>
      <c r="Q72" s="1">
        <v>0</v>
      </c>
      <c r="R72" s="1">
        <v>221.83</v>
      </c>
      <c r="S72" s="1">
        <v>100.759</v>
      </c>
    </row>
    <row r="73" spans="15:19" x14ac:dyDescent="0.3">
      <c r="O73" s="1"/>
      <c r="P73" s="1">
        <v>182.745</v>
      </c>
      <c r="Q73" s="1">
        <v>0</v>
      </c>
      <c r="R73" s="1">
        <v>199.97300000000001</v>
      </c>
      <c r="S73" s="1">
        <v>96.281999999999996</v>
      </c>
    </row>
    <row r="74" spans="15:19" x14ac:dyDescent="0.3">
      <c r="O74" s="1"/>
      <c r="P74" s="1">
        <v>153.435</v>
      </c>
      <c r="Q74" s="1">
        <v>0</v>
      </c>
      <c r="R74" s="1">
        <v>195.45699999999999</v>
      </c>
      <c r="S74" s="1">
        <v>80.864000000000004</v>
      </c>
    </row>
    <row r="75" spans="15:19" x14ac:dyDescent="0.3">
      <c r="O75" s="1"/>
      <c r="P75" s="1">
        <v>146.65799999999999</v>
      </c>
      <c r="Q75" s="1">
        <v>0</v>
      </c>
      <c r="R75" s="1">
        <v>155.744</v>
      </c>
      <c r="S75" s="1">
        <v>61.774999999999999</v>
      </c>
    </row>
    <row r="76" spans="15:19" x14ac:dyDescent="0.3">
      <c r="O76" s="1"/>
      <c r="P76" s="1">
        <v>112.95099999999999</v>
      </c>
      <c r="Q76" s="1">
        <v>0</v>
      </c>
      <c r="R76" s="1">
        <v>150.21100000000001</v>
      </c>
      <c r="S76" s="1">
        <v>76.02</v>
      </c>
    </row>
    <row r="77" spans="15:19" x14ac:dyDescent="0.3">
      <c r="O77" s="1"/>
      <c r="P77" s="1">
        <v>150.87</v>
      </c>
      <c r="Q77" s="1">
        <v>0</v>
      </c>
      <c r="R77" s="1">
        <v>133.565</v>
      </c>
      <c r="S77" s="1">
        <v>86.415000000000006</v>
      </c>
    </row>
    <row r="78" spans="15:19" x14ac:dyDescent="0.3">
      <c r="O78" s="1"/>
      <c r="P78" s="1">
        <v>162</v>
      </c>
      <c r="Q78" s="1">
        <v>0</v>
      </c>
      <c r="R78" s="1">
        <v>170.64099999999999</v>
      </c>
      <c r="S78" s="1">
        <v>85.531999999999996</v>
      </c>
    </row>
    <row r="79" spans="15:19" x14ac:dyDescent="0.3">
      <c r="O79" s="1"/>
      <c r="P79" s="1">
        <v>173.97200000000001</v>
      </c>
      <c r="Q79" s="1">
        <v>0</v>
      </c>
      <c r="R79" s="1">
        <v>190.29</v>
      </c>
      <c r="S79" s="1">
        <v>84.463999999999999</v>
      </c>
    </row>
    <row r="80" spans="15:19" x14ac:dyDescent="0.3">
      <c r="O80" s="1"/>
      <c r="P80" s="1">
        <v>170.465</v>
      </c>
      <c r="Q80" s="1">
        <v>0</v>
      </c>
      <c r="R80" s="1">
        <v>181.07499999999999</v>
      </c>
      <c r="S80" s="1">
        <v>51.978000000000002</v>
      </c>
    </row>
    <row r="81" spans="15:19" x14ac:dyDescent="0.3">
      <c r="O81" s="1"/>
      <c r="P81" s="1">
        <v>162.624</v>
      </c>
      <c r="Q81" s="1">
        <v>0</v>
      </c>
      <c r="R81" s="1">
        <v>144.57</v>
      </c>
      <c r="S81" s="1">
        <v>55.816000000000003</v>
      </c>
    </row>
    <row r="82" spans="15:19" x14ac:dyDescent="0.3">
      <c r="O82" s="1"/>
      <c r="P82" s="1">
        <v>194.52199999999999</v>
      </c>
      <c r="Q82" s="1">
        <v>0</v>
      </c>
      <c r="R82" s="1">
        <v>139.52500000000001</v>
      </c>
      <c r="S82" s="1">
        <v>61.945</v>
      </c>
    </row>
    <row r="83" spans="15:19" x14ac:dyDescent="0.3">
      <c r="O83" s="1"/>
      <c r="P83" s="1">
        <v>169.227</v>
      </c>
      <c r="Q83" s="1">
        <v>0</v>
      </c>
      <c r="R83" s="1">
        <v>116.548</v>
      </c>
      <c r="S83" s="1">
        <v>51.488</v>
      </c>
    </row>
    <row r="84" spans="15:19" x14ac:dyDescent="0.3">
      <c r="O84" s="1"/>
      <c r="P84" s="1">
        <v>148.488</v>
      </c>
      <c r="Q84" s="1">
        <v>0</v>
      </c>
      <c r="R84" s="1">
        <v>159.03100000000001</v>
      </c>
      <c r="S84" s="1">
        <v>51.529000000000003</v>
      </c>
    </row>
    <row r="85" spans="15:19" x14ac:dyDescent="0.3">
      <c r="O85" s="1"/>
      <c r="P85" s="1">
        <v>172.934</v>
      </c>
      <c r="Q85" s="1">
        <v>0</v>
      </c>
      <c r="R85" s="1">
        <v>181.654</v>
      </c>
      <c r="S85" s="1">
        <v>58.113</v>
      </c>
    </row>
    <row r="86" spans="15:19" x14ac:dyDescent="0.3">
      <c r="O86" s="1"/>
      <c r="P86" s="1">
        <v>178.15</v>
      </c>
      <c r="Q86" s="1">
        <v>0</v>
      </c>
      <c r="R86" s="1">
        <v>187.44900000000001</v>
      </c>
      <c r="S86" s="1">
        <v>109.358</v>
      </c>
    </row>
    <row r="87" spans="15:19" x14ac:dyDescent="0.3">
      <c r="O87" s="1"/>
      <c r="P87" s="1">
        <v>185.578</v>
      </c>
      <c r="Q87" s="1">
        <v>0</v>
      </c>
      <c r="R87" s="1">
        <v>172.95599999999999</v>
      </c>
      <c r="S87" s="1">
        <v>98.727999999999994</v>
      </c>
    </row>
    <row r="88" spans="15:19" x14ac:dyDescent="0.3">
      <c r="O88" s="1"/>
      <c r="P88" s="1">
        <v>177.453</v>
      </c>
      <c r="Q88" s="1">
        <v>0</v>
      </c>
      <c r="R88" s="1">
        <v>175.68899999999999</v>
      </c>
      <c r="S88" s="1">
        <v>117.992</v>
      </c>
    </row>
    <row r="89" spans="15:19" x14ac:dyDescent="0.3">
      <c r="O89" s="1"/>
      <c r="P89" s="1"/>
      <c r="Q89" s="1">
        <v>0</v>
      </c>
      <c r="R89" s="1">
        <v>175.71100000000001</v>
      </c>
      <c r="S89" s="1">
        <v>135.744</v>
      </c>
    </row>
    <row r="90" spans="15:19" x14ac:dyDescent="0.3">
      <c r="O90" s="1"/>
      <c r="P90" s="1"/>
      <c r="Q90" s="1">
        <v>0</v>
      </c>
      <c r="R90" s="1">
        <v>115.611</v>
      </c>
      <c r="S90" s="1">
        <v>121.65600000000001</v>
      </c>
    </row>
    <row r="91" spans="15:19" x14ac:dyDescent="0.3">
      <c r="O91" s="1"/>
      <c r="P91" s="1"/>
      <c r="Q91" s="1">
        <v>0</v>
      </c>
      <c r="R91" s="1">
        <v>101.027</v>
      </c>
      <c r="S91" s="1">
        <v>106.404</v>
      </c>
    </row>
    <row r="92" spans="15:19" x14ac:dyDescent="0.3">
      <c r="O92" s="1"/>
      <c r="P92" s="1"/>
      <c r="Q92" s="1">
        <v>0</v>
      </c>
      <c r="R92" s="1">
        <v>123.55</v>
      </c>
      <c r="S92" s="1">
        <v>91.998999999999995</v>
      </c>
    </row>
    <row r="93" spans="15:19" x14ac:dyDescent="0.3">
      <c r="O93" s="1"/>
      <c r="P93" s="1"/>
      <c r="Q93" s="1"/>
      <c r="R93" s="1">
        <v>132.20599999999999</v>
      </c>
      <c r="S93" s="1">
        <v>99.302999999999997</v>
      </c>
    </row>
    <row r="94" spans="15:19" x14ac:dyDescent="0.3">
      <c r="O94" s="1"/>
      <c r="P94" s="1"/>
      <c r="Q94" s="1"/>
      <c r="R94" s="1">
        <v>124.125</v>
      </c>
      <c r="S94" s="1">
        <v>83.837000000000003</v>
      </c>
    </row>
    <row r="95" spans="15:19" x14ac:dyDescent="0.3">
      <c r="O95" s="1"/>
      <c r="P95" s="1"/>
      <c r="Q95" s="1"/>
      <c r="R95" s="1">
        <v>136.47900000000001</v>
      </c>
      <c r="S95" s="1">
        <v>98.641999999999996</v>
      </c>
    </row>
    <row r="96" spans="15:19" x14ac:dyDescent="0.3">
      <c r="O96" s="1"/>
      <c r="P96" s="1"/>
      <c r="Q96" s="1"/>
      <c r="R96" s="1">
        <v>137.76599999999999</v>
      </c>
      <c r="S96" s="1">
        <v>90.122</v>
      </c>
    </row>
    <row r="97" spans="15:19" x14ac:dyDescent="0.3">
      <c r="O97" s="1"/>
      <c r="P97" s="1"/>
      <c r="Q97" s="1"/>
      <c r="R97" s="1">
        <v>128.083</v>
      </c>
      <c r="S97" s="1">
        <v>86.391000000000005</v>
      </c>
    </row>
    <row r="98" spans="15:19" x14ac:dyDescent="0.3">
      <c r="O98" s="1"/>
      <c r="P98" s="1"/>
      <c r="Q98" s="1"/>
      <c r="R98" s="1"/>
      <c r="S98" s="1">
        <v>91.539000000000001</v>
      </c>
    </row>
    <row r="99" spans="15:19" x14ac:dyDescent="0.3">
      <c r="O99" s="1"/>
      <c r="P99" s="1"/>
      <c r="Q99" s="1"/>
      <c r="R99" s="1"/>
      <c r="S99" s="1">
        <v>100.738</v>
      </c>
    </row>
    <row r="100" spans="15:19" x14ac:dyDescent="0.3">
      <c r="O100" s="1"/>
      <c r="P100" s="1"/>
      <c r="Q100" s="1"/>
      <c r="R100" s="1"/>
      <c r="S100" s="1">
        <v>80.234999999999999</v>
      </c>
    </row>
    <row r="101" spans="15:19" x14ac:dyDescent="0.3">
      <c r="O101" s="1"/>
      <c r="P101" s="1"/>
      <c r="Q101" s="1"/>
      <c r="R101" s="1"/>
      <c r="S101" s="1">
        <v>76.710999999999999</v>
      </c>
    </row>
    <row r="102" spans="15:19" x14ac:dyDescent="0.3">
      <c r="O102" s="1"/>
      <c r="P102" s="1"/>
      <c r="Q102" s="1"/>
      <c r="R102" s="1"/>
      <c r="S102" s="1">
        <v>119.131</v>
      </c>
    </row>
    <row r="103" spans="15:19" x14ac:dyDescent="0.3">
      <c r="O103" s="1"/>
      <c r="P103" s="1"/>
      <c r="Q103" s="1"/>
      <c r="R103" s="1"/>
      <c r="S103" s="1">
        <v>106.066</v>
      </c>
    </row>
    <row r="104" spans="15:19" x14ac:dyDescent="0.3">
      <c r="O104" s="1"/>
      <c r="P104" s="1"/>
      <c r="Q104" s="1"/>
      <c r="R104" s="1"/>
      <c r="S104" s="1">
        <v>107.253</v>
      </c>
    </row>
    <row r="105" spans="15:19" x14ac:dyDescent="0.3">
      <c r="O105" s="1"/>
      <c r="P105" s="1"/>
      <c r="Q105" s="1"/>
      <c r="R105" s="1"/>
      <c r="S105" s="1">
        <v>0</v>
      </c>
    </row>
    <row r="106" spans="15:19" x14ac:dyDescent="0.3">
      <c r="O106" s="1"/>
      <c r="P106" s="1"/>
      <c r="Q106" s="1"/>
      <c r="R106" s="1"/>
      <c r="S106" s="1">
        <v>0</v>
      </c>
    </row>
    <row r="107" spans="15:19" x14ac:dyDescent="0.3">
      <c r="O107" s="1"/>
      <c r="P107" s="1"/>
      <c r="Q107" s="1"/>
      <c r="R107" s="1"/>
      <c r="S107" s="1">
        <v>0</v>
      </c>
    </row>
    <row r="108" spans="15:19" x14ac:dyDescent="0.3">
      <c r="O108" s="1"/>
      <c r="P108" s="1"/>
      <c r="Q108" s="1"/>
      <c r="R108" s="1"/>
      <c r="S108" s="1">
        <v>0</v>
      </c>
    </row>
    <row r="109" spans="15:19" x14ac:dyDescent="0.3">
      <c r="O109" s="1"/>
      <c r="P109" s="1"/>
      <c r="Q109" s="1"/>
      <c r="R109" s="1"/>
      <c r="S109" s="1">
        <v>0</v>
      </c>
    </row>
    <row r="110" spans="15:19" x14ac:dyDescent="0.3">
      <c r="P110" s="1"/>
      <c r="Q110" s="1"/>
      <c r="R110" s="1"/>
      <c r="S110" s="1">
        <v>0</v>
      </c>
    </row>
    <row r="111" spans="15:19" x14ac:dyDescent="0.3">
      <c r="P111" s="1"/>
      <c r="Q111" s="1"/>
      <c r="R111" s="1"/>
      <c r="S111" s="1">
        <v>0</v>
      </c>
    </row>
    <row r="112" spans="15:19" x14ac:dyDescent="0.3">
      <c r="P112" s="1"/>
      <c r="Q112" s="1"/>
      <c r="R112" s="1"/>
      <c r="S112" s="1">
        <v>0</v>
      </c>
    </row>
    <row r="113" spans="16:19" x14ac:dyDescent="0.3">
      <c r="P113" s="1"/>
      <c r="Q113" s="1"/>
      <c r="R113" s="1"/>
      <c r="S113" s="1">
        <v>0</v>
      </c>
    </row>
    <row r="114" spans="16:19" x14ac:dyDescent="0.3">
      <c r="P114" s="1"/>
      <c r="Q114" s="1"/>
      <c r="R114" s="1"/>
      <c r="S114" s="1">
        <v>0</v>
      </c>
    </row>
    <row r="115" spans="16:19" x14ac:dyDescent="0.3">
      <c r="P115" s="1"/>
      <c r="Q115" s="1"/>
      <c r="R115" s="1"/>
      <c r="S115" s="1">
        <v>0</v>
      </c>
    </row>
    <row r="116" spans="16:19" x14ac:dyDescent="0.3">
      <c r="P116" s="1"/>
      <c r="Q116" s="1"/>
      <c r="R116" s="1"/>
      <c r="S116" s="1">
        <v>0</v>
      </c>
    </row>
  </sheetData>
  <mergeCells count="24">
    <mergeCell ref="B3:D3"/>
    <mergeCell ref="E3:G3"/>
    <mergeCell ref="A1:A2"/>
    <mergeCell ref="B1:G2"/>
    <mergeCell ref="I1:I2"/>
    <mergeCell ref="J3:K3"/>
    <mergeCell ref="L3:M3"/>
    <mergeCell ref="J1:M2"/>
    <mergeCell ref="O1:O2"/>
    <mergeCell ref="U1:U2"/>
    <mergeCell ref="AB9:AB10"/>
    <mergeCell ref="AB1:AE2"/>
    <mergeCell ref="P1:S2"/>
    <mergeCell ref="P3:Q3"/>
    <mergeCell ref="R3:S3"/>
    <mergeCell ref="V1:Y2"/>
    <mergeCell ref="V3:W3"/>
    <mergeCell ref="X3:Y3"/>
    <mergeCell ref="AA1:AA2"/>
    <mergeCell ref="AD3:AE3"/>
    <mergeCell ref="AB3:AC4"/>
    <mergeCell ref="AF3:AF4"/>
    <mergeCell ref="AB5:AB6"/>
    <mergeCell ref="AB7:AB8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2B705-F6CC-4074-B03D-3D1AFDD70BBF}">
  <dimension ref="A1:Q60"/>
  <sheetViews>
    <sheetView workbookViewId="0">
      <selection activeCell="K52" sqref="K52:Q52"/>
    </sheetView>
  </sheetViews>
  <sheetFormatPr defaultRowHeight="14" x14ac:dyDescent="0.3"/>
  <cols>
    <col min="1" max="1" width="17.4140625" customWidth="1"/>
    <col min="2" max="7" width="12.75" bestFit="1" customWidth="1"/>
    <col min="8" max="8" width="9.6640625" customWidth="1"/>
    <col min="9" max="14" width="12.75" bestFit="1" customWidth="1"/>
  </cols>
  <sheetData>
    <row r="1" spans="1:15" x14ac:dyDescent="0.3">
      <c r="A1" s="72" t="s">
        <v>16</v>
      </c>
      <c r="B1" s="69" t="s">
        <v>28</v>
      </c>
      <c r="C1" s="69"/>
      <c r="D1" s="69"/>
      <c r="E1" s="69"/>
      <c r="F1" s="69"/>
      <c r="G1" s="69"/>
      <c r="H1" s="6"/>
    </row>
    <row r="2" spans="1:15" ht="30" customHeight="1" x14ac:dyDescent="0.3">
      <c r="A2" s="72"/>
      <c r="B2" s="69"/>
      <c r="C2" s="69"/>
      <c r="D2" s="69"/>
      <c r="E2" s="69"/>
      <c r="F2" s="69"/>
      <c r="G2" s="69"/>
      <c r="H2" s="6"/>
    </row>
    <row r="3" spans="1:15" x14ac:dyDescent="0.3">
      <c r="A3" s="8"/>
      <c r="B3" s="75" t="s">
        <v>26</v>
      </c>
      <c r="C3" s="76"/>
      <c r="D3" s="76"/>
      <c r="E3" s="76"/>
      <c r="F3" s="76"/>
      <c r="G3" s="76"/>
      <c r="H3" s="77"/>
      <c r="I3" s="74" t="s">
        <v>27</v>
      </c>
      <c r="J3" s="74"/>
      <c r="K3" s="74"/>
      <c r="L3" s="74"/>
      <c r="M3" s="74"/>
      <c r="N3" s="74"/>
      <c r="O3" s="74"/>
    </row>
    <row r="4" spans="1:15" x14ac:dyDescent="0.3">
      <c r="A4" s="8"/>
      <c r="B4" s="9" t="s">
        <v>20</v>
      </c>
      <c r="C4" s="9" t="s">
        <v>21</v>
      </c>
      <c r="D4" s="9" t="s">
        <v>22</v>
      </c>
      <c r="E4" s="9" t="s">
        <v>23</v>
      </c>
      <c r="F4" s="9" t="s">
        <v>24</v>
      </c>
      <c r="G4" s="9" t="s">
        <v>25</v>
      </c>
      <c r="H4" s="31" t="s">
        <v>279</v>
      </c>
      <c r="I4" s="9" t="s">
        <v>20</v>
      </c>
      <c r="J4" s="9" t="s">
        <v>21</v>
      </c>
      <c r="K4" s="9" t="s">
        <v>22</v>
      </c>
      <c r="L4" s="9" t="s">
        <v>23</v>
      </c>
      <c r="M4" s="9" t="s">
        <v>24</v>
      </c>
      <c r="N4" s="9" t="s">
        <v>25</v>
      </c>
      <c r="O4" s="31" t="s">
        <v>279</v>
      </c>
    </row>
    <row r="5" spans="1:15" x14ac:dyDescent="0.3">
      <c r="A5" s="9" t="s">
        <v>17</v>
      </c>
      <c r="B5" s="8">
        <v>0.62</v>
      </c>
      <c r="C5" s="8">
        <v>0.436</v>
      </c>
      <c r="D5" s="8">
        <v>0.40899999999999997</v>
      </c>
      <c r="E5" s="8">
        <v>0.15</v>
      </c>
      <c r="F5" s="8">
        <v>0.158</v>
      </c>
      <c r="G5" s="8">
        <v>0.16200000000000001</v>
      </c>
      <c r="H5" s="8"/>
      <c r="I5" s="8">
        <v>0.26600000000000001</v>
      </c>
      <c r="J5" s="8">
        <v>0.22450000000000001</v>
      </c>
      <c r="K5" s="8">
        <v>0.24399999999999999</v>
      </c>
      <c r="L5" s="8">
        <v>0.252</v>
      </c>
      <c r="M5" s="8">
        <v>0.18149999999999999</v>
      </c>
      <c r="N5" s="8">
        <v>0.27650000000000002</v>
      </c>
      <c r="O5" s="8"/>
    </row>
    <row r="6" spans="1:15" x14ac:dyDescent="0.3">
      <c r="A6" s="9" t="s">
        <v>18</v>
      </c>
      <c r="B6" s="8">
        <v>2141.9333333333338</v>
      </c>
      <c r="C6" s="8">
        <v>2215.9333333333334</v>
      </c>
      <c r="D6" s="8">
        <v>1952.6</v>
      </c>
      <c r="E6" s="8">
        <v>2370.6</v>
      </c>
      <c r="F6" s="8">
        <v>1941.6000000000001</v>
      </c>
      <c r="G6" s="8">
        <v>1875.6</v>
      </c>
      <c r="H6" s="8"/>
      <c r="I6" s="8">
        <v>2177.6</v>
      </c>
      <c r="J6" s="8">
        <v>2575.5999999999995</v>
      </c>
      <c r="K6" s="8">
        <v>2092.6</v>
      </c>
      <c r="L6" s="8">
        <v>2587.6</v>
      </c>
      <c r="M6" s="8">
        <v>2004.6</v>
      </c>
      <c r="N6" s="8">
        <v>2016.6000000000004</v>
      </c>
      <c r="O6" s="8"/>
    </row>
    <row r="7" spans="1:15" ht="28" x14ac:dyDescent="0.3">
      <c r="A7" s="10" t="s">
        <v>19</v>
      </c>
      <c r="B7" s="8">
        <v>0.48333138883487003</v>
      </c>
      <c r="C7" s="8">
        <v>0.30499624221767996</v>
      </c>
      <c r="D7" s="8">
        <v>0.31911886471695516</v>
      </c>
      <c r="E7" s="8">
        <v>4.9438814763480103E-2</v>
      </c>
      <c r="F7" s="8">
        <v>6.8410730762642535E-2</v>
      </c>
      <c r="G7" s="8">
        <v>7.4983783927259101E-2</v>
      </c>
      <c r="H7" s="8">
        <v>6.1999999999999998E-3</v>
      </c>
      <c r="I7" s="8">
        <v>0.44102929626080334</v>
      </c>
      <c r="J7" s="8">
        <v>0.29901459381488382</v>
      </c>
      <c r="K7" s="8">
        <v>0.41074905312044235</v>
      </c>
      <c r="L7" s="8">
        <v>0.34634676787437163</v>
      </c>
      <c r="M7" s="8">
        <v>0.2858536926934177</v>
      </c>
      <c r="N7" s="8">
        <v>0.50010873240943976</v>
      </c>
      <c r="O7" s="8">
        <v>0.94010000000000005</v>
      </c>
    </row>
    <row r="8" spans="1:15" x14ac:dyDescent="0.3">
      <c r="A8" s="11"/>
    </row>
    <row r="10" spans="1:15" x14ac:dyDescent="0.3">
      <c r="A10" s="72"/>
      <c r="B10" s="69" t="s">
        <v>29</v>
      </c>
      <c r="C10" s="69"/>
      <c r="D10" s="69"/>
      <c r="E10" s="69"/>
      <c r="F10" s="69"/>
      <c r="G10" s="69"/>
      <c r="H10" s="6"/>
    </row>
    <row r="11" spans="1:15" x14ac:dyDescent="0.3">
      <c r="A11" s="72"/>
      <c r="B11" s="69"/>
      <c r="C11" s="69"/>
      <c r="D11" s="69"/>
      <c r="E11" s="69"/>
      <c r="F11" s="69"/>
      <c r="G11" s="69"/>
      <c r="H11" s="6"/>
    </row>
    <row r="12" spans="1:15" x14ac:dyDescent="0.3">
      <c r="A12" s="8"/>
      <c r="B12" s="75" t="s">
        <v>26</v>
      </c>
      <c r="C12" s="76"/>
      <c r="D12" s="76"/>
      <c r="E12" s="76"/>
      <c r="F12" s="76"/>
      <c r="G12" s="77"/>
      <c r="H12" s="74" t="s">
        <v>27</v>
      </c>
      <c r="I12" s="74"/>
      <c r="J12" s="74"/>
      <c r="K12" s="74"/>
      <c r="L12" s="74"/>
      <c r="M12" s="74"/>
      <c r="N12" s="74"/>
    </row>
    <row r="13" spans="1:15" x14ac:dyDescent="0.3">
      <c r="A13" s="8"/>
      <c r="B13" s="9" t="s">
        <v>20</v>
      </c>
      <c r="C13" s="9" t="s">
        <v>21</v>
      </c>
      <c r="D13" s="9" t="s">
        <v>23</v>
      </c>
      <c r="E13" s="9" t="s">
        <v>24</v>
      </c>
      <c r="F13" s="9" t="s">
        <v>25</v>
      </c>
      <c r="G13" s="31" t="s">
        <v>279</v>
      </c>
      <c r="H13" s="9" t="s">
        <v>20</v>
      </c>
      <c r="I13" s="9" t="s">
        <v>21</v>
      </c>
      <c r="J13" s="9" t="s">
        <v>22</v>
      </c>
      <c r="K13" s="9" t="s">
        <v>23</v>
      </c>
      <c r="L13" s="9" t="s">
        <v>24</v>
      </c>
      <c r="M13" s="9" t="s">
        <v>25</v>
      </c>
      <c r="N13" s="31" t="s">
        <v>279</v>
      </c>
    </row>
    <row r="14" spans="1:15" x14ac:dyDescent="0.3">
      <c r="A14" s="9" t="s">
        <v>17</v>
      </c>
      <c r="B14" s="8">
        <v>0.39600000000000002</v>
      </c>
      <c r="C14" s="8">
        <v>0.45100000000000001</v>
      </c>
      <c r="D14" s="8">
        <v>0.16700000000000001</v>
      </c>
      <c r="E14" s="8">
        <v>0.124</v>
      </c>
      <c r="F14" s="8">
        <v>0.123</v>
      </c>
      <c r="G14" s="8"/>
      <c r="H14" s="8">
        <v>0.56899999999999995</v>
      </c>
      <c r="I14" s="8">
        <v>0.56499999999999995</v>
      </c>
      <c r="J14" s="8">
        <v>0.59099999999999997</v>
      </c>
      <c r="K14" s="8">
        <v>0.61699999999999999</v>
      </c>
      <c r="L14" s="8">
        <v>0.501</v>
      </c>
      <c r="M14" s="8">
        <v>0.434</v>
      </c>
      <c r="N14" s="8"/>
    </row>
    <row r="15" spans="1:15" x14ac:dyDescent="0.3">
      <c r="A15" s="9" t="s">
        <v>18</v>
      </c>
      <c r="B15" s="8">
        <v>1958.6000000000001</v>
      </c>
      <c r="C15" s="8">
        <v>2360.6</v>
      </c>
      <c r="D15" s="8">
        <v>1642.6000000000001</v>
      </c>
      <c r="E15" s="8">
        <v>1621.6</v>
      </c>
      <c r="F15" s="8">
        <v>1408.6</v>
      </c>
      <c r="G15" s="8"/>
      <c r="H15" s="8">
        <v>2696.6</v>
      </c>
      <c r="I15" s="8">
        <v>2262.6</v>
      </c>
      <c r="J15" s="8">
        <v>2516.6</v>
      </c>
      <c r="K15" s="8">
        <v>2545.6</v>
      </c>
      <c r="L15" s="8">
        <v>2570.6</v>
      </c>
      <c r="M15" s="8">
        <v>2660.6</v>
      </c>
      <c r="N15" s="8"/>
    </row>
    <row r="16" spans="1:15" ht="28" x14ac:dyDescent="0.3">
      <c r="A16" s="10" t="s">
        <v>19</v>
      </c>
      <c r="B16" s="8">
        <v>0.30517626713946716</v>
      </c>
      <c r="C16" s="8">
        <v>0.29871695892618011</v>
      </c>
      <c r="D16" s="8">
        <v>9.1565946055334635E-2</v>
      </c>
      <c r="E16" s="8">
        <v>4.0955314149218908E-2</v>
      </c>
      <c r="F16" s="8">
        <v>4.5761614264566437E-2</v>
      </c>
      <c r="G16" s="8">
        <v>1.4E-3</v>
      </c>
      <c r="H16" s="8">
        <v>0.34697170757811407</v>
      </c>
      <c r="I16" s="8">
        <v>0.41007274656144349</v>
      </c>
      <c r="J16" s="8">
        <v>0.38886478312956158</v>
      </c>
      <c r="K16" s="8">
        <v>0.40438546121848973</v>
      </c>
      <c r="L16" s="8">
        <v>0.31230748922679369</v>
      </c>
      <c r="M16" s="8">
        <v>0.25255381663119369</v>
      </c>
      <c r="N16" s="8">
        <v>0.28620000000000001</v>
      </c>
    </row>
    <row r="19" spans="1:17" x14ac:dyDescent="0.3">
      <c r="A19" s="72" t="s">
        <v>43</v>
      </c>
      <c r="B19" s="69" t="s">
        <v>50</v>
      </c>
      <c r="C19" s="69"/>
      <c r="D19" s="69"/>
      <c r="E19" s="69"/>
      <c r="F19" s="69"/>
      <c r="G19" s="69"/>
      <c r="H19" s="6"/>
    </row>
    <row r="20" spans="1:17" ht="22.25" customHeight="1" x14ac:dyDescent="0.3">
      <c r="A20" s="72"/>
      <c r="B20" s="69"/>
      <c r="C20" s="69"/>
      <c r="D20" s="69"/>
      <c r="E20" s="69"/>
      <c r="F20" s="69"/>
      <c r="G20" s="69"/>
      <c r="H20" s="6"/>
    </row>
    <row r="21" spans="1:17" ht="15.65" customHeight="1" x14ac:dyDescent="0.3">
      <c r="A21" s="17"/>
      <c r="B21" s="75" t="s">
        <v>45</v>
      </c>
      <c r="C21" s="76"/>
      <c r="D21" s="76"/>
      <c r="E21" s="76"/>
      <c r="F21" s="76"/>
      <c r="G21" s="76"/>
      <c r="H21" s="77"/>
      <c r="I21" s="74" t="s">
        <v>44</v>
      </c>
      <c r="J21" s="74"/>
      <c r="K21" s="74"/>
      <c r="L21" s="74"/>
      <c r="M21" s="74"/>
      <c r="N21" s="74"/>
      <c r="O21" s="74"/>
    </row>
    <row r="22" spans="1:17" x14ac:dyDescent="0.3">
      <c r="A22" s="8"/>
      <c r="B22" s="9" t="s">
        <v>20</v>
      </c>
      <c r="C22" s="9" t="s">
        <v>21</v>
      </c>
      <c r="D22" s="9" t="s">
        <v>22</v>
      </c>
      <c r="E22" s="9" t="s">
        <v>23</v>
      </c>
      <c r="F22" s="9" t="s">
        <v>24</v>
      </c>
      <c r="G22" s="9" t="s">
        <v>25</v>
      </c>
      <c r="H22" s="31" t="s">
        <v>279</v>
      </c>
      <c r="I22" s="9" t="s">
        <v>20</v>
      </c>
      <c r="J22" s="9" t="s">
        <v>21</v>
      </c>
      <c r="K22" s="9" t="s">
        <v>22</v>
      </c>
      <c r="L22" s="9" t="s">
        <v>23</v>
      </c>
      <c r="M22" s="9" t="s">
        <v>24</v>
      </c>
      <c r="N22" s="9" t="s">
        <v>25</v>
      </c>
      <c r="O22" s="31" t="s">
        <v>279</v>
      </c>
    </row>
    <row r="23" spans="1:17" x14ac:dyDescent="0.3">
      <c r="A23" s="9" t="s">
        <v>46</v>
      </c>
      <c r="B23" s="8">
        <v>203681805658</v>
      </c>
      <c r="C23" s="8">
        <v>205575829041</v>
      </c>
      <c r="D23" s="8">
        <v>191318262356</v>
      </c>
      <c r="E23" s="8">
        <v>141185377927</v>
      </c>
      <c r="F23" s="8">
        <v>142263145721</v>
      </c>
      <c r="G23" s="8">
        <v>139993991192</v>
      </c>
      <c r="H23" s="8"/>
      <c r="I23" s="8">
        <v>173493407976</v>
      </c>
      <c r="J23" s="8">
        <v>134900345960</v>
      </c>
      <c r="K23" s="8">
        <v>160011018210</v>
      </c>
      <c r="L23" s="8">
        <v>121985223646</v>
      </c>
      <c r="M23" s="8">
        <v>131962658096</v>
      </c>
      <c r="N23" s="8">
        <v>144250192106</v>
      </c>
      <c r="O23" s="8"/>
    </row>
    <row r="24" spans="1:17" x14ac:dyDescent="0.3">
      <c r="A24" s="9" t="s">
        <v>47</v>
      </c>
      <c r="B24" s="8">
        <v>32300336190</v>
      </c>
      <c r="C24" s="8">
        <v>31858333873</v>
      </c>
      <c r="D24" s="8">
        <v>30882031941</v>
      </c>
      <c r="E24" s="8">
        <v>24964506022</v>
      </c>
      <c r="F24" s="8">
        <v>26356016097</v>
      </c>
      <c r="G24" s="8">
        <v>26321114805</v>
      </c>
      <c r="H24" s="8"/>
      <c r="I24" s="8">
        <v>29005004753</v>
      </c>
      <c r="J24" s="8">
        <v>24067310196</v>
      </c>
      <c r="K24" s="8">
        <v>26007449799</v>
      </c>
      <c r="L24" s="8">
        <v>25799156756</v>
      </c>
      <c r="M24" s="8">
        <v>27522565478</v>
      </c>
      <c r="N24" s="8">
        <v>29950958913</v>
      </c>
      <c r="O24" s="8"/>
    </row>
    <row r="25" spans="1:17" x14ac:dyDescent="0.3">
      <c r="A25" s="9" t="s">
        <v>48</v>
      </c>
      <c r="B25" s="8">
        <f t="shared" ref="B25:N25" si="0">B23/B24</f>
        <v>6.3058726218787386</v>
      </c>
      <c r="C25" s="8">
        <f t="shared" si="0"/>
        <v>6.4528116837656073</v>
      </c>
      <c r="D25" s="8">
        <f t="shared" si="0"/>
        <v>6.1951319369629818</v>
      </c>
      <c r="E25" s="8">
        <f t="shared" si="0"/>
        <v>5.6554444859666049</v>
      </c>
      <c r="F25" s="8">
        <f t="shared" si="0"/>
        <v>5.3977484759994985</v>
      </c>
      <c r="G25" s="8">
        <f t="shared" si="0"/>
        <v>5.3186953603274629</v>
      </c>
      <c r="H25" s="8">
        <v>1.0460000000000001E-3</v>
      </c>
      <c r="I25" s="8">
        <f t="shared" si="0"/>
        <v>5.9814990362328935</v>
      </c>
      <c r="J25" s="8">
        <f t="shared" si="0"/>
        <v>5.6051276549558295</v>
      </c>
      <c r="K25" s="8">
        <f t="shared" si="0"/>
        <v>6.1525070488130869</v>
      </c>
      <c r="L25" s="8">
        <f t="shared" si="0"/>
        <v>4.7282639816369354</v>
      </c>
      <c r="M25" s="8">
        <f t="shared" si="0"/>
        <v>4.7947077535879989</v>
      </c>
      <c r="N25" s="8">
        <f t="shared" si="0"/>
        <v>4.8162128139205995</v>
      </c>
      <c r="O25" s="8">
        <v>1.359E-3</v>
      </c>
    </row>
    <row r="28" spans="1:17" ht="13.75" customHeight="1" x14ac:dyDescent="0.3">
      <c r="A28" s="72" t="s">
        <v>52</v>
      </c>
      <c r="B28" s="69" t="s">
        <v>53</v>
      </c>
      <c r="C28" s="69"/>
      <c r="D28" s="69"/>
      <c r="E28" s="69"/>
      <c r="F28" s="69"/>
      <c r="G28" s="69"/>
      <c r="H28" s="6"/>
      <c r="J28" s="72" t="s">
        <v>56</v>
      </c>
      <c r="K28" s="69" t="s">
        <v>57</v>
      </c>
      <c r="L28" s="69"/>
      <c r="M28" s="69"/>
      <c r="N28" s="69"/>
      <c r="O28" s="69"/>
      <c r="P28" s="69"/>
    </row>
    <row r="29" spans="1:17" x14ac:dyDescent="0.3">
      <c r="A29" s="72"/>
      <c r="B29" s="69"/>
      <c r="C29" s="69"/>
      <c r="D29" s="69"/>
      <c r="E29" s="69"/>
      <c r="F29" s="69"/>
      <c r="G29" s="69"/>
      <c r="H29" s="6"/>
      <c r="J29" s="78"/>
      <c r="K29" s="69"/>
      <c r="L29" s="69"/>
      <c r="M29" s="69"/>
      <c r="N29" s="69"/>
      <c r="O29" s="69"/>
      <c r="P29" s="69"/>
    </row>
    <row r="30" spans="1:17" x14ac:dyDescent="0.3">
      <c r="A30" s="8"/>
      <c r="B30" s="74" t="s">
        <v>45</v>
      </c>
      <c r="C30" s="74"/>
      <c r="D30" s="74"/>
      <c r="E30" s="74"/>
      <c r="F30" s="74"/>
      <c r="G30" s="74"/>
      <c r="H30" s="74"/>
      <c r="J30" s="8"/>
      <c r="K30" s="74" t="s">
        <v>44</v>
      </c>
      <c r="L30" s="74"/>
      <c r="M30" s="74"/>
      <c r="N30" s="74"/>
      <c r="O30" s="74"/>
      <c r="P30" s="74"/>
      <c r="Q30" s="74"/>
    </row>
    <row r="31" spans="1:17" x14ac:dyDescent="0.3">
      <c r="A31" s="8"/>
      <c r="B31" s="74" t="s">
        <v>54</v>
      </c>
      <c r="C31" s="74"/>
      <c r="D31" s="74"/>
      <c r="E31" s="74" t="s">
        <v>3</v>
      </c>
      <c r="F31" s="74"/>
      <c r="G31" s="74"/>
      <c r="H31" s="73" t="s">
        <v>279</v>
      </c>
      <c r="J31" s="8"/>
      <c r="K31" s="74" t="s">
        <v>54</v>
      </c>
      <c r="L31" s="74"/>
      <c r="M31" s="74"/>
      <c r="N31" s="74" t="s">
        <v>3</v>
      </c>
      <c r="O31" s="74"/>
      <c r="P31" s="74"/>
      <c r="Q31" s="73" t="s">
        <v>279</v>
      </c>
    </row>
    <row r="32" spans="1:17" x14ac:dyDescent="0.3">
      <c r="A32" s="8"/>
      <c r="B32" s="9">
        <v>1</v>
      </c>
      <c r="C32" s="9">
        <v>2</v>
      </c>
      <c r="D32" s="9">
        <v>3</v>
      </c>
      <c r="E32" s="9">
        <v>1</v>
      </c>
      <c r="F32" s="9">
        <v>2</v>
      </c>
      <c r="G32" s="9">
        <v>3</v>
      </c>
      <c r="H32" s="73"/>
      <c r="J32" s="8"/>
      <c r="K32" s="9">
        <v>1</v>
      </c>
      <c r="L32" s="9">
        <v>2</v>
      </c>
      <c r="M32" s="9">
        <v>3</v>
      </c>
      <c r="N32" s="9">
        <v>1</v>
      </c>
      <c r="O32" s="9">
        <v>2</v>
      </c>
      <c r="P32" s="9">
        <v>3</v>
      </c>
      <c r="Q32" s="73"/>
    </row>
    <row r="33" spans="1:17" x14ac:dyDescent="0.3">
      <c r="A33" s="18" t="s">
        <v>58</v>
      </c>
      <c r="B33" s="8">
        <v>1.0162279999999999</v>
      </c>
      <c r="C33" s="8">
        <v>1.0188269999999999</v>
      </c>
      <c r="D33" s="8">
        <v>0.96494500000000005</v>
      </c>
      <c r="E33" s="8">
        <v>0.67663399999999996</v>
      </c>
      <c r="F33" s="8">
        <v>0.70830599999999999</v>
      </c>
      <c r="G33" s="8">
        <v>0.68513100000000005</v>
      </c>
      <c r="H33" s="32">
        <v>1E-4</v>
      </c>
      <c r="J33" s="18" t="s">
        <v>58</v>
      </c>
      <c r="K33" s="8">
        <v>1.1225830000000001</v>
      </c>
      <c r="L33" s="8">
        <v>0.90337500000000004</v>
      </c>
      <c r="M33" s="8">
        <v>0.97404199999999996</v>
      </c>
      <c r="N33" s="8">
        <v>0.86802699999999999</v>
      </c>
      <c r="O33" s="8">
        <v>0.92648299999999995</v>
      </c>
      <c r="P33" s="8">
        <v>0.97136699999999998</v>
      </c>
      <c r="Q33" s="32">
        <v>0.334538</v>
      </c>
    </row>
    <row r="34" spans="1:17" x14ac:dyDescent="0.3">
      <c r="A34" s="18" t="s">
        <v>59</v>
      </c>
      <c r="B34" s="8">
        <v>1.0179689999999999</v>
      </c>
      <c r="C34" s="8">
        <v>1.023142</v>
      </c>
      <c r="D34" s="8">
        <v>0.95888899999999999</v>
      </c>
      <c r="E34" s="8">
        <v>1.26414</v>
      </c>
      <c r="F34" s="8">
        <v>1.237816</v>
      </c>
      <c r="G34" s="8">
        <v>1.2881940000000001</v>
      </c>
      <c r="H34" s="32">
        <v>4.75E-4</v>
      </c>
      <c r="J34" s="18" t="s">
        <v>59</v>
      </c>
      <c r="K34" s="8">
        <v>1.0709139999999999</v>
      </c>
      <c r="L34" s="8">
        <v>0.86918300000000004</v>
      </c>
      <c r="M34" s="8">
        <v>1.059903</v>
      </c>
      <c r="N34" s="8">
        <v>1.5039020000000001</v>
      </c>
      <c r="O34" s="8">
        <v>1.664037</v>
      </c>
      <c r="P34" s="8">
        <v>1.7119040000000001</v>
      </c>
      <c r="Q34" s="32">
        <v>2.3119999999999998E-3</v>
      </c>
    </row>
    <row r="35" spans="1:17" x14ac:dyDescent="0.3">
      <c r="A35" s="18" t="s">
        <v>61</v>
      </c>
      <c r="B35" s="8">
        <v>1.033541</v>
      </c>
      <c r="C35" s="8">
        <v>1.03348</v>
      </c>
      <c r="D35" s="8">
        <v>0.932979</v>
      </c>
      <c r="E35" s="8">
        <v>0.28954800000000003</v>
      </c>
      <c r="F35" s="8">
        <v>0.28989399999999999</v>
      </c>
      <c r="G35" s="8">
        <v>0.289744</v>
      </c>
      <c r="H35" s="32">
        <v>2.9E-5</v>
      </c>
      <c r="J35" s="18" t="s">
        <v>61</v>
      </c>
      <c r="K35" s="8">
        <v>1.1179669999999999</v>
      </c>
      <c r="L35" s="8">
        <v>0.89292499999999997</v>
      </c>
      <c r="M35" s="8">
        <v>0.98910799999999999</v>
      </c>
      <c r="N35" s="8">
        <v>0.24532799999999999</v>
      </c>
      <c r="O35" s="8">
        <v>0.27471600000000002</v>
      </c>
      <c r="P35" s="8">
        <v>0.31700200000000001</v>
      </c>
      <c r="Q35" s="32">
        <v>4.5899999999999999E-4</v>
      </c>
    </row>
    <row r="36" spans="1:17" x14ac:dyDescent="0.3">
      <c r="A36" s="18" t="s">
        <v>63</v>
      </c>
      <c r="B36" s="8">
        <v>1.0306139999999999</v>
      </c>
      <c r="C36" s="8">
        <v>1.0180070000000001</v>
      </c>
      <c r="D36" s="8">
        <v>0.95137899999999997</v>
      </c>
      <c r="E36" s="8">
        <v>0.66077300000000005</v>
      </c>
      <c r="F36" s="8">
        <v>0.68282699999999996</v>
      </c>
      <c r="G36" s="8">
        <v>0.66051400000000005</v>
      </c>
      <c r="H36" s="32">
        <v>2.0599999999999999E-4</v>
      </c>
      <c r="J36" s="18" t="s">
        <v>63</v>
      </c>
      <c r="K36" s="8">
        <v>1.103151</v>
      </c>
      <c r="L36" s="8">
        <v>0.869004</v>
      </c>
      <c r="M36" s="8">
        <v>1.0278449999999999</v>
      </c>
      <c r="N36" s="8">
        <v>0.71074199999999998</v>
      </c>
      <c r="O36" s="8">
        <v>0.77885599999999999</v>
      </c>
      <c r="P36" s="8">
        <v>0.80751200000000001</v>
      </c>
      <c r="Q36" s="32">
        <v>3.5022999999999999E-2</v>
      </c>
    </row>
    <row r="37" spans="1:17" x14ac:dyDescent="0.3">
      <c r="A37" s="19"/>
    </row>
    <row r="38" spans="1:17" x14ac:dyDescent="0.3">
      <c r="A38" s="19"/>
    </row>
    <row r="39" spans="1:17" x14ac:dyDescent="0.3">
      <c r="A39" s="19"/>
    </row>
    <row r="41" spans="1:17" x14ac:dyDescent="0.3">
      <c r="A41" s="72" t="s">
        <v>49</v>
      </c>
      <c r="B41" s="69" t="s">
        <v>51</v>
      </c>
      <c r="C41" s="69"/>
      <c r="D41" s="69"/>
      <c r="E41" s="69"/>
      <c r="F41" s="69"/>
      <c r="G41" s="69"/>
      <c r="H41" s="6"/>
    </row>
    <row r="42" spans="1:17" x14ac:dyDescent="0.3">
      <c r="A42" s="72"/>
      <c r="B42" s="69"/>
      <c r="C42" s="69"/>
      <c r="D42" s="69"/>
      <c r="E42" s="69"/>
      <c r="F42" s="69"/>
      <c r="G42" s="69"/>
      <c r="H42" s="6"/>
    </row>
    <row r="43" spans="1:17" x14ac:dyDescent="0.3">
      <c r="A43" s="17"/>
      <c r="B43" s="75" t="s">
        <v>45</v>
      </c>
      <c r="C43" s="76"/>
      <c r="D43" s="76"/>
      <c r="E43" s="76"/>
      <c r="F43" s="76"/>
      <c r="G43" s="76"/>
      <c r="H43" s="77"/>
      <c r="I43" s="74" t="s">
        <v>44</v>
      </c>
      <c r="J43" s="74"/>
      <c r="K43" s="74"/>
      <c r="L43" s="74"/>
      <c r="M43" s="74"/>
      <c r="N43" s="74"/>
      <c r="O43" s="74"/>
    </row>
    <row r="44" spans="1:17" x14ac:dyDescent="0.3">
      <c r="A44" s="8"/>
      <c r="B44" s="9" t="s">
        <v>20</v>
      </c>
      <c r="C44" s="9" t="s">
        <v>21</v>
      </c>
      <c r="D44" s="9" t="s">
        <v>22</v>
      </c>
      <c r="E44" s="9" t="s">
        <v>23</v>
      </c>
      <c r="F44" s="9" t="s">
        <v>24</v>
      </c>
      <c r="G44" s="9" t="s">
        <v>25</v>
      </c>
      <c r="H44" s="31" t="s">
        <v>279</v>
      </c>
      <c r="I44" s="9" t="s">
        <v>20</v>
      </c>
      <c r="J44" s="9" t="s">
        <v>21</v>
      </c>
      <c r="K44" s="9" t="s">
        <v>22</v>
      </c>
      <c r="L44" s="9" t="s">
        <v>23</v>
      </c>
      <c r="M44" s="9" t="s">
        <v>24</v>
      </c>
      <c r="N44" s="9" t="s">
        <v>25</v>
      </c>
      <c r="O44" s="31" t="s">
        <v>279</v>
      </c>
    </row>
    <row r="45" spans="1:17" x14ac:dyDescent="0.3">
      <c r="A45" s="9" t="s">
        <v>46</v>
      </c>
      <c r="B45" s="8">
        <v>122359948655</v>
      </c>
      <c r="C45" s="8">
        <v>133853648484</v>
      </c>
      <c r="D45" s="8">
        <v>135872841079</v>
      </c>
      <c r="E45" s="8">
        <v>136814064413</v>
      </c>
      <c r="F45" s="8">
        <v>156948906334</v>
      </c>
      <c r="G45" s="8">
        <v>157757573132</v>
      </c>
      <c r="H45" s="8"/>
      <c r="I45" s="8">
        <v>122044041230</v>
      </c>
      <c r="J45" s="8">
        <v>139322223462</v>
      </c>
      <c r="K45" s="8">
        <v>133158725309</v>
      </c>
      <c r="L45" s="8">
        <v>110915093466</v>
      </c>
      <c r="M45" s="8">
        <v>120373090410</v>
      </c>
      <c r="N45" s="8">
        <v>105993418629</v>
      </c>
      <c r="O45" s="8"/>
    </row>
    <row r="46" spans="1:17" x14ac:dyDescent="0.3">
      <c r="A46" s="9" t="s">
        <v>47</v>
      </c>
      <c r="B46" s="8">
        <v>21968064177</v>
      </c>
      <c r="C46" s="8">
        <v>22733468464</v>
      </c>
      <c r="D46" s="8">
        <v>23113578085</v>
      </c>
      <c r="E46" s="8">
        <v>25739300406</v>
      </c>
      <c r="F46" s="8">
        <v>28706761802</v>
      </c>
      <c r="G46" s="8">
        <v>29223587822</v>
      </c>
      <c r="H46" s="8"/>
      <c r="I46" s="8">
        <v>20914098422</v>
      </c>
      <c r="J46" s="8">
        <v>22203686309</v>
      </c>
      <c r="K46" s="8">
        <v>22956144075</v>
      </c>
      <c r="L46" s="8">
        <v>28489159826</v>
      </c>
      <c r="M46" s="8">
        <v>30465214148</v>
      </c>
      <c r="N46" s="8">
        <v>25855702815</v>
      </c>
      <c r="O46" s="8"/>
    </row>
    <row r="47" spans="1:17" x14ac:dyDescent="0.3">
      <c r="A47" s="9" t="s">
        <v>48</v>
      </c>
      <c r="B47" s="8">
        <f t="shared" ref="B47:N47" si="1">B45/B46</f>
        <v>5.5699012743739038</v>
      </c>
      <c r="C47" s="8">
        <f t="shared" si="1"/>
        <v>5.8879554035481387</v>
      </c>
      <c r="D47" s="8">
        <f t="shared" si="1"/>
        <v>5.878485822460231</v>
      </c>
      <c r="E47" s="8">
        <f t="shared" si="1"/>
        <v>5.3153761856366435</v>
      </c>
      <c r="F47" s="8">
        <f t="shared" si="1"/>
        <v>5.4673148931435858</v>
      </c>
      <c r="G47" s="8">
        <f t="shared" si="1"/>
        <v>5.3982958592523502</v>
      </c>
      <c r="H47" s="8">
        <v>2.0303999999999999E-2</v>
      </c>
      <c r="I47" s="8">
        <f t="shared" si="1"/>
        <v>5.8354913880303441</v>
      </c>
      <c r="J47" s="8">
        <f t="shared" si="1"/>
        <v>6.2747339123381236</v>
      </c>
      <c r="K47" s="8">
        <f t="shared" si="1"/>
        <v>5.8005702035131526</v>
      </c>
      <c r="L47" s="8">
        <f t="shared" si="1"/>
        <v>3.8932384859161693</v>
      </c>
      <c r="M47" s="8">
        <f t="shared" si="1"/>
        <v>3.9511650837321399</v>
      </c>
      <c r="N47" s="8">
        <f t="shared" si="1"/>
        <v>4.0994212915964008</v>
      </c>
      <c r="O47" s="8">
        <v>1.6899999999999999E-4</v>
      </c>
    </row>
    <row r="50" spans="1:17" ht="13.75" customHeight="1" x14ac:dyDescent="0.3">
      <c r="A50" s="72" t="s">
        <v>64</v>
      </c>
      <c r="B50" s="69" t="s">
        <v>66</v>
      </c>
      <c r="C50" s="69"/>
      <c r="D50" s="69"/>
      <c r="E50" s="69"/>
      <c r="F50" s="69"/>
      <c r="G50" s="69"/>
      <c r="H50" s="6"/>
      <c r="J50" s="72" t="s">
        <v>65</v>
      </c>
      <c r="K50" s="69" t="s">
        <v>67</v>
      </c>
      <c r="L50" s="69"/>
      <c r="M50" s="69"/>
      <c r="N50" s="69"/>
      <c r="O50" s="69"/>
      <c r="P50" s="69"/>
    </row>
    <row r="51" spans="1:17" x14ac:dyDescent="0.3">
      <c r="A51" s="72"/>
      <c r="B51" s="69"/>
      <c r="C51" s="69"/>
      <c r="D51" s="69"/>
      <c r="E51" s="69"/>
      <c r="F51" s="69"/>
      <c r="G51" s="69"/>
      <c r="H51" s="6"/>
      <c r="J51" s="72"/>
      <c r="K51" s="69"/>
      <c r="L51" s="69"/>
      <c r="M51" s="69"/>
      <c r="N51" s="69"/>
      <c r="O51" s="69"/>
      <c r="P51" s="69"/>
    </row>
    <row r="52" spans="1:17" x14ac:dyDescent="0.3">
      <c r="A52" s="8"/>
      <c r="B52" s="74" t="s">
        <v>45</v>
      </c>
      <c r="C52" s="74"/>
      <c r="D52" s="74"/>
      <c r="E52" s="74"/>
      <c r="F52" s="74"/>
      <c r="G52" s="74"/>
      <c r="H52" s="74"/>
      <c r="J52" s="8"/>
      <c r="K52" s="74" t="s">
        <v>44</v>
      </c>
      <c r="L52" s="74"/>
      <c r="M52" s="74"/>
      <c r="N52" s="74"/>
      <c r="O52" s="74"/>
      <c r="P52" s="74"/>
      <c r="Q52" s="74"/>
    </row>
    <row r="53" spans="1:17" x14ac:dyDescent="0.3">
      <c r="A53" s="8"/>
      <c r="B53" s="74" t="s">
        <v>54</v>
      </c>
      <c r="C53" s="74"/>
      <c r="D53" s="74"/>
      <c r="E53" s="74" t="s">
        <v>3</v>
      </c>
      <c r="F53" s="74"/>
      <c r="G53" s="74"/>
      <c r="H53" s="73" t="s">
        <v>279</v>
      </c>
      <c r="J53" s="8"/>
      <c r="K53" s="74" t="s">
        <v>54</v>
      </c>
      <c r="L53" s="74"/>
      <c r="M53" s="74"/>
      <c r="N53" s="74" t="s">
        <v>3</v>
      </c>
      <c r="O53" s="74"/>
      <c r="P53" s="74"/>
      <c r="Q53" s="73" t="s">
        <v>279</v>
      </c>
    </row>
    <row r="54" spans="1:17" x14ac:dyDescent="0.3">
      <c r="A54" s="8"/>
      <c r="B54" s="9">
        <v>1</v>
      </c>
      <c r="C54" s="9">
        <v>2</v>
      </c>
      <c r="D54" s="9">
        <v>3</v>
      </c>
      <c r="E54" s="9">
        <v>1</v>
      </c>
      <c r="F54" s="9">
        <v>2</v>
      </c>
      <c r="G54" s="9">
        <v>3</v>
      </c>
      <c r="H54" s="73"/>
      <c r="J54" s="8"/>
      <c r="K54" s="9">
        <v>1</v>
      </c>
      <c r="L54" s="9">
        <v>2</v>
      </c>
      <c r="M54" s="9">
        <v>3</v>
      </c>
      <c r="N54" s="9">
        <v>1</v>
      </c>
      <c r="O54" s="9">
        <v>2</v>
      </c>
      <c r="P54" s="9">
        <v>3</v>
      </c>
      <c r="Q54" s="73"/>
    </row>
    <row r="55" spans="1:17" x14ac:dyDescent="0.3">
      <c r="A55" s="18" t="s">
        <v>58</v>
      </c>
      <c r="B55" s="8">
        <v>0.98494700000000002</v>
      </c>
      <c r="C55" s="8">
        <v>0.99455899999999997</v>
      </c>
      <c r="D55" s="8">
        <v>1.020494</v>
      </c>
      <c r="E55" s="8">
        <v>1.1019669999999999</v>
      </c>
      <c r="F55" s="8">
        <v>1.2555639999999999</v>
      </c>
      <c r="G55" s="8">
        <v>1.268411</v>
      </c>
      <c r="H55" s="32">
        <v>1.8658000000000001E-2</v>
      </c>
      <c r="J55" s="18" t="s">
        <v>58</v>
      </c>
      <c r="K55" s="8">
        <v>0.935616</v>
      </c>
      <c r="L55" s="8">
        <v>1.015182</v>
      </c>
      <c r="M55" s="8">
        <v>1.0492010000000001</v>
      </c>
      <c r="N55" s="8">
        <v>1.2138739999999999</v>
      </c>
      <c r="O55" s="8">
        <v>1.2892440000000001</v>
      </c>
      <c r="P55" s="8" t="s">
        <v>87</v>
      </c>
      <c r="Q55" s="33">
        <v>1.6615999999999999E-2</v>
      </c>
    </row>
    <row r="56" spans="1:17" x14ac:dyDescent="0.3">
      <c r="A56" s="18" t="s">
        <v>59</v>
      </c>
      <c r="B56" s="8">
        <v>0.97309500000000004</v>
      </c>
      <c r="C56" s="8">
        <v>1.010367</v>
      </c>
      <c r="D56" s="8">
        <v>1.0165379999999999</v>
      </c>
      <c r="E56" s="8">
        <v>1.4208970000000001</v>
      </c>
      <c r="F56" s="8">
        <v>1.4951410000000001</v>
      </c>
      <c r="G56" s="8">
        <v>1.5198499999999999</v>
      </c>
      <c r="H56" s="32">
        <v>1.27E-4</v>
      </c>
      <c r="J56" s="18" t="s">
        <v>59</v>
      </c>
      <c r="K56" s="8">
        <v>0.91539099999999995</v>
      </c>
      <c r="L56" s="8">
        <v>1.035636</v>
      </c>
      <c r="M56" s="8">
        <v>1.0489729999999999</v>
      </c>
      <c r="N56" s="8">
        <v>1.908407</v>
      </c>
      <c r="O56" s="8">
        <v>1.9442170000000001</v>
      </c>
      <c r="P56" s="8">
        <v>1.657737</v>
      </c>
      <c r="Q56" s="33">
        <v>1.1000000000000001E-3</v>
      </c>
    </row>
    <row r="57" spans="1:17" x14ac:dyDescent="0.3">
      <c r="A57" s="18" t="s">
        <v>61</v>
      </c>
      <c r="B57" s="8">
        <v>0.93382600000000004</v>
      </c>
      <c r="C57" s="8">
        <v>1.0181720000000001</v>
      </c>
      <c r="D57" s="8">
        <v>1.0480020000000001</v>
      </c>
      <c r="E57" s="8">
        <v>0.94460900000000003</v>
      </c>
      <c r="F57" s="8">
        <v>1.111442</v>
      </c>
      <c r="G57" s="8">
        <v>1.1060110000000001</v>
      </c>
      <c r="H57" s="32">
        <v>0.44961299999999998</v>
      </c>
      <c r="J57" s="18" t="s">
        <v>61</v>
      </c>
      <c r="K57" s="8">
        <v>0.89567799999999997</v>
      </c>
      <c r="L57" s="8">
        <v>1.1033839999999999</v>
      </c>
      <c r="M57" s="8">
        <v>1.0009380000000001</v>
      </c>
      <c r="N57" s="8">
        <v>0.78935100000000002</v>
      </c>
      <c r="O57" s="8">
        <v>0.87595900000000004</v>
      </c>
      <c r="P57" s="8">
        <v>0.75155000000000005</v>
      </c>
      <c r="Q57" s="33">
        <v>5.0722999999999997E-2</v>
      </c>
    </row>
    <row r="58" spans="1:17" x14ac:dyDescent="0.3">
      <c r="A58" s="18" t="s">
        <v>63</v>
      </c>
      <c r="B58" s="8">
        <v>0.94622799999999996</v>
      </c>
      <c r="C58" s="8">
        <v>1.0235890000000001</v>
      </c>
      <c r="D58" s="8">
        <v>1.0301819999999999</v>
      </c>
      <c r="E58" s="8">
        <v>0.98900999999999994</v>
      </c>
      <c r="F58" s="8">
        <v>1.110622</v>
      </c>
      <c r="G58" s="8">
        <v>1.164612</v>
      </c>
      <c r="H58" s="32">
        <v>0.20666000000000001</v>
      </c>
      <c r="J58" s="18" t="s">
        <v>63</v>
      </c>
      <c r="K58" s="8">
        <v>0.93916299999999997</v>
      </c>
      <c r="L58" s="8">
        <v>1.051223</v>
      </c>
      <c r="M58" s="8">
        <v>1.009614</v>
      </c>
      <c r="N58" s="8">
        <v>0.88410900000000003</v>
      </c>
      <c r="O58" s="8">
        <v>0.925956</v>
      </c>
      <c r="P58" s="8">
        <v>0.81532700000000002</v>
      </c>
      <c r="Q58" s="33">
        <v>5.3060000000000003E-2</v>
      </c>
    </row>
    <row r="60" spans="1:17" x14ac:dyDescent="0.3">
      <c r="A60" t="s">
        <v>255</v>
      </c>
    </row>
  </sheetData>
  <mergeCells count="40">
    <mergeCell ref="I3:O3"/>
    <mergeCell ref="H12:N12"/>
    <mergeCell ref="B12:G12"/>
    <mergeCell ref="A1:A2"/>
    <mergeCell ref="B1:G2"/>
    <mergeCell ref="A10:A11"/>
    <mergeCell ref="B10:G11"/>
    <mergeCell ref="B3:H3"/>
    <mergeCell ref="B21:H21"/>
    <mergeCell ref="I21:O21"/>
    <mergeCell ref="B30:H30"/>
    <mergeCell ref="H31:H32"/>
    <mergeCell ref="A19:A20"/>
    <mergeCell ref="B19:G20"/>
    <mergeCell ref="A50:A51"/>
    <mergeCell ref="A41:A42"/>
    <mergeCell ref="B41:G42"/>
    <mergeCell ref="A28:A29"/>
    <mergeCell ref="B28:G29"/>
    <mergeCell ref="K28:P29"/>
    <mergeCell ref="J28:J29"/>
    <mergeCell ref="J50:J51"/>
    <mergeCell ref="K50:P51"/>
    <mergeCell ref="B31:D31"/>
    <mergeCell ref="E31:G31"/>
    <mergeCell ref="K31:M31"/>
    <mergeCell ref="N31:P31"/>
    <mergeCell ref="Q31:Q32"/>
    <mergeCell ref="K30:Q30"/>
    <mergeCell ref="B43:H43"/>
    <mergeCell ref="I43:O43"/>
    <mergeCell ref="H53:H54"/>
    <mergeCell ref="B52:H52"/>
    <mergeCell ref="Q53:Q54"/>
    <mergeCell ref="K52:Q52"/>
    <mergeCell ref="N53:P53"/>
    <mergeCell ref="B50:G51"/>
    <mergeCell ref="B53:D53"/>
    <mergeCell ref="E53:G53"/>
    <mergeCell ref="K53:M5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A9E96-1CF0-4E7E-B9E2-7DBAD881D1F8}">
  <dimension ref="A1:AA145"/>
  <sheetViews>
    <sheetView topLeftCell="A28" workbookViewId="0">
      <selection activeCell="F118" sqref="F118"/>
    </sheetView>
  </sheetViews>
  <sheetFormatPr defaultRowHeight="14" x14ac:dyDescent="0.3"/>
  <cols>
    <col min="1" max="1" width="17.1640625" customWidth="1"/>
  </cols>
  <sheetData>
    <row r="1" spans="1:14" x14ac:dyDescent="0.3">
      <c r="A1" s="72" t="s">
        <v>68</v>
      </c>
      <c r="B1" s="69" t="s">
        <v>73</v>
      </c>
      <c r="C1" s="69"/>
      <c r="D1" s="69"/>
      <c r="E1" s="69"/>
      <c r="F1" s="69"/>
      <c r="G1" s="69"/>
    </row>
    <row r="2" spans="1:14" x14ac:dyDescent="0.3">
      <c r="A2" s="72"/>
      <c r="B2" s="69"/>
      <c r="C2" s="69"/>
      <c r="D2" s="69"/>
      <c r="E2" s="69"/>
      <c r="F2" s="69"/>
      <c r="G2" s="69"/>
    </row>
    <row r="3" spans="1:14" x14ac:dyDescent="0.3">
      <c r="A3" s="8"/>
      <c r="B3" s="34"/>
      <c r="C3" s="75" t="s">
        <v>45</v>
      </c>
      <c r="D3" s="76"/>
      <c r="E3" s="76"/>
      <c r="F3" s="76"/>
      <c r="G3" s="76"/>
      <c r="H3" s="77"/>
      <c r="I3" s="75" t="s">
        <v>44</v>
      </c>
      <c r="J3" s="76"/>
      <c r="K3" s="76"/>
      <c r="L3" s="76"/>
      <c r="M3" s="76"/>
      <c r="N3" s="77"/>
    </row>
    <row r="4" spans="1:14" x14ac:dyDescent="0.3">
      <c r="A4" s="8"/>
      <c r="B4" s="34"/>
      <c r="C4" s="75" t="s">
        <v>54</v>
      </c>
      <c r="D4" s="76"/>
      <c r="E4" s="77"/>
      <c r="F4" s="75" t="s">
        <v>3</v>
      </c>
      <c r="G4" s="76"/>
      <c r="H4" s="77"/>
      <c r="I4" s="75" t="s">
        <v>54</v>
      </c>
      <c r="J4" s="76"/>
      <c r="K4" s="77"/>
      <c r="L4" s="75" t="s">
        <v>3</v>
      </c>
      <c r="M4" s="76"/>
      <c r="N4" s="77"/>
    </row>
    <row r="5" spans="1:14" x14ac:dyDescent="0.3">
      <c r="A5" s="30"/>
      <c r="B5" s="34"/>
      <c r="C5" s="9">
        <v>1</v>
      </c>
      <c r="D5" s="9">
        <v>2</v>
      </c>
      <c r="E5" s="9">
        <v>3</v>
      </c>
      <c r="F5" s="9">
        <v>1</v>
      </c>
      <c r="G5" s="9">
        <v>2</v>
      </c>
      <c r="H5" s="9">
        <v>3</v>
      </c>
      <c r="I5" s="9">
        <v>1</v>
      </c>
      <c r="J5" s="9">
        <v>2</v>
      </c>
      <c r="K5" s="9">
        <v>3</v>
      </c>
      <c r="L5" s="9">
        <v>1</v>
      </c>
      <c r="M5" s="9">
        <v>2</v>
      </c>
      <c r="N5" s="9">
        <v>3</v>
      </c>
    </row>
    <row r="6" spans="1:14" x14ac:dyDescent="0.3">
      <c r="A6" s="36" t="s">
        <v>280</v>
      </c>
      <c r="B6" s="35" t="s">
        <v>273</v>
      </c>
      <c r="C6" s="8">
        <v>15.17</v>
      </c>
      <c r="D6" s="8">
        <v>14.73</v>
      </c>
      <c r="E6" s="8">
        <v>15.04</v>
      </c>
      <c r="F6" s="8">
        <v>15.3</v>
      </c>
      <c r="G6" s="8">
        <v>14.8</v>
      </c>
      <c r="H6" s="8">
        <v>14.96</v>
      </c>
      <c r="I6" s="8">
        <v>14.47</v>
      </c>
      <c r="J6" s="8">
        <v>13.91</v>
      </c>
      <c r="K6" s="8">
        <v>14.1</v>
      </c>
      <c r="L6" s="8">
        <v>14.95</v>
      </c>
      <c r="M6" s="8">
        <v>14.21</v>
      </c>
      <c r="N6" s="8">
        <v>14.43</v>
      </c>
    </row>
    <row r="7" spans="1:14" x14ac:dyDescent="0.3">
      <c r="A7" s="82" t="s">
        <v>69</v>
      </c>
      <c r="B7" s="35" t="s">
        <v>273</v>
      </c>
      <c r="C7" s="8">
        <v>21.84</v>
      </c>
      <c r="D7" s="8">
        <v>21.65</v>
      </c>
      <c r="E7" s="8">
        <v>21.23</v>
      </c>
      <c r="F7" s="8">
        <v>21.33</v>
      </c>
      <c r="G7" s="8">
        <v>20.74</v>
      </c>
      <c r="H7" s="8">
        <v>21.42</v>
      </c>
      <c r="I7" s="8">
        <v>21.74</v>
      </c>
      <c r="J7" s="8">
        <v>21.48</v>
      </c>
      <c r="K7" s="8">
        <v>21.81</v>
      </c>
      <c r="L7" s="8">
        <v>21.18</v>
      </c>
      <c r="M7" s="8">
        <v>21.04</v>
      </c>
      <c r="N7" s="8">
        <v>20.87</v>
      </c>
    </row>
    <row r="8" spans="1:14" x14ac:dyDescent="0.3">
      <c r="A8" s="83"/>
      <c r="B8" s="35" t="s">
        <v>282</v>
      </c>
      <c r="C8" s="8">
        <v>0.81810240000000001</v>
      </c>
      <c r="D8" s="8">
        <v>0.93326149999999997</v>
      </c>
      <c r="E8" s="8">
        <v>1.2486360000000001</v>
      </c>
      <c r="F8" s="8">
        <v>1.1977720000000001</v>
      </c>
      <c r="G8" s="8">
        <v>1.802942</v>
      </c>
      <c r="H8" s="8">
        <v>1.1253340000000001</v>
      </c>
      <c r="I8" s="8">
        <v>0.49666779999999999</v>
      </c>
      <c r="J8" s="8">
        <v>0.59474919999999998</v>
      </c>
      <c r="K8" s="8">
        <v>0.47314469999999997</v>
      </c>
      <c r="L8" s="8">
        <v>0.9462893</v>
      </c>
      <c r="M8" s="8">
        <v>1.042721</v>
      </c>
      <c r="N8" s="8">
        <v>1.173122</v>
      </c>
    </row>
    <row r="9" spans="1:14" x14ac:dyDescent="0.3">
      <c r="A9" s="84"/>
      <c r="B9" s="35" t="s">
        <v>279</v>
      </c>
      <c r="C9" s="81">
        <v>0.208264</v>
      </c>
      <c r="D9" s="81"/>
      <c r="E9" s="81"/>
      <c r="F9" s="81"/>
      <c r="G9" s="81"/>
      <c r="H9" s="81"/>
      <c r="I9" s="81">
        <v>2.1350000000000002E-3</v>
      </c>
      <c r="J9" s="81"/>
      <c r="K9" s="81"/>
      <c r="L9" s="81"/>
      <c r="M9" s="81"/>
      <c r="N9" s="81"/>
    </row>
    <row r="10" spans="1:14" x14ac:dyDescent="0.3">
      <c r="A10" s="82" t="s">
        <v>70</v>
      </c>
      <c r="B10" s="35" t="s">
        <v>273</v>
      </c>
      <c r="C10" s="8">
        <v>23.47</v>
      </c>
      <c r="D10" s="8">
        <v>23.71</v>
      </c>
      <c r="E10" s="8">
        <v>23.54</v>
      </c>
      <c r="F10" s="8">
        <v>23.61</v>
      </c>
      <c r="G10" s="8">
        <v>23.3</v>
      </c>
      <c r="H10" s="8">
        <v>23.44</v>
      </c>
      <c r="I10" s="8">
        <v>23.77</v>
      </c>
      <c r="J10" s="8">
        <v>23.94</v>
      </c>
      <c r="K10" s="8">
        <v>24.19</v>
      </c>
      <c r="L10" s="8">
        <v>23.1</v>
      </c>
      <c r="M10" s="8">
        <v>23.22</v>
      </c>
      <c r="N10" s="8">
        <v>23.46</v>
      </c>
    </row>
    <row r="11" spans="1:14" x14ac:dyDescent="0.3">
      <c r="A11" s="83"/>
      <c r="B11" s="35" t="s">
        <v>282</v>
      </c>
      <c r="C11" s="8">
        <v>1.0716650000000001</v>
      </c>
      <c r="D11" s="8">
        <v>0.90742699999999998</v>
      </c>
      <c r="E11" s="8">
        <v>1.0209079999999999</v>
      </c>
      <c r="F11" s="8">
        <v>0.99989839999999997</v>
      </c>
      <c r="G11" s="8">
        <v>1.239582</v>
      </c>
      <c r="H11" s="8">
        <v>1.1249439999999999</v>
      </c>
      <c r="I11" s="8">
        <v>0.49306630000000001</v>
      </c>
      <c r="J11" s="8">
        <v>0.43825829999999999</v>
      </c>
      <c r="K11" s="8">
        <v>0.36852990000000002</v>
      </c>
      <c r="L11" s="8">
        <v>1.013857</v>
      </c>
      <c r="M11" s="8">
        <v>0.93293820000000005</v>
      </c>
      <c r="N11" s="8">
        <v>0.78996109999999997</v>
      </c>
    </row>
    <row r="12" spans="1:14" x14ac:dyDescent="0.3">
      <c r="A12" s="84"/>
      <c r="B12" s="35" t="s">
        <v>279</v>
      </c>
      <c r="C12" s="81">
        <v>0.22412199999999999</v>
      </c>
      <c r="D12" s="81"/>
      <c r="E12" s="81"/>
      <c r="F12" s="81"/>
      <c r="G12" s="81"/>
      <c r="H12" s="81"/>
      <c r="I12" s="81">
        <v>3.0430000000000001E-3</v>
      </c>
      <c r="J12" s="81"/>
      <c r="K12" s="81"/>
      <c r="L12" s="81"/>
      <c r="M12" s="81"/>
      <c r="N12" s="81"/>
    </row>
    <row r="13" spans="1:14" x14ac:dyDescent="0.3">
      <c r="A13" s="82" t="s">
        <v>71</v>
      </c>
      <c r="B13" s="35" t="s">
        <v>273</v>
      </c>
      <c r="C13" s="8">
        <v>19.46</v>
      </c>
      <c r="D13" s="8">
        <v>19.53</v>
      </c>
      <c r="E13" s="8">
        <v>19.32</v>
      </c>
      <c r="F13" s="8">
        <v>19.25</v>
      </c>
      <c r="G13" s="8">
        <v>19.36</v>
      </c>
      <c r="H13" s="8">
        <v>19.260000000000002</v>
      </c>
      <c r="I13" s="8">
        <v>21.45</v>
      </c>
      <c r="J13" s="8">
        <v>21.42</v>
      </c>
      <c r="K13" s="8">
        <v>21.29</v>
      </c>
      <c r="L13" s="8">
        <v>21.14</v>
      </c>
      <c r="M13" s="8">
        <v>21</v>
      </c>
      <c r="N13" s="8">
        <v>21.02</v>
      </c>
    </row>
    <row r="14" spans="1:14" x14ac:dyDescent="0.3">
      <c r="A14" s="83"/>
      <c r="B14" s="35" t="s">
        <v>282</v>
      </c>
      <c r="C14" s="8">
        <v>0.98214360000000001</v>
      </c>
      <c r="D14" s="8">
        <v>0.93562730000000005</v>
      </c>
      <c r="E14" s="8">
        <v>1.0822290000000001</v>
      </c>
      <c r="F14" s="8">
        <v>1.167972</v>
      </c>
      <c r="G14" s="8">
        <v>1.0822290000000001</v>
      </c>
      <c r="H14" s="8">
        <v>1.159904</v>
      </c>
      <c r="I14" s="8">
        <v>0.14004920000000001</v>
      </c>
      <c r="J14" s="8">
        <v>0.14299200000000001</v>
      </c>
      <c r="K14" s="8">
        <v>0.15647520000000001</v>
      </c>
      <c r="L14" s="8">
        <v>0.22437840000000001</v>
      </c>
      <c r="M14" s="8">
        <v>0.24724370000000001</v>
      </c>
      <c r="N14" s="8">
        <v>0.2438399</v>
      </c>
    </row>
    <row r="15" spans="1:14" x14ac:dyDescent="0.3">
      <c r="A15" s="84"/>
      <c r="B15" s="35" t="s">
        <v>279</v>
      </c>
      <c r="C15" s="81">
        <v>5.5705999999999999E-2</v>
      </c>
      <c r="D15" s="81"/>
      <c r="E15" s="81"/>
      <c r="F15" s="81"/>
      <c r="G15" s="81"/>
      <c r="H15" s="81"/>
      <c r="I15" s="81">
        <v>4.6000000000000001E-4</v>
      </c>
      <c r="J15" s="81"/>
      <c r="K15" s="81"/>
      <c r="L15" s="81"/>
      <c r="M15" s="81"/>
      <c r="N15" s="81"/>
    </row>
    <row r="16" spans="1:14" x14ac:dyDescent="0.3">
      <c r="A16" s="82" t="s">
        <v>72</v>
      </c>
      <c r="B16" s="35" t="s">
        <v>273</v>
      </c>
      <c r="C16" s="8">
        <v>26.34</v>
      </c>
      <c r="D16" s="8">
        <v>26.26</v>
      </c>
      <c r="E16" s="8">
        <v>26.98</v>
      </c>
      <c r="F16" s="8">
        <v>24.81</v>
      </c>
      <c r="G16" s="8">
        <v>24.7</v>
      </c>
      <c r="H16" s="8">
        <v>25.21</v>
      </c>
      <c r="I16" s="8">
        <v>27.65</v>
      </c>
      <c r="J16" s="8">
        <v>27.77</v>
      </c>
      <c r="K16" s="8">
        <v>28.17</v>
      </c>
      <c r="L16" s="8">
        <v>25.31</v>
      </c>
      <c r="M16" s="8">
        <v>25.83</v>
      </c>
      <c r="N16" s="8">
        <v>25.96</v>
      </c>
    </row>
    <row r="17" spans="1:14" x14ac:dyDescent="0.3">
      <c r="A17" s="83"/>
      <c r="B17" s="35" t="s">
        <v>282</v>
      </c>
      <c r="C17" s="8">
        <v>1.111634</v>
      </c>
      <c r="D17" s="8">
        <v>1.175017</v>
      </c>
      <c r="E17" s="8">
        <v>0.71334960000000003</v>
      </c>
      <c r="F17" s="8">
        <v>3.3004929999999999</v>
      </c>
      <c r="G17" s="8">
        <v>3.561985</v>
      </c>
      <c r="H17" s="8">
        <v>2.501306</v>
      </c>
      <c r="I17" s="8">
        <v>0.2539614</v>
      </c>
      <c r="J17" s="8">
        <v>0.23369219999999999</v>
      </c>
      <c r="K17" s="8">
        <v>0.1771055</v>
      </c>
      <c r="L17" s="8">
        <v>1.6617249999999999</v>
      </c>
      <c r="M17" s="8">
        <v>1.1588400000000001</v>
      </c>
      <c r="N17" s="8">
        <v>1.0589839999999999</v>
      </c>
    </row>
    <row r="18" spans="1:14" x14ac:dyDescent="0.3">
      <c r="A18" s="84"/>
      <c r="B18" s="35" t="s">
        <v>279</v>
      </c>
      <c r="C18" s="81">
        <v>3.751E-3</v>
      </c>
      <c r="D18" s="81"/>
      <c r="E18" s="81"/>
      <c r="F18" s="81"/>
      <c r="G18" s="81"/>
      <c r="H18" s="81"/>
      <c r="I18" s="81">
        <v>4.6750000000000003E-3</v>
      </c>
      <c r="J18" s="81"/>
      <c r="K18" s="81"/>
      <c r="L18" s="81"/>
      <c r="M18" s="81"/>
      <c r="N18" s="81"/>
    </row>
    <row r="19" spans="1:14" x14ac:dyDescent="0.3">
      <c r="A19" s="82" t="s">
        <v>281</v>
      </c>
      <c r="B19" s="35" t="s">
        <v>273</v>
      </c>
      <c r="C19" s="8">
        <v>20.079999999999998</v>
      </c>
      <c r="D19" s="8">
        <v>19.37</v>
      </c>
      <c r="E19" s="8">
        <v>20.03</v>
      </c>
      <c r="F19" s="8">
        <v>19.57</v>
      </c>
      <c r="G19" s="8">
        <v>18.940000000000001</v>
      </c>
      <c r="H19" s="8">
        <v>19.079999999999998</v>
      </c>
      <c r="I19" s="8">
        <v>20.88</v>
      </c>
      <c r="J19" s="8">
        <v>20.22</v>
      </c>
      <c r="K19" s="8">
        <v>20.309999999999999</v>
      </c>
      <c r="L19" s="8">
        <v>18.97</v>
      </c>
      <c r="M19" s="8">
        <v>18.55</v>
      </c>
      <c r="N19" s="8">
        <v>18.579999999999998</v>
      </c>
    </row>
    <row r="20" spans="1:14" x14ac:dyDescent="0.3">
      <c r="A20" s="83"/>
      <c r="B20" s="35" t="s">
        <v>282</v>
      </c>
      <c r="C20" s="8">
        <v>0.8172007</v>
      </c>
      <c r="D20" s="8">
        <v>1.3367800000000001</v>
      </c>
      <c r="E20" s="8">
        <v>0.84601910000000002</v>
      </c>
      <c r="F20" s="8">
        <v>1.1964520000000001</v>
      </c>
      <c r="G20" s="8">
        <v>1.8515870000000001</v>
      </c>
      <c r="H20" s="8">
        <v>1.6803509999999999</v>
      </c>
      <c r="I20" s="8">
        <v>0.2658643</v>
      </c>
      <c r="J20" s="8">
        <v>0.42008760000000001</v>
      </c>
      <c r="K20" s="8">
        <v>0.39468189999999997</v>
      </c>
      <c r="L20" s="8">
        <v>1.291245</v>
      </c>
      <c r="M20" s="8">
        <v>1.727592</v>
      </c>
      <c r="N20" s="8">
        <v>1.6920379999999999</v>
      </c>
    </row>
    <row r="21" spans="1:14" x14ac:dyDescent="0.3">
      <c r="A21" s="84"/>
      <c r="B21" s="35" t="s">
        <v>279</v>
      </c>
      <c r="C21" s="81">
        <v>8.9876999999999999E-2</v>
      </c>
      <c r="D21" s="81"/>
      <c r="E21" s="81"/>
      <c r="F21" s="81"/>
      <c r="G21" s="81"/>
      <c r="H21" s="81"/>
      <c r="I21" s="81">
        <v>1.2130000000000001E-3</v>
      </c>
      <c r="J21" s="81"/>
      <c r="K21" s="81"/>
      <c r="L21" s="81"/>
      <c r="M21" s="81"/>
      <c r="N21" s="81"/>
    </row>
    <row r="24" spans="1:14" x14ac:dyDescent="0.3">
      <c r="A24" s="72" t="s">
        <v>74</v>
      </c>
      <c r="B24" s="69" t="s">
        <v>75</v>
      </c>
      <c r="C24" s="69"/>
      <c r="D24" s="69"/>
      <c r="E24" s="69"/>
      <c r="F24" s="69"/>
      <c r="G24" s="69"/>
    </row>
    <row r="25" spans="1:14" x14ac:dyDescent="0.3">
      <c r="A25" s="72"/>
      <c r="B25" s="69"/>
      <c r="C25" s="69"/>
      <c r="D25" s="69"/>
      <c r="E25" s="69"/>
      <c r="F25" s="69"/>
      <c r="G25" s="69"/>
    </row>
    <row r="26" spans="1:14" x14ac:dyDescent="0.3">
      <c r="A26" s="20"/>
      <c r="B26" s="87" t="s">
        <v>2</v>
      </c>
      <c r="C26" s="87"/>
      <c r="D26" s="87" t="s">
        <v>5</v>
      </c>
      <c r="E26" s="87"/>
      <c r="F26" s="31" t="s">
        <v>279</v>
      </c>
    </row>
    <row r="27" spans="1:14" x14ac:dyDescent="0.3">
      <c r="A27" s="22" t="s">
        <v>45</v>
      </c>
      <c r="B27" s="47">
        <v>28.997199999999999</v>
      </c>
      <c r="C27" s="47">
        <v>32.726529999999997</v>
      </c>
      <c r="D27" s="47">
        <v>26.826799999999999</v>
      </c>
      <c r="E27" s="47">
        <v>28.457730000000002</v>
      </c>
      <c r="F27" s="8">
        <v>0.254469</v>
      </c>
    </row>
    <row r="28" spans="1:14" x14ac:dyDescent="0.3">
      <c r="A28" s="22" t="s">
        <v>44</v>
      </c>
      <c r="B28" s="47">
        <v>18.153559999999999</v>
      </c>
      <c r="C28" s="47">
        <v>21.898779999999999</v>
      </c>
      <c r="D28" s="47">
        <v>30.330780000000001</v>
      </c>
      <c r="E28" s="47">
        <v>30.330780000000001</v>
      </c>
      <c r="F28" s="8">
        <v>3.1473000000000001E-2</v>
      </c>
    </row>
    <row r="31" spans="1:14" x14ac:dyDescent="0.3">
      <c r="A31" s="72" t="s">
        <v>77</v>
      </c>
      <c r="B31" s="69" t="s">
        <v>78</v>
      </c>
      <c r="C31" s="69"/>
      <c r="D31" s="69"/>
      <c r="E31" s="69"/>
      <c r="F31" s="69"/>
      <c r="G31" s="69"/>
    </row>
    <row r="32" spans="1:14" x14ac:dyDescent="0.3">
      <c r="A32" s="72"/>
      <c r="B32" s="69"/>
      <c r="C32" s="69"/>
      <c r="D32" s="69"/>
      <c r="E32" s="69"/>
      <c r="F32" s="69"/>
      <c r="G32" s="69"/>
    </row>
    <row r="33" spans="1:27" x14ac:dyDescent="0.3">
      <c r="A33" s="8"/>
      <c r="B33" s="8"/>
      <c r="C33" s="74" t="s">
        <v>45</v>
      </c>
      <c r="D33" s="74"/>
      <c r="E33" s="74"/>
      <c r="F33" s="74"/>
      <c r="G33" s="74"/>
      <c r="H33" s="74"/>
      <c r="I33" s="74" t="s">
        <v>44</v>
      </c>
      <c r="J33" s="74"/>
      <c r="K33" s="74"/>
      <c r="L33" s="74"/>
      <c r="M33" s="74"/>
      <c r="N33" s="74"/>
    </row>
    <row r="34" spans="1:27" x14ac:dyDescent="0.3">
      <c r="A34" s="8"/>
      <c r="B34" s="8"/>
      <c r="C34" s="74" t="s">
        <v>54</v>
      </c>
      <c r="D34" s="74"/>
      <c r="E34" s="74"/>
      <c r="F34" s="74" t="s">
        <v>3</v>
      </c>
      <c r="G34" s="74"/>
      <c r="H34" s="74"/>
      <c r="I34" s="74" t="s">
        <v>54</v>
      </c>
      <c r="J34" s="74"/>
      <c r="K34" s="74"/>
      <c r="L34" s="74" t="s">
        <v>3</v>
      </c>
      <c r="M34" s="74"/>
      <c r="N34" s="74"/>
    </row>
    <row r="35" spans="1:27" x14ac:dyDescent="0.3">
      <c r="A35" s="30"/>
      <c r="B35" s="8"/>
      <c r="C35" s="9">
        <v>1</v>
      </c>
      <c r="D35" s="9">
        <v>2</v>
      </c>
      <c r="E35" s="9">
        <v>3</v>
      </c>
      <c r="F35" s="9">
        <v>1</v>
      </c>
      <c r="G35" s="9">
        <v>2</v>
      </c>
      <c r="H35" s="9">
        <v>3</v>
      </c>
      <c r="I35" s="9">
        <v>1</v>
      </c>
      <c r="J35" s="9">
        <v>2</v>
      </c>
      <c r="K35" s="9">
        <v>3</v>
      </c>
      <c r="L35" s="9">
        <v>1</v>
      </c>
      <c r="M35" s="9">
        <v>2</v>
      </c>
      <c r="N35" s="9">
        <v>3</v>
      </c>
      <c r="P35" s="39"/>
      <c r="Q35" s="40"/>
      <c r="R35" s="39"/>
      <c r="S35" s="40"/>
      <c r="T35" s="40"/>
      <c r="U35" s="40"/>
      <c r="V35" s="39"/>
      <c r="W35" s="39"/>
      <c r="X35" s="39"/>
      <c r="Y35" s="39"/>
      <c r="Z35" s="39"/>
      <c r="AA35" s="39"/>
    </row>
    <row r="36" spans="1:27" x14ac:dyDescent="0.3">
      <c r="A36" s="42" t="s">
        <v>280</v>
      </c>
      <c r="B36" s="31" t="s">
        <v>273</v>
      </c>
      <c r="C36" s="41">
        <v>16.7294942075827</v>
      </c>
      <c r="D36" s="41">
        <v>16.797297448217201</v>
      </c>
      <c r="E36" s="41">
        <v>16.818944324698101</v>
      </c>
      <c r="F36" s="41">
        <v>18.354028753960499</v>
      </c>
      <c r="G36" s="41">
        <v>18.460983221365399</v>
      </c>
      <c r="H36" s="41">
        <v>18.535345639329002</v>
      </c>
      <c r="I36" s="41">
        <v>17.191002975173902</v>
      </c>
      <c r="J36" s="41">
        <v>16.973495915062902</v>
      </c>
      <c r="K36" s="41">
        <v>16.8852666224494</v>
      </c>
      <c r="L36" s="41">
        <v>17.556446244582698</v>
      </c>
      <c r="M36" s="41">
        <v>17.509122013030002</v>
      </c>
      <c r="N36" s="41">
        <v>17.410427323589399</v>
      </c>
    </row>
    <row r="37" spans="1:27" x14ac:dyDescent="0.3">
      <c r="A37" s="79" t="s">
        <v>79</v>
      </c>
      <c r="B37" s="31" t="s">
        <v>273</v>
      </c>
      <c r="C37" s="41">
        <v>24.574123219598398</v>
      </c>
      <c r="D37" s="41">
        <v>24.557052845228799</v>
      </c>
      <c r="E37" s="41">
        <v>24.436962118691</v>
      </c>
      <c r="F37" s="41">
        <v>25.182258192046799</v>
      </c>
      <c r="G37" s="41">
        <v>25.205758110347698</v>
      </c>
      <c r="H37" s="41">
        <v>25.306351697334499</v>
      </c>
      <c r="I37" s="41">
        <v>25.7655166154623</v>
      </c>
      <c r="J37" s="41">
        <v>25.693792897043899</v>
      </c>
      <c r="K37" s="41">
        <v>25.797954973422801</v>
      </c>
      <c r="L37" s="41">
        <v>24.227577598920199</v>
      </c>
      <c r="M37" s="41">
        <v>24.647115862503501</v>
      </c>
      <c r="N37" s="41">
        <v>24.237054271107599</v>
      </c>
      <c r="P37" s="39"/>
      <c r="Q37" s="40"/>
      <c r="R37" s="39"/>
      <c r="S37" s="40"/>
      <c r="T37" s="40"/>
      <c r="U37" s="40"/>
      <c r="V37" s="39"/>
      <c r="W37" s="39"/>
      <c r="X37" s="39"/>
      <c r="Y37" s="39"/>
      <c r="Z37" s="39"/>
      <c r="AA37" s="39"/>
    </row>
    <row r="38" spans="1:27" x14ac:dyDescent="0.3">
      <c r="A38" s="79"/>
      <c r="B38" s="31" t="s">
        <v>282</v>
      </c>
      <c r="C38" s="8">
        <v>0.96412100000000001</v>
      </c>
      <c r="D38" s="8">
        <v>0.97559700000000005</v>
      </c>
      <c r="E38" s="8">
        <v>1.0602819999999999</v>
      </c>
      <c r="F38" s="8">
        <v>2.0102280000000001</v>
      </c>
      <c r="G38" s="8">
        <v>1.9777480000000001</v>
      </c>
      <c r="H38" s="8">
        <v>1.844546</v>
      </c>
      <c r="I38" s="8">
        <v>0.49674200000000002</v>
      </c>
      <c r="J38" s="8">
        <v>0.52206200000000003</v>
      </c>
      <c r="K38" s="8">
        <v>0.48569800000000002</v>
      </c>
      <c r="L38" s="8">
        <v>2.0054400000000001</v>
      </c>
      <c r="M38" s="8">
        <v>1.499395</v>
      </c>
      <c r="N38" s="8">
        <v>1.99231</v>
      </c>
    </row>
    <row r="39" spans="1:27" x14ac:dyDescent="0.3">
      <c r="A39" s="79"/>
      <c r="B39" s="31" t="s">
        <v>279</v>
      </c>
      <c r="C39" s="81">
        <v>9.0000000000000006E-5</v>
      </c>
      <c r="D39" s="81"/>
      <c r="E39" s="81"/>
      <c r="F39" s="81"/>
      <c r="G39" s="81"/>
      <c r="H39" s="81"/>
      <c r="I39" s="81">
        <v>1.34E-3</v>
      </c>
      <c r="J39" s="81"/>
      <c r="K39" s="81"/>
      <c r="L39" s="81"/>
      <c r="M39" s="81"/>
      <c r="N39" s="81"/>
    </row>
    <row r="40" spans="1:27" x14ac:dyDescent="0.3">
      <c r="A40" s="79" t="s">
        <v>80</v>
      </c>
      <c r="B40" s="31" t="s">
        <v>273</v>
      </c>
      <c r="C40" s="41">
        <v>31.846210592996599</v>
      </c>
      <c r="D40" s="41">
        <v>31.242064574504401</v>
      </c>
      <c r="E40" s="41">
        <v>31.564494413112801</v>
      </c>
      <c r="F40" s="41">
        <v>32.704969343894398</v>
      </c>
      <c r="G40" s="41">
        <v>31.103767393055399</v>
      </c>
      <c r="H40" s="41">
        <v>31.070873122790001</v>
      </c>
      <c r="I40" s="41">
        <v>31.079243975028501</v>
      </c>
      <c r="J40" s="41">
        <v>30.7952934186189</v>
      </c>
      <c r="K40" s="41">
        <v>30.591682691146602</v>
      </c>
      <c r="L40" s="41">
        <v>28.843568044476999</v>
      </c>
      <c r="M40" s="41">
        <v>28.319730647858801</v>
      </c>
      <c r="N40" s="41">
        <v>28.531333146309201</v>
      </c>
      <c r="P40" s="39"/>
      <c r="Q40" s="40"/>
      <c r="R40" s="39"/>
      <c r="S40" s="39"/>
      <c r="T40" s="40"/>
      <c r="U40" s="40"/>
      <c r="V40" s="39"/>
      <c r="W40" s="39"/>
      <c r="X40" s="39"/>
      <c r="Y40" s="39"/>
      <c r="Z40" s="39"/>
      <c r="AA40" s="39"/>
    </row>
    <row r="41" spans="1:27" x14ac:dyDescent="0.3">
      <c r="A41" s="79"/>
      <c r="B41" s="31" t="s">
        <v>282</v>
      </c>
      <c r="C41" s="8">
        <v>0.80305800000000005</v>
      </c>
      <c r="D41" s="8">
        <v>1.220712</v>
      </c>
      <c r="E41" s="8">
        <v>0.97623000000000004</v>
      </c>
      <c r="F41" s="8" t="s">
        <v>81</v>
      </c>
      <c r="G41" s="8">
        <v>4.2699730000000002</v>
      </c>
      <c r="H41" s="8">
        <v>4.3684500000000002</v>
      </c>
      <c r="I41" s="8">
        <v>1.607947</v>
      </c>
      <c r="J41" s="8">
        <v>1.957714</v>
      </c>
      <c r="K41" s="8">
        <v>2.2544590000000002</v>
      </c>
      <c r="L41" s="8">
        <v>10.529070000000001</v>
      </c>
      <c r="M41" s="8">
        <v>15.13842</v>
      </c>
      <c r="N41" s="8">
        <v>13.0732</v>
      </c>
    </row>
    <row r="42" spans="1:27" x14ac:dyDescent="0.3">
      <c r="A42" s="79"/>
      <c r="B42" s="31" t="s">
        <v>279</v>
      </c>
      <c r="C42" s="81">
        <v>2.4800000000000001E-4</v>
      </c>
      <c r="D42" s="81"/>
      <c r="E42" s="81"/>
      <c r="F42" s="81"/>
      <c r="G42" s="81"/>
      <c r="H42" s="81"/>
      <c r="I42" s="81">
        <v>1.232E-3</v>
      </c>
      <c r="J42" s="81"/>
      <c r="K42" s="81"/>
      <c r="L42" s="81"/>
      <c r="M42" s="81"/>
      <c r="N42" s="81"/>
    </row>
    <row r="43" spans="1:27" x14ac:dyDescent="0.3">
      <c r="A43" s="79" t="s">
        <v>82</v>
      </c>
      <c r="B43" s="31" t="s">
        <v>273</v>
      </c>
      <c r="C43" s="41">
        <v>34.489774654022902</v>
      </c>
      <c r="D43" s="41">
        <v>34.1964760969094</v>
      </c>
      <c r="E43" s="41">
        <v>34.295033161169897</v>
      </c>
      <c r="F43" s="41">
        <v>34.174320867560198</v>
      </c>
      <c r="G43" s="41">
        <v>34.175844746606799</v>
      </c>
      <c r="H43" s="41">
        <v>34.079100821525699</v>
      </c>
      <c r="I43" s="41">
        <v>34.424932426164901</v>
      </c>
      <c r="J43" s="41">
        <v>34.662852564146696</v>
      </c>
      <c r="K43" s="41">
        <v>34.602902484654201</v>
      </c>
      <c r="L43" s="41">
        <v>32.132114122652098</v>
      </c>
      <c r="M43" s="41">
        <v>31.8985898989392</v>
      </c>
      <c r="N43" s="41">
        <v>31.749090059609401</v>
      </c>
    </row>
    <row r="44" spans="1:27" x14ac:dyDescent="0.3">
      <c r="A44" s="79"/>
      <c r="B44" s="31" t="s">
        <v>282</v>
      </c>
      <c r="C44" s="8">
        <v>0.89021899999999998</v>
      </c>
      <c r="D44" s="8">
        <v>1.0909089999999999</v>
      </c>
      <c r="E44" s="8">
        <v>1.018872</v>
      </c>
      <c r="F44" s="8">
        <v>3.520775</v>
      </c>
      <c r="G44" s="8">
        <v>3.517058</v>
      </c>
      <c r="H44" s="8">
        <v>3.7609910000000002</v>
      </c>
      <c r="I44" s="8">
        <v>1.0956220000000001</v>
      </c>
      <c r="J44" s="8">
        <v>0.92905199999999999</v>
      </c>
      <c r="K44" s="8">
        <v>0.96847099999999997</v>
      </c>
      <c r="L44" s="8">
        <v>7.4641549999999999</v>
      </c>
      <c r="M44" s="8">
        <v>8.7756329999999991</v>
      </c>
      <c r="N44" s="8">
        <v>9.7337989999999994</v>
      </c>
    </row>
    <row r="45" spans="1:27" x14ac:dyDescent="0.3">
      <c r="A45" s="79"/>
      <c r="B45" s="31" t="s">
        <v>279</v>
      </c>
      <c r="C45" s="81">
        <v>1.2999999999999999E-5</v>
      </c>
      <c r="D45" s="81"/>
      <c r="E45" s="81"/>
      <c r="F45" s="81"/>
      <c r="G45" s="81"/>
      <c r="H45" s="81"/>
      <c r="I45" s="81">
        <v>3.1399999999999999E-4</v>
      </c>
      <c r="J45" s="81"/>
      <c r="K45" s="81"/>
      <c r="L45" s="81"/>
      <c r="M45" s="81"/>
      <c r="N45" s="81"/>
    </row>
    <row r="46" spans="1:27" x14ac:dyDescent="0.3">
      <c r="A46" s="79" t="s">
        <v>83</v>
      </c>
      <c r="B46" s="31" t="s">
        <v>273</v>
      </c>
      <c r="C46" s="41">
        <v>25.899175753445899</v>
      </c>
      <c r="D46" s="41">
        <v>26.085949326620302</v>
      </c>
      <c r="E46" s="41">
        <v>26.141369511183001</v>
      </c>
      <c r="F46" s="41">
        <v>26.0407638387227</v>
      </c>
      <c r="G46" s="41">
        <v>25.943735617166201</v>
      </c>
      <c r="H46" s="41">
        <v>26.057355182336099</v>
      </c>
      <c r="I46" s="41">
        <v>26.410815467008799</v>
      </c>
      <c r="J46" s="41">
        <v>26.205866850097799</v>
      </c>
      <c r="K46" s="41">
        <v>26.213037594851599</v>
      </c>
      <c r="L46" s="41">
        <v>24.504744073708999</v>
      </c>
      <c r="M46" s="41">
        <v>24.689847325357</v>
      </c>
      <c r="N46" s="41">
        <v>24.2890161320374</v>
      </c>
      <c r="P46" s="40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</row>
    <row r="47" spans="1:27" x14ac:dyDescent="0.3">
      <c r="A47" s="79"/>
      <c r="B47" s="31" t="s">
        <v>282</v>
      </c>
      <c r="C47" s="8">
        <v>1.1013109999999999</v>
      </c>
      <c r="D47" s="8">
        <v>0.96757700000000002</v>
      </c>
      <c r="E47" s="8">
        <v>0.93111299999999997</v>
      </c>
      <c r="F47" s="8">
        <v>3.1729850000000002</v>
      </c>
      <c r="G47" s="8">
        <v>3.393723</v>
      </c>
      <c r="H47" s="8">
        <v>3.1367039999999999</v>
      </c>
      <c r="I47" s="8">
        <v>0.908941</v>
      </c>
      <c r="J47" s="8">
        <v>1.0476859999999999</v>
      </c>
      <c r="K47" s="8">
        <v>1.042492</v>
      </c>
      <c r="L47" s="8">
        <v>4.7362320000000002</v>
      </c>
      <c r="M47" s="8">
        <v>4.1659240000000004</v>
      </c>
      <c r="N47" s="8">
        <v>5.5001369999999996</v>
      </c>
    </row>
    <row r="48" spans="1:27" x14ac:dyDescent="0.3">
      <c r="A48" s="79"/>
      <c r="B48" s="31" t="s">
        <v>279</v>
      </c>
      <c r="C48" s="81">
        <v>2.0000000000000002E-5</v>
      </c>
      <c r="D48" s="81"/>
      <c r="E48" s="81"/>
      <c r="F48" s="81"/>
      <c r="G48" s="81"/>
      <c r="H48" s="81"/>
      <c r="I48" s="81">
        <v>6.1600000000000001E-4</v>
      </c>
      <c r="J48" s="81"/>
      <c r="K48" s="81"/>
      <c r="L48" s="81"/>
      <c r="M48" s="81"/>
      <c r="N48" s="81"/>
    </row>
    <row r="49" spans="1:27" x14ac:dyDescent="0.3">
      <c r="A49" s="79" t="s">
        <v>84</v>
      </c>
      <c r="B49" s="31" t="s">
        <v>273</v>
      </c>
      <c r="C49" s="41">
        <v>26.693693047838799</v>
      </c>
      <c r="D49" s="41">
        <v>26.872039950864998</v>
      </c>
      <c r="E49" s="41">
        <v>26.7129031090289</v>
      </c>
      <c r="F49" s="41">
        <v>26.7898378798366</v>
      </c>
      <c r="G49" s="41">
        <v>26.796776531216899</v>
      </c>
      <c r="H49" s="41">
        <v>26.667450475683701</v>
      </c>
      <c r="I49" s="41">
        <v>27.465873689771001</v>
      </c>
      <c r="J49" s="41">
        <v>27.348157944364999</v>
      </c>
      <c r="K49" s="41">
        <v>27.587354429207402</v>
      </c>
      <c r="L49" s="41">
        <v>25.5101082728692</v>
      </c>
      <c r="M49" s="41">
        <v>25.620599430261802</v>
      </c>
      <c r="N49" s="41">
        <v>25.9550339407043</v>
      </c>
      <c r="P49" s="40"/>
      <c r="Q49" s="39"/>
      <c r="R49" s="39"/>
      <c r="S49" s="40"/>
      <c r="T49" s="39"/>
      <c r="U49" s="39"/>
      <c r="V49" s="39"/>
      <c r="W49" s="39"/>
      <c r="X49" s="39"/>
      <c r="Y49" s="39"/>
      <c r="Z49" s="39"/>
      <c r="AA49" s="39"/>
    </row>
    <row r="50" spans="1:27" x14ac:dyDescent="0.3">
      <c r="A50" s="79"/>
      <c r="B50" s="31" t="s">
        <v>282</v>
      </c>
      <c r="C50" s="8">
        <v>1.0451189999999999</v>
      </c>
      <c r="D50" s="8">
        <v>0.92358700000000005</v>
      </c>
      <c r="E50" s="8">
        <v>1.0312950000000001</v>
      </c>
      <c r="F50" s="8">
        <v>3.1074449999999998</v>
      </c>
      <c r="G50" s="8">
        <v>3.092536</v>
      </c>
      <c r="H50" s="8">
        <v>3.3825620000000001</v>
      </c>
      <c r="I50" s="8">
        <v>0.72004699999999999</v>
      </c>
      <c r="J50" s="8">
        <v>0.78126200000000001</v>
      </c>
      <c r="K50" s="8">
        <v>0.66189799999999999</v>
      </c>
      <c r="L50" s="8">
        <v>3.8834469999999999</v>
      </c>
      <c r="M50" s="8">
        <v>3.5971310000000001</v>
      </c>
      <c r="N50" s="8">
        <v>2.8528660000000001</v>
      </c>
    </row>
    <row r="51" spans="1:27" x14ac:dyDescent="0.3">
      <c r="A51" s="79"/>
      <c r="B51" s="31" t="s">
        <v>279</v>
      </c>
      <c r="C51" s="81">
        <v>2.6999999999999999E-5</v>
      </c>
      <c r="D51" s="81"/>
      <c r="E51" s="81"/>
      <c r="F51" s="81"/>
      <c r="G51" s="81"/>
      <c r="H51" s="81"/>
      <c r="I51" s="81">
        <v>9.1500000000000001E-4</v>
      </c>
      <c r="J51" s="81"/>
      <c r="K51" s="81"/>
      <c r="L51" s="81"/>
      <c r="M51" s="81"/>
      <c r="N51" s="81"/>
    </row>
    <row r="52" spans="1:27" x14ac:dyDescent="0.3">
      <c r="A52" s="79" t="s">
        <v>85</v>
      </c>
      <c r="B52" s="31" t="s">
        <v>273</v>
      </c>
      <c r="C52" s="41">
        <v>24.344213199960699</v>
      </c>
      <c r="D52" s="41">
        <v>24.37919927774</v>
      </c>
      <c r="E52" s="41">
        <v>24.316342764054198</v>
      </c>
      <c r="F52" s="41">
        <v>23.541537302804699</v>
      </c>
      <c r="G52" s="41">
        <v>23.776882460094601</v>
      </c>
      <c r="H52" s="41">
        <v>23.911753828639601</v>
      </c>
      <c r="I52" s="41">
        <v>24.682669972890899</v>
      </c>
      <c r="J52" s="41">
        <v>24.8909163868767</v>
      </c>
      <c r="K52" s="41">
        <v>24.876543146368402</v>
      </c>
      <c r="L52" s="41">
        <v>22.837962943584799</v>
      </c>
      <c r="M52" s="41">
        <v>23.089363609980602</v>
      </c>
      <c r="N52" s="41">
        <v>23.0481817816062</v>
      </c>
      <c r="P52" s="40"/>
      <c r="Q52" s="39"/>
      <c r="R52" s="40"/>
      <c r="S52" s="39"/>
      <c r="T52" s="39"/>
      <c r="U52" s="39"/>
      <c r="V52" s="39"/>
      <c r="W52" s="39"/>
      <c r="X52" s="39"/>
      <c r="Y52" s="39"/>
      <c r="Z52" s="39"/>
      <c r="AA52" s="39"/>
    </row>
    <row r="53" spans="1:27" x14ac:dyDescent="0.3">
      <c r="A53" s="79"/>
      <c r="B53" s="31" t="s">
        <v>282</v>
      </c>
      <c r="C53" s="8">
        <v>1.0014860000000001</v>
      </c>
      <c r="D53" s="8">
        <v>0.97749200000000003</v>
      </c>
      <c r="E53" s="8">
        <v>1.0210220000000001</v>
      </c>
      <c r="F53" s="8">
        <v>5.5520709999999998</v>
      </c>
      <c r="G53" s="8">
        <v>4.7163830000000004</v>
      </c>
      <c r="H53" s="8">
        <v>4.2954509999999999</v>
      </c>
      <c r="I53" s="8">
        <v>0.931975</v>
      </c>
      <c r="J53" s="8">
        <v>0.80670699999999995</v>
      </c>
      <c r="K53" s="8">
        <v>0.81478399999999995</v>
      </c>
      <c r="L53" s="8">
        <v>4.6540270000000001</v>
      </c>
      <c r="M53" s="8">
        <v>3.9097569999999999</v>
      </c>
      <c r="N53" s="8">
        <v>4.0229699999999999</v>
      </c>
    </row>
    <row r="54" spans="1:27" x14ac:dyDescent="0.3">
      <c r="A54" s="79"/>
      <c r="B54" s="31" t="s">
        <v>279</v>
      </c>
      <c r="C54" s="81">
        <v>4.7699999999999999E-4</v>
      </c>
      <c r="D54" s="81"/>
      <c r="E54" s="81"/>
      <c r="F54" s="81"/>
      <c r="G54" s="81"/>
      <c r="H54" s="81"/>
      <c r="I54" s="81">
        <v>1.4200000000000001E-4</v>
      </c>
      <c r="J54" s="81"/>
      <c r="K54" s="81"/>
      <c r="L54" s="81"/>
      <c r="M54" s="81"/>
      <c r="N54" s="81"/>
    </row>
    <row r="55" spans="1:27" x14ac:dyDescent="0.3">
      <c r="A55" s="79" t="s">
        <v>86</v>
      </c>
      <c r="B55" s="31" t="s">
        <v>273</v>
      </c>
      <c r="C55" s="41">
        <v>26.307634366052401</v>
      </c>
      <c r="D55" s="41">
        <v>26.315471311949199</v>
      </c>
      <c r="E55" s="41">
        <v>26.187273886278899</v>
      </c>
      <c r="F55" s="41">
        <v>26.2261653344049</v>
      </c>
      <c r="G55" s="41">
        <v>26.292911140774201</v>
      </c>
      <c r="H55" s="41">
        <v>26.2896094436718</v>
      </c>
      <c r="I55" s="41">
        <v>26.3109766002427</v>
      </c>
      <c r="J55" s="41">
        <v>26.2145990028136</v>
      </c>
      <c r="K55" s="41">
        <v>26.079560235992901</v>
      </c>
      <c r="L55" s="41">
        <v>25.023142462907899</v>
      </c>
      <c r="M55" s="41">
        <v>25.297903089741201</v>
      </c>
      <c r="N55" s="41">
        <v>25.110488817627001</v>
      </c>
      <c r="P55" s="40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</row>
    <row r="56" spans="1:27" x14ac:dyDescent="0.3">
      <c r="A56" s="79"/>
      <c r="B56" s="31" t="s">
        <v>282</v>
      </c>
      <c r="C56" s="8">
        <v>0.97352399999999994</v>
      </c>
      <c r="D56" s="8">
        <v>0.96825000000000006</v>
      </c>
      <c r="E56" s="8">
        <v>1.058227</v>
      </c>
      <c r="F56" s="8">
        <v>3.2737959999999999</v>
      </c>
      <c r="G56" s="8">
        <v>3.125785</v>
      </c>
      <c r="H56" s="8">
        <v>3.1329470000000001</v>
      </c>
      <c r="I56" s="8">
        <v>1.1428389999999999</v>
      </c>
      <c r="J56" s="8">
        <v>1.2217929999999999</v>
      </c>
      <c r="K56" s="8">
        <v>1.3416779999999999</v>
      </c>
      <c r="L56" s="8">
        <v>3.879489</v>
      </c>
      <c r="M56" s="8">
        <v>3.2067369999999999</v>
      </c>
      <c r="N56" s="8">
        <v>3.6515780000000002</v>
      </c>
    </row>
    <row r="57" spans="1:27" x14ac:dyDescent="0.3">
      <c r="A57" s="79"/>
      <c r="B57" s="31" t="s">
        <v>279</v>
      </c>
      <c r="C57" s="81">
        <v>3.0000000000000001E-6</v>
      </c>
      <c r="D57" s="81"/>
      <c r="E57" s="81"/>
      <c r="F57" s="81"/>
      <c r="G57" s="81"/>
      <c r="H57" s="81"/>
      <c r="I57" s="81">
        <v>3.39E-4</v>
      </c>
      <c r="J57" s="81"/>
      <c r="K57" s="81"/>
      <c r="L57" s="81"/>
      <c r="M57" s="81"/>
      <c r="N57" s="81"/>
    </row>
    <row r="58" spans="1:27" x14ac:dyDescent="0.3">
      <c r="B58" s="26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</row>
    <row r="59" spans="1:27" ht="13.5" customHeight="1" x14ac:dyDescent="0.3"/>
    <row r="60" spans="1:27" x14ac:dyDescent="0.3">
      <c r="A60" s="72" t="s">
        <v>88</v>
      </c>
      <c r="B60" s="69" t="s">
        <v>89</v>
      </c>
      <c r="C60" s="69"/>
      <c r="D60" s="69"/>
      <c r="E60" s="69"/>
      <c r="F60" s="69"/>
      <c r="G60" s="69"/>
    </row>
    <row r="61" spans="1:27" x14ac:dyDescent="0.3">
      <c r="A61" s="72"/>
      <c r="B61" s="69"/>
      <c r="C61" s="69"/>
      <c r="D61" s="69"/>
      <c r="E61" s="69"/>
      <c r="F61" s="69"/>
      <c r="G61" s="69"/>
    </row>
    <row r="62" spans="1:27" x14ac:dyDescent="0.3">
      <c r="B62" s="85" t="s">
        <v>54</v>
      </c>
      <c r="C62" s="85"/>
      <c r="D62" s="85"/>
      <c r="E62" s="85" t="s">
        <v>3</v>
      </c>
      <c r="F62" s="85"/>
      <c r="G62" s="85"/>
      <c r="H62" s="26"/>
      <c r="I62" s="25" t="s">
        <v>283</v>
      </c>
      <c r="J62" s="1"/>
    </row>
    <row r="63" spans="1:27" x14ac:dyDescent="0.3">
      <c r="B63" s="14" t="s">
        <v>90</v>
      </c>
      <c r="C63" s="14" t="s">
        <v>91</v>
      </c>
      <c r="D63" s="14" t="s">
        <v>92</v>
      </c>
      <c r="E63" s="14" t="s">
        <v>90</v>
      </c>
      <c r="F63" s="14" t="s">
        <v>91</v>
      </c>
      <c r="G63" s="14" t="s">
        <v>92</v>
      </c>
      <c r="I63" s="25" t="s">
        <v>257</v>
      </c>
      <c r="J63" s="1" t="s">
        <v>268</v>
      </c>
    </row>
    <row r="64" spans="1:27" x14ac:dyDescent="0.3">
      <c r="B64">
        <v>0</v>
      </c>
      <c r="C64">
        <v>742</v>
      </c>
      <c r="D64">
        <f>B64/C64*100</f>
        <v>0</v>
      </c>
      <c r="E64">
        <v>90</v>
      </c>
      <c r="F64">
        <v>1148</v>
      </c>
      <c r="G64">
        <f t="shared" ref="G64:G75" si="0">E64/F64*100</f>
        <v>7.8397212543553998</v>
      </c>
      <c r="I64" s="25" t="s">
        <v>284</v>
      </c>
      <c r="J64" s="1" t="s">
        <v>285</v>
      </c>
    </row>
    <row r="65" spans="1:10" x14ac:dyDescent="0.3">
      <c r="B65">
        <v>0</v>
      </c>
      <c r="C65">
        <v>720</v>
      </c>
      <c r="D65">
        <f t="shared" ref="D65:D74" si="1">B65/C65*100</f>
        <v>0</v>
      </c>
      <c r="E65">
        <v>16</v>
      </c>
      <c r="F65">
        <v>1508</v>
      </c>
      <c r="G65">
        <f t="shared" si="0"/>
        <v>1.0610079575596816</v>
      </c>
      <c r="I65" s="25" t="s">
        <v>258</v>
      </c>
      <c r="J65" s="1" t="s">
        <v>270</v>
      </c>
    </row>
    <row r="66" spans="1:10" x14ac:dyDescent="0.3">
      <c r="B66">
        <v>1</v>
      </c>
      <c r="C66">
        <v>1128</v>
      </c>
      <c r="D66">
        <f t="shared" si="1"/>
        <v>8.8652482269503549E-2</v>
      </c>
      <c r="E66">
        <v>27</v>
      </c>
      <c r="F66">
        <v>904</v>
      </c>
      <c r="G66">
        <f t="shared" si="0"/>
        <v>2.9867256637168142</v>
      </c>
      <c r="I66" s="25" t="s">
        <v>260</v>
      </c>
      <c r="J66" s="1" t="s">
        <v>261</v>
      </c>
    </row>
    <row r="67" spans="1:10" x14ac:dyDescent="0.3">
      <c r="B67">
        <v>0</v>
      </c>
      <c r="C67">
        <v>1262</v>
      </c>
      <c r="D67">
        <f t="shared" si="1"/>
        <v>0</v>
      </c>
      <c r="E67">
        <v>56</v>
      </c>
      <c r="F67">
        <v>943</v>
      </c>
      <c r="G67">
        <f t="shared" si="0"/>
        <v>5.9384941675503713</v>
      </c>
      <c r="I67" s="25" t="s">
        <v>262</v>
      </c>
      <c r="J67" s="1" t="s">
        <v>263</v>
      </c>
    </row>
    <row r="68" spans="1:10" x14ac:dyDescent="0.3">
      <c r="B68">
        <v>1</v>
      </c>
      <c r="C68">
        <v>1321</v>
      </c>
      <c r="D68">
        <f t="shared" si="1"/>
        <v>7.5700227100681305E-2</v>
      </c>
      <c r="E68">
        <v>491</v>
      </c>
      <c r="F68">
        <v>1515</v>
      </c>
      <c r="G68">
        <f t="shared" si="0"/>
        <v>32.409240924092408</v>
      </c>
      <c r="I68" s="25" t="s">
        <v>286</v>
      </c>
      <c r="J68" s="1" t="s">
        <v>287</v>
      </c>
    </row>
    <row r="69" spans="1:10" x14ac:dyDescent="0.3">
      <c r="B69">
        <v>0</v>
      </c>
      <c r="C69">
        <v>924</v>
      </c>
      <c r="D69">
        <f t="shared" si="1"/>
        <v>0</v>
      </c>
      <c r="E69">
        <v>51</v>
      </c>
      <c r="F69">
        <v>1619</v>
      </c>
      <c r="G69">
        <f t="shared" si="0"/>
        <v>3.1500926497838173</v>
      </c>
      <c r="I69" s="25" t="s">
        <v>288</v>
      </c>
      <c r="J69" s="1">
        <v>0</v>
      </c>
    </row>
    <row r="70" spans="1:10" x14ac:dyDescent="0.3">
      <c r="B70">
        <v>1</v>
      </c>
      <c r="C70">
        <v>932</v>
      </c>
      <c r="D70">
        <f t="shared" si="1"/>
        <v>0.1072961373390558</v>
      </c>
      <c r="E70">
        <v>166</v>
      </c>
      <c r="F70">
        <v>1756</v>
      </c>
      <c r="G70">
        <f t="shared" si="0"/>
        <v>9.453302961275627</v>
      </c>
    </row>
    <row r="71" spans="1:10" x14ac:dyDescent="0.3">
      <c r="B71">
        <v>0</v>
      </c>
      <c r="C71">
        <v>849</v>
      </c>
      <c r="D71">
        <f t="shared" si="1"/>
        <v>0</v>
      </c>
      <c r="E71">
        <v>129</v>
      </c>
      <c r="F71">
        <v>1729</v>
      </c>
      <c r="G71">
        <f t="shared" si="0"/>
        <v>7.4609600925390405</v>
      </c>
    </row>
    <row r="72" spans="1:10" x14ac:dyDescent="0.3">
      <c r="B72">
        <v>1</v>
      </c>
      <c r="C72">
        <v>845</v>
      </c>
      <c r="D72">
        <f t="shared" si="1"/>
        <v>0.1183431952662722</v>
      </c>
      <c r="E72">
        <v>54</v>
      </c>
      <c r="F72">
        <v>1125</v>
      </c>
      <c r="G72">
        <f t="shared" si="0"/>
        <v>4.8</v>
      </c>
    </row>
    <row r="73" spans="1:10" x14ac:dyDescent="0.3">
      <c r="B73">
        <v>0</v>
      </c>
      <c r="C73">
        <v>951</v>
      </c>
      <c r="D73">
        <f t="shared" si="1"/>
        <v>0</v>
      </c>
      <c r="E73">
        <v>283</v>
      </c>
      <c r="F73">
        <v>1866</v>
      </c>
      <c r="G73">
        <f t="shared" si="0"/>
        <v>15.166130760986066</v>
      </c>
    </row>
    <row r="74" spans="1:10" x14ac:dyDescent="0.3">
      <c r="A74" s="1"/>
      <c r="B74">
        <v>1</v>
      </c>
      <c r="C74">
        <v>641</v>
      </c>
      <c r="D74">
        <f t="shared" si="1"/>
        <v>0.15600624024960999</v>
      </c>
      <c r="E74">
        <v>39</v>
      </c>
      <c r="F74">
        <v>988</v>
      </c>
      <c r="G74">
        <f t="shared" si="0"/>
        <v>3.9473684210526314</v>
      </c>
    </row>
    <row r="75" spans="1:10" x14ac:dyDescent="0.3">
      <c r="B75" s="1"/>
      <c r="E75">
        <v>115</v>
      </c>
      <c r="F75">
        <v>1270</v>
      </c>
      <c r="G75">
        <f t="shared" si="0"/>
        <v>9.0551181102362204</v>
      </c>
    </row>
    <row r="78" spans="1:10" x14ac:dyDescent="0.3">
      <c r="A78" s="72" t="s">
        <v>93</v>
      </c>
      <c r="B78" s="69" t="s">
        <v>94</v>
      </c>
      <c r="C78" s="69"/>
      <c r="D78" s="69"/>
      <c r="E78" s="69"/>
      <c r="F78" s="69"/>
      <c r="G78" s="69"/>
    </row>
    <row r="79" spans="1:10" x14ac:dyDescent="0.3">
      <c r="A79" s="72"/>
      <c r="B79" s="69"/>
      <c r="C79" s="69"/>
      <c r="D79" s="69"/>
      <c r="E79" s="69"/>
      <c r="F79" s="69"/>
      <c r="G79" s="69"/>
    </row>
    <row r="80" spans="1:10" x14ac:dyDescent="0.3">
      <c r="B80" s="14" t="s">
        <v>2</v>
      </c>
      <c r="C80" s="14" t="s">
        <v>55</v>
      </c>
      <c r="D80" s="26"/>
      <c r="E80" s="25" t="s">
        <v>256</v>
      </c>
      <c r="F80" s="1"/>
    </row>
    <row r="81" spans="1:7" x14ac:dyDescent="0.3">
      <c r="B81">
        <v>0.92525500000000005</v>
      </c>
      <c r="C81">
        <v>6.2900799999999997</v>
      </c>
      <c r="E81" s="25" t="s">
        <v>257</v>
      </c>
      <c r="F81" s="1" t="s">
        <v>268</v>
      </c>
    </row>
    <row r="82" spans="1:7" x14ac:dyDescent="0.3">
      <c r="B82">
        <v>1.66656</v>
      </c>
      <c r="C82">
        <v>6.3945990000000004</v>
      </c>
      <c r="E82" s="25" t="s">
        <v>258</v>
      </c>
      <c r="F82" s="1" t="s">
        <v>270</v>
      </c>
    </row>
    <row r="83" spans="1:7" x14ac:dyDescent="0.3">
      <c r="B83">
        <v>0.41739999999999999</v>
      </c>
      <c r="C83" t="s">
        <v>95</v>
      </c>
      <c r="E83" s="25" t="s">
        <v>260</v>
      </c>
      <c r="F83" s="1" t="s">
        <v>261</v>
      </c>
    </row>
    <row r="84" spans="1:7" x14ac:dyDescent="0.3">
      <c r="B84">
        <v>0.99078500000000003</v>
      </c>
      <c r="C84">
        <v>6.5862179999999997</v>
      </c>
      <c r="E84" s="25" t="s">
        <v>262</v>
      </c>
      <c r="F84" s="1" t="s">
        <v>263</v>
      </c>
    </row>
    <row r="85" spans="1:7" x14ac:dyDescent="0.3">
      <c r="E85" s="25" t="s">
        <v>264</v>
      </c>
      <c r="F85" s="1" t="s">
        <v>289</v>
      </c>
    </row>
    <row r="86" spans="1:7" x14ac:dyDescent="0.3">
      <c r="E86" s="25"/>
      <c r="F86" s="1"/>
    </row>
    <row r="88" spans="1:7" x14ac:dyDescent="0.3">
      <c r="A88" s="72" t="s">
        <v>96</v>
      </c>
      <c r="B88" s="69" t="s">
        <v>97</v>
      </c>
      <c r="C88" s="69"/>
      <c r="D88" s="69"/>
      <c r="E88" s="69"/>
      <c r="F88" s="69"/>
      <c r="G88" s="69"/>
    </row>
    <row r="89" spans="1:7" x14ac:dyDescent="0.3">
      <c r="A89" s="72"/>
      <c r="B89" s="69"/>
      <c r="C89" s="69"/>
      <c r="D89" s="69"/>
      <c r="E89" s="69"/>
      <c r="F89" s="69"/>
      <c r="G89" s="69"/>
    </row>
    <row r="90" spans="1:7" x14ac:dyDescent="0.3">
      <c r="B90" s="14" t="s">
        <v>2</v>
      </c>
      <c r="C90" s="14" t="s">
        <v>55</v>
      </c>
      <c r="D90" s="26"/>
      <c r="E90" s="25" t="s">
        <v>256</v>
      </c>
      <c r="F90" s="1"/>
    </row>
    <row r="91" spans="1:7" x14ac:dyDescent="0.3">
      <c r="B91">
        <v>0.41162799999999999</v>
      </c>
      <c r="C91">
        <v>1.474645</v>
      </c>
      <c r="E91" s="25" t="s">
        <v>257</v>
      </c>
      <c r="F91" s="1">
        <v>5.7000000000000002E-3</v>
      </c>
    </row>
    <row r="92" spans="1:7" x14ac:dyDescent="0.3">
      <c r="B92">
        <v>0.87317100000000003</v>
      </c>
      <c r="C92">
        <v>1.603758</v>
      </c>
      <c r="E92" s="25" t="s">
        <v>258</v>
      </c>
      <c r="F92" s="1" t="s">
        <v>290</v>
      </c>
    </row>
    <row r="93" spans="1:7" x14ac:dyDescent="0.3">
      <c r="B93" t="s">
        <v>98</v>
      </c>
      <c r="C93">
        <v>2.36409</v>
      </c>
      <c r="E93" s="25" t="s">
        <v>260</v>
      </c>
      <c r="F93" s="1" t="s">
        <v>261</v>
      </c>
    </row>
    <row r="94" spans="1:7" x14ac:dyDescent="0.3">
      <c r="B94">
        <v>0.60234799999999999</v>
      </c>
      <c r="C94">
        <v>2.1202100000000002</v>
      </c>
      <c r="E94" s="25" t="s">
        <v>262</v>
      </c>
      <c r="F94" s="1" t="s">
        <v>263</v>
      </c>
    </row>
    <row r="95" spans="1:7" x14ac:dyDescent="0.3">
      <c r="E95" s="25" t="s">
        <v>264</v>
      </c>
      <c r="F95" s="1" t="s">
        <v>291</v>
      </c>
    </row>
    <row r="98" spans="1:9" x14ac:dyDescent="0.3">
      <c r="A98" s="72" t="s">
        <v>99</v>
      </c>
      <c r="B98" s="69" t="s">
        <v>100</v>
      </c>
      <c r="C98" s="69"/>
      <c r="D98" s="69"/>
      <c r="E98" s="69"/>
      <c r="F98" s="69"/>
      <c r="G98" s="69"/>
    </row>
    <row r="99" spans="1:9" x14ac:dyDescent="0.3">
      <c r="A99" s="72"/>
      <c r="B99" s="69"/>
      <c r="C99" s="69"/>
      <c r="D99" s="69"/>
      <c r="E99" s="69"/>
      <c r="F99" s="69"/>
      <c r="G99" s="69"/>
    </row>
    <row r="100" spans="1:9" x14ac:dyDescent="0.3">
      <c r="A100" s="9"/>
      <c r="B100" s="8"/>
      <c r="C100" s="9" t="s">
        <v>107</v>
      </c>
      <c r="D100" s="9" t="s">
        <v>108</v>
      </c>
      <c r="E100" s="9" t="s">
        <v>109</v>
      </c>
      <c r="F100" s="9" t="s">
        <v>110</v>
      </c>
      <c r="G100" s="9" t="s">
        <v>111</v>
      </c>
      <c r="H100" s="9" t="s">
        <v>132</v>
      </c>
      <c r="I100" s="9" t="s">
        <v>133</v>
      </c>
    </row>
    <row r="101" spans="1:9" x14ac:dyDescent="0.3">
      <c r="A101" s="86" t="s">
        <v>102</v>
      </c>
      <c r="B101" s="9" t="s">
        <v>54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  <c r="H101" s="8">
        <v>21</v>
      </c>
      <c r="I101" s="8">
        <v>21</v>
      </c>
    </row>
    <row r="102" spans="1:9" x14ac:dyDescent="0.3">
      <c r="A102" s="86"/>
      <c r="B102" s="9" t="s">
        <v>3</v>
      </c>
      <c r="C102" s="8">
        <v>12</v>
      </c>
      <c r="D102" s="8">
        <v>5</v>
      </c>
      <c r="E102" s="8">
        <v>2</v>
      </c>
      <c r="F102" s="8">
        <v>0</v>
      </c>
      <c r="G102" s="8">
        <v>0</v>
      </c>
      <c r="H102" s="8">
        <v>1</v>
      </c>
      <c r="I102" s="8">
        <v>20</v>
      </c>
    </row>
    <row r="103" spans="1:9" x14ac:dyDescent="0.3">
      <c r="A103" s="86" t="s">
        <v>103</v>
      </c>
      <c r="B103" s="9" t="s">
        <v>2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  <c r="H103" s="8">
        <v>28</v>
      </c>
      <c r="I103" s="8">
        <v>28</v>
      </c>
    </row>
    <row r="104" spans="1:9" x14ac:dyDescent="0.3">
      <c r="A104" s="86"/>
      <c r="B104" s="9" t="s">
        <v>55</v>
      </c>
      <c r="C104" s="8">
        <v>12</v>
      </c>
      <c r="D104" s="8">
        <v>4</v>
      </c>
      <c r="E104" s="8">
        <v>3</v>
      </c>
      <c r="F104" s="8">
        <v>4</v>
      </c>
      <c r="G104" s="8">
        <v>2</v>
      </c>
      <c r="H104" s="8">
        <v>4</v>
      </c>
      <c r="I104" s="8">
        <v>29</v>
      </c>
    </row>
    <row r="105" spans="1:9" x14ac:dyDescent="0.3">
      <c r="A105" s="86" t="s">
        <v>104</v>
      </c>
      <c r="B105" s="9" t="s">
        <v>2</v>
      </c>
      <c r="C105" s="8">
        <v>0</v>
      </c>
      <c r="D105" s="8">
        <v>1</v>
      </c>
      <c r="E105" s="8">
        <v>0</v>
      </c>
      <c r="F105" s="8">
        <v>1</v>
      </c>
      <c r="G105" s="8">
        <v>1</v>
      </c>
      <c r="H105" s="8">
        <v>30</v>
      </c>
      <c r="I105" s="8">
        <v>33</v>
      </c>
    </row>
    <row r="106" spans="1:9" x14ac:dyDescent="0.3">
      <c r="A106" s="86"/>
      <c r="B106" s="9" t="s">
        <v>55</v>
      </c>
      <c r="C106" s="8">
        <v>14</v>
      </c>
      <c r="D106" s="8">
        <v>3</v>
      </c>
      <c r="E106" s="8">
        <v>1</v>
      </c>
      <c r="F106" s="8">
        <v>0</v>
      </c>
      <c r="G106" s="8">
        <v>5</v>
      </c>
      <c r="H106" s="8">
        <v>3</v>
      </c>
      <c r="I106" s="8">
        <v>26</v>
      </c>
    </row>
    <row r="107" spans="1:9" x14ac:dyDescent="0.3">
      <c r="A107" s="86" t="s">
        <v>105</v>
      </c>
      <c r="B107" s="9" t="s">
        <v>2</v>
      </c>
      <c r="C107" s="8">
        <v>0</v>
      </c>
      <c r="D107" s="8">
        <v>0</v>
      </c>
      <c r="E107" s="8">
        <v>0</v>
      </c>
      <c r="F107" s="8">
        <v>0</v>
      </c>
      <c r="G107" s="8">
        <v>0</v>
      </c>
      <c r="H107" s="8">
        <v>30</v>
      </c>
      <c r="I107" s="8">
        <v>30</v>
      </c>
    </row>
    <row r="108" spans="1:9" x14ac:dyDescent="0.3">
      <c r="A108" s="86"/>
      <c r="B108" s="9" t="s">
        <v>55</v>
      </c>
      <c r="C108" s="8">
        <v>10</v>
      </c>
      <c r="D108" s="8">
        <v>5</v>
      </c>
      <c r="E108" s="8">
        <v>2</v>
      </c>
      <c r="F108" s="8">
        <v>0</v>
      </c>
      <c r="G108" s="8">
        <v>5</v>
      </c>
      <c r="H108" s="8">
        <v>6</v>
      </c>
      <c r="I108" s="8">
        <v>28</v>
      </c>
    </row>
    <row r="109" spans="1:9" x14ac:dyDescent="0.3">
      <c r="A109" s="86" t="s">
        <v>101</v>
      </c>
      <c r="B109" s="9" t="s">
        <v>2</v>
      </c>
      <c r="C109" s="8">
        <v>0</v>
      </c>
      <c r="D109" s="8">
        <v>0</v>
      </c>
      <c r="E109" s="8">
        <v>0</v>
      </c>
      <c r="F109" s="8">
        <v>0</v>
      </c>
      <c r="G109" s="8">
        <v>0</v>
      </c>
      <c r="H109" s="8">
        <v>30</v>
      </c>
      <c r="I109" s="8">
        <v>30</v>
      </c>
    </row>
    <row r="110" spans="1:9" x14ac:dyDescent="0.3">
      <c r="A110" s="86"/>
      <c r="B110" s="9" t="s">
        <v>55</v>
      </c>
      <c r="C110" s="8">
        <v>11</v>
      </c>
      <c r="D110" s="8">
        <v>5</v>
      </c>
      <c r="E110" s="8">
        <v>3</v>
      </c>
      <c r="F110" s="8">
        <v>1</v>
      </c>
      <c r="G110" s="8">
        <v>3</v>
      </c>
      <c r="H110" s="8">
        <v>11</v>
      </c>
      <c r="I110" s="8">
        <v>34</v>
      </c>
    </row>
    <row r="113" spans="1:16" x14ac:dyDescent="0.3">
      <c r="A113" s="72" t="s">
        <v>112</v>
      </c>
      <c r="B113" s="69" t="s">
        <v>113</v>
      </c>
      <c r="C113" s="69"/>
      <c r="D113" s="69"/>
      <c r="E113" s="69"/>
      <c r="F113" s="69"/>
      <c r="G113" s="69"/>
    </row>
    <row r="114" spans="1:16" x14ac:dyDescent="0.3">
      <c r="A114" s="72"/>
      <c r="B114" s="69"/>
      <c r="C114" s="69"/>
      <c r="D114" s="69"/>
      <c r="E114" s="69"/>
      <c r="F114" s="69"/>
      <c r="G114" s="69"/>
    </row>
    <row r="115" spans="1:16" x14ac:dyDescent="0.3">
      <c r="A115" s="17"/>
      <c r="B115" s="80" t="s">
        <v>292</v>
      </c>
      <c r="C115" s="80"/>
      <c r="D115" s="80"/>
      <c r="E115" s="44" t="s">
        <v>279</v>
      </c>
      <c r="F115" s="6"/>
      <c r="G115" s="6"/>
    </row>
    <row r="116" spans="1:16" x14ac:dyDescent="0.3">
      <c r="A116" s="21" t="s">
        <v>114</v>
      </c>
      <c r="B116" s="47">
        <v>83.072770000000006</v>
      </c>
      <c r="C116" s="47">
        <v>85.041539999999998</v>
      </c>
      <c r="D116" s="47">
        <v>85.701849999999993</v>
      </c>
      <c r="E116" s="32"/>
    </row>
    <row r="117" spans="1:16" x14ac:dyDescent="0.3">
      <c r="A117" s="21" t="s">
        <v>115</v>
      </c>
      <c r="B117" s="47">
        <v>63.596150000000002</v>
      </c>
      <c r="C117" s="47">
        <v>64.205079999999995</v>
      </c>
      <c r="D117" s="47">
        <v>64.205079999999995</v>
      </c>
      <c r="E117" s="117" t="s">
        <v>268</v>
      </c>
    </row>
    <row r="118" spans="1:16" x14ac:dyDescent="0.3">
      <c r="A118" s="21" t="s">
        <v>116</v>
      </c>
      <c r="B118" s="47">
        <v>70.974620000000002</v>
      </c>
      <c r="C118" s="47">
        <v>72.221540000000005</v>
      </c>
      <c r="D118" s="47">
        <v>72.847080000000005</v>
      </c>
      <c r="E118" s="47">
        <v>2.0000000000000001E-4</v>
      </c>
    </row>
    <row r="119" spans="1:16" x14ac:dyDescent="0.3">
      <c r="B119" s="1"/>
      <c r="C119" s="1"/>
      <c r="D119" s="1"/>
    </row>
    <row r="120" spans="1:16" x14ac:dyDescent="0.3">
      <c r="B120" s="1"/>
      <c r="C120" s="1"/>
      <c r="D120" s="1"/>
    </row>
    <row r="121" spans="1:16" x14ac:dyDescent="0.3">
      <c r="A121" s="72" t="s">
        <v>117</v>
      </c>
      <c r="B121" s="69" t="s">
        <v>118</v>
      </c>
      <c r="C121" s="69"/>
      <c r="D121" s="69"/>
      <c r="E121" s="69"/>
      <c r="F121" s="69"/>
      <c r="G121" s="69"/>
    </row>
    <row r="122" spans="1:16" x14ac:dyDescent="0.3">
      <c r="A122" s="72"/>
      <c r="B122" s="69"/>
      <c r="C122" s="69"/>
      <c r="D122" s="69"/>
      <c r="E122" s="69"/>
      <c r="F122" s="69"/>
      <c r="G122" s="69"/>
    </row>
    <row r="123" spans="1:16" x14ac:dyDescent="0.3">
      <c r="B123" s="85" t="s">
        <v>119</v>
      </c>
      <c r="C123" s="85"/>
      <c r="D123" s="85"/>
      <c r="E123" s="85" t="s">
        <v>120</v>
      </c>
      <c r="F123" s="85"/>
      <c r="G123" s="85"/>
      <c r="H123" s="85" t="s">
        <v>121</v>
      </c>
      <c r="I123" s="85"/>
      <c r="J123" s="85"/>
    </row>
    <row r="124" spans="1:16" x14ac:dyDescent="0.3">
      <c r="B124" s="14" t="s">
        <v>90</v>
      </c>
      <c r="C124" s="14" t="s">
        <v>91</v>
      </c>
      <c r="D124" s="14" t="s">
        <v>92</v>
      </c>
      <c r="E124" s="14" t="s">
        <v>90</v>
      </c>
      <c r="F124" s="14" t="s">
        <v>91</v>
      </c>
      <c r="G124" s="14" t="s">
        <v>92</v>
      </c>
      <c r="H124" s="14" t="s">
        <v>90</v>
      </c>
      <c r="I124" s="14" t="s">
        <v>91</v>
      </c>
      <c r="J124" s="14" t="s">
        <v>92</v>
      </c>
      <c r="L124" s="1" t="s">
        <v>295</v>
      </c>
      <c r="O124" s="1" t="s">
        <v>298</v>
      </c>
    </row>
    <row r="125" spans="1:16" x14ac:dyDescent="0.3">
      <c r="B125">
        <v>353</v>
      </c>
      <c r="C125">
        <v>980</v>
      </c>
      <c r="D125">
        <f t="shared" ref="D125:D143" si="2">B125/C125*100</f>
        <v>36.020408163265301</v>
      </c>
      <c r="E125">
        <v>114</v>
      </c>
      <c r="F125">
        <v>652</v>
      </c>
      <c r="G125">
        <f t="shared" ref="G125:G138" si="3">E125/F125*100</f>
        <v>17.484662576687114</v>
      </c>
      <c r="H125">
        <v>169</v>
      </c>
      <c r="I125">
        <v>945</v>
      </c>
      <c r="J125">
        <f t="shared" ref="J125:J139" si="4">H125/I125*100</f>
        <v>17.883597883597886</v>
      </c>
      <c r="L125" s="1" t="s">
        <v>296</v>
      </c>
      <c r="O125" s="1" t="s">
        <v>296</v>
      </c>
    </row>
    <row r="126" spans="1:16" x14ac:dyDescent="0.3">
      <c r="B126">
        <v>367</v>
      </c>
      <c r="C126">
        <v>1207</v>
      </c>
      <c r="D126">
        <f t="shared" si="2"/>
        <v>30.4059652029826</v>
      </c>
      <c r="E126">
        <v>192</v>
      </c>
      <c r="F126">
        <v>1130</v>
      </c>
      <c r="G126">
        <f t="shared" si="3"/>
        <v>16.991150442477874</v>
      </c>
      <c r="H126">
        <v>147</v>
      </c>
      <c r="I126">
        <v>649</v>
      </c>
      <c r="J126">
        <f t="shared" si="4"/>
        <v>22.650231124807398</v>
      </c>
      <c r="L126" s="1" t="s">
        <v>297</v>
      </c>
      <c r="O126" s="1" t="s">
        <v>297</v>
      </c>
    </row>
    <row r="127" spans="1:16" x14ac:dyDescent="0.3">
      <c r="B127">
        <v>378</v>
      </c>
      <c r="C127">
        <v>1688</v>
      </c>
      <c r="D127">
        <f t="shared" si="2"/>
        <v>22.393364928909953</v>
      </c>
      <c r="E127">
        <v>280</v>
      </c>
      <c r="F127">
        <v>1157</v>
      </c>
      <c r="G127">
        <f t="shared" si="3"/>
        <v>24.200518582541054</v>
      </c>
      <c r="H127">
        <v>323</v>
      </c>
      <c r="I127">
        <v>1021</v>
      </c>
      <c r="J127">
        <f t="shared" si="4"/>
        <v>31.635651322233105</v>
      </c>
      <c r="O127" s="25"/>
      <c r="P127" s="1"/>
    </row>
    <row r="128" spans="1:16" x14ac:dyDescent="0.3">
      <c r="B128">
        <v>548</v>
      </c>
      <c r="C128">
        <v>1534</v>
      </c>
      <c r="D128">
        <f t="shared" si="2"/>
        <v>35.723598435462847</v>
      </c>
      <c r="E128">
        <v>155</v>
      </c>
      <c r="F128">
        <v>684</v>
      </c>
      <c r="G128">
        <f t="shared" si="3"/>
        <v>22.660818713450293</v>
      </c>
      <c r="H128">
        <v>184</v>
      </c>
      <c r="I128">
        <v>880</v>
      </c>
      <c r="J128">
        <f t="shared" si="4"/>
        <v>20.909090909090907</v>
      </c>
      <c r="L128" s="25" t="s">
        <v>283</v>
      </c>
      <c r="M128" s="1"/>
      <c r="O128" s="25" t="s">
        <v>283</v>
      </c>
      <c r="P128" s="1"/>
    </row>
    <row r="129" spans="2:16" x14ac:dyDescent="0.3">
      <c r="B129">
        <v>224</v>
      </c>
      <c r="C129">
        <v>555</v>
      </c>
      <c r="D129">
        <f t="shared" si="2"/>
        <v>40.36036036036036</v>
      </c>
      <c r="E129">
        <v>84</v>
      </c>
      <c r="F129">
        <v>407</v>
      </c>
      <c r="G129">
        <f t="shared" si="3"/>
        <v>20.638820638820636</v>
      </c>
      <c r="H129">
        <v>215</v>
      </c>
      <c r="I129">
        <v>797</v>
      </c>
      <c r="J129">
        <f t="shared" si="4"/>
        <v>26.976160602258471</v>
      </c>
      <c r="L129" s="25" t="s">
        <v>257</v>
      </c>
      <c r="M129" s="1" t="s">
        <v>268</v>
      </c>
      <c r="O129" s="25" t="s">
        <v>257</v>
      </c>
      <c r="P129" s="1" t="s">
        <v>268</v>
      </c>
    </row>
    <row r="130" spans="2:16" x14ac:dyDescent="0.3">
      <c r="B130">
        <v>388</v>
      </c>
      <c r="C130">
        <v>1499</v>
      </c>
      <c r="D130">
        <f t="shared" si="2"/>
        <v>25.883922615076717</v>
      </c>
      <c r="E130">
        <v>62</v>
      </c>
      <c r="F130">
        <v>660</v>
      </c>
      <c r="G130">
        <f t="shared" si="3"/>
        <v>9.3939393939393927</v>
      </c>
      <c r="H130">
        <v>118</v>
      </c>
      <c r="I130">
        <v>1120</v>
      </c>
      <c r="J130">
        <f t="shared" si="4"/>
        <v>10.535714285714286</v>
      </c>
      <c r="L130" s="25" t="s">
        <v>284</v>
      </c>
      <c r="M130" s="1" t="s">
        <v>285</v>
      </c>
      <c r="O130" s="25" t="s">
        <v>284</v>
      </c>
      <c r="P130" s="1" t="s">
        <v>285</v>
      </c>
    </row>
    <row r="131" spans="2:16" x14ac:dyDescent="0.3">
      <c r="B131">
        <v>384</v>
      </c>
      <c r="C131">
        <v>787</v>
      </c>
      <c r="D131">
        <f t="shared" si="2"/>
        <v>48.792884371029224</v>
      </c>
      <c r="E131">
        <v>65</v>
      </c>
      <c r="F131">
        <v>557</v>
      </c>
      <c r="G131">
        <f t="shared" si="3"/>
        <v>11.669658886894076</v>
      </c>
      <c r="H131">
        <v>93</v>
      </c>
      <c r="I131">
        <v>845</v>
      </c>
      <c r="J131">
        <f t="shared" si="4"/>
        <v>11.005917159763314</v>
      </c>
      <c r="L131" s="25" t="s">
        <v>258</v>
      </c>
      <c r="M131" s="1" t="s">
        <v>270</v>
      </c>
      <c r="O131" s="25" t="s">
        <v>258</v>
      </c>
      <c r="P131" s="1" t="s">
        <v>270</v>
      </c>
    </row>
    <row r="132" spans="2:16" x14ac:dyDescent="0.3">
      <c r="B132">
        <v>164</v>
      </c>
      <c r="C132">
        <v>984</v>
      </c>
      <c r="D132">
        <f t="shared" si="2"/>
        <v>16.666666666666664</v>
      </c>
      <c r="E132">
        <v>179</v>
      </c>
      <c r="F132">
        <v>725</v>
      </c>
      <c r="G132">
        <f t="shared" si="3"/>
        <v>24.689655172413794</v>
      </c>
      <c r="H132">
        <v>286</v>
      </c>
      <c r="I132">
        <v>1322</v>
      </c>
      <c r="J132">
        <f t="shared" si="4"/>
        <v>21.633888048411499</v>
      </c>
      <c r="L132" s="25" t="s">
        <v>260</v>
      </c>
      <c r="M132" s="1" t="s">
        <v>261</v>
      </c>
      <c r="O132" s="25" t="s">
        <v>260</v>
      </c>
      <c r="P132" s="1" t="s">
        <v>261</v>
      </c>
    </row>
    <row r="133" spans="2:16" x14ac:dyDescent="0.3">
      <c r="B133">
        <v>302</v>
      </c>
      <c r="C133">
        <v>1084</v>
      </c>
      <c r="D133">
        <f t="shared" si="2"/>
        <v>27.859778597785979</v>
      </c>
      <c r="E133">
        <v>15</v>
      </c>
      <c r="F133">
        <v>653</v>
      </c>
      <c r="G133">
        <f t="shared" si="3"/>
        <v>2.2970903522205206</v>
      </c>
      <c r="H133">
        <v>216</v>
      </c>
      <c r="I133">
        <v>1266</v>
      </c>
      <c r="J133">
        <f t="shared" si="4"/>
        <v>17.061611374407583</v>
      </c>
      <c r="L133" s="25" t="s">
        <v>262</v>
      </c>
      <c r="M133" s="1" t="s">
        <v>263</v>
      </c>
      <c r="O133" s="25" t="s">
        <v>262</v>
      </c>
      <c r="P133" s="1" t="s">
        <v>263</v>
      </c>
    </row>
    <row r="134" spans="2:16" x14ac:dyDescent="0.3">
      <c r="B134">
        <v>288</v>
      </c>
      <c r="C134">
        <v>563</v>
      </c>
      <c r="D134">
        <f t="shared" si="2"/>
        <v>51.154529307282417</v>
      </c>
      <c r="E134">
        <v>26</v>
      </c>
      <c r="F134">
        <v>649</v>
      </c>
      <c r="G134">
        <f t="shared" si="3"/>
        <v>4.0061633281972266</v>
      </c>
      <c r="H134">
        <v>211</v>
      </c>
      <c r="I134">
        <v>1149</v>
      </c>
      <c r="J134">
        <f t="shared" si="4"/>
        <v>18.363794604003481</v>
      </c>
      <c r="L134" s="25" t="s">
        <v>293</v>
      </c>
      <c r="M134" s="1" t="s">
        <v>294</v>
      </c>
      <c r="O134" s="25" t="s">
        <v>299</v>
      </c>
      <c r="P134" s="1" t="s">
        <v>300</v>
      </c>
    </row>
    <row r="135" spans="2:16" x14ac:dyDescent="0.3">
      <c r="B135">
        <v>342</v>
      </c>
      <c r="C135">
        <v>690</v>
      </c>
      <c r="D135">
        <f t="shared" si="2"/>
        <v>49.565217391304351</v>
      </c>
      <c r="E135">
        <v>13</v>
      </c>
      <c r="F135">
        <v>564</v>
      </c>
      <c r="G135">
        <f t="shared" si="3"/>
        <v>2.3049645390070919</v>
      </c>
      <c r="H135">
        <v>158</v>
      </c>
      <c r="I135">
        <v>1297</v>
      </c>
      <c r="J135">
        <f t="shared" si="4"/>
        <v>12.181958365458751</v>
      </c>
      <c r="L135" s="25" t="s">
        <v>288</v>
      </c>
      <c r="M135" s="1">
        <v>14</v>
      </c>
      <c r="O135" s="25" t="s">
        <v>288</v>
      </c>
      <c r="P135" s="1">
        <v>25</v>
      </c>
    </row>
    <row r="136" spans="2:16" x14ac:dyDescent="0.3">
      <c r="B136">
        <v>318</v>
      </c>
      <c r="C136">
        <v>1037</v>
      </c>
      <c r="D136">
        <f t="shared" si="2"/>
        <v>30.665380906460943</v>
      </c>
      <c r="E136">
        <v>16</v>
      </c>
      <c r="F136">
        <v>435</v>
      </c>
      <c r="G136">
        <f t="shared" si="3"/>
        <v>3.6781609195402298</v>
      </c>
      <c r="H136">
        <v>14</v>
      </c>
      <c r="I136">
        <v>1007</v>
      </c>
      <c r="J136">
        <f t="shared" si="4"/>
        <v>1.3902681231380336</v>
      </c>
    </row>
    <row r="137" spans="2:16" x14ac:dyDescent="0.3">
      <c r="B137">
        <v>326</v>
      </c>
      <c r="C137">
        <v>987</v>
      </c>
      <c r="D137">
        <f t="shared" si="2"/>
        <v>33.029381965552176</v>
      </c>
      <c r="E137">
        <v>85</v>
      </c>
      <c r="F137">
        <v>497</v>
      </c>
      <c r="G137">
        <f t="shared" si="3"/>
        <v>17.102615694164992</v>
      </c>
      <c r="H137">
        <v>12</v>
      </c>
      <c r="I137">
        <v>1035</v>
      </c>
      <c r="J137">
        <f t="shared" si="4"/>
        <v>1.1594202898550725</v>
      </c>
    </row>
    <row r="138" spans="2:16" x14ac:dyDescent="0.3">
      <c r="B138">
        <v>319</v>
      </c>
      <c r="C138">
        <v>806</v>
      </c>
      <c r="D138">
        <f t="shared" si="2"/>
        <v>39.578163771712163</v>
      </c>
      <c r="E138">
        <v>91</v>
      </c>
      <c r="F138">
        <v>821</v>
      </c>
      <c r="G138">
        <f t="shared" si="3"/>
        <v>11.084043848964678</v>
      </c>
      <c r="H138">
        <v>187</v>
      </c>
      <c r="I138">
        <v>1086</v>
      </c>
      <c r="J138">
        <f t="shared" si="4"/>
        <v>17.219152854511972</v>
      </c>
    </row>
    <row r="139" spans="2:16" x14ac:dyDescent="0.3">
      <c r="B139">
        <v>258</v>
      </c>
      <c r="C139">
        <v>633</v>
      </c>
      <c r="D139">
        <f t="shared" si="2"/>
        <v>40.758293838862556</v>
      </c>
      <c r="H139">
        <v>158</v>
      </c>
      <c r="I139">
        <v>903</v>
      </c>
      <c r="J139">
        <f t="shared" si="4"/>
        <v>17.497231450719823</v>
      </c>
    </row>
    <row r="140" spans="2:16" x14ac:dyDescent="0.3">
      <c r="B140">
        <v>338</v>
      </c>
      <c r="C140">
        <v>1282</v>
      </c>
      <c r="D140">
        <f t="shared" si="2"/>
        <v>26.365054602184085</v>
      </c>
    </row>
    <row r="141" spans="2:16" x14ac:dyDescent="0.3">
      <c r="B141">
        <v>342</v>
      </c>
      <c r="C141">
        <v>868</v>
      </c>
      <c r="D141">
        <f t="shared" si="2"/>
        <v>39.400921658986178</v>
      </c>
    </row>
    <row r="142" spans="2:16" x14ac:dyDescent="0.3">
      <c r="B142">
        <v>119</v>
      </c>
      <c r="C142">
        <v>642</v>
      </c>
      <c r="D142">
        <f t="shared" si="2"/>
        <v>18.535825545171338</v>
      </c>
    </row>
    <row r="143" spans="2:16" x14ac:dyDescent="0.3">
      <c r="B143">
        <v>268</v>
      </c>
      <c r="C143">
        <v>684</v>
      </c>
      <c r="D143">
        <f t="shared" si="2"/>
        <v>39.1812865497076</v>
      </c>
    </row>
    <row r="145" spans="1:1" x14ac:dyDescent="0.3">
      <c r="A145" t="s">
        <v>255</v>
      </c>
    </row>
  </sheetData>
  <mergeCells count="79">
    <mergeCell ref="A1:A2"/>
    <mergeCell ref="B1:G2"/>
    <mergeCell ref="C3:H3"/>
    <mergeCell ref="I3:N3"/>
    <mergeCell ref="C4:E4"/>
    <mergeCell ref="F4:H4"/>
    <mergeCell ref="I4:K4"/>
    <mergeCell ref="L4:N4"/>
    <mergeCell ref="A24:A25"/>
    <mergeCell ref="B24:G25"/>
    <mergeCell ref="B26:C26"/>
    <mergeCell ref="D26:E26"/>
    <mergeCell ref="A31:A32"/>
    <mergeCell ref="B31:G32"/>
    <mergeCell ref="A60:A61"/>
    <mergeCell ref="B60:G61"/>
    <mergeCell ref="B62:D62"/>
    <mergeCell ref="A78:A79"/>
    <mergeCell ref="B78:G79"/>
    <mergeCell ref="E62:G62"/>
    <mergeCell ref="A101:A102"/>
    <mergeCell ref="A103:A104"/>
    <mergeCell ref="A105:A106"/>
    <mergeCell ref="A107:A108"/>
    <mergeCell ref="A109:A110"/>
    <mergeCell ref="A121:A122"/>
    <mergeCell ref="B121:G122"/>
    <mergeCell ref="B123:D123"/>
    <mergeCell ref="E123:G123"/>
    <mergeCell ref="H123:J123"/>
    <mergeCell ref="A7:A9"/>
    <mergeCell ref="A10:A12"/>
    <mergeCell ref="A13:A15"/>
    <mergeCell ref="A16:A18"/>
    <mergeCell ref="A19:A21"/>
    <mergeCell ref="C9:H9"/>
    <mergeCell ref="I9:N9"/>
    <mergeCell ref="C12:H12"/>
    <mergeCell ref="I12:N12"/>
    <mergeCell ref="I15:N15"/>
    <mergeCell ref="I18:N18"/>
    <mergeCell ref="I21:N21"/>
    <mergeCell ref="C15:H15"/>
    <mergeCell ref="C18:H18"/>
    <mergeCell ref="C21:H21"/>
    <mergeCell ref="I54:N54"/>
    <mergeCell ref="C57:H57"/>
    <mergeCell ref="I57:N57"/>
    <mergeCell ref="C51:H51"/>
    <mergeCell ref="I51:N51"/>
    <mergeCell ref="I45:N45"/>
    <mergeCell ref="C48:H48"/>
    <mergeCell ref="I48:N48"/>
    <mergeCell ref="C33:H33"/>
    <mergeCell ref="I33:N33"/>
    <mergeCell ref="C34:E34"/>
    <mergeCell ref="F34:H34"/>
    <mergeCell ref="I34:K34"/>
    <mergeCell ref="L34:N34"/>
    <mergeCell ref="C39:H39"/>
    <mergeCell ref="I39:N39"/>
    <mergeCell ref="C42:H42"/>
    <mergeCell ref="I42:N42"/>
    <mergeCell ref="A52:A54"/>
    <mergeCell ref="A55:A57"/>
    <mergeCell ref="B115:D115"/>
    <mergeCell ref="A37:A39"/>
    <mergeCell ref="A40:A42"/>
    <mergeCell ref="A43:A45"/>
    <mergeCell ref="A46:A48"/>
    <mergeCell ref="A49:A51"/>
    <mergeCell ref="C45:H45"/>
    <mergeCell ref="C54:H54"/>
    <mergeCell ref="A88:A89"/>
    <mergeCell ref="B88:G89"/>
    <mergeCell ref="A98:A99"/>
    <mergeCell ref="B98:G99"/>
    <mergeCell ref="A113:A114"/>
    <mergeCell ref="B113:G114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5AB7B-1C02-4858-A97B-C34E8D30974D}">
  <dimension ref="A1:T82"/>
  <sheetViews>
    <sheetView topLeftCell="A46" workbookViewId="0">
      <selection activeCell="A46" sqref="A46:N58"/>
    </sheetView>
  </sheetViews>
  <sheetFormatPr defaultRowHeight="14" x14ac:dyDescent="0.3"/>
  <cols>
    <col min="1" max="1" width="15.08203125" customWidth="1"/>
    <col min="2" max="12" width="8.75" bestFit="1" customWidth="1"/>
    <col min="13" max="13" width="10.08203125" customWidth="1"/>
    <col min="14" max="19" width="8.75" bestFit="1" customWidth="1"/>
    <col min="20" max="20" width="9.1640625" bestFit="1" customWidth="1"/>
  </cols>
  <sheetData>
    <row r="1" spans="1:14" x14ac:dyDescent="0.3">
      <c r="A1" s="72" t="s">
        <v>122</v>
      </c>
      <c r="B1" s="69" t="s">
        <v>123</v>
      </c>
      <c r="C1" s="69"/>
      <c r="D1" s="69"/>
      <c r="E1" s="69"/>
      <c r="F1" s="69"/>
      <c r="G1" s="69"/>
    </row>
    <row r="2" spans="1:14" x14ac:dyDescent="0.3">
      <c r="A2" s="72"/>
      <c r="B2" s="69"/>
      <c r="C2" s="69"/>
      <c r="D2" s="69"/>
      <c r="E2" s="69"/>
      <c r="F2" s="69"/>
      <c r="G2" s="69"/>
    </row>
    <row r="3" spans="1:14" x14ac:dyDescent="0.3">
      <c r="A3" s="9"/>
      <c r="B3" s="8"/>
      <c r="C3" s="9">
        <v>12</v>
      </c>
      <c r="D3" s="9">
        <v>24</v>
      </c>
      <c r="E3" s="9">
        <v>36</v>
      </c>
      <c r="F3" s="9">
        <v>48</v>
      </c>
      <c r="G3" s="9">
        <v>60</v>
      </c>
      <c r="H3" s="9">
        <v>72</v>
      </c>
      <c r="I3" s="9">
        <v>84</v>
      </c>
      <c r="J3" s="9">
        <v>96</v>
      </c>
      <c r="K3" s="9">
        <v>108</v>
      </c>
      <c r="L3" s="9">
        <v>120</v>
      </c>
      <c r="M3" s="9" t="s">
        <v>132</v>
      </c>
      <c r="N3" s="9" t="s">
        <v>133</v>
      </c>
    </row>
    <row r="4" spans="1:14" x14ac:dyDescent="0.3">
      <c r="A4" s="86" t="s">
        <v>124</v>
      </c>
      <c r="B4" s="9" t="s">
        <v>54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24</v>
      </c>
      <c r="N4" s="8">
        <f t="shared" ref="N4:N13" si="0">SUM(C4:M4)</f>
        <v>24</v>
      </c>
    </row>
    <row r="5" spans="1:14" x14ac:dyDescent="0.3">
      <c r="A5" s="86"/>
      <c r="B5" s="9" t="s">
        <v>3</v>
      </c>
      <c r="C5" s="8">
        <v>1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2</v>
      </c>
      <c r="M5" s="8">
        <v>21</v>
      </c>
      <c r="N5" s="8">
        <f t="shared" si="0"/>
        <v>24</v>
      </c>
    </row>
    <row r="6" spans="1:14" x14ac:dyDescent="0.3">
      <c r="A6" s="86" t="s">
        <v>126</v>
      </c>
      <c r="B6" s="9" t="s">
        <v>2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1</v>
      </c>
      <c r="M6" s="8">
        <v>16</v>
      </c>
      <c r="N6" s="8">
        <f t="shared" si="0"/>
        <v>17</v>
      </c>
    </row>
    <row r="7" spans="1:14" x14ac:dyDescent="0.3">
      <c r="A7" s="86"/>
      <c r="B7" s="9" t="s">
        <v>55</v>
      </c>
      <c r="C7" s="8">
        <v>5</v>
      </c>
      <c r="D7" s="8">
        <v>0</v>
      </c>
      <c r="E7" s="8">
        <v>6</v>
      </c>
      <c r="F7" s="8">
        <v>2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3</v>
      </c>
      <c r="N7" s="8">
        <f t="shared" si="0"/>
        <v>16</v>
      </c>
    </row>
    <row r="8" spans="1:14" x14ac:dyDescent="0.3">
      <c r="A8" s="86" t="s">
        <v>128</v>
      </c>
      <c r="B8" s="9" t="s">
        <v>2</v>
      </c>
      <c r="C8" s="8">
        <v>0</v>
      </c>
      <c r="D8" s="8">
        <v>0</v>
      </c>
      <c r="E8" s="8">
        <v>1</v>
      </c>
      <c r="F8" s="8">
        <v>1</v>
      </c>
      <c r="G8" s="8">
        <v>0</v>
      </c>
      <c r="H8" s="8">
        <v>0</v>
      </c>
      <c r="I8" s="8">
        <v>0</v>
      </c>
      <c r="J8" s="8">
        <v>0</v>
      </c>
      <c r="K8" s="8">
        <v>1</v>
      </c>
      <c r="L8" s="8">
        <v>0</v>
      </c>
      <c r="M8" s="8">
        <v>19</v>
      </c>
      <c r="N8" s="8">
        <f t="shared" si="0"/>
        <v>22</v>
      </c>
    </row>
    <row r="9" spans="1:14" x14ac:dyDescent="0.3">
      <c r="A9" s="86"/>
      <c r="B9" s="9" t="s">
        <v>55</v>
      </c>
      <c r="C9" s="8">
        <v>3</v>
      </c>
      <c r="D9" s="8">
        <v>5</v>
      </c>
      <c r="E9" s="8">
        <v>3</v>
      </c>
      <c r="F9" s="8">
        <v>0</v>
      </c>
      <c r="G9" s="8">
        <v>1</v>
      </c>
      <c r="H9" s="8">
        <v>1</v>
      </c>
      <c r="I9" s="8">
        <v>1</v>
      </c>
      <c r="J9" s="8">
        <v>1</v>
      </c>
      <c r="K9" s="8">
        <v>1</v>
      </c>
      <c r="L9" s="8">
        <v>1</v>
      </c>
      <c r="M9" s="8">
        <v>6</v>
      </c>
      <c r="N9" s="8">
        <f t="shared" si="0"/>
        <v>23</v>
      </c>
    </row>
    <row r="10" spans="1:14" x14ac:dyDescent="0.3">
      <c r="A10" s="86" t="s">
        <v>130</v>
      </c>
      <c r="B10" s="9" t="s">
        <v>2</v>
      </c>
      <c r="C10" s="8">
        <v>0</v>
      </c>
      <c r="D10" s="8">
        <v>0</v>
      </c>
      <c r="E10" s="8">
        <v>0</v>
      </c>
      <c r="F10" s="8">
        <v>1</v>
      </c>
      <c r="G10" s="8">
        <v>1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12</v>
      </c>
      <c r="N10" s="8">
        <f t="shared" si="0"/>
        <v>14</v>
      </c>
    </row>
    <row r="11" spans="1:14" x14ac:dyDescent="0.3">
      <c r="A11" s="86"/>
      <c r="B11" s="9" t="s">
        <v>55</v>
      </c>
      <c r="C11" s="8">
        <v>0</v>
      </c>
      <c r="D11" s="8">
        <v>0</v>
      </c>
      <c r="E11" s="8">
        <v>1</v>
      </c>
      <c r="F11" s="8">
        <v>2</v>
      </c>
      <c r="G11" s="8">
        <v>1</v>
      </c>
      <c r="H11" s="8">
        <v>0</v>
      </c>
      <c r="I11" s="8">
        <v>0</v>
      </c>
      <c r="J11" s="8">
        <v>0</v>
      </c>
      <c r="K11" s="8">
        <v>1</v>
      </c>
      <c r="L11" s="8">
        <v>0</v>
      </c>
      <c r="M11" s="8">
        <v>2</v>
      </c>
      <c r="N11" s="8">
        <f t="shared" si="0"/>
        <v>7</v>
      </c>
    </row>
    <row r="12" spans="1:14" x14ac:dyDescent="0.3">
      <c r="A12" s="86" t="s">
        <v>131</v>
      </c>
      <c r="B12" s="9" t="s">
        <v>2</v>
      </c>
      <c r="C12" s="8">
        <v>1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1</v>
      </c>
      <c r="M12" s="8">
        <v>12</v>
      </c>
      <c r="N12" s="8">
        <f t="shared" si="0"/>
        <v>14</v>
      </c>
    </row>
    <row r="13" spans="1:14" x14ac:dyDescent="0.3">
      <c r="A13" s="86"/>
      <c r="B13" s="9" t="s">
        <v>55</v>
      </c>
      <c r="C13" s="8">
        <v>1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1</v>
      </c>
      <c r="M13" s="8">
        <v>17</v>
      </c>
      <c r="N13" s="8">
        <f t="shared" si="0"/>
        <v>19</v>
      </c>
    </row>
    <row r="16" spans="1:14" x14ac:dyDescent="0.3">
      <c r="A16" s="72" t="s">
        <v>134</v>
      </c>
      <c r="B16" s="69" t="s">
        <v>135</v>
      </c>
      <c r="C16" s="69"/>
      <c r="D16" s="69"/>
      <c r="E16" s="69"/>
      <c r="F16" s="69"/>
      <c r="G16" s="69"/>
    </row>
    <row r="17" spans="1:20" x14ac:dyDescent="0.3">
      <c r="A17" s="72"/>
      <c r="B17" s="69"/>
      <c r="C17" s="69"/>
      <c r="D17" s="69"/>
      <c r="E17" s="69"/>
      <c r="F17" s="69"/>
      <c r="G17" s="69"/>
    </row>
    <row r="18" spans="1:20" ht="26" x14ac:dyDescent="0.4">
      <c r="A18" s="20"/>
      <c r="B18" s="87" t="s">
        <v>301</v>
      </c>
      <c r="C18" s="87"/>
      <c r="D18" s="87"/>
      <c r="E18" s="87" t="s">
        <v>128</v>
      </c>
      <c r="F18" s="87"/>
      <c r="G18" s="87"/>
      <c r="H18" s="45" t="s">
        <v>302</v>
      </c>
      <c r="I18" s="97" t="s">
        <v>126</v>
      </c>
      <c r="J18" s="98"/>
      <c r="K18" s="99"/>
      <c r="L18" s="45" t="s">
        <v>303</v>
      </c>
      <c r="M18" s="97" t="s">
        <v>129</v>
      </c>
      <c r="N18" s="98"/>
      <c r="O18" s="99"/>
      <c r="P18" s="45" t="s">
        <v>304</v>
      </c>
      <c r="Q18" s="97" t="s">
        <v>136</v>
      </c>
      <c r="R18" s="98"/>
      <c r="S18" s="99"/>
      <c r="T18" s="45" t="s">
        <v>305</v>
      </c>
    </row>
    <row r="19" spans="1:20" x14ac:dyDescent="0.3">
      <c r="A19" s="22" t="s">
        <v>137</v>
      </c>
      <c r="B19" s="50">
        <v>6.7546999999999997</v>
      </c>
      <c r="C19" s="50">
        <v>7.6163999999999996</v>
      </c>
      <c r="D19" s="50">
        <v>8.1171000000000006</v>
      </c>
      <c r="E19" s="50">
        <v>6.7546999999999997</v>
      </c>
      <c r="F19" s="50">
        <v>7.6163999999999996</v>
      </c>
      <c r="G19" s="50">
        <v>8.1171000000000006</v>
      </c>
      <c r="H19" s="32"/>
      <c r="I19" s="50">
        <v>6.7546999999999997</v>
      </c>
      <c r="J19" s="50">
        <v>7.6163999999999996</v>
      </c>
      <c r="K19" s="50">
        <v>8.1171000000000006</v>
      </c>
      <c r="L19" s="32"/>
      <c r="M19" s="50">
        <v>6.7546999999999997</v>
      </c>
      <c r="N19" s="50">
        <v>7.6163999999999996</v>
      </c>
      <c r="O19" s="50">
        <v>8.1171000000000006</v>
      </c>
      <c r="P19" s="32"/>
      <c r="Q19" s="50">
        <v>6.7546999999999997</v>
      </c>
      <c r="R19" s="50">
        <v>7.6163999999999996</v>
      </c>
      <c r="S19" s="50">
        <v>8.1171000000000006</v>
      </c>
      <c r="T19" s="32"/>
    </row>
    <row r="20" spans="1:20" x14ac:dyDescent="0.3">
      <c r="A20" s="22" t="s">
        <v>106</v>
      </c>
      <c r="B20" s="50">
        <v>7.1223000000000001</v>
      </c>
      <c r="C20" s="50">
        <v>7.2283999999999997</v>
      </c>
      <c r="D20" s="50">
        <v>7.8895999999999997</v>
      </c>
      <c r="E20" s="50">
        <v>6.1574999999999998</v>
      </c>
      <c r="F20" s="50">
        <v>6.2038000000000002</v>
      </c>
      <c r="G20" s="50">
        <v>6.2089999999999996</v>
      </c>
      <c r="H20" s="50">
        <v>7.0590000000000002E-3</v>
      </c>
      <c r="I20" s="50">
        <v>7.6558999999999999</v>
      </c>
      <c r="J20" s="50">
        <v>8.3935999999999993</v>
      </c>
      <c r="K20" s="50">
        <v>8.3469999999999995</v>
      </c>
      <c r="L20" s="50">
        <v>0.100892</v>
      </c>
      <c r="M20" s="50">
        <v>9.0922999999999998</v>
      </c>
      <c r="N20" s="50">
        <v>9.1679999999999993</v>
      </c>
      <c r="O20" s="50">
        <v>9.4110999999999994</v>
      </c>
      <c r="P20" s="50">
        <v>2.1909999999999998E-3</v>
      </c>
      <c r="Q20" s="50">
        <v>14.490399999999999</v>
      </c>
      <c r="R20" s="50">
        <v>14.9057</v>
      </c>
      <c r="S20" s="50">
        <v>14.9328</v>
      </c>
      <c r="T20" s="50">
        <v>1.2E-5</v>
      </c>
    </row>
    <row r="21" spans="1:20" x14ac:dyDescent="0.3">
      <c r="A21" s="22" t="s">
        <v>138</v>
      </c>
      <c r="B21" s="50">
        <v>6.9835000000000003</v>
      </c>
      <c r="C21" s="50">
        <v>7.0480999999999998</v>
      </c>
      <c r="D21" s="50">
        <v>7.0933000000000002</v>
      </c>
      <c r="E21" s="50">
        <v>8.1771999999999991</v>
      </c>
      <c r="F21" s="50">
        <v>7.7374000000000001</v>
      </c>
      <c r="G21" s="50">
        <v>6.9402999999999997</v>
      </c>
      <c r="H21" s="50">
        <v>0.187726</v>
      </c>
      <c r="I21" s="50">
        <v>28.625699999999998</v>
      </c>
      <c r="J21" s="50">
        <v>29.3217</v>
      </c>
      <c r="K21" s="50">
        <v>28.8889</v>
      </c>
      <c r="L21" s="50" t="s">
        <v>306</v>
      </c>
      <c r="M21" s="50">
        <v>20.683299999999999</v>
      </c>
      <c r="N21" s="50">
        <v>22.273599999999998</v>
      </c>
      <c r="O21" s="50">
        <v>20.889199999999999</v>
      </c>
      <c r="P21" s="50">
        <v>9.0000000000000002E-6</v>
      </c>
      <c r="Q21" s="50">
        <v>81.825900000000004</v>
      </c>
      <c r="R21" s="50">
        <v>76.789100000000005</v>
      </c>
      <c r="S21" s="50">
        <v>79.988399999999999</v>
      </c>
      <c r="T21" s="50">
        <v>9.9999999999999995E-7</v>
      </c>
    </row>
    <row r="22" spans="1:20" x14ac:dyDescent="0.3">
      <c r="A22" s="2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4" spans="1:20" x14ac:dyDescent="0.3">
      <c r="A24" s="72" t="s">
        <v>139</v>
      </c>
      <c r="B24" s="69" t="s">
        <v>141</v>
      </c>
      <c r="C24" s="69"/>
      <c r="D24" s="69"/>
      <c r="E24" s="69"/>
      <c r="F24" s="69"/>
      <c r="G24" s="69"/>
    </row>
    <row r="25" spans="1:20" x14ac:dyDescent="0.3">
      <c r="A25" s="72"/>
      <c r="B25" s="69"/>
      <c r="C25" s="69"/>
      <c r="D25" s="69"/>
      <c r="E25" s="69"/>
      <c r="F25" s="69"/>
      <c r="G25" s="69"/>
    </row>
    <row r="26" spans="1:20" x14ac:dyDescent="0.3">
      <c r="A26" s="17"/>
      <c r="B26" s="43"/>
      <c r="C26" s="101" t="s">
        <v>309</v>
      </c>
      <c r="D26" s="101"/>
      <c r="E26" s="101"/>
      <c r="F26" s="102" t="s">
        <v>308</v>
      </c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4"/>
    </row>
    <row r="27" spans="1:20" ht="15" x14ac:dyDescent="0.4">
      <c r="A27" s="21"/>
      <c r="B27" s="8"/>
      <c r="C27" s="101"/>
      <c r="D27" s="101"/>
      <c r="E27" s="101"/>
      <c r="F27" s="97" t="s">
        <v>140</v>
      </c>
      <c r="G27" s="98"/>
      <c r="H27" s="99"/>
      <c r="I27" s="97" t="s">
        <v>125</v>
      </c>
      <c r="J27" s="98"/>
      <c r="K27" s="99"/>
      <c r="L27" s="97" t="s">
        <v>127</v>
      </c>
      <c r="M27" s="98"/>
      <c r="N27" s="99"/>
      <c r="O27" s="97" t="s">
        <v>129</v>
      </c>
      <c r="P27" s="98"/>
      <c r="Q27" s="99"/>
      <c r="R27" s="97" t="s">
        <v>136</v>
      </c>
      <c r="S27" s="98"/>
      <c r="T27" s="99"/>
    </row>
    <row r="28" spans="1:20" x14ac:dyDescent="0.3">
      <c r="A28" s="21"/>
      <c r="B28" s="8"/>
      <c r="C28" s="9">
        <v>1</v>
      </c>
      <c r="D28" s="9">
        <v>2</v>
      </c>
      <c r="E28" s="9">
        <v>3</v>
      </c>
      <c r="F28" s="9">
        <v>1</v>
      </c>
      <c r="G28" s="9">
        <v>2</v>
      </c>
      <c r="H28" s="9">
        <v>3</v>
      </c>
      <c r="I28" s="9">
        <v>1</v>
      </c>
      <c r="J28" s="9">
        <v>2</v>
      </c>
      <c r="K28" s="9">
        <v>3</v>
      </c>
      <c r="L28" s="9">
        <v>1</v>
      </c>
      <c r="M28" s="9">
        <v>2</v>
      </c>
      <c r="N28" s="9">
        <v>3</v>
      </c>
      <c r="O28" s="9">
        <v>1</v>
      </c>
      <c r="P28" s="9">
        <v>2</v>
      </c>
      <c r="Q28" s="9">
        <v>3</v>
      </c>
      <c r="R28" s="9">
        <v>1</v>
      </c>
      <c r="S28" s="9">
        <v>2</v>
      </c>
      <c r="T28" s="9">
        <v>3</v>
      </c>
    </row>
    <row r="29" spans="1:20" x14ac:dyDescent="0.3">
      <c r="A29" s="42" t="s">
        <v>280</v>
      </c>
      <c r="B29" s="31" t="s">
        <v>273</v>
      </c>
      <c r="C29" s="51">
        <v>16.108334439151601</v>
      </c>
      <c r="D29" s="51">
        <v>16.1041989627088</v>
      </c>
      <c r="E29" s="51">
        <v>16.271514808984001</v>
      </c>
      <c r="F29" s="52">
        <v>16.001074712862501</v>
      </c>
      <c r="G29" s="52">
        <v>15.996084284864001</v>
      </c>
      <c r="H29" s="52">
        <v>16.1731631449113</v>
      </c>
      <c r="I29" s="52">
        <v>15.044625737673201</v>
      </c>
      <c r="J29" s="52">
        <v>15.092551130872801</v>
      </c>
      <c r="K29" s="52">
        <v>15.111033632824601</v>
      </c>
      <c r="L29" s="52">
        <v>15.070387307764699</v>
      </c>
      <c r="M29" s="52">
        <v>14.991661317946001</v>
      </c>
      <c r="N29" s="52">
        <v>15.028795939455501</v>
      </c>
      <c r="O29" s="52">
        <v>15.7111102086518</v>
      </c>
      <c r="P29" s="52">
        <v>15.6066146767812</v>
      </c>
      <c r="Q29" s="52">
        <v>15.529263193565701</v>
      </c>
      <c r="R29" s="52">
        <v>15.410238293686801</v>
      </c>
      <c r="S29" s="52">
        <v>15.2661686462997</v>
      </c>
      <c r="T29" s="52">
        <v>15.1684399472073</v>
      </c>
    </row>
    <row r="30" spans="1:20" x14ac:dyDescent="0.3">
      <c r="A30" s="88" t="s">
        <v>307</v>
      </c>
      <c r="B30" s="31" t="s">
        <v>273</v>
      </c>
      <c r="C30" s="53">
        <v>23.5793208682875</v>
      </c>
      <c r="D30" s="53">
        <v>23.602415711716201</v>
      </c>
      <c r="E30" s="53">
        <v>23.5588144692965</v>
      </c>
      <c r="F30" s="53">
        <v>23.407889962058398</v>
      </c>
      <c r="G30" s="53">
        <v>23.263433008822801</v>
      </c>
      <c r="H30" s="53">
        <v>23.287292851022201</v>
      </c>
      <c r="I30" s="53">
        <v>20.741209371075701</v>
      </c>
      <c r="J30" s="53">
        <v>20.780066866320599</v>
      </c>
      <c r="K30" s="53">
        <v>20.747365041193301</v>
      </c>
      <c r="L30" s="53">
        <v>20.517896203919499</v>
      </c>
      <c r="M30" s="53">
        <v>20.776740272686499</v>
      </c>
      <c r="N30" s="53">
        <v>20.488929750446101</v>
      </c>
      <c r="O30" s="53">
        <v>22.382186391149201</v>
      </c>
      <c r="P30" s="53">
        <v>22.340671746537399</v>
      </c>
      <c r="Q30" s="53">
        <v>22.265868700335801</v>
      </c>
      <c r="R30" s="53">
        <v>21.523325361779701</v>
      </c>
      <c r="S30" s="53">
        <v>21.426542529742001</v>
      </c>
      <c r="T30" s="53">
        <v>21.5257340122293</v>
      </c>
    </row>
    <row r="31" spans="1:20" x14ac:dyDescent="0.3">
      <c r="A31" s="88"/>
      <c r="B31" s="31" t="s">
        <v>282</v>
      </c>
      <c r="C31" s="47">
        <v>1.0005219999999999</v>
      </c>
      <c r="D31" s="47">
        <v>0.98463299999999998</v>
      </c>
      <c r="E31" s="47">
        <v>1.014845</v>
      </c>
      <c r="F31" s="47">
        <v>1.0479780000000001</v>
      </c>
      <c r="G31" s="47">
        <v>1.158345</v>
      </c>
      <c r="H31" s="47">
        <v>1.139346</v>
      </c>
      <c r="I31" s="47">
        <v>3.3875730000000002</v>
      </c>
      <c r="J31" s="47">
        <v>3.2975500000000002</v>
      </c>
      <c r="K31" s="47">
        <v>3.3731490000000002</v>
      </c>
      <c r="L31" s="47">
        <v>3.8134839999999999</v>
      </c>
      <c r="M31" s="47">
        <v>3.187147</v>
      </c>
      <c r="N31" s="47">
        <v>3.890825</v>
      </c>
      <c r="O31" s="47">
        <v>1.571564</v>
      </c>
      <c r="P31" s="47">
        <v>1.6174440000000001</v>
      </c>
      <c r="Q31" s="47">
        <v>1.703519</v>
      </c>
      <c r="R31" s="47">
        <v>2.2610839999999999</v>
      </c>
      <c r="S31" s="47">
        <v>2.4179719999999998</v>
      </c>
      <c r="T31" s="47">
        <v>2.2573120000000002</v>
      </c>
    </row>
    <row r="32" spans="1:20" x14ac:dyDescent="0.3">
      <c r="A32" s="88"/>
      <c r="B32" s="31" t="s">
        <v>279</v>
      </c>
      <c r="C32" s="91"/>
      <c r="D32" s="92"/>
      <c r="E32" s="93"/>
      <c r="F32" s="94"/>
      <c r="G32" s="95"/>
      <c r="H32" s="96"/>
      <c r="I32" s="91" t="s">
        <v>268</v>
      </c>
      <c r="J32" s="92"/>
      <c r="K32" s="93"/>
      <c r="L32" s="94">
        <v>4.0000000000000002E-4</v>
      </c>
      <c r="M32" s="95"/>
      <c r="N32" s="96"/>
      <c r="O32" s="91">
        <v>5.9999999999999995E-4</v>
      </c>
      <c r="P32" s="92"/>
      <c r="Q32" s="93"/>
      <c r="R32" s="91" t="s">
        <v>268</v>
      </c>
      <c r="S32" s="92"/>
      <c r="T32" s="93"/>
    </row>
    <row r="33" spans="1:20" x14ac:dyDescent="0.3">
      <c r="C33" s="40"/>
      <c r="D33" s="40"/>
      <c r="E33" s="40"/>
      <c r="F33" s="39"/>
      <c r="G33" s="39"/>
      <c r="H33" s="39"/>
      <c r="I33" s="39"/>
      <c r="J33" s="39"/>
      <c r="K33" s="39"/>
      <c r="L33" s="39"/>
      <c r="M33" s="40"/>
      <c r="N33" s="39"/>
      <c r="O33" s="40"/>
      <c r="P33" s="40"/>
      <c r="Q33" s="40"/>
      <c r="R33" s="39"/>
      <c r="S33" s="39"/>
      <c r="T33" s="39"/>
    </row>
    <row r="35" spans="1:20" x14ac:dyDescent="0.3">
      <c r="A35" s="72" t="s">
        <v>142</v>
      </c>
      <c r="B35" s="69" t="s">
        <v>143</v>
      </c>
      <c r="C35" s="69"/>
      <c r="D35" s="69"/>
      <c r="E35" s="69"/>
      <c r="F35" s="69"/>
      <c r="G35" s="69"/>
    </row>
    <row r="36" spans="1:20" x14ac:dyDescent="0.3">
      <c r="A36" s="72"/>
      <c r="B36" s="69"/>
      <c r="C36" s="69"/>
      <c r="D36" s="69"/>
      <c r="E36" s="69"/>
      <c r="F36" s="69"/>
      <c r="G36" s="69"/>
    </row>
    <row r="37" spans="1:20" x14ac:dyDescent="0.3">
      <c r="A37" s="9"/>
      <c r="B37" s="9"/>
      <c r="C37" s="9">
        <v>0.5</v>
      </c>
      <c r="D37" s="9">
        <v>1</v>
      </c>
      <c r="E37" s="9">
        <v>1.5</v>
      </c>
      <c r="F37" s="9">
        <v>2</v>
      </c>
      <c r="G37" s="9">
        <v>2.5</v>
      </c>
      <c r="H37" s="9">
        <v>3</v>
      </c>
      <c r="I37" s="9">
        <v>3.5</v>
      </c>
      <c r="J37" s="9">
        <v>4</v>
      </c>
      <c r="K37" s="9">
        <v>4.5</v>
      </c>
      <c r="L37" s="9">
        <v>5</v>
      </c>
      <c r="M37" s="9">
        <v>5.5</v>
      </c>
      <c r="N37" s="9">
        <v>6</v>
      </c>
      <c r="O37" s="9">
        <v>6.5</v>
      </c>
      <c r="P37" s="9">
        <v>7</v>
      </c>
      <c r="Q37" s="9" t="s">
        <v>132</v>
      </c>
      <c r="R37" s="9" t="s">
        <v>133</v>
      </c>
    </row>
    <row r="38" spans="1:20" x14ac:dyDescent="0.3">
      <c r="A38" s="100" t="s">
        <v>144</v>
      </c>
      <c r="B38" s="9" t="s">
        <v>2</v>
      </c>
      <c r="C38" s="8">
        <v>2</v>
      </c>
      <c r="D38" s="8">
        <v>0</v>
      </c>
      <c r="E38" s="8">
        <v>0</v>
      </c>
      <c r="F38" s="8">
        <v>1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48</v>
      </c>
      <c r="R38" s="8">
        <f>SUM(C38:Q38)</f>
        <v>51</v>
      </c>
    </row>
    <row r="39" spans="1:20" x14ac:dyDescent="0.3">
      <c r="A39" s="100"/>
      <c r="B39" s="9" t="s">
        <v>55</v>
      </c>
      <c r="C39" s="8">
        <v>2</v>
      </c>
      <c r="D39" s="8">
        <v>2</v>
      </c>
      <c r="E39" s="8">
        <v>2</v>
      </c>
      <c r="F39" s="8">
        <v>2</v>
      </c>
      <c r="G39" s="8">
        <v>4</v>
      </c>
      <c r="H39" s="8">
        <v>0</v>
      </c>
      <c r="I39" s="8">
        <v>1</v>
      </c>
      <c r="J39" s="8">
        <v>3</v>
      </c>
      <c r="K39" s="8">
        <v>1</v>
      </c>
      <c r="L39" s="8">
        <v>2</v>
      </c>
      <c r="M39" s="8">
        <v>2</v>
      </c>
      <c r="N39" s="8">
        <v>2</v>
      </c>
      <c r="O39" s="8">
        <v>2</v>
      </c>
      <c r="P39" s="8">
        <v>1</v>
      </c>
      <c r="Q39" s="8">
        <v>16</v>
      </c>
      <c r="R39" s="8">
        <f t="shared" ref="R39:R41" si="1">SUM(C39:Q39)</f>
        <v>42</v>
      </c>
    </row>
    <row r="40" spans="1:20" x14ac:dyDescent="0.3">
      <c r="A40" s="100" t="s">
        <v>145</v>
      </c>
      <c r="B40" s="9" t="s">
        <v>2</v>
      </c>
      <c r="C40" s="8">
        <v>4</v>
      </c>
      <c r="D40" s="8">
        <v>0</v>
      </c>
      <c r="E40" s="8">
        <v>1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1</v>
      </c>
      <c r="O40" s="8">
        <v>1</v>
      </c>
      <c r="P40" s="8">
        <v>0</v>
      </c>
      <c r="Q40" s="8">
        <v>42</v>
      </c>
      <c r="R40" s="8">
        <f t="shared" si="1"/>
        <v>49</v>
      </c>
    </row>
    <row r="41" spans="1:20" x14ac:dyDescent="0.3">
      <c r="A41" s="100"/>
      <c r="B41" s="9" t="s">
        <v>55</v>
      </c>
      <c r="C41" s="8">
        <v>26</v>
      </c>
      <c r="D41" s="8">
        <v>8</v>
      </c>
      <c r="E41" s="8">
        <v>2</v>
      </c>
      <c r="F41" s="8">
        <v>2</v>
      </c>
      <c r="G41" s="8">
        <v>0</v>
      </c>
      <c r="H41" s="8">
        <v>2</v>
      </c>
      <c r="I41" s="8">
        <v>0</v>
      </c>
      <c r="J41" s="8">
        <v>0</v>
      </c>
      <c r="K41" s="8">
        <v>0</v>
      </c>
      <c r="L41" s="8">
        <v>1</v>
      </c>
      <c r="M41" s="8">
        <v>1</v>
      </c>
      <c r="N41" s="8">
        <v>0</v>
      </c>
      <c r="O41" s="8">
        <v>4</v>
      </c>
      <c r="P41" s="8">
        <v>3</v>
      </c>
      <c r="Q41" s="8">
        <v>3</v>
      </c>
      <c r="R41" s="8">
        <f t="shared" si="1"/>
        <v>52</v>
      </c>
    </row>
    <row r="44" spans="1:20" x14ac:dyDescent="0.3">
      <c r="A44" s="72" t="s">
        <v>146</v>
      </c>
      <c r="B44" s="69" t="s">
        <v>147</v>
      </c>
      <c r="C44" s="69"/>
      <c r="D44" s="69"/>
      <c r="E44" s="69"/>
      <c r="F44" s="69"/>
      <c r="G44" s="69"/>
    </row>
    <row r="45" spans="1:20" x14ac:dyDescent="0.3">
      <c r="A45" s="72"/>
      <c r="B45" s="69"/>
      <c r="C45" s="69"/>
      <c r="D45" s="69"/>
      <c r="E45" s="69"/>
      <c r="F45" s="69"/>
      <c r="G45" s="69"/>
    </row>
    <row r="46" spans="1:20" x14ac:dyDescent="0.3">
      <c r="A46" s="8"/>
      <c r="B46" s="8"/>
      <c r="C46" s="87" t="s">
        <v>149</v>
      </c>
      <c r="D46" s="87"/>
      <c r="E46" s="87"/>
      <c r="F46" s="87" t="s">
        <v>151</v>
      </c>
      <c r="G46" s="87"/>
      <c r="H46" s="87"/>
      <c r="I46" s="87" t="s">
        <v>150</v>
      </c>
      <c r="J46" s="87"/>
      <c r="K46" s="87"/>
      <c r="L46" s="87" t="s">
        <v>152</v>
      </c>
      <c r="M46" s="87"/>
      <c r="N46" s="87"/>
    </row>
    <row r="47" spans="1:20" x14ac:dyDescent="0.3">
      <c r="A47" s="30"/>
      <c r="B47" s="8"/>
      <c r="C47" s="9">
        <v>1</v>
      </c>
      <c r="D47" s="9">
        <v>2</v>
      </c>
      <c r="E47" s="9">
        <v>3</v>
      </c>
      <c r="F47" s="9">
        <v>1</v>
      </c>
      <c r="G47" s="9">
        <v>2</v>
      </c>
      <c r="H47" s="9">
        <v>3</v>
      </c>
      <c r="I47" s="9">
        <v>1</v>
      </c>
      <c r="J47" s="9">
        <v>2</v>
      </c>
      <c r="K47" s="9">
        <v>3</v>
      </c>
      <c r="L47" s="9">
        <v>1</v>
      </c>
      <c r="M47" s="9">
        <v>2</v>
      </c>
      <c r="N47" s="9">
        <v>3</v>
      </c>
    </row>
    <row r="48" spans="1:20" x14ac:dyDescent="0.3">
      <c r="A48" s="42" t="s">
        <v>280</v>
      </c>
      <c r="B48" s="31" t="s">
        <v>273</v>
      </c>
      <c r="C48" s="8">
        <v>16.329999999999998</v>
      </c>
      <c r="D48" s="8">
        <v>15.57</v>
      </c>
      <c r="E48" s="8">
        <v>15.89</v>
      </c>
      <c r="F48" s="8">
        <v>18.03</v>
      </c>
      <c r="G48" s="8">
        <v>17.54</v>
      </c>
      <c r="H48" s="8">
        <v>17.72</v>
      </c>
      <c r="I48" s="8">
        <v>16.850000000000001</v>
      </c>
      <c r="J48" s="8">
        <v>16.260000000000002</v>
      </c>
      <c r="K48" s="8">
        <v>16.37</v>
      </c>
      <c r="L48" s="8">
        <v>17.54</v>
      </c>
      <c r="M48" s="8">
        <v>17.829999999999998</v>
      </c>
      <c r="N48" s="8">
        <v>17.190000000000001</v>
      </c>
    </row>
    <row r="49" spans="1:14" x14ac:dyDescent="0.3">
      <c r="A49" s="88" t="s">
        <v>69</v>
      </c>
      <c r="B49" s="31" t="s">
        <v>273</v>
      </c>
      <c r="C49" s="8">
        <v>23.41</v>
      </c>
      <c r="D49" s="8">
        <v>23.3</v>
      </c>
      <c r="E49" s="8">
        <v>22.63</v>
      </c>
      <c r="F49" s="8">
        <v>25.07</v>
      </c>
      <c r="G49" s="8">
        <v>25.02</v>
      </c>
      <c r="H49" s="8">
        <v>25.06</v>
      </c>
      <c r="I49" s="8">
        <v>23.59</v>
      </c>
      <c r="J49" s="8">
        <v>23.19</v>
      </c>
      <c r="K49" s="8">
        <v>23.4</v>
      </c>
      <c r="L49" s="8">
        <v>22.35</v>
      </c>
      <c r="M49" s="8">
        <v>22.39</v>
      </c>
      <c r="N49" s="8">
        <v>22.02</v>
      </c>
    </row>
    <row r="50" spans="1:14" x14ac:dyDescent="0.3">
      <c r="A50" s="88"/>
      <c r="B50" s="31" t="s">
        <v>282</v>
      </c>
      <c r="C50" s="8">
        <v>0.79023100000000002</v>
      </c>
      <c r="D50" s="8">
        <v>0.85283900000000001</v>
      </c>
      <c r="E50" s="8">
        <v>1.35693</v>
      </c>
      <c r="F50" s="8">
        <v>0.89111200000000002</v>
      </c>
      <c r="G50" s="8">
        <v>0.92253700000000005</v>
      </c>
      <c r="H50" s="8">
        <v>0.89731099999999997</v>
      </c>
      <c r="I50" s="8">
        <v>1.0307390000000001</v>
      </c>
      <c r="J50" s="8">
        <v>1.360069</v>
      </c>
      <c r="K50" s="8">
        <v>1.1758299999999999</v>
      </c>
      <c r="L50" s="8">
        <v>1.9412860000000001</v>
      </c>
      <c r="M50" s="8">
        <v>1.9958629999999999</v>
      </c>
      <c r="N50" s="8">
        <v>2.4571960000000002</v>
      </c>
    </row>
    <row r="51" spans="1:14" x14ac:dyDescent="0.3">
      <c r="A51" s="88" t="s">
        <v>70</v>
      </c>
      <c r="B51" s="31" t="s">
        <v>273</v>
      </c>
      <c r="C51" s="8">
        <v>27.29</v>
      </c>
      <c r="D51" s="8">
        <v>26.29</v>
      </c>
      <c r="E51" s="8">
        <v>26.3</v>
      </c>
      <c r="F51" s="8">
        <v>29.19</v>
      </c>
      <c r="G51" s="8">
        <v>29.04</v>
      </c>
      <c r="H51" s="8">
        <v>28.4</v>
      </c>
      <c r="I51" s="8">
        <v>26.69</v>
      </c>
      <c r="J51" s="8">
        <v>26.12</v>
      </c>
      <c r="K51" s="8">
        <v>26.04</v>
      </c>
      <c r="L51" s="8">
        <v>26.34</v>
      </c>
      <c r="M51" s="8">
        <v>26.14</v>
      </c>
      <c r="N51" s="8">
        <v>26.43</v>
      </c>
    </row>
    <row r="52" spans="1:14" x14ac:dyDescent="0.3">
      <c r="A52" s="88"/>
      <c r="B52" s="31" t="s">
        <v>282</v>
      </c>
      <c r="C52" s="8">
        <v>0.60166200000000003</v>
      </c>
      <c r="D52" s="8">
        <v>1.203325</v>
      </c>
      <c r="E52" s="8">
        <v>1.1950130000000001</v>
      </c>
      <c r="F52" s="8">
        <v>0.574492</v>
      </c>
      <c r="G52" s="8">
        <v>0.63743899999999998</v>
      </c>
      <c r="H52" s="8" t="s">
        <v>310</v>
      </c>
      <c r="I52" s="8">
        <v>1.347569</v>
      </c>
      <c r="J52" s="8">
        <v>2.0004979999999999</v>
      </c>
      <c r="K52" s="8">
        <v>2.114563</v>
      </c>
      <c r="L52" s="8">
        <v>3.982551</v>
      </c>
      <c r="M52" s="8">
        <v>4.2096280000000004</v>
      </c>
      <c r="N52" s="8">
        <v>4.7033630000000004</v>
      </c>
    </row>
    <row r="53" spans="1:14" x14ac:dyDescent="0.3">
      <c r="A53" s="88" t="s">
        <v>71</v>
      </c>
      <c r="B53" s="31" t="s">
        <v>273</v>
      </c>
      <c r="C53" s="8">
        <v>20.65</v>
      </c>
      <c r="D53" s="8">
        <v>20.55</v>
      </c>
      <c r="E53" s="8">
        <v>20.64</v>
      </c>
      <c r="F53" s="8">
        <v>21.89</v>
      </c>
      <c r="G53" s="8">
        <v>21.85</v>
      </c>
      <c r="H53" s="8">
        <v>21.77</v>
      </c>
      <c r="I53" s="8">
        <v>20.81</v>
      </c>
      <c r="J53" s="8">
        <v>20.87</v>
      </c>
      <c r="K53" s="8">
        <v>20.69</v>
      </c>
      <c r="L53" s="8">
        <v>22.04</v>
      </c>
      <c r="M53" s="8">
        <v>21.64</v>
      </c>
      <c r="N53" s="8">
        <v>21.75</v>
      </c>
    </row>
    <row r="54" spans="1:14" x14ac:dyDescent="0.3">
      <c r="A54" s="88"/>
      <c r="B54" s="31" t="s">
        <v>282</v>
      </c>
      <c r="C54" s="8">
        <v>0.98214360000000001</v>
      </c>
      <c r="D54" s="8">
        <v>0.93562730000000005</v>
      </c>
      <c r="E54" s="8">
        <v>1.0822290000000001</v>
      </c>
      <c r="F54" s="8">
        <v>1.167972</v>
      </c>
      <c r="G54" s="8">
        <v>1.0822290000000001</v>
      </c>
      <c r="H54" s="8">
        <v>1.159904</v>
      </c>
      <c r="I54" s="8">
        <v>0.14004920000000001</v>
      </c>
      <c r="J54" s="8">
        <v>0.14299200000000001</v>
      </c>
      <c r="K54" s="8">
        <v>0.15647520000000001</v>
      </c>
      <c r="L54" s="8">
        <v>0.22437840000000001</v>
      </c>
      <c r="M54" s="8">
        <v>0.24724370000000001</v>
      </c>
      <c r="N54" s="8">
        <v>0.2438399</v>
      </c>
    </row>
    <row r="55" spans="1:14" x14ac:dyDescent="0.3">
      <c r="A55" s="88" t="s">
        <v>72</v>
      </c>
      <c r="B55" s="31" t="s">
        <v>273</v>
      </c>
      <c r="C55" s="8">
        <v>24.18</v>
      </c>
      <c r="D55" s="8">
        <v>24.84</v>
      </c>
      <c r="E55" s="8">
        <v>24.56</v>
      </c>
      <c r="F55" s="8">
        <v>24.12</v>
      </c>
      <c r="G55" s="8">
        <v>24.45</v>
      </c>
      <c r="H55" s="8">
        <v>24.61</v>
      </c>
      <c r="I55" s="8">
        <v>24.03</v>
      </c>
      <c r="J55" s="8">
        <v>24.53</v>
      </c>
      <c r="K55" s="8">
        <v>24.59</v>
      </c>
      <c r="L55" s="8">
        <v>23.21</v>
      </c>
      <c r="M55" s="8">
        <v>23.32</v>
      </c>
      <c r="N55" s="8">
        <v>23.5</v>
      </c>
    </row>
    <row r="56" spans="1:14" x14ac:dyDescent="0.3">
      <c r="A56" s="88"/>
      <c r="B56" s="31" t="s">
        <v>282</v>
      </c>
      <c r="C56" s="8">
        <v>1.249315</v>
      </c>
      <c r="D56" s="8">
        <v>0.79066400000000003</v>
      </c>
      <c r="E56" s="8">
        <v>0.96002100000000001</v>
      </c>
      <c r="F56" s="8">
        <v>4.6411119999999997</v>
      </c>
      <c r="G56" s="8">
        <v>3.6921740000000001</v>
      </c>
      <c r="H56" s="8">
        <v>3.304589</v>
      </c>
      <c r="I56" s="8">
        <v>2.048362</v>
      </c>
      <c r="J56" s="8">
        <v>1.4484109999999999</v>
      </c>
      <c r="K56" s="8">
        <v>1.389408</v>
      </c>
      <c r="L56" s="8">
        <v>8.6806549999999998</v>
      </c>
      <c r="M56" s="8">
        <v>7.8778610000000002</v>
      </c>
      <c r="N56" s="8">
        <v>7.2491099999999999</v>
      </c>
    </row>
    <row r="57" spans="1:14" x14ac:dyDescent="0.3">
      <c r="A57" s="88" t="s">
        <v>281</v>
      </c>
      <c r="B57" s="31" t="s">
        <v>273</v>
      </c>
      <c r="C57" s="8">
        <v>20.010000000000002</v>
      </c>
      <c r="D57" s="8">
        <v>19.57</v>
      </c>
      <c r="E57" s="8">
        <v>20.16</v>
      </c>
      <c r="F57" s="8">
        <v>20.23</v>
      </c>
      <c r="G57" s="8">
        <v>19.91</v>
      </c>
      <c r="H57" s="8">
        <v>20.48</v>
      </c>
      <c r="I57" s="8">
        <v>19.73</v>
      </c>
      <c r="J57" s="8">
        <v>20.09</v>
      </c>
      <c r="K57" s="8">
        <v>20.260000000000002</v>
      </c>
      <c r="L57" s="8">
        <v>19.73</v>
      </c>
      <c r="M57" s="8">
        <v>19.649999999999999</v>
      </c>
      <c r="N57" s="8">
        <v>20.25</v>
      </c>
    </row>
    <row r="58" spans="1:14" x14ac:dyDescent="0.3">
      <c r="A58" s="88"/>
      <c r="B58" s="31" t="s">
        <v>282</v>
      </c>
      <c r="C58" s="8">
        <v>0.92085099999999998</v>
      </c>
      <c r="D58" s="8">
        <v>1.249231</v>
      </c>
      <c r="E58" s="8">
        <v>0.82991800000000004</v>
      </c>
      <c r="F58" s="8">
        <v>2.817418</v>
      </c>
      <c r="G58" s="8">
        <v>3.5170689999999998</v>
      </c>
      <c r="H58" s="8">
        <v>2.369157</v>
      </c>
      <c r="I58" s="8">
        <v>1.652183</v>
      </c>
      <c r="J58" s="8">
        <v>1.287323</v>
      </c>
      <c r="K58" s="8">
        <v>1.1442270000000001</v>
      </c>
      <c r="L58" s="8">
        <v>5.3432110000000002</v>
      </c>
      <c r="M58" s="8">
        <v>5.6871539999999996</v>
      </c>
      <c r="N58" s="8">
        <v>4.2802850000000001</v>
      </c>
    </row>
    <row r="62" spans="1:14" x14ac:dyDescent="0.3">
      <c r="A62" s="72" t="s">
        <v>153</v>
      </c>
      <c r="B62" s="69" t="s">
        <v>148</v>
      </c>
      <c r="C62" s="69"/>
      <c r="D62" s="69"/>
      <c r="E62" s="69"/>
      <c r="F62" s="69"/>
      <c r="G62" s="69"/>
    </row>
    <row r="63" spans="1:14" x14ac:dyDescent="0.3">
      <c r="A63" s="72"/>
      <c r="B63" s="69"/>
      <c r="C63" s="69"/>
      <c r="D63" s="69"/>
      <c r="E63" s="69"/>
      <c r="F63" s="69"/>
      <c r="G63" s="69"/>
    </row>
    <row r="64" spans="1:14" x14ac:dyDescent="0.3">
      <c r="A64" s="8"/>
      <c r="B64" s="8"/>
      <c r="C64" s="87" t="s">
        <v>149</v>
      </c>
      <c r="D64" s="87"/>
      <c r="E64" s="87"/>
      <c r="F64" s="87" t="s">
        <v>151</v>
      </c>
      <c r="G64" s="87"/>
      <c r="H64" s="87"/>
      <c r="I64" s="87" t="s">
        <v>150</v>
      </c>
      <c r="J64" s="87"/>
      <c r="K64" s="87"/>
      <c r="L64" s="87" t="s">
        <v>152</v>
      </c>
      <c r="M64" s="87"/>
      <c r="N64" s="87"/>
    </row>
    <row r="65" spans="1:14" x14ac:dyDescent="0.3">
      <c r="A65" s="30"/>
      <c r="B65" s="8"/>
      <c r="C65" s="9">
        <v>1</v>
      </c>
      <c r="D65" s="9">
        <v>2</v>
      </c>
      <c r="E65" s="9">
        <v>3</v>
      </c>
      <c r="F65" s="9">
        <v>1</v>
      </c>
      <c r="G65" s="9">
        <v>2</v>
      </c>
      <c r="H65" s="9">
        <v>3</v>
      </c>
      <c r="I65" s="9">
        <v>1</v>
      </c>
      <c r="J65" s="9">
        <v>2</v>
      </c>
      <c r="K65" s="9">
        <v>3</v>
      </c>
      <c r="L65" s="9">
        <v>1</v>
      </c>
      <c r="M65" s="9">
        <v>2</v>
      </c>
      <c r="N65" s="9">
        <v>3</v>
      </c>
    </row>
    <row r="66" spans="1:14" x14ac:dyDescent="0.3">
      <c r="A66" s="42" t="s">
        <v>280</v>
      </c>
      <c r="B66" s="31" t="s">
        <v>273</v>
      </c>
      <c r="C66" s="8">
        <v>14.94</v>
      </c>
      <c r="D66" s="8">
        <v>14.9</v>
      </c>
      <c r="E66" s="8">
        <v>15.07</v>
      </c>
      <c r="F66" s="8">
        <v>17.010000000000002</v>
      </c>
      <c r="G66" s="8">
        <v>16.440000000000001</v>
      </c>
      <c r="H66" s="8">
        <v>16.8</v>
      </c>
      <c r="I66" s="8">
        <v>15.59</v>
      </c>
      <c r="J66" s="8">
        <v>15.56</v>
      </c>
      <c r="K66" s="8">
        <v>15.42</v>
      </c>
      <c r="L66" s="8">
        <v>18.27</v>
      </c>
      <c r="M66" s="8">
        <v>18.03</v>
      </c>
      <c r="N66" s="8">
        <v>17.670000000000002</v>
      </c>
    </row>
    <row r="67" spans="1:14" x14ac:dyDescent="0.3">
      <c r="A67" s="89" t="s">
        <v>79</v>
      </c>
      <c r="B67" s="31" t="s">
        <v>273</v>
      </c>
      <c r="C67" s="54">
        <v>22.3676579546906</v>
      </c>
      <c r="D67" s="54">
        <v>22.401709402312601</v>
      </c>
      <c r="E67" s="54">
        <v>22.540189069109601</v>
      </c>
      <c r="F67" s="54">
        <v>24.533037402471901</v>
      </c>
      <c r="G67" s="54">
        <v>24.7240237439818</v>
      </c>
      <c r="H67" s="54">
        <v>24.734275922610401</v>
      </c>
      <c r="I67" s="54">
        <v>23.404775070914798</v>
      </c>
      <c r="J67" s="54">
        <v>23.3205569997989</v>
      </c>
      <c r="K67" s="54">
        <v>23.3805970674462</v>
      </c>
      <c r="L67" s="54">
        <v>25.222612692249999</v>
      </c>
      <c r="M67" s="54">
        <v>25.2363422449132</v>
      </c>
      <c r="N67" s="54">
        <v>25.2109277245459</v>
      </c>
    </row>
    <row r="68" spans="1:14" x14ac:dyDescent="0.3">
      <c r="A68" s="90"/>
      <c r="B68" s="31" t="s">
        <v>282</v>
      </c>
      <c r="C68" s="8">
        <v>1.047501</v>
      </c>
      <c r="D68" s="8">
        <v>1.0230669999999999</v>
      </c>
      <c r="E68" s="8">
        <v>0.92943200000000004</v>
      </c>
      <c r="F68" s="8">
        <v>1.3244830000000001</v>
      </c>
      <c r="G68" s="8">
        <v>1.160256</v>
      </c>
      <c r="H68" s="8">
        <v>1.15204</v>
      </c>
      <c r="I68" s="8">
        <v>0.89679399999999998</v>
      </c>
      <c r="J68" s="8">
        <v>0.95070299999999996</v>
      </c>
      <c r="K68" s="8">
        <v>0.91195000000000004</v>
      </c>
      <c r="L68" s="8">
        <v>1.4026650000000001</v>
      </c>
      <c r="M68" s="8">
        <v>1.3893800000000001</v>
      </c>
      <c r="N68" s="8">
        <v>1.414072</v>
      </c>
    </row>
    <row r="69" spans="1:14" x14ac:dyDescent="0.3">
      <c r="A69" s="89" t="s">
        <v>80</v>
      </c>
      <c r="B69" s="31" t="s">
        <v>273</v>
      </c>
      <c r="C69" s="8">
        <v>26.75</v>
      </c>
      <c r="D69" s="8">
        <v>26.52</v>
      </c>
      <c r="E69" s="8">
        <v>26.57</v>
      </c>
      <c r="F69" s="8">
        <v>27.87</v>
      </c>
      <c r="G69" s="8">
        <v>27.09</v>
      </c>
      <c r="H69" s="8">
        <v>27.17</v>
      </c>
      <c r="I69" s="8">
        <v>28.61</v>
      </c>
      <c r="J69" s="8">
        <v>28.18</v>
      </c>
      <c r="K69" s="8">
        <v>27.93</v>
      </c>
      <c r="L69" s="8">
        <v>29.3</v>
      </c>
      <c r="M69" s="8">
        <v>29.36</v>
      </c>
      <c r="N69" s="8">
        <v>29.19</v>
      </c>
    </row>
    <row r="70" spans="1:14" x14ac:dyDescent="0.3">
      <c r="A70" s="90"/>
      <c r="B70" s="31" t="s">
        <v>282</v>
      </c>
      <c r="C70" s="8">
        <v>0.88744999999999996</v>
      </c>
      <c r="D70" s="8">
        <v>1.0123709999999999</v>
      </c>
      <c r="E70" s="8">
        <v>1.100179</v>
      </c>
      <c r="F70" s="8">
        <v>1.7144410000000001</v>
      </c>
      <c r="G70" s="8">
        <v>1.9830730000000001</v>
      </c>
      <c r="H70" s="8">
        <v>2.4078379999999999</v>
      </c>
      <c r="I70" s="8">
        <v>0.38361699999999999</v>
      </c>
      <c r="J70" s="8">
        <v>0.506185</v>
      </c>
      <c r="K70" s="8">
        <v>0.54629000000000005</v>
      </c>
      <c r="L70" s="8">
        <v>1.523868</v>
      </c>
      <c r="M70" s="8">
        <v>1.2377659999999999</v>
      </c>
      <c r="N70" s="8">
        <v>1.085032</v>
      </c>
    </row>
    <row r="71" spans="1:14" x14ac:dyDescent="0.3">
      <c r="A71" s="89" t="s">
        <v>82</v>
      </c>
      <c r="B71" s="31" t="s">
        <v>273</v>
      </c>
      <c r="C71" s="8">
        <v>34.5</v>
      </c>
      <c r="D71" s="8">
        <v>34.520000000000003</v>
      </c>
      <c r="E71" s="8">
        <v>34.03</v>
      </c>
      <c r="F71" s="8">
        <v>35.229999999999997</v>
      </c>
      <c r="G71" s="8">
        <v>35.43</v>
      </c>
      <c r="H71" s="8">
        <v>35.46</v>
      </c>
      <c r="I71" s="8">
        <v>35.72</v>
      </c>
      <c r="J71" s="8">
        <v>36.72</v>
      </c>
      <c r="K71" s="8">
        <v>36.04</v>
      </c>
      <c r="L71" s="8">
        <v>38.369999999999997</v>
      </c>
      <c r="M71" s="8">
        <v>39.409999999999997</v>
      </c>
      <c r="N71" s="8">
        <v>37.5</v>
      </c>
    </row>
    <row r="72" spans="1:14" x14ac:dyDescent="0.3">
      <c r="A72" s="90"/>
      <c r="B72" s="31" t="s">
        <v>282</v>
      </c>
      <c r="C72" s="8">
        <v>0.86331400000000003</v>
      </c>
      <c r="D72" s="8">
        <v>0.82814600000000005</v>
      </c>
      <c r="E72" s="8">
        <v>1.30854</v>
      </c>
      <c r="F72" s="8">
        <v>2.1854909999999999</v>
      </c>
      <c r="G72" s="8">
        <v>1.2816099999999999</v>
      </c>
      <c r="H72" s="8">
        <v>1.6110009999999999</v>
      </c>
      <c r="I72" s="8">
        <v>0.58154300000000003</v>
      </c>
      <c r="J72" s="8">
        <v>0.28478700000000001</v>
      </c>
      <c r="K72" s="8">
        <v>0.41407300000000002</v>
      </c>
      <c r="L72" s="8">
        <v>0.59376200000000001</v>
      </c>
      <c r="M72" s="8">
        <v>0.244509</v>
      </c>
      <c r="N72" s="8">
        <v>0.71596300000000002</v>
      </c>
    </row>
    <row r="73" spans="1:14" x14ac:dyDescent="0.3">
      <c r="A73" s="89" t="s">
        <v>83</v>
      </c>
      <c r="B73" s="31" t="s">
        <v>273</v>
      </c>
      <c r="C73" s="8">
        <v>23.45</v>
      </c>
      <c r="D73" s="8">
        <v>23.05</v>
      </c>
      <c r="E73" s="8">
        <v>23.49</v>
      </c>
      <c r="F73" s="8">
        <v>23.57</v>
      </c>
      <c r="G73" s="8">
        <v>23.81</v>
      </c>
      <c r="H73" s="8">
        <v>23.92</v>
      </c>
      <c r="I73" s="8">
        <v>23.13</v>
      </c>
      <c r="J73" s="8">
        <v>23.11</v>
      </c>
      <c r="K73" s="8">
        <v>23.85</v>
      </c>
      <c r="L73" s="8">
        <v>23.8</v>
      </c>
      <c r="M73" s="8">
        <v>24.01</v>
      </c>
      <c r="N73" s="8">
        <v>24.23</v>
      </c>
    </row>
    <row r="74" spans="1:14" x14ac:dyDescent="0.3">
      <c r="A74" s="90"/>
      <c r="B74" s="31" t="s">
        <v>282</v>
      </c>
      <c r="C74" s="8">
        <v>0.91125500000000004</v>
      </c>
      <c r="D74" s="8">
        <v>1.2024079999999999</v>
      </c>
      <c r="E74" s="8">
        <v>0.88633700000000004</v>
      </c>
      <c r="F74" s="8">
        <v>2.8797169999999999</v>
      </c>
      <c r="G74" s="8">
        <v>2.4383859999999999</v>
      </c>
      <c r="H74" s="8">
        <v>2.2593800000000002</v>
      </c>
      <c r="I74" s="8">
        <v>1.6693199999999999</v>
      </c>
      <c r="J74" s="8">
        <v>1.6926220000000001</v>
      </c>
      <c r="K74" s="8">
        <v>1.0134399999999999</v>
      </c>
      <c r="L74" s="8">
        <v>5.799493</v>
      </c>
      <c r="M74" s="8">
        <v>5.0138780000000001</v>
      </c>
      <c r="N74" s="8">
        <v>4.3047420000000001</v>
      </c>
    </row>
    <row r="75" spans="1:14" x14ac:dyDescent="0.3">
      <c r="A75" s="89" t="s">
        <v>84</v>
      </c>
      <c r="B75" s="31" t="s">
        <v>273</v>
      </c>
      <c r="C75" s="8">
        <v>23.26</v>
      </c>
      <c r="D75" s="8">
        <v>23.67</v>
      </c>
      <c r="E75" s="8">
        <v>23.75</v>
      </c>
      <c r="F75" s="8">
        <v>23.7</v>
      </c>
      <c r="G75" s="8">
        <v>23.75</v>
      </c>
      <c r="H75" s="8">
        <v>24.24</v>
      </c>
      <c r="I75" s="8">
        <v>23.3</v>
      </c>
      <c r="J75" s="8">
        <v>23.7</v>
      </c>
      <c r="K75" s="8">
        <v>24.1</v>
      </c>
      <c r="L75" s="8">
        <v>23.63</v>
      </c>
      <c r="M75" s="8">
        <v>23.9</v>
      </c>
      <c r="N75" s="8">
        <v>24.29</v>
      </c>
    </row>
    <row r="76" spans="1:14" x14ac:dyDescent="0.3">
      <c r="A76" s="90"/>
      <c r="B76" s="31" t="s">
        <v>282</v>
      </c>
      <c r="C76" s="8">
        <v>1.217212</v>
      </c>
      <c r="D76" s="8">
        <v>0.91610199999999997</v>
      </c>
      <c r="E76" s="8">
        <v>0.86668599999999996</v>
      </c>
      <c r="F76" s="8">
        <v>3.0813890000000002</v>
      </c>
      <c r="G76" s="8">
        <v>2.9764249999999999</v>
      </c>
      <c r="H76" s="8">
        <v>2.1192890000000002</v>
      </c>
      <c r="I76" s="8">
        <v>1.7373810000000001</v>
      </c>
      <c r="J76" s="8">
        <v>1.3166880000000001</v>
      </c>
      <c r="K76" s="8">
        <v>0.99786300000000006</v>
      </c>
      <c r="L76" s="8">
        <v>7.6400420000000002</v>
      </c>
      <c r="M76" s="8">
        <v>6.336036</v>
      </c>
      <c r="N76" s="8">
        <v>4.8352170000000001</v>
      </c>
    </row>
    <row r="77" spans="1:14" x14ac:dyDescent="0.3">
      <c r="A77" s="89" t="s">
        <v>85</v>
      </c>
      <c r="B77" s="31" t="s">
        <v>273</v>
      </c>
      <c r="C77" s="8">
        <v>23.89</v>
      </c>
      <c r="D77" s="8">
        <v>24.1</v>
      </c>
      <c r="E77" s="8">
        <v>24.19</v>
      </c>
      <c r="F77" s="8">
        <v>23.53</v>
      </c>
      <c r="G77" s="8">
        <v>23.26</v>
      </c>
      <c r="H77" s="8">
        <v>23.45</v>
      </c>
      <c r="I77" s="8">
        <v>23.59</v>
      </c>
      <c r="J77" s="8">
        <v>23.56</v>
      </c>
      <c r="K77" s="8">
        <v>23.74</v>
      </c>
      <c r="L77" s="8">
        <v>23.28</v>
      </c>
      <c r="M77" s="8">
        <v>23.52</v>
      </c>
      <c r="N77" s="8">
        <v>23.1</v>
      </c>
    </row>
    <row r="78" spans="1:14" x14ac:dyDescent="0.3">
      <c r="A78" s="90"/>
      <c r="B78" s="31" t="s">
        <v>282</v>
      </c>
      <c r="C78" s="8">
        <v>1.120746</v>
      </c>
      <c r="D78" s="8">
        <v>0.96892599999999995</v>
      </c>
      <c r="E78" s="8">
        <v>0.91032800000000003</v>
      </c>
      <c r="F78" s="8">
        <v>4.9398210000000002</v>
      </c>
      <c r="G78" s="8">
        <v>5.9564750000000002</v>
      </c>
      <c r="H78" s="8">
        <v>5.2214799999999997</v>
      </c>
      <c r="I78" s="8">
        <v>2.0248179999999998</v>
      </c>
      <c r="J78" s="8">
        <v>2.0673629999999998</v>
      </c>
      <c r="K78" s="8">
        <v>1.8248679999999999</v>
      </c>
      <c r="L78" s="8">
        <v>13.87541</v>
      </c>
      <c r="M78" s="8">
        <v>11.748939999999999</v>
      </c>
      <c r="N78" s="8">
        <v>15.71923</v>
      </c>
    </row>
    <row r="79" spans="1:14" x14ac:dyDescent="0.3">
      <c r="A79" s="89" t="s">
        <v>86</v>
      </c>
      <c r="B79" s="31" t="s">
        <v>273</v>
      </c>
      <c r="C79" s="8">
        <v>24.84</v>
      </c>
      <c r="D79" s="8">
        <v>24.83</v>
      </c>
      <c r="E79" s="8">
        <v>24.7</v>
      </c>
      <c r="F79" s="8">
        <v>24.53</v>
      </c>
      <c r="G79" s="8">
        <v>24.74</v>
      </c>
      <c r="H79" s="8">
        <v>25.02</v>
      </c>
      <c r="I79" s="8">
        <v>24.5</v>
      </c>
      <c r="J79" s="8">
        <v>24.46</v>
      </c>
      <c r="K79" s="8">
        <v>24.62</v>
      </c>
      <c r="L79" s="8">
        <v>24.67</v>
      </c>
      <c r="M79" s="8">
        <v>24.63</v>
      </c>
      <c r="N79" s="8">
        <v>24.78</v>
      </c>
    </row>
    <row r="80" spans="1:14" x14ac:dyDescent="0.3">
      <c r="A80" s="90"/>
      <c r="B80" s="31" t="s">
        <v>282</v>
      </c>
      <c r="C80" s="8">
        <v>0.96498399999999995</v>
      </c>
      <c r="D80" s="8">
        <v>0.971696</v>
      </c>
      <c r="E80" s="8">
        <v>1.063321</v>
      </c>
      <c r="F80" s="8">
        <v>8.8269179999999992</v>
      </c>
      <c r="G80" s="8">
        <v>7.6311999999999998</v>
      </c>
      <c r="H80" s="8">
        <v>6.2849870000000001</v>
      </c>
      <c r="I80" s="8">
        <v>2.5761980000000002</v>
      </c>
      <c r="J80" s="8">
        <v>2.6486239999999999</v>
      </c>
      <c r="K80" s="8">
        <v>2.3705850000000002</v>
      </c>
      <c r="L80" s="8">
        <v>11.62031</v>
      </c>
      <c r="M80" s="8">
        <v>11.946999999999999</v>
      </c>
      <c r="N80" s="8">
        <v>10.767239999999999</v>
      </c>
    </row>
    <row r="82" spans="1:1" x14ac:dyDescent="0.3">
      <c r="A82" t="s">
        <v>254</v>
      </c>
    </row>
  </sheetData>
  <mergeCells count="58">
    <mergeCell ref="A10:A11"/>
    <mergeCell ref="A1:A2"/>
    <mergeCell ref="B1:G2"/>
    <mergeCell ref="A4:A5"/>
    <mergeCell ref="A6:A7"/>
    <mergeCell ref="A8:A9"/>
    <mergeCell ref="A12:A13"/>
    <mergeCell ref="A16:A17"/>
    <mergeCell ref="B16:G17"/>
    <mergeCell ref="B18:D18"/>
    <mergeCell ref="E18:G18"/>
    <mergeCell ref="A24:A25"/>
    <mergeCell ref="B24:G25"/>
    <mergeCell ref="A35:A36"/>
    <mergeCell ref="B35:G36"/>
    <mergeCell ref="A30:A32"/>
    <mergeCell ref="C26:E27"/>
    <mergeCell ref="F26:T26"/>
    <mergeCell ref="F27:H27"/>
    <mergeCell ref="I27:K27"/>
    <mergeCell ref="L27:N27"/>
    <mergeCell ref="O27:Q27"/>
    <mergeCell ref="R27:T27"/>
    <mergeCell ref="A38:A39"/>
    <mergeCell ref="A40:A41"/>
    <mergeCell ref="A44:A45"/>
    <mergeCell ref="B44:G45"/>
    <mergeCell ref="A62:A63"/>
    <mergeCell ref="B62:G63"/>
    <mergeCell ref="A49:A50"/>
    <mergeCell ref="A51:A52"/>
    <mergeCell ref="A53:A54"/>
    <mergeCell ref="A55:A56"/>
    <mergeCell ref="R32:T32"/>
    <mergeCell ref="C32:E32"/>
    <mergeCell ref="F32:H32"/>
    <mergeCell ref="Q18:S18"/>
    <mergeCell ref="C46:E46"/>
    <mergeCell ref="F46:H46"/>
    <mergeCell ref="I46:K46"/>
    <mergeCell ref="L46:N46"/>
    <mergeCell ref="I18:K18"/>
    <mergeCell ref="M18:O18"/>
    <mergeCell ref="I64:K64"/>
    <mergeCell ref="L64:N64"/>
    <mergeCell ref="I32:K32"/>
    <mergeCell ref="L32:N32"/>
    <mergeCell ref="O32:Q32"/>
    <mergeCell ref="A75:A76"/>
    <mergeCell ref="A77:A78"/>
    <mergeCell ref="A79:A80"/>
    <mergeCell ref="C64:E64"/>
    <mergeCell ref="F64:H64"/>
    <mergeCell ref="A57:A58"/>
    <mergeCell ref="A67:A68"/>
    <mergeCell ref="A69:A70"/>
    <mergeCell ref="A71:A72"/>
    <mergeCell ref="A73:A7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85D3D-3F8B-40BB-B248-B71AF961C857}">
  <dimension ref="A1:N49"/>
  <sheetViews>
    <sheetView topLeftCell="A4" workbookViewId="0">
      <selection activeCell="A41" sqref="A41:B43"/>
    </sheetView>
  </sheetViews>
  <sheetFormatPr defaultRowHeight="14" x14ac:dyDescent="0.3"/>
  <cols>
    <col min="1" max="1" width="12.6640625" customWidth="1"/>
  </cols>
  <sheetData>
    <row r="1" spans="1:14" x14ac:dyDescent="0.3">
      <c r="A1" s="72" t="s">
        <v>154</v>
      </c>
      <c r="B1" s="69" t="s">
        <v>155</v>
      </c>
      <c r="C1" s="69"/>
      <c r="D1" s="69"/>
      <c r="E1" s="69"/>
      <c r="F1" s="69"/>
      <c r="G1" s="69"/>
    </row>
    <row r="2" spans="1:14" x14ac:dyDescent="0.3">
      <c r="A2" s="72"/>
      <c r="B2" s="69"/>
      <c r="C2" s="69"/>
      <c r="D2" s="69"/>
      <c r="E2" s="69"/>
      <c r="F2" s="69"/>
      <c r="G2" s="69"/>
    </row>
    <row r="3" spans="1:14" x14ac:dyDescent="0.3">
      <c r="A3" s="21"/>
      <c r="B3" s="87" t="s">
        <v>156</v>
      </c>
      <c r="C3" s="87"/>
      <c r="D3" s="87"/>
      <c r="E3" s="87" t="s">
        <v>157</v>
      </c>
      <c r="F3" s="87"/>
      <c r="G3" s="87"/>
      <c r="H3" s="31" t="s">
        <v>279</v>
      </c>
    </row>
    <row r="4" spans="1:14" x14ac:dyDescent="0.3">
      <c r="A4" s="22" t="s">
        <v>158</v>
      </c>
      <c r="B4" s="47">
        <v>1.0302789999999999</v>
      </c>
      <c r="C4" s="47">
        <v>1.0038469999999999</v>
      </c>
      <c r="D4" s="47">
        <v>0.96587400000000001</v>
      </c>
      <c r="E4" s="47">
        <v>0.77321499999999999</v>
      </c>
      <c r="F4" s="47">
        <v>0.80139199999999999</v>
      </c>
      <c r="G4" s="47">
        <v>0.779505</v>
      </c>
      <c r="H4" s="8">
        <v>1.03E-4</v>
      </c>
    </row>
    <row r="5" spans="1:14" x14ac:dyDescent="0.3">
      <c r="A5" s="22" t="s">
        <v>60</v>
      </c>
      <c r="B5" s="47">
        <v>1.0039100000000001</v>
      </c>
      <c r="C5" s="47">
        <v>1.019528</v>
      </c>
      <c r="D5" s="47">
        <v>0.97656200000000004</v>
      </c>
      <c r="E5" s="47">
        <v>0.73324140000000004</v>
      </c>
      <c r="F5" s="47">
        <v>0.76859699999999997</v>
      </c>
      <c r="G5" s="47">
        <v>0.74946199999999996</v>
      </c>
      <c r="H5" s="8">
        <v>5.1000000000000004E-4</v>
      </c>
    </row>
    <row r="6" spans="1:14" x14ac:dyDescent="0.3">
      <c r="A6" s="22" t="s">
        <v>62</v>
      </c>
      <c r="B6" s="47">
        <v>1.02599</v>
      </c>
      <c r="C6" s="47">
        <v>1.0144340000000001</v>
      </c>
      <c r="D6" s="47">
        <v>0.95957599999999998</v>
      </c>
      <c r="E6" s="47">
        <v>0.76373550000000001</v>
      </c>
      <c r="F6" s="47">
        <v>0.78988899999999995</v>
      </c>
      <c r="G6" s="47">
        <v>0.76668899999999995</v>
      </c>
      <c r="H6" s="8">
        <v>4.6900000000000002E-4</v>
      </c>
    </row>
    <row r="9" spans="1:14" x14ac:dyDescent="0.3">
      <c r="A9" s="72" t="s">
        <v>159</v>
      </c>
      <c r="B9" s="69" t="s">
        <v>160</v>
      </c>
      <c r="C9" s="69"/>
      <c r="D9" s="69"/>
      <c r="E9" s="69"/>
      <c r="F9" s="69"/>
      <c r="G9" s="69"/>
    </row>
    <row r="10" spans="1:14" x14ac:dyDescent="0.3">
      <c r="A10" s="72"/>
      <c r="B10" s="69"/>
      <c r="C10" s="69"/>
      <c r="D10" s="69"/>
      <c r="E10" s="69"/>
      <c r="F10" s="69"/>
      <c r="G10" s="69"/>
    </row>
    <row r="11" spans="1:14" x14ac:dyDescent="0.3">
      <c r="A11" s="8"/>
      <c r="B11" s="8"/>
      <c r="C11" s="87" t="s">
        <v>149</v>
      </c>
      <c r="D11" s="87"/>
      <c r="E11" s="87"/>
      <c r="F11" s="87" t="s">
        <v>151</v>
      </c>
      <c r="G11" s="87"/>
      <c r="H11" s="87"/>
      <c r="I11" s="87" t="s">
        <v>150</v>
      </c>
      <c r="J11" s="87"/>
      <c r="K11" s="87"/>
      <c r="L11" s="87" t="s">
        <v>152</v>
      </c>
      <c r="M11" s="87"/>
      <c r="N11" s="87"/>
    </row>
    <row r="12" spans="1:14" x14ac:dyDescent="0.3">
      <c r="A12" s="30"/>
      <c r="B12" s="8"/>
      <c r="C12" s="9">
        <v>1</v>
      </c>
      <c r="D12" s="9">
        <v>2</v>
      </c>
      <c r="E12" s="9">
        <v>3</v>
      </c>
      <c r="F12" s="9">
        <v>1</v>
      </c>
      <c r="G12" s="9">
        <v>2</v>
      </c>
      <c r="H12" s="9">
        <v>3</v>
      </c>
      <c r="I12" s="9">
        <v>1</v>
      </c>
      <c r="J12" s="9">
        <v>2</v>
      </c>
      <c r="K12" s="9">
        <v>3</v>
      </c>
      <c r="L12" s="9">
        <v>1</v>
      </c>
      <c r="M12" s="9">
        <v>2</v>
      </c>
      <c r="N12" s="9">
        <v>3</v>
      </c>
    </row>
    <row r="13" spans="1:14" x14ac:dyDescent="0.3">
      <c r="A13" s="56" t="s">
        <v>280</v>
      </c>
      <c r="B13" s="31" t="s">
        <v>273</v>
      </c>
      <c r="C13" s="53">
        <v>17.232940319330499</v>
      </c>
      <c r="D13" s="53">
        <v>17.124731020549799</v>
      </c>
      <c r="E13" s="53">
        <v>17.357563895488699</v>
      </c>
      <c r="F13" s="53">
        <v>19.683316930946201</v>
      </c>
      <c r="G13" s="53">
        <v>19.899260351443498</v>
      </c>
      <c r="H13" s="53">
        <v>20.077034449765101</v>
      </c>
      <c r="I13" s="53">
        <v>18.2236355415641</v>
      </c>
      <c r="J13" s="53">
        <v>18.205719091496899</v>
      </c>
      <c r="K13" s="53">
        <v>18.237434079020701</v>
      </c>
      <c r="L13" s="53">
        <v>20.680583949752101</v>
      </c>
      <c r="M13" s="53">
        <v>20.645501405401198</v>
      </c>
      <c r="N13" s="53">
        <v>20.598645153814601</v>
      </c>
    </row>
    <row r="14" spans="1:14" x14ac:dyDescent="0.3">
      <c r="A14" s="106" t="s">
        <v>311</v>
      </c>
      <c r="B14" s="31" t="s">
        <v>273</v>
      </c>
      <c r="C14" s="53">
        <v>21.177353868837901</v>
      </c>
      <c r="D14" s="53">
        <v>21.056048289164199</v>
      </c>
      <c r="E14" s="53">
        <v>21.019336783920501</v>
      </c>
      <c r="F14" s="53">
        <v>21.094022019317499</v>
      </c>
      <c r="G14" s="53">
        <v>21.300795018035899</v>
      </c>
      <c r="H14" s="53">
        <v>21.420070979098401</v>
      </c>
      <c r="I14" s="53">
        <v>21.082246590967902</v>
      </c>
      <c r="J14" s="53">
        <v>21.122058530875002</v>
      </c>
      <c r="K14" s="53">
        <v>21.1475984257589</v>
      </c>
      <c r="L14" s="53">
        <v>21.123031504316401</v>
      </c>
      <c r="M14" s="53">
        <v>21.062870743382401</v>
      </c>
      <c r="N14" s="53">
        <v>21.044484246984702</v>
      </c>
    </row>
    <row r="15" spans="1:14" x14ac:dyDescent="0.3">
      <c r="A15" s="107"/>
      <c r="B15" s="31" t="s">
        <v>282</v>
      </c>
      <c r="C15" s="50">
        <v>0.93648399999999998</v>
      </c>
      <c r="D15" s="50">
        <v>1.0186310000000001</v>
      </c>
      <c r="E15" s="50">
        <v>1.0448850000000001</v>
      </c>
      <c r="F15" s="50">
        <v>6.219436</v>
      </c>
      <c r="G15" s="50">
        <v>5.3889750000000003</v>
      </c>
      <c r="H15" s="50">
        <v>4.9613569999999996</v>
      </c>
      <c r="I15" s="50">
        <v>1.978332</v>
      </c>
      <c r="J15" s="50">
        <v>1.9244859999999999</v>
      </c>
      <c r="K15" s="50">
        <v>1.8907160000000001</v>
      </c>
      <c r="L15" s="50">
        <v>10.28745</v>
      </c>
      <c r="M15" s="50">
        <v>10.72551</v>
      </c>
      <c r="N15" s="50">
        <v>10.86308</v>
      </c>
    </row>
    <row r="16" spans="1:14" x14ac:dyDescent="0.3">
      <c r="A16" s="106" t="s">
        <v>161</v>
      </c>
      <c r="B16" s="31" t="s">
        <v>273</v>
      </c>
      <c r="C16" s="53">
        <v>26.8139396121598</v>
      </c>
      <c r="D16" s="53">
        <v>26.943218294088702</v>
      </c>
      <c r="E16" s="53">
        <v>26.9519820287587</v>
      </c>
      <c r="F16" s="53">
        <v>28.010549954601601</v>
      </c>
      <c r="G16" s="53">
        <v>28.062347285136902</v>
      </c>
      <c r="H16" s="53">
        <v>28.132970422259401</v>
      </c>
      <c r="I16" s="53">
        <v>27.174575692545801</v>
      </c>
      <c r="J16" s="53">
        <v>27.136107504668601</v>
      </c>
      <c r="K16" s="53">
        <v>27.270517592572499</v>
      </c>
      <c r="L16" s="53">
        <v>28.710272879323899</v>
      </c>
      <c r="M16" s="53">
        <v>28.577256947455499</v>
      </c>
      <c r="N16" s="53">
        <v>28.612697309281401</v>
      </c>
    </row>
    <row r="17" spans="1:14" x14ac:dyDescent="0.3">
      <c r="A17" s="107"/>
      <c r="B17" s="31" t="s">
        <v>282</v>
      </c>
      <c r="C17" s="50">
        <v>1.062684</v>
      </c>
      <c r="D17" s="50">
        <v>0.97160000000000002</v>
      </c>
      <c r="E17" s="50">
        <v>0.96571600000000002</v>
      </c>
      <c r="F17" s="50">
        <v>2.90639</v>
      </c>
      <c r="G17" s="50">
        <v>2.8038919999999998</v>
      </c>
      <c r="H17" s="50">
        <v>2.6699410000000001</v>
      </c>
      <c r="I17" s="50">
        <v>1.636857</v>
      </c>
      <c r="J17" s="50">
        <v>1.6810890000000001</v>
      </c>
      <c r="K17" s="50">
        <v>1.5315430000000001</v>
      </c>
      <c r="L17" s="50">
        <v>3.0199919999999998</v>
      </c>
      <c r="M17" s="50">
        <v>3.311674</v>
      </c>
      <c r="N17" s="50">
        <v>3.2313130000000001</v>
      </c>
    </row>
    <row r="18" spans="1:14" x14ac:dyDescent="0.3">
      <c r="A18" s="106" t="s">
        <v>162</v>
      </c>
      <c r="B18" s="31" t="s">
        <v>273</v>
      </c>
      <c r="C18" s="53">
        <v>19.3984965193462</v>
      </c>
      <c r="D18" s="53">
        <v>19.458585955674899</v>
      </c>
      <c r="E18" s="53">
        <v>19.394865186420802</v>
      </c>
      <c r="F18" s="53">
        <v>22.718448875521901</v>
      </c>
      <c r="G18" s="53">
        <v>22.840758743524901</v>
      </c>
      <c r="H18" s="53">
        <v>22.8736213221455</v>
      </c>
      <c r="I18" s="53">
        <v>19.516785990234599</v>
      </c>
      <c r="J18" s="53">
        <v>19.311782123526399</v>
      </c>
      <c r="K18" s="53">
        <v>19.674112168257199</v>
      </c>
      <c r="L18" s="53">
        <v>22.8300750745471</v>
      </c>
      <c r="M18" s="53">
        <v>22.9205331639706</v>
      </c>
      <c r="N18" s="53">
        <v>22.804419887670502</v>
      </c>
    </row>
    <row r="19" spans="1:14" x14ac:dyDescent="0.3">
      <c r="A19" s="107"/>
      <c r="B19" s="31" t="s">
        <v>282</v>
      </c>
      <c r="C19" s="50">
        <v>1.012923</v>
      </c>
      <c r="D19" s="50">
        <v>0.97160100000000005</v>
      </c>
      <c r="E19" s="50">
        <v>1.015476</v>
      </c>
      <c r="F19" s="50">
        <v>0.63582300000000003</v>
      </c>
      <c r="G19" s="50">
        <v>0.58414100000000002</v>
      </c>
      <c r="H19" s="50">
        <v>0.57098499999999996</v>
      </c>
      <c r="I19" s="50">
        <v>1.845596</v>
      </c>
      <c r="J19" s="50">
        <v>2.127399</v>
      </c>
      <c r="K19" s="50">
        <v>1.654919</v>
      </c>
      <c r="L19" s="50">
        <v>0.99316899999999997</v>
      </c>
      <c r="M19" s="50">
        <v>0.932809</v>
      </c>
      <c r="N19" s="50">
        <v>1.0109889999999999</v>
      </c>
    </row>
    <row r="20" spans="1:14" x14ac:dyDescent="0.3">
      <c r="A20" s="106" t="s">
        <v>163</v>
      </c>
      <c r="B20" s="31" t="s">
        <v>273</v>
      </c>
      <c r="C20" s="53">
        <v>22.796844237857599</v>
      </c>
      <c r="D20" s="53">
        <v>22.7383461111259</v>
      </c>
      <c r="E20" s="53">
        <v>22.769801029608299</v>
      </c>
      <c r="F20" s="53">
        <v>26.8966483521349</v>
      </c>
      <c r="G20" s="53">
        <v>27.287413852324502</v>
      </c>
      <c r="H20" s="53">
        <v>27.125806035377099</v>
      </c>
      <c r="I20" s="53">
        <v>23.926258890572601</v>
      </c>
      <c r="J20" s="53">
        <v>23.979272047227099</v>
      </c>
      <c r="K20" s="53">
        <v>23.760976193785002</v>
      </c>
      <c r="L20" s="53">
        <v>27.652104872822299</v>
      </c>
      <c r="M20" s="53">
        <v>27.304891265145901</v>
      </c>
      <c r="N20" s="53">
        <v>27.297865600576198</v>
      </c>
    </row>
    <row r="21" spans="1:14" x14ac:dyDescent="0.3">
      <c r="A21" s="107"/>
      <c r="B21" s="31" t="s">
        <v>282</v>
      </c>
      <c r="C21" s="50">
        <v>0.98029509999999997</v>
      </c>
      <c r="D21" s="50">
        <v>1.020861</v>
      </c>
      <c r="E21" s="50">
        <v>0.99884399999999995</v>
      </c>
      <c r="F21" s="50">
        <v>0.35839179999999998</v>
      </c>
      <c r="G21" s="50">
        <v>0.27335429999999999</v>
      </c>
      <c r="H21" s="50">
        <v>0.30575580000000002</v>
      </c>
      <c r="I21" s="50">
        <v>0.88621249999999996</v>
      </c>
      <c r="J21" s="50">
        <v>0.85423890000000002</v>
      </c>
      <c r="K21" s="50">
        <v>0.99378610000000001</v>
      </c>
      <c r="L21" s="50">
        <v>0.3582882</v>
      </c>
      <c r="M21" s="50">
        <v>0.45577889999999999</v>
      </c>
      <c r="N21" s="50">
        <v>0.45800390000000002</v>
      </c>
    </row>
    <row r="22" spans="1:14" x14ac:dyDescent="0.3">
      <c r="A22" s="106" t="s">
        <v>164</v>
      </c>
      <c r="B22" s="31" t="s">
        <v>273</v>
      </c>
      <c r="C22" s="53">
        <v>24.1160035577199</v>
      </c>
      <c r="D22" s="53">
        <v>24.125474956629098</v>
      </c>
      <c r="E22" s="53">
        <v>23.860416128351101</v>
      </c>
      <c r="F22" s="53">
        <v>27.503397955637801</v>
      </c>
      <c r="G22" s="53">
        <v>27.520899291457798</v>
      </c>
      <c r="H22" s="53">
        <v>27.364146567873998</v>
      </c>
      <c r="I22" s="53">
        <v>24.447369319387001</v>
      </c>
      <c r="J22" s="53">
        <v>24.417439332013</v>
      </c>
      <c r="K22" s="53">
        <v>24.4601137362435</v>
      </c>
      <c r="L22" s="53">
        <v>27.952875079373701</v>
      </c>
      <c r="M22" s="53">
        <v>28.092140018005999</v>
      </c>
      <c r="N22" s="53">
        <v>27.717112612110601</v>
      </c>
    </row>
    <row r="23" spans="1:14" x14ac:dyDescent="0.3">
      <c r="A23" s="107"/>
      <c r="B23" s="31" t="s">
        <v>282</v>
      </c>
      <c r="C23" s="50">
        <v>0.94124200000000002</v>
      </c>
      <c r="D23" s="50">
        <v>0.935083</v>
      </c>
      <c r="E23" s="50">
        <v>1.123675</v>
      </c>
      <c r="F23" s="50">
        <v>0.56384400000000001</v>
      </c>
      <c r="G23" s="50">
        <v>0.55704600000000004</v>
      </c>
      <c r="H23" s="50">
        <v>0.62098100000000001</v>
      </c>
      <c r="I23" s="50">
        <v>1.479514</v>
      </c>
      <c r="J23" s="50">
        <v>1.5105280000000001</v>
      </c>
      <c r="K23" s="50">
        <v>1.4665010000000001</v>
      </c>
      <c r="L23" s="50">
        <v>0.696855</v>
      </c>
      <c r="M23" s="50">
        <v>0.63273199999999996</v>
      </c>
      <c r="N23" s="50">
        <v>0.82056700000000005</v>
      </c>
    </row>
    <row r="24" spans="1:14" x14ac:dyDescent="0.3"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</row>
    <row r="26" spans="1:14" x14ac:dyDescent="0.3">
      <c r="A26" s="72" t="s">
        <v>165</v>
      </c>
      <c r="B26" s="69" t="s">
        <v>166</v>
      </c>
      <c r="C26" s="69"/>
      <c r="D26" s="69"/>
      <c r="E26" s="69"/>
      <c r="F26" s="69"/>
      <c r="G26" s="69"/>
    </row>
    <row r="27" spans="1:14" x14ac:dyDescent="0.3">
      <c r="A27" s="72"/>
      <c r="B27" s="69"/>
      <c r="C27" s="69"/>
      <c r="D27" s="69"/>
      <c r="E27" s="69"/>
      <c r="F27" s="69"/>
      <c r="G27" s="69"/>
    </row>
    <row r="28" spans="1:14" x14ac:dyDescent="0.3">
      <c r="A28" s="9"/>
      <c r="B28" s="9">
        <v>0.5</v>
      </c>
      <c r="C28" s="9">
        <v>1</v>
      </c>
      <c r="D28" s="9">
        <v>1.5</v>
      </c>
      <c r="E28" s="9">
        <v>2</v>
      </c>
      <c r="F28" s="9">
        <v>2.5</v>
      </c>
      <c r="G28" s="9">
        <v>3</v>
      </c>
      <c r="H28" s="9">
        <v>3.5</v>
      </c>
      <c r="I28" s="9">
        <v>4</v>
      </c>
      <c r="J28" s="9">
        <v>4.5</v>
      </c>
      <c r="K28" s="9">
        <v>5</v>
      </c>
      <c r="L28" s="9" t="s">
        <v>132</v>
      </c>
      <c r="M28" s="9" t="s">
        <v>133</v>
      </c>
    </row>
    <row r="29" spans="1:14" x14ac:dyDescent="0.3">
      <c r="A29" s="9" t="s">
        <v>54</v>
      </c>
      <c r="B29" s="8">
        <v>0</v>
      </c>
      <c r="C29" s="8">
        <v>0</v>
      </c>
      <c r="D29" s="8">
        <v>1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49</v>
      </c>
      <c r="M29" s="8">
        <f>SUM(B29:L29)</f>
        <v>50</v>
      </c>
    </row>
    <row r="30" spans="1:14" x14ac:dyDescent="0.3">
      <c r="A30" s="9" t="s">
        <v>3</v>
      </c>
      <c r="B30" s="8">
        <v>7</v>
      </c>
      <c r="C30" s="8">
        <v>4</v>
      </c>
      <c r="D30" s="8">
        <v>3</v>
      </c>
      <c r="E30" s="8">
        <v>3</v>
      </c>
      <c r="F30" s="8">
        <v>4</v>
      </c>
      <c r="G30" s="8">
        <v>2</v>
      </c>
      <c r="H30" s="8">
        <v>2</v>
      </c>
      <c r="I30" s="8">
        <v>3</v>
      </c>
      <c r="J30" s="8">
        <v>0</v>
      </c>
      <c r="K30" s="8">
        <v>1</v>
      </c>
      <c r="L30" s="8">
        <v>1</v>
      </c>
      <c r="M30" s="8">
        <f t="shared" ref="M30:M33" si="0">SUM(B30:L30)</f>
        <v>30</v>
      </c>
    </row>
    <row r="31" spans="1:14" x14ac:dyDescent="0.3">
      <c r="A31" s="9" t="s">
        <v>168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27</v>
      </c>
      <c r="M31" s="8">
        <f t="shared" si="0"/>
        <v>27</v>
      </c>
    </row>
    <row r="32" spans="1:14" x14ac:dyDescent="0.3">
      <c r="A32" s="9" t="s">
        <v>167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27</v>
      </c>
      <c r="M32" s="8">
        <f t="shared" si="0"/>
        <v>27</v>
      </c>
    </row>
    <row r="33" spans="1:14" x14ac:dyDescent="0.3">
      <c r="A33" s="9" t="s">
        <v>170</v>
      </c>
      <c r="B33" s="8">
        <v>0</v>
      </c>
      <c r="C33" s="8">
        <v>2</v>
      </c>
      <c r="D33" s="8">
        <v>2</v>
      </c>
      <c r="E33" s="8">
        <v>0</v>
      </c>
      <c r="F33" s="8">
        <v>3</v>
      </c>
      <c r="G33" s="8">
        <v>5</v>
      </c>
      <c r="H33" s="8">
        <v>3</v>
      </c>
      <c r="I33" s="8">
        <v>0</v>
      </c>
      <c r="J33" s="8">
        <v>2</v>
      </c>
      <c r="K33" s="8">
        <v>0</v>
      </c>
      <c r="L33" s="8">
        <v>20</v>
      </c>
      <c r="M33" s="8">
        <f t="shared" si="0"/>
        <v>37</v>
      </c>
    </row>
    <row r="34" spans="1:14" x14ac:dyDescent="0.3">
      <c r="A34" s="9" t="s">
        <v>172</v>
      </c>
      <c r="B34" s="8">
        <v>0</v>
      </c>
      <c r="C34" s="8">
        <v>1</v>
      </c>
      <c r="D34" s="8">
        <v>0</v>
      </c>
      <c r="E34" s="8">
        <v>0</v>
      </c>
      <c r="F34" s="8">
        <v>3</v>
      </c>
      <c r="G34" s="8">
        <v>8</v>
      </c>
      <c r="H34" s="8">
        <v>1</v>
      </c>
      <c r="I34" s="8">
        <v>0</v>
      </c>
      <c r="J34" s="8">
        <v>1</v>
      </c>
      <c r="K34" s="8">
        <v>0</v>
      </c>
      <c r="L34" s="8">
        <v>20</v>
      </c>
      <c r="M34" s="8">
        <f>SUM(B34:L34)</f>
        <v>34</v>
      </c>
    </row>
    <row r="37" spans="1:14" x14ac:dyDescent="0.3">
      <c r="A37" s="72" t="s">
        <v>173</v>
      </c>
      <c r="B37" s="69" t="s">
        <v>174</v>
      </c>
      <c r="C37" s="69"/>
      <c r="D37" s="69"/>
      <c r="E37" s="69"/>
      <c r="F37" s="69"/>
      <c r="G37" s="69"/>
    </row>
    <row r="38" spans="1:14" x14ac:dyDescent="0.3">
      <c r="A38" s="72"/>
      <c r="B38" s="69"/>
      <c r="C38" s="69"/>
      <c r="D38" s="69"/>
      <c r="E38" s="69"/>
      <c r="F38" s="69"/>
      <c r="G38" s="69"/>
    </row>
    <row r="39" spans="1:14" x14ac:dyDescent="0.3">
      <c r="A39" s="8"/>
      <c r="B39" s="8"/>
      <c r="C39" s="87" t="s">
        <v>2</v>
      </c>
      <c r="D39" s="87"/>
      <c r="E39" s="87"/>
      <c r="F39" s="87" t="s">
        <v>175</v>
      </c>
      <c r="G39" s="87"/>
      <c r="H39" s="87"/>
      <c r="I39" s="87" t="s">
        <v>55</v>
      </c>
      <c r="J39" s="87"/>
      <c r="K39" s="87"/>
      <c r="L39" s="87" t="s">
        <v>176</v>
      </c>
      <c r="M39" s="87"/>
      <c r="N39" s="87"/>
    </row>
    <row r="40" spans="1:14" x14ac:dyDescent="0.3">
      <c r="A40" s="30"/>
      <c r="B40" s="8"/>
      <c r="C40" s="9">
        <v>1</v>
      </c>
      <c r="D40" s="9">
        <v>2</v>
      </c>
      <c r="E40" s="9">
        <v>3</v>
      </c>
      <c r="F40" s="9">
        <v>1</v>
      </c>
      <c r="G40" s="9">
        <v>2</v>
      </c>
      <c r="H40" s="9">
        <v>3</v>
      </c>
      <c r="I40" s="9">
        <v>1</v>
      </c>
      <c r="J40" s="9">
        <v>2</v>
      </c>
      <c r="K40" s="9">
        <v>3</v>
      </c>
      <c r="L40" s="9">
        <v>1</v>
      </c>
      <c r="M40" s="9">
        <v>2</v>
      </c>
      <c r="N40" s="9">
        <v>3</v>
      </c>
    </row>
    <row r="41" spans="1:14" x14ac:dyDescent="0.3">
      <c r="A41" s="56" t="s">
        <v>280</v>
      </c>
      <c r="B41" s="31" t="s">
        <v>273</v>
      </c>
      <c r="C41" s="57">
        <v>17.276089895224899</v>
      </c>
      <c r="D41" s="57">
        <v>17.214397851027499</v>
      </c>
      <c r="E41" s="57">
        <v>17.289201106068901</v>
      </c>
      <c r="F41" s="57">
        <v>17.251061714169801</v>
      </c>
      <c r="G41" s="57">
        <v>17.040363923744799</v>
      </c>
      <c r="H41" s="57">
        <v>17.2400473182417</v>
      </c>
      <c r="I41" s="57">
        <v>23.5331652137431</v>
      </c>
      <c r="J41" s="57">
        <v>23.565666028163498</v>
      </c>
      <c r="K41" s="57">
        <v>23.5549172035136</v>
      </c>
      <c r="L41" s="57">
        <v>19.020633908437901</v>
      </c>
      <c r="M41" s="57">
        <v>19.013422472649999</v>
      </c>
      <c r="N41" s="57">
        <v>19.150096336764602</v>
      </c>
    </row>
    <row r="42" spans="1:14" x14ac:dyDescent="0.3">
      <c r="A42" s="105" t="s">
        <v>311</v>
      </c>
      <c r="B42" s="31" t="s">
        <v>273</v>
      </c>
      <c r="C42" s="58">
        <v>21.100329303311302</v>
      </c>
      <c r="D42" s="58">
        <v>21.179930320604999</v>
      </c>
      <c r="E42" s="58">
        <v>21.166960355237801</v>
      </c>
      <c r="F42" s="58">
        <v>21.077520409426</v>
      </c>
      <c r="G42" s="58">
        <v>21.0614453577614</v>
      </c>
      <c r="H42" s="58">
        <v>21.0262241399845</v>
      </c>
      <c r="I42" s="58">
        <v>21.274191464561099</v>
      </c>
      <c r="J42" s="58">
        <v>21.2465388898265</v>
      </c>
      <c r="K42" s="58">
        <v>21.313102293359801</v>
      </c>
      <c r="L42" s="58">
        <v>21.125912107645298</v>
      </c>
      <c r="M42" s="58">
        <v>21.347183342182401</v>
      </c>
      <c r="N42" s="58">
        <v>20.991787856569001</v>
      </c>
    </row>
    <row r="43" spans="1:14" x14ac:dyDescent="0.3">
      <c r="A43" s="105"/>
      <c r="B43" s="31" t="s">
        <v>282</v>
      </c>
      <c r="C43" s="50">
        <v>1.03406</v>
      </c>
      <c r="D43" s="50">
        <v>0.97855099999999995</v>
      </c>
      <c r="E43" s="50">
        <v>0.98738800000000004</v>
      </c>
      <c r="F43" s="50">
        <v>0.99198500000000001</v>
      </c>
      <c r="G43" s="50">
        <v>1.0031000000000001</v>
      </c>
      <c r="H43" s="50">
        <v>1.0278910000000001</v>
      </c>
      <c r="I43" s="50">
        <v>6.6321289999999999</v>
      </c>
      <c r="J43" s="50">
        <v>6.9842279999999999</v>
      </c>
      <c r="K43" s="50">
        <v>7.3446939999999996</v>
      </c>
      <c r="L43" s="50">
        <v>5.3875349999999997</v>
      </c>
      <c r="M43" s="50">
        <v>5.5207280000000001</v>
      </c>
      <c r="N43" s="50">
        <v>5.1264539999999998</v>
      </c>
    </row>
    <row r="44" spans="1:14" x14ac:dyDescent="0.3">
      <c r="A44" s="105" t="s">
        <v>161</v>
      </c>
      <c r="B44" s="31" t="s">
        <v>273</v>
      </c>
      <c r="C44" s="57">
        <v>23.1497399358508</v>
      </c>
      <c r="D44" s="57">
        <v>23.1905866283312</v>
      </c>
      <c r="E44" s="57">
        <v>23.235510652192399</v>
      </c>
      <c r="F44" s="57">
        <v>23.383431781882202</v>
      </c>
      <c r="G44" s="57">
        <v>23.462925991692401</v>
      </c>
      <c r="H44" s="57">
        <v>23.375018743070299</v>
      </c>
      <c r="I44" s="57">
        <v>28.467287687531599</v>
      </c>
      <c r="J44" s="57">
        <v>28.443486641165801</v>
      </c>
      <c r="K44" s="57">
        <v>28.7058447853884</v>
      </c>
      <c r="L44" s="57">
        <v>24.603103818607799</v>
      </c>
      <c r="M44" s="57">
        <v>24.662174803248899</v>
      </c>
      <c r="N44" s="57">
        <v>24.684661018607098</v>
      </c>
    </row>
    <row r="45" spans="1:14" x14ac:dyDescent="0.3">
      <c r="A45" s="105"/>
      <c r="B45" s="31" t="s">
        <v>282</v>
      </c>
      <c r="C45" s="50">
        <v>1.0293840000000001</v>
      </c>
      <c r="D45" s="50">
        <v>1.000648</v>
      </c>
      <c r="E45" s="50">
        <v>0.96996899999999997</v>
      </c>
      <c r="F45" s="50">
        <v>0.82665100000000002</v>
      </c>
      <c r="G45" s="50">
        <v>0.78233399999999997</v>
      </c>
      <c r="H45" s="50">
        <v>0.83148599999999995</v>
      </c>
      <c r="I45" s="50">
        <v>2.0217239999999999</v>
      </c>
      <c r="J45" s="50">
        <v>2.055355</v>
      </c>
      <c r="K45" s="50">
        <v>1.7135990000000001</v>
      </c>
      <c r="L45" s="50">
        <v>1.3103070000000001</v>
      </c>
      <c r="M45" s="50">
        <v>1.2577400000000001</v>
      </c>
      <c r="N45" s="50">
        <v>1.238289</v>
      </c>
    </row>
    <row r="46" spans="1:14" x14ac:dyDescent="0.3">
      <c r="A46" s="105" t="s">
        <v>162</v>
      </c>
      <c r="B46" s="31" t="s">
        <v>273</v>
      </c>
      <c r="C46" s="58">
        <v>19.682472493904999</v>
      </c>
      <c r="D46" s="58">
        <v>19.504552423272099</v>
      </c>
      <c r="E46" s="58">
        <v>19.6594092619404</v>
      </c>
      <c r="F46" s="58">
        <v>19.445730643228401</v>
      </c>
      <c r="G46" s="58">
        <v>19.3748478756902</v>
      </c>
      <c r="H46" s="58">
        <v>19.0522408015438</v>
      </c>
      <c r="I46" s="58">
        <v>25.012292780817699</v>
      </c>
      <c r="J46" s="58">
        <v>25.090221888020501</v>
      </c>
      <c r="K46" s="58">
        <v>25.156889808807598</v>
      </c>
      <c r="L46" s="58">
        <v>21.824008306724402</v>
      </c>
      <c r="M46" s="58">
        <v>21.371893690233101</v>
      </c>
      <c r="N46" s="58">
        <v>21.626230065616198</v>
      </c>
    </row>
    <row r="47" spans="1:14" x14ac:dyDescent="0.3">
      <c r="A47" s="105"/>
      <c r="B47" s="31" t="s">
        <v>282</v>
      </c>
      <c r="C47" s="50">
        <v>1.0256069999999999</v>
      </c>
      <c r="D47" s="50">
        <v>0.97008700000000003</v>
      </c>
      <c r="E47" s="50">
        <v>1.0043059999999999</v>
      </c>
      <c r="F47" s="50">
        <v>0.476937</v>
      </c>
      <c r="G47" s="50">
        <v>0.45482400000000001</v>
      </c>
      <c r="H47" s="50">
        <v>0.50111799999999995</v>
      </c>
      <c r="I47" s="50">
        <v>1.499671</v>
      </c>
      <c r="J47" s="50">
        <v>1.5262359999999999</v>
      </c>
      <c r="K47" s="50">
        <v>1.5639959999999999</v>
      </c>
      <c r="L47" s="50">
        <v>0.822959</v>
      </c>
      <c r="M47" s="50">
        <v>0.94634499999999999</v>
      </c>
      <c r="N47" s="50">
        <v>0.88240499999999999</v>
      </c>
    </row>
    <row r="49" spans="3:14" x14ac:dyDescent="0.3"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</row>
  </sheetData>
  <mergeCells count="26">
    <mergeCell ref="A1:A2"/>
    <mergeCell ref="B1:G2"/>
    <mergeCell ref="B3:D3"/>
    <mergeCell ref="E3:G3"/>
    <mergeCell ref="A9:A10"/>
    <mergeCell ref="B9:G10"/>
    <mergeCell ref="L39:N39"/>
    <mergeCell ref="A42:A43"/>
    <mergeCell ref="A37:A38"/>
    <mergeCell ref="B37:G38"/>
    <mergeCell ref="C11:E11"/>
    <mergeCell ref="F11:H11"/>
    <mergeCell ref="I11:K11"/>
    <mergeCell ref="L11:N11"/>
    <mergeCell ref="A26:A27"/>
    <mergeCell ref="B26:G27"/>
    <mergeCell ref="A14:A15"/>
    <mergeCell ref="A16:A17"/>
    <mergeCell ref="A18:A19"/>
    <mergeCell ref="A20:A21"/>
    <mergeCell ref="A22:A23"/>
    <mergeCell ref="A44:A45"/>
    <mergeCell ref="A46:A47"/>
    <mergeCell ref="C39:E39"/>
    <mergeCell ref="F39:H39"/>
    <mergeCell ref="I39:K39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14F25-6BB1-40B4-8F9C-DF90925BA160}">
  <dimension ref="A1:K44"/>
  <sheetViews>
    <sheetView workbookViewId="0">
      <selection activeCell="A3" sqref="A3:D12"/>
    </sheetView>
  </sheetViews>
  <sheetFormatPr defaultRowHeight="14" x14ac:dyDescent="0.3"/>
  <cols>
    <col min="1" max="1" width="10.4140625" customWidth="1"/>
    <col min="2" max="9" width="10.58203125" customWidth="1"/>
  </cols>
  <sheetData>
    <row r="1" spans="1:11" x14ac:dyDescent="0.3">
      <c r="A1" s="12" t="s">
        <v>193</v>
      </c>
    </row>
    <row r="2" spans="1:11" x14ac:dyDescent="0.3">
      <c r="A2" s="24" t="s">
        <v>186</v>
      </c>
    </row>
    <row r="3" spans="1:11" x14ac:dyDescent="0.3">
      <c r="A3" s="8"/>
      <c r="B3" s="27" t="s">
        <v>276</v>
      </c>
      <c r="C3" s="60" t="s">
        <v>177</v>
      </c>
      <c r="D3" s="60" t="s">
        <v>178</v>
      </c>
      <c r="E3" s="60" t="s">
        <v>179</v>
      </c>
      <c r="F3" s="60" t="s">
        <v>180</v>
      </c>
      <c r="G3" s="60" t="s">
        <v>181</v>
      </c>
      <c r="H3" s="60" t="s">
        <v>182</v>
      </c>
      <c r="I3" s="60" t="s">
        <v>183</v>
      </c>
      <c r="J3" s="60" t="s">
        <v>184</v>
      </c>
      <c r="K3" s="60" t="s">
        <v>185</v>
      </c>
    </row>
    <row r="4" spans="1:11" x14ac:dyDescent="0.3">
      <c r="A4" s="108" t="s">
        <v>313</v>
      </c>
      <c r="B4" s="59">
        <v>1</v>
      </c>
      <c r="C4" s="8">
        <v>16.5</v>
      </c>
      <c r="D4" s="8">
        <v>15.74</v>
      </c>
      <c r="E4" s="8">
        <v>15.19</v>
      </c>
      <c r="F4" s="8">
        <v>16.100000000000001</v>
      </c>
      <c r="G4" s="8">
        <v>15.66</v>
      </c>
      <c r="H4" s="8">
        <v>16.489999999999998</v>
      </c>
      <c r="I4" s="8">
        <v>15.95</v>
      </c>
      <c r="J4" s="8">
        <v>15.89</v>
      </c>
      <c r="K4" s="8">
        <v>14.86</v>
      </c>
    </row>
    <row r="5" spans="1:11" x14ac:dyDescent="0.3">
      <c r="A5" s="109"/>
      <c r="B5" s="59">
        <v>2</v>
      </c>
      <c r="C5" s="8">
        <v>16.18</v>
      </c>
      <c r="D5" s="8">
        <v>14.97</v>
      </c>
      <c r="E5" s="8">
        <v>14.81</v>
      </c>
      <c r="F5" s="8">
        <v>15.3</v>
      </c>
      <c r="G5" s="8">
        <v>15.12</v>
      </c>
      <c r="H5" s="8">
        <v>16.329999999999998</v>
      </c>
      <c r="I5" s="8">
        <v>15.28</v>
      </c>
      <c r="J5" s="8">
        <v>15.68</v>
      </c>
      <c r="K5" s="8">
        <v>14.82</v>
      </c>
    </row>
    <row r="6" spans="1:11" x14ac:dyDescent="0.3">
      <c r="A6" s="109"/>
      <c r="B6" s="59">
        <v>3</v>
      </c>
      <c r="C6" s="8">
        <v>16.39</v>
      </c>
      <c r="D6" s="8">
        <v>15.19</v>
      </c>
      <c r="E6" s="8">
        <v>14.99</v>
      </c>
      <c r="F6" s="8">
        <v>15.33</v>
      </c>
      <c r="G6" s="8">
        <v>15.35</v>
      </c>
      <c r="H6" s="8">
        <v>16.510000000000002</v>
      </c>
      <c r="I6" s="8">
        <v>15.37</v>
      </c>
      <c r="J6" s="8">
        <v>15.97</v>
      </c>
      <c r="K6" s="8">
        <v>15.24</v>
      </c>
    </row>
    <row r="7" spans="1:11" x14ac:dyDescent="0.3">
      <c r="A7" s="108" t="s">
        <v>314</v>
      </c>
      <c r="B7" s="59">
        <v>1</v>
      </c>
      <c r="C7" s="8">
        <v>23.51</v>
      </c>
      <c r="D7" s="8">
        <v>20.95</v>
      </c>
      <c r="E7" s="8">
        <v>19.86</v>
      </c>
      <c r="F7" s="8">
        <v>19.649999999999999</v>
      </c>
      <c r="G7" s="8">
        <v>22.19</v>
      </c>
      <c r="H7" s="8">
        <v>17.89</v>
      </c>
      <c r="I7" s="8">
        <v>17.03</v>
      </c>
      <c r="J7" s="8">
        <v>17.559999999999999</v>
      </c>
      <c r="K7" s="8">
        <v>17.82</v>
      </c>
    </row>
    <row r="8" spans="1:11" x14ac:dyDescent="0.3">
      <c r="A8" s="109"/>
      <c r="B8" s="59">
        <v>2</v>
      </c>
      <c r="C8" s="8">
        <v>23.63</v>
      </c>
      <c r="D8" s="8">
        <v>21.17</v>
      </c>
      <c r="E8" s="8">
        <v>20.09</v>
      </c>
      <c r="F8" s="8">
        <v>20.079999999999998</v>
      </c>
      <c r="G8" s="8">
        <v>22.43</v>
      </c>
      <c r="H8" s="8">
        <v>17.53</v>
      </c>
      <c r="I8" s="8">
        <v>17.11</v>
      </c>
      <c r="J8" s="8">
        <v>17.78</v>
      </c>
      <c r="K8" s="8">
        <v>18.05</v>
      </c>
    </row>
    <row r="9" spans="1:11" x14ac:dyDescent="0.3">
      <c r="A9" s="109"/>
      <c r="B9" s="59">
        <v>3</v>
      </c>
      <c r="C9" s="8">
        <v>23.66</v>
      </c>
      <c r="D9" s="8">
        <v>21.31</v>
      </c>
      <c r="E9" s="8">
        <v>19.88</v>
      </c>
      <c r="F9" s="8">
        <v>20.27</v>
      </c>
      <c r="G9" s="8">
        <v>22.98</v>
      </c>
      <c r="H9" s="8">
        <v>17.59</v>
      </c>
      <c r="I9" s="8">
        <v>17.600000000000001</v>
      </c>
      <c r="J9" s="8">
        <v>17.73</v>
      </c>
      <c r="K9" s="8">
        <v>18.05</v>
      </c>
    </row>
    <row r="10" spans="1:11" x14ac:dyDescent="0.3">
      <c r="A10" s="108" t="s">
        <v>312</v>
      </c>
      <c r="B10" s="59">
        <v>1</v>
      </c>
      <c r="C10" s="50">
        <v>1.063288</v>
      </c>
      <c r="D10" s="50">
        <v>3.0143879999999998</v>
      </c>
      <c r="E10" s="50">
        <v>5.2000729999999997</v>
      </c>
      <c r="F10" s="50">
        <v>8.9913129999999999</v>
      </c>
      <c r="G10" s="50">
        <v>1.345863</v>
      </c>
      <c r="H10" s="50">
        <v>55.530110000000001</v>
      </c>
      <c r="I10" s="50">
        <v>53.638550000000002</v>
      </c>
      <c r="J10" s="50">
        <v>46.158740000000002</v>
      </c>
      <c r="K10" s="50">
        <v>21.041979999999999</v>
      </c>
    </row>
    <row r="11" spans="1:11" x14ac:dyDescent="0.3">
      <c r="A11" s="109"/>
      <c r="B11" s="59">
        <v>2</v>
      </c>
      <c r="C11" s="50">
        <v>0.97842399999999996</v>
      </c>
      <c r="D11" s="50">
        <v>2.5880489999999998</v>
      </c>
      <c r="E11" s="50">
        <v>4.4337629999999999</v>
      </c>
      <c r="F11" s="50">
        <v>6.673908</v>
      </c>
      <c r="G11" s="50">
        <v>1.1396029999999999</v>
      </c>
      <c r="H11" s="50">
        <v>71.268789999999996</v>
      </c>
      <c r="I11" s="50">
        <v>50.745159999999998</v>
      </c>
      <c r="J11" s="50">
        <v>39.630290000000002</v>
      </c>
      <c r="K11" s="50">
        <v>17.941130000000001</v>
      </c>
    </row>
    <row r="12" spans="1:11" x14ac:dyDescent="0.3">
      <c r="A12" s="109"/>
      <c r="B12" s="59">
        <v>3</v>
      </c>
      <c r="C12" s="50">
        <v>0.95828800000000003</v>
      </c>
      <c r="D12" s="50">
        <v>2.3487040000000001</v>
      </c>
      <c r="E12" s="50">
        <v>5.128482</v>
      </c>
      <c r="F12" s="50">
        <v>5.8503860000000003</v>
      </c>
      <c r="G12" s="50">
        <v>0.77837199999999995</v>
      </c>
      <c r="H12" s="50">
        <v>68.365589999999997</v>
      </c>
      <c r="I12" s="50">
        <v>36.131830000000001</v>
      </c>
      <c r="J12" s="50">
        <v>41.027850000000001</v>
      </c>
      <c r="K12" s="50">
        <v>17.941130000000001</v>
      </c>
    </row>
    <row r="13" spans="1:11" x14ac:dyDescent="0.3">
      <c r="C13" s="61"/>
      <c r="D13" s="61"/>
      <c r="E13" s="61"/>
      <c r="F13" s="61"/>
      <c r="G13" s="61"/>
      <c r="H13" s="61"/>
      <c r="I13" s="61"/>
      <c r="J13" s="61"/>
      <c r="K13" s="61"/>
    </row>
    <row r="14" spans="1:11" x14ac:dyDescent="0.3">
      <c r="C14" s="62"/>
      <c r="D14" s="62"/>
      <c r="E14" s="62"/>
      <c r="F14" s="62"/>
      <c r="G14" s="62"/>
      <c r="H14" s="62"/>
      <c r="I14" s="62"/>
      <c r="J14" s="62"/>
      <c r="K14" s="62"/>
    </row>
    <row r="17" spans="1:7" x14ac:dyDescent="0.3">
      <c r="A17" s="12" t="s">
        <v>194</v>
      </c>
      <c r="B17" s="6"/>
      <c r="C17" s="6"/>
      <c r="D17" s="6"/>
      <c r="E17" s="6"/>
      <c r="F17" s="6"/>
      <c r="G17" s="6"/>
    </row>
    <row r="18" spans="1:7" x14ac:dyDescent="0.3">
      <c r="A18" s="24" t="s">
        <v>195</v>
      </c>
      <c r="B18" s="6"/>
      <c r="C18" s="6"/>
      <c r="D18" s="6"/>
      <c r="E18" s="6"/>
      <c r="F18" s="6"/>
      <c r="G18" s="6"/>
    </row>
    <row r="19" spans="1:7" x14ac:dyDescent="0.3">
      <c r="A19" s="8"/>
      <c r="B19" s="27" t="s">
        <v>276</v>
      </c>
      <c r="C19" s="63" t="s">
        <v>187</v>
      </c>
      <c r="D19" s="63" t="s">
        <v>188</v>
      </c>
      <c r="E19" s="63" t="s">
        <v>189</v>
      </c>
      <c r="F19" s="63" t="s">
        <v>190</v>
      </c>
      <c r="G19" s="63" t="s">
        <v>191</v>
      </c>
    </row>
    <row r="20" spans="1:7" x14ac:dyDescent="0.3">
      <c r="A20" s="108" t="s">
        <v>313</v>
      </c>
      <c r="B20" s="59">
        <v>1</v>
      </c>
      <c r="C20" s="8">
        <v>17.71</v>
      </c>
      <c r="D20" s="8">
        <v>15.15</v>
      </c>
      <c r="E20" s="8">
        <v>14.81</v>
      </c>
      <c r="F20" s="8">
        <v>16.43</v>
      </c>
      <c r="G20" s="8">
        <v>14.05</v>
      </c>
    </row>
    <row r="21" spans="1:7" x14ac:dyDescent="0.3">
      <c r="A21" s="109"/>
      <c r="B21" s="59">
        <v>2</v>
      </c>
      <c r="C21" s="8">
        <v>17.23</v>
      </c>
      <c r="D21" s="8">
        <v>14.58</v>
      </c>
      <c r="E21" s="8">
        <v>14.69</v>
      </c>
      <c r="F21" s="8">
        <v>16.45</v>
      </c>
      <c r="G21" s="8">
        <v>13.47</v>
      </c>
    </row>
    <row r="22" spans="1:7" x14ac:dyDescent="0.3">
      <c r="A22" s="109"/>
      <c r="B22" s="59">
        <v>3</v>
      </c>
      <c r="C22" s="8">
        <v>17.66</v>
      </c>
      <c r="D22" s="8">
        <v>14.66</v>
      </c>
      <c r="E22" s="8">
        <v>15.04</v>
      </c>
      <c r="F22" s="8">
        <v>16</v>
      </c>
      <c r="G22" s="8">
        <v>13.16</v>
      </c>
    </row>
    <row r="23" spans="1:7" x14ac:dyDescent="0.3">
      <c r="A23" s="108" t="s">
        <v>314</v>
      </c>
      <c r="B23" s="59">
        <v>1</v>
      </c>
      <c r="C23" s="8">
        <v>25.99</v>
      </c>
      <c r="D23" s="8">
        <v>19.87</v>
      </c>
      <c r="E23" s="8">
        <v>23.02</v>
      </c>
      <c r="F23" s="8">
        <v>24.95</v>
      </c>
      <c r="G23" s="8">
        <v>23.53</v>
      </c>
    </row>
    <row r="24" spans="1:7" x14ac:dyDescent="0.3">
      <c r="A24" s="109"/>
      <c r="B24" s="59">
        <v>2</v>
      </c>
      <c r="C24" s="8">
        <v>26.22</v>
      </c>
      <c r="D24" s="8">
        <v>20.38</v>
      </c>
      <c r="E24" s="8">
        <v>23.28</v>
      </c>
      <c r="F24" s="8">
        <v>25.36</v>
      </c>
      <c r="G24" s="8">
        <v>23.73</v>
      </c>
    </row>
    <row r="25" spans="1:7" x14ac:dyDescent="0.3">
      <c r="A25" s="109"/>
      <c r="B25" s="59">
        <v>3</v>
      </c>
      <c r="C25" s="8">
        <v>26.11</v>
      </c>
      <c r="D25" s="8">
        <v>20.54</v>
      </c>
      <c r="E25" s="8">
        <v>23.13</v>
      </c>
      <c r="F25" s="8">
        <v>25.29</v>
      </c>
      <c r="G25" s="8">
        <v>24.2</v>
      </c>
    </row>
    <row r="26" spans="1:7" x14ac:dyDescent="0.3">
      <c r="A26" s="108" t="s">
        <v>312</v>
      </c>
      <c r="B26" s="59">
        <v>1</v>
      </c>
      <c r="C26" s="8">
        <v>3.4269159999999999</v>
      </c>
      <c r="D26" s="8" t="s">
        <v>192</v>
      </c>
      <c r="E26" s="8">
        <v>4.1705699999999997</v>
      </c>
      <c r="F26" s="8">
        <v>2.9833050000000001</v>
      </c>
      <c r="G26" s="8">
        <v>1.2004520000000001</v>
      </c>
    </row>
    <row r="27" spans="1:7" x14ac:dyDescent="0.3">
      <c r="A27" s="109"/>
      <c r="B27" s="59">
        <v>2</v>
      </c>
      <c r="C27" s="8">
        <v>2.921907</v>
      </c>
      <c r="D27" s="8">
        <v>25.110939999999999</v>
      </c>
      <c r="E27" s="8">
        <v>3.482793</v>
      </c>
      <c r="F27" s="8">
        <v>2.245304</v>
      </c>
      <c r="G27" s="8">
        <v>1.0450550000000001</v>
      </c>
    </row>
    <row r="28" spans="1:7" x14ac:dyDescent="0.3">
      <c r="A28" s="109"/>
      <c r="B28" s="59">
        <v>3</v>
      </c>
      <c r="C28" s="8">
        <v>3.1534070000000001</v>
      </c>
      <c r="D28" s="8">
        <v>22.474920000000001</v>
      </c>
      <c r="E28" s="8">
        <v>3.8643990000000001</v>
      </c>
      <c r="F28" s="8">
        <v>2.3569330000000002</v>
      </c>
      <c r="G28" s="8">
        <v>0.75449299999999997</v>
      </c>
    </row>
    <row r="31" spans="1:7" x14ac:dyDescent="0.3">
      <c r="A31" s="12" t="s">
        <v>196</v>
      </c>
    </row>
    <row r="32" spans="1:7" x14ac:dyDescent="0.3">
      <c r="A32" s="24" t="s">
        <v>197</v>
      </c>
    </row>
    <row r="33" spans="1:11" x14ac:dyDescent="0.3">
      <c r="A33" s="8"/>
      <c r="B33" s="27" t="s">
        <v>276</v>
      </c>
      <c r="C33" s="60" t="s">
        <v>198</v>
      </c>
      <c r="D33" s="60" t="s">
        <v>199</v>
      </c>
      <c r="E33" s="60" t="s">
        <v>200</v>
      </c>
      <c r="F33" s="60" t="s">
        <v>201</v>
      </c>
      <c r="G33" s="60" t="s">
        <v>76</v>
      </c>
      <c r="H33" s="60" t="s">
        <v>202</v>
      </c>
      <c r="I33" s="60" t="s">
        <v>203</v>
      </c>
      <c r="J33" s="60" t="s">
        <v>204</v>
      </c>
      <c r="K33" s="60" t="s">
        <v>205</v>
      </c>
    </row>
    <row r="34" spans="1:11" x14ac:dyDescent="0.3">
      <c r="A34" s="108" t="s">
        <v>313</v>
      </c>
      <c r="B34" s="59">
        <v>1</v>
      </c>
      <c r="C34" s="8">
        <v>16.260000000000002</v>
      </c>
      <c r="D34" s="8">
        <v>15.67</v>
      </c>
      <c r="E34" s="8">
        <v>14.3</v>
      </c>
      <c r="F34" s="8">
        <v>14.84</v>
      </c>
      <c r="G34" s="8">
        <v>14.71</v>
      </c>
      <c r="H34" s="8">
        <v>14.54</v>
      </c>
      <c r="I34" s="8">
        <v>15.95</v>
      </c>
      <c r="J34" s="8">
        <v>14.43</v>
      </c>
      <c r="K34" s="8">
        <v>14.33</v>
      </c>
    </row>
    <row r="35" spans="1:11" x14ac:dyDescent="0.3">
      <c r="A35" s="109"/>
      <c r="B35" s="59">
        <v>2</v>
      </c>
      <c r="C35" s="8">
        <v>16.02</v>
      </c>
      <c r="D35" s="8">
        <v>15.17</v>
      </c>
      <c r="E35" s="8">
        <v>14.31</v>
      </c>
      <c r="F35" s="8">
        <v>14.43</v>
      </c>
      <c r="G35" s="8">
        <v>14.27</v>
      </c>
      <c r="H35" s="8">
        <v>14.22</v>
      </c>
      <c r="I35" s="8">
        <v>15.75</v>
      </c>
      <c r="J35" s="8">
        <v>14.4</v>
      </c>
      <c r="K35" s="8">
        <v>14.14</v>
      </c>
    </row>
    <row r="36" spans="1:11" x14ac:dyDescent="0.3">
      <c r="A36" s="109"/>
      <c r="B36" s="59">
        <v>3</v>
      </c>
      <c r="C36" s="8">
        <v>15.71</v>
      </c>
      <c r="D36" s="8">
        <v>15.32</v>
      </c>
      <c r="E36" s="8">
        <v>14.5</v>
      </c>
      <c r="F36" s="8">
        <v>14.19</v>
      </c>
      <c r="G36" s="8">
        <v>14.92</v>
      </c>
      <c r="H36" s="8">
        <v>14.2</v>
      </c>
      <c r="I36" s="8">
        <v>15.95</v>
      </c>
      <c r="J36" s="8">
        <v>14.43</v>
      </c>
      <c r="K36" s="8">
        <v>14.21</v>
      </c>
    </row>
    <row r="37" spans="1:11" x14ac:dyDescent="0.3">
      <c r="A37" s="108" t="s">
        <v>314</v>
      </c>
      <c r="B37" s="59">
        <v>1</v>
      </c>
      <c r="C37" s="8">
        <v>22.52</v>
      </c>
      <c r="D37" s="8">
        <v>17.440000000000001</v>
      </c>
      <c r="E37" s="8">
        <v>16.440000000000001</v>
      </c>
      <c r="F37" s="8">
        <v>17.170000000000002</v>
      </c>
      <c r="G37" s="8">
        <v>16.989999999999998</v>
      </c>
      <c r="H37" s="8">
        <v>16.2</v>
      </c>
      <c r="I37" s="8">
        <v>17.329999999999998</v>
      </c>
      <c r="J37" s="8">
        <v>17.059999999999999</v>
      </c>
      <c r="K37" s="8">
        <v>16.190000000000001</v>
      </c>
    </row>
    <row r="38" spans="1:11" x14ac:dyDescent="0.3">
      <c r="A38" s="109"/>
      <c r="B38" s="59">
        <v>2</v>
      </c>
      <c r="C38" s="8">
        <v>23</v>
      </c>
      <c r="D38" s="8">
        <v>17.38</v>
      </c>
      <c r="E38" s="8">
        <v>16.920000000000002</v>
      </c>
      <c r="F38" s="8">
        <v>17.559999999999999</v>
      </c>
      <c r="G38" s="8">
        <v>17</v>
      </c>
      <c r="H38" s="8">
        <v>16.41</v>
      </c>
      <c r="I38" s="8">
        <v>17.34</v>
      </c>
      <c r="J38" s="8">
        <v>17.22</v>
      </c>
      <c r="K38" s="8">
        <v>16.350000000000001</v>
      </c>
    </row>
    <row r="39" spans="1:11" x14ac:dyDescent="0.3">
      <c r="A39" s="109"/>
      <c r="B39" s="59">
        <v>3</v>
      </c>
      <c r="C39" s="8">
        <v>22.93</v>
      </c>
      <c r="D39" s="8">
        <v>17.11</v>
      </c>
      <c r="E39" s="8">
        <v>16.91</v>
      </c>
      <c r="F39" s="8">
        <v>17.73</v>
      </c>
      <c r="G39" s="8">
        <v>17.399999999999999</v>
      </c>
      <c r="H39" s="8">
        <v>16.39</v>
      </c>
      <c r="I39" s="8">
        <v>17.399999999999999</v>
      </c>
      <c r="J39" s="8">
        <v>17.260000000000002</v>
      </c>
      <c r="K39" s="8">
        <v>16.45</v>
      </c>
    </row>
    <row r="40" spans="1:11" x14ac:dyDescent="0.3">
      <c r="A40" s="108" t="s">
        <v>312</v>
      </c>
      <c r="B40" s="59">
        <v>1</v>
      </c>
      <c r="C40" s="50">
        <v>1.214771</v>
      </c>
      <c r="D40" s="50">
        <v>26.92146</v>
      </c>
      <c r="E40" s="50">
        <v>26.61224</v>
      </c>
      <c r="F40" s="50">
        <v>17.39601</v>
      </c>
      <c r="G40" s="50">
        <v>21.816549999999999</v>
      </c>
      <c r="H40" s="50">
        <v>30.358270000000001</v>
      </c>
      <c r="I40" s="50">
        <v>40.994289999999999</v>
      </c>
      <c r="J40" s="50">
        <v>17.926449999999999</v>
      </c>
      <c r="K40" s="50">
        <v>28.654389999999999</v>
      </c>
    </row>
    <row r="41" spans="1:11" x14ac:dyDescent="0.3">
      <c r="A41" s="109"/>
      <c r="B41" s="59">
        <v>2</v>
      </c>
      <c r="C41" s="50">
        <v>0.87096399999999996</v>
      </c>
      <c r="D41" s="50">
        <v>28.064699999999998</v>
      </c>
      <c r="E41" s="50">
        <v>19.080380000000002</v>
      </c>
      <c r="F41" s="50">
        <v>13.275410000000001</v>
      </c>
      <c r="G41" s="50">
        <v>21.665849999999999</v>
      </c>
      <c r="H41" s="50">
        <v>26.24586</v>
      </c>
      <c r="I41" s="50">
        <v>40.711129999999997</v>
      </c>
      <c r="J41" s="50">
        <v>16.044619999999998</v>
      </c>
      <c r="K41" s="50">
        <v>25.6464</v>
      </c>
    </row>
    <row r="42" spans="1:11" x14ac:dyDescent="0.3">
      <c r="A42" s="109"/>
      <c r="B42" s="59">
        <v>3</v>
      </c>
      <c r="C42" s="50">
        <v>0.91426499999999999</v>
      </c>
      <c r="D42" s="50">
        <v>33.840629999999997</v>
      </c>
      <c r="E42" s="50">
        <v>19.213090000000001</v>
      </c>
      <c r="F42" s="50">
        <v>11.79975</v>
      </c>
      <c r="G42" s="50">
        <v>16.419650000000001</v>
      </c>
      <c r="H42" s="50">
        <v>26.61224</v>
      </c>
      <c r="I42" s="50">
        <v>39.052720000000001</v>
      </c>
      <c r="J42" s="50">
        <v>15.605880000000001</v>
      </c>
      <c r="K42" s="50">
        <v>23.928940000000001</v>
      </c>
    </row>
    <row r="44" spans="1:11" x14ac:dyDescent="0.3">
      <c r="A44" t="s">
        <v>255</v>
      </c>
    </row>
  </sheetData>
  <mergeCells count="9">
    <mergeCell ref="A40:A42"/>
    <mergeCell ref="A23:A25"/>
    <mergeCell ref="A7:A9"/>
    <mergeCell ref="A37:A39"/>
    <mergeCell ref="A4:A6"/>
    <mergeCell ref="A10:A12"/>
    <mergeCell ref="A20:A22"/>
    <mergeCell ref="A26:A28"/>
    <mergeCell ref="A34:A3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9259C-63D4-48FC-B2ED-1E091017B96B}">
  <dimension ref="A1:I42"/>
  <sheetViews>
    <sheetView topLeftCell="A4" workbookViewId="0">
      <selection activeCell="D25" sqref="D25:F25"/>
    </sheetView>
  </sheetViews>
  <sheetFormatPr defaultRowHeight="14" x14ac:dyDescent="0.3"/>
  <sheetData>
    <row r="1" spans="1:9" x14ac:dyDescent="0.3">
      <c r="A1" s="12" t="s">
        <v>206</v>
      </c>
    </row>
    <row r="2" spans="1:9" x14ac:dyDescent="0.3">
      <c r="A2" s="24" t="s">
        <v>207</v>
      </c>
    </row>
    <row r="3" spans="1:9" x14ac:dyDescent="0.3">
      <c r="A3" s="21"/>
      <c r="B3" s="8"/>
      <c r="C3" s="8"/>
      <c r="D3" s="87" t="s">
        <v>2</v>
      </c>
      <c r="E3" s="87"/>
      <c r="F3" s="87"/>
      <c r="G3" s="87" t="s">
        <v>3</v>
      </c>
      <c r="H3" s="87"/>
      <c r="I3" s="87"/>
    </row>
    <row r="4" spans="1:9" ht="14" customHeight="1" x14ac:dyDescent="0.3">
      <c r="A4" s="21"/>
      <c r="B4" s="8"/>
      <c r="C4" s="8"/>
      <c r="D4" s="59">
        <v>1</v>
      </c>
      <c r="E4" s="59">
        <v>2</v>
      </c>
      <c r="F4" s="59">
        <v>3</v>
      </c>
      <c r="G4" s="59">
        <v>1</v>
      </c>
      <c r="H4" s="59">
        <v>2</v>
      </c>
      <c r="I4" s="59">
        <v>3</v>
      </c>
    </row>
    <row r="5" spans="1:9" x14ac:dyDescent="0.3">
      <c r="A5" s="110" t="s">
        <v>208</v>
      </c>
      <c r="B5" s="56" t="s">
        <v>280</v>
      </c>
      <c r="C5" s="31" t="s">
        <v>273</v>
      </c>
      <c r="D5" s="32">
        <v>15.33</v>
      </c>
      <c r="E5" s="32">
        <v>15.12</v>
      </c>
      <c r="F5" s="32">
        <v>14.95</v>
      </c>
      <c r="G5" s="32">
        <v>16.899999999999999</v>
      </c>
      <c r="H5" s="32">
        <v>16.309999999999999</v>
      </c>
      <c r="I5" s="32">
        <v>16.45</v>
      </c>
    </row>
    <row r="6" spans="1:9" x14ac:dyDescent="0.3">
      <c r="A6" s="110"/>
      <c r="B6" s="105" t="s">
        <v>315</v>
      </c>
      <c r="C6" s="31" t="s">
        <v>273</v>
      </c>
      <c r="D6" s="32">
        <v>15.93</v>
      </c>
      <c r="E6" s="32">
        <v>15.74</v>
      </c>
      <c r="F6" s="32">
        <v>16</v>
      </c>
      <c r="G6" s="32">
        <v>19.36</v>
      </c>
      <c r="H6" s="32">
        <v>19.600000000000001</v>
      </c>
      <c r="I6" s="32">
        <v>19.59</v>
      </c>
    </row>
    <row r="7" spans="1:9" ht="14" customHeight="1" x14ac:dyDescent="0.3">
      <c r="A7" s="110"/>
      <c r="B7" s="105"/>
      <c r="C7" s="31" t="s">
        <v>282</v>
      </c>
      <c r="D7" s="50">
        <v>0.57567780000000002</v>
      </c>
      <c r="E7" s="50">
        <v>0.65671230000000003</v>
      </c>
      <c r="F7" s="50">
        <v>0.54841249999999997</v>
      </c>
      <c r="G7" s="50">
        <v>0.14292530000000001</v>
      </c>
      <c r="H7" s="50">
        <v>0.1210213</v>
      </c>
      <c r="I7" s="50">
        <v>0.1218631</v>
      </c>
    </row>
    <row r="8" spans="1:9" ht="14" customHeight="1" x14ac:dyDescent="0.3">
      <c r="A8" s="110" t="s">
        <v>209</v>
      </c>
      <c r="B8" s="56" t="s">
        <v>280</v>
      </c>
      <c r="C8" s="31" t="s">
        <v>273</v>
      </c>
      <c r="D8" s="32">
        <v>15.15</v>
      </c>
      <c r="E8" s="32">
        <v>14.57</v>
      </c>
      <c r="F8" s="32">
        <v>14.07</v>
      </c>
      <c r="G8" s="32">
        <v>16.87</v>
      </c>
      <c r="H8" s="32">
        <v>16.600000000000001</v>
      </c>
      <c r="I8" s="32">
        <v>16.440000000000001</v>
      </c>
    </row>
    <row r="9" spans="1:9" ht="14" customHeight="1" x14ac:dyDescent="0.3">
      <c r="A9" s="110"/>
      <c r="B9" s="105" t="s">
        <v>315</v>
      </c>
      <c r="C9" s="31" t="s">
        <v>273</v>
      </c>
      <c r="D9" s="32">
        <v>16.43</v>
      </c>
      <c r="E9" s="32">
        <v>16.47</v>
      </c>
      <c r="F9" s="32" t="s">
        <v>253</v>
      </c>
      <c r="G9" s="32">
        <v>20.170000000000002</v>
      </c>
      <c r="H9" s="32">
        <v>20.51</v>
      </c>
      <c r="I9" s="32">
        <v>20.7</v>
      </c>
    </row>
    <row r="10" spans="1:9" x14ac:dyDescent="0.3">
      <c r="A10" s="110"/>
      <c r="B10" s="105"/>
      <c r="C10" s="31" t="s">
        <v>282</v>
      </c>
      <c r="D10" s="50">
        <v>0.28061550000000002</v>
      </c>
      <c r="E10" s="50">
        <v>0.27294210000000002</v>
      </c>
      <c r="F10" s="50" t="s">
        <v>253</v>
      </c>
      <c r="G10" s="50">
        <v>8.6369550000000003E-2</v>
      </c>
      <c r="H10" s="50">
        <v>6.8235519999999994E-2</v>
      </c>
      <c r="I10" s="50">
        <v>5.9815649999999998E-2</v>
      </c>
    </row>
    <row r="11" spans="1:9" x14ac:dyDescent="0.3">
      <c r="A11" s="110" t="s">
        <v>210</v>
      </c>
      <c r="B11" s="56" t="s">
        <v>280</v>
      </c>
      <c r="C11" s="31" t="s">
        <v>273</v>
      </c>
      <c r="D11" s="32">
        <v>14.46</v>
      </c>
      <c r="E11" s="32">
        <v>14.3</v>
      </c>
      <c r="F11" s="32">
        <v>14.1</v>
      </c>
      <c r="G11" s="32">
        <v>16.89</v>
      </c>
      <c r="H11" s="32">
        <v>16.7</v>
      </c>
      <c r="I11" s="32">
        <v>16.920000000000002</v>
      </c>
    </row>
    <row r="12" spans="1:9" x14ac:dyDescent="0.3">
      <c r="A12" s="110"/>
      <c r="B12" s="105" t="s">
        <v>315</v>
      </c>
      <c r="C12" s="31" t="s">
        <v>273</v>
      </c>
      <c r="D12" s="32">
        <v>16.52</v>
      </c>
      <c r="E12" s="32">
        <v>16.61</v>
      </c>
      <c r="F12" s="32">
        <v>16.84</v>
      </c>
      <c r="G12" s="32">
        <v>20.62</v>
      </c>
      <c r="H12" s="32">
        <v>20.82</v>
      </c>
      <c r="I12" s="32">
        <v>21</v>
      </c>
    </row>
    <row r="13" spans="1:9" x14ac:dyDescent="0.3">
      <c r="A13" s="110"/>
      <c r="B13" s="105"/>
      <c r="C13" s="31" t="s">
        <v>282</v>
      </c>
      <c r="D13" s="50">
        <v>0.21266679999999999</v>
      </c>
      <c r="E13" s="50">
        <v>0.19980529999999999</v>
      </c>
      <c r="F13" s="50">
        <v>0.17036100000000001</v>
      </c>
      <c r="G13" s="50">
        <v>7.2627849999999994E-2</v>
      </c>
      <c r="H13" s="50">
        <v>6.322622E-2</v>
      </c>
      <c r="I13" s="50">
        <v>5.580997E-2</v>
      </c>
    </row>
    <row r="14" spans="1:9" x14ac:dyDescent="0.3">
      <c r="A14" s="110" t="s">
        <v>211</v>
      </c>
      <c r="B14" s="56" t="s">
        <v>280</v>
      </c>
      <c r="C14" s="31" t="s">
        <v>273</v>
      </c>
      <c r="D14" s="32">
        <v>14.67</v>
      </c>
      <c r="E14" s="32">
        <v>14.3</v>
      </c>
      <c r="F14" s="32">
        <v>14.53</v>
      </c>
      <c r="G14" s="32">
        <v>17.170000000000002</v>
      </c>
      <c r="H14" s="32">
        <v>17.010000000000002</v>
      </c>
      <c r="I14" s="32">
        <v>17.14</v>
      </c>
    </row>
    <row r="15" spans="1:9" x14ac:dyDescent="0.3">
      <c r="A15" s="110"/>
      <c r="B15" s="105" t="s">
        <v>315</v>
      </c>
      <c r="C15" s="31" t="s">
        <v>273</v>
      </c>
      <c r="D15" s="32">
        <v>16.739999999999998</v>
      </c>
      <c r="E15" s="32">
        <v>17</v>
      </c>
      <c r="F15" s="32">
        <v>16.940000000000001</v>
      </c>
      <c r="G15" s="32">
        <v>20.91</v>
      </c>
      <c r="H15" s="32">
        <v>21.18</v>
      </c>
      <c r="I15" s="32">
        <v>21.26</v>
      </c>
    </row>
    <row r="16" spans="1:9" ht="14" customHeight="1" x14ac:dyDescent="0.3">
      <c r="A16" s="110"/>
      <c r="B16" s="105"/>
      <c r="C16" s="31" t="s">
        <v>282</v>
      </c>
      <c r="D16" s="50">
        <v>0.21168629999999999</v>
      </c>
      <c r="E16" s="50">
        <v>0.17677670000000001</v>
      </c>
      <c r="F16" s="50">
        <v>0.18428369999999999</v>
      </c>
      <c r="G16" s="50">
        <v>7.1627960000000004E-2</v>
      </c>
      <c r="H16" s="50">
        <v>5.9402469999999999E-2</v>
      </c>
      <c r="I16" s="50">
        <v>5.6198159999999997E-2</v>
      </c>
    </row>
    <row r="17" spans="1:9" ht="14" customHeight="1" x14ac:dyDescent="0.3">
      <c r="A17" s="110" t="s">
        <v>212</v>
      </c>
      <c r="B17" s="56" t="s">
        <v>280</v>
      </c>
      <c r="C17" s="31" t="s">
        <v>273</v>
      </c>
      <c r="D17" s="32">
        <v>14.28</v>
      </c>
      <c r="E17" s="32">
        <v>14.01</v>
      </c>
      <c r="F17" s="32">
        <v>14.24</v>
      </c>
      <c r="G17" s="32">
        <v>18.13</v>
      </c>
      <c r="H17" s="32">
        <v>17.77</v>
      </c>
      <c r="I17" s="32">
        <v>17.91</v>
      </c>
    </row>
    <row r="18" spans="1:9" ht="14" customHeight="1" x14ac:dyDescent="0.3">
      <c r="A18" s="110"/>
      <c r="B18" s="105" t="s">
        <v>315</v>
      </c>
      <c r="C18" s="31" t="s">
        <v>273</v>
      </c>
      <c r="D18" s="32">
        <v>16.53</v>
      </c>
      <c r="E18" s="32">
        <v>16.7</v>
      </c>
      <c r="F18" s="32">
        <v>16.649999999999999</v>
      </c>
      <c r="G18" s="32">
        <v>21.39</v>
      </c>
      <c r="H18" s="32">
        <v>21.75</v>
      </c>
      <c r="I18" s="32">
        <v>21.86</v>
      </c>
    </row>
    <row r="19" spans="1:9" x14ac:dyDescent="0.3">
      <c r="A19" s="110"/>
      <c r="B19" s="105"/>
      <c r="C19" s="31" t="s">
        <v>282</v>
      </c>
      <c r="D19" s="50">
        <v>0.19569339999999999</v>
      </c>
      <c r="E19" s="50">
        <v>0.1739406</v>
      </c>
      <c r="F19" s="50">
        <v>0.1800746</v>
      </c>
      <c r="G19" s="50">
        <v>9.1294180000000003E-2</v>
      </c>
      <c r="H19" s="50">
        <v>7.1133189999999999E-2</v>
      </c>
      <c r="I19" s="50">
        <v>6.5911170000000005E-2</v>
      </c>
    </row>
    <row r="22" spans="1:9" x14ac:dyDescent="0.3">
      <c r="A22" s="12" t="s">
        <v>213</v>
      </c>
    </row>
    <row r="23" spans="1:9" x14ac:dyDescent="0.3">
      <c r="A23" s="24" t="s">
        <v>214</v>
      </c>
    </row>
    <row r="24" spans="1:9" x14ac:dyDescent="0.3">
      <c r="A24" s="21"/>
      <c r="B24" s="8"/>
      <c r="C24" s="8"/>
      <c r="D24" s="87" t="s">
        <v>2</v>
      </c>
      <c r="E24" s="87"/>
      <c r="F24" s="87"/>
      <c r="G24" s="87" t="s">
        <v>3</v>
      </c>
      <c r="H24" s="87"/>
      <c r="I24" s="87"/>
    </row>
    <row r="25" spans="1:9" x14ac:dyDescent="0.3">
      <c r="A25" s="21"/>
      <c r="B25" s="8"/>
      <c r="C25" s="8"/>
      <c r="D25" s="64">
        <v>1</v>
      </c>
      <c r="E25" s="64">
        <v>2</v>
      </c>
      <c r="F25" s="64">
        <v>3</v>
      </c>
      <c r="G25" s="64">
        <v>1</v>
      </c>
      <c r="H25" s="64">
        <v>2</v>
      </c>
      <c r="I25" s="64">
        <v>3</v>
      </c>
    </row>
    <row r="26" spans="1:9" x14ac:dyDescent="0.3">
      <c r="A26" s="110" t="s">
        <v>208</v>
      </c>
      <c r="B26" s="56" t="s">
        <v>280</v>
      </c>
      <c r="C26" s="31" t="s">
        <v>273</v>
      </c>
      <c r="D26" s="32">
        <v>16.23</v>
      </c>
      <c r="E26" s="32">
        <v>16.11</v>
      </c>
      <c r="F26" s="32">
        <v>15.9</v>
      </c>
      <c r="G26" s="32">
        <v>15.76</v>
      </c>
      <c r="H26" s="32">
        <v>15.49</v>
      </c>
      <c r="I26" s="32">
        <v>15.5</v>
      </c>
    </row>
    <row r="27" spans="1:9" x14ac:dyDescent="0.3">
      <c r="A27" s="110"/>
      <c r="B27" s="105" t="s">
        <v>315</v>
      </c>
      <c r="C27" s="31" t="s">
        <v>273</v>
      </c>
      <c r="D27" s="32">
        <v>18.89</v>
      </c>
      <c r="E27" s="32">
        <v>18.73</v>
      </c>
      <c r="F27" s="32">
        <v>19.25</v>
      </c>
      <c r="G27" s="32">
        <v>20.97</v>
      </c>
      <c r="H27" s="32">
        <v>21.07</v>
      </c>
      <c r="I27" s="32">
        <v>21.65</v>
      </c>
    </row>
    <row r="28" spans="1:9" x14ac:dyDescent="0.3">
      <c r="A28" s="110"/>
      <c r="B28" s="105"/>
      <c r="C28" s="31" t="s">
        <v>282</v>
      </c>
      <c r="D28" s="50">
        <v>0.14259549999999999</v>
      </c>
      <c r="E28" s="50">
        <v>0.15932009999999999</v>
      </c>
      <c r="F28" s="50">
        <v>0.1111053</v>
      </c>
      <c r="G28" s="50">
        <v>2.3902960000000001E-2</v>
      </c>
      <c r="H28" s="50">
        <v>2.2302249999999999E-2</v>
      </c>
      <c r="I28" s="50">
        <v>1.4919399999999999E-2</v>
      </c>
    </row>
    <row r="29" spans="1:9" x14ac:dyDescent="0.3">
      <c r="A29" s="110" t="s">
        <v>209</v>
      </c>
      <c r="B29" s="56" t="s">
        <v>280</v>
      </c>
      <c r="C29" s="31" t="s">
        <v>273</v>
      </c>
      <c r="D29" s="32">
        <v>15.28</v>
      </c>
      <c r="E29" s="32">
        <v>14.63</v>
      </c>
      <c r="F29" s="32">
        <v>14.77</v>
      </c>
      <c r="G29" s="32">
        <v>15.13</v>
      </c>
      <c r="H29" s="32">
        <v>14.93</v>
      </c>
      <c r="I29" s="32">
        <v>15.17</v>
      </c>
    </row>
    <row r="30" spans="1:9" x14ac:dyDescent="0.3">
      <c r="A30" s="110"/>
      <c r="B30" s="105" t="s">
        <v>315</v>
      </c>
      <c r="C30" s="31" t="s">
        <v>273</v>
      </c>
      <c r="D30" s="32">
        <v>17.28</v>
      </c>
      <c r="E30" s="32">
        <v>17.53</v>
      </c>
      <c r="F30" s="32">
        <v>17.64</v>
      </c>
      <c r="G30" s="32">
        <v>19.690000000000001</v>
      </c>
      <c r="H30" s="32">
        <v>19.89</v>
      </c>
      <c r="I30" s="32">
        <v>20.05</v>
      </c>
    </row>
    <row r="31" spans="1:9" x14ac:dyDescent="0.3">
      <c r="A31" s="110"/>
      <c r="B31" s="105"/>
      <c r="C31" s="31" t="s">
        <v>282</v>
      </c>
      <c r="D31" s="50">
        <v>0.1912237</v>
      </c>
      <c r="E31" s="50">
        <v>0.16079930000000001</v>
      </c>
      <c r="F31" s="50">
        <v>0.14899470000000001</v>
      </c>
      <c r="G31" s="50">
        <v>4.0855290000000002E-2</v>
      </c>
      <c r="H31" s="50">
        <v>3.5566590000000002E-2</v>
      </c>
      <c r="I31" s="50">
        <v>3.1832989999999999E-2</v>
      </c>
    </row>
    <row r="32" spans="1:9" x14ac:dyDescent="0.3">
      <c r="A32" s="110" t="s">
        <v>210</v>
      </c>
      <c r="B32" s="56" t="s">
        <v>280</v>
      </c>
      <c r="C32" s="31" t="s">
        <v>273</v>
      </c>
      <c r="D32" s="32">
        <v>15.64</v>
      </c>
      <c r="E32" s="32">
        <v>15.52</v>
      </c>
      <c r="F32" s="32">
        <v>15.67</v>
      </c>
      <c r="G32" s="32">
        <v>14.77</v>
      </c>
      <c r="H32" s="32">
        <v>14.46</v>
      </c>
      <c r="I32" s="32">
        <v>14.66</v>
      </c>
    </row>
    <row r="33" spans="1:9" x14ac:dyDescent="0.3">
      <c r="A33" s="110"/>
      <c r="B33" s="105" t="s">
        <v>315</v>
      </c>
      <c r="C33" s="31" t="s">
        <v>273</v>
      </c>
      <c r="D33" s="32">
        <v>17.61</v>
      </c>
      <c r="E33" s="32">
        <v>17.73</v>
      </c>
      <c r="F33" s="32">
        <v>17.79</v>
      </c>
      <c r="G33" s="32">
        <v>19.5</v>
      </c>
      <c r="H33" s="32">
        <v>19.8</v>
      </c>
      <c r="I33" s="32">
        <v>20.059999999999999</v>
      </c>
    </row>
    <row r="34" spans="1:9" x14ac:dyDescent="0.3">
      <c r="A34" s="110"/>
      <c r="B34" s="105"/>
      <c r="C34" s="31" t="s">
        <v>282</v>
      </c>
      <c r="D34" s="50">
        <v>0.25</v>
      </c>
      <c r="E34" s="50">
        <v>0.2300469</v>
      </c>
      <c r="F34" s="50">
        <v>0.22067580000000001</v>
      </c>
      <c r="G34" s="50">
        <v>3.419668E-2</v>
      </c>
      <c r="H34" s="50">
        <v>2.7776329999999998E-2</v>
      </c>
      <c r="I34" s="50">
        <v>2.319568E-2</v>
      </c>
    </row>
    <row r="35" spans="1:9" x14ac:dyDescent="0.3">
      <c r="A35" s="110" t="s">
        <v>211</v>
      </c>
      <c r="B35" s="56" t="s">
        <v>280</v>
      </c>
      <c r="C35" s="31" t="s">
        <v>273</v>
      </c>
      <c r="D35" s="32">
        <v>14.37</v>
      </c>
      <c r="E35" s="32">
        <v>14.2</v>
      </c>
      <c r="F35" s="32">
        <v>14.27</v>
      </c>
      <c r="G35" s="32">
        <v>14.58</v>
      </c>
      <c r="H35" s="32">
        <v>14.4</v>
      </c>
      <c r="I35" s="32">
        <v>14.56</v>
      </c>
    </row>
    <row r="36" spans="1:9" x14ac:dyDescent="0.3">
      <c r="A36" s="110"/>
      <c r="B36" s="105" t="s">
        <v>315</v>
      </c>
      <c r="C36" s="31" t="s">
        <v>273</v>
      </c>
      <c r="D36" s="32">
        <v>17</v>
      </c>
      <c r="E36" s="32">
        <v>17.100000000000001</v>
      </c>
      <c r="F36" s="32">
        <v>17.239999999999998</v>
      </c>
      <c r="G36" s="32">
        <v>21.05</v>
      </c>
      <c r="H36" s="32">
        <v>21.35</v>
      </c>
      <c r="I36" s="32">
        <v>21.45</v>
      </c>
    </row>
    <row r="37" spans="1:9" x14ac:dyDescent="0.3">
      <c r="A37" s="110"/>
      <c r="B37" s="105"/>
      <c r="C37" s="31" t="s">
        <v>282</v>
      </c>
      <c r="D37" s="50">
        <v>0.1517744</v>
      </c>
      <c r="E37" s="50">
        <v>0.1416105</v>
      </c>
      <c r="F37" s="50">
        <v>0.1285142</v>
      </c>
      <c r="G37" s="50">
        <v>1.0771279999999999E-2</v>
      </c>
      <c r="H37" s="50">
        <v>8.7489969999999997E-3</v>
      </c>
      <c r="I37" s="50">
        <v>8.1631029999999997E-3</v>
      </c>
    </row>
    <row r="38" spans="1:9" x14ac:dyDescent="0.3">
      <c r="A38" s="110" t="s">
        <v>212</v>
      </c>
      <c r="B38" s="56" t="s">
        <v>280</v>
      </c>
      <c r="C38" s="31" t="s">
        <v>273</v>
      </c>
      <c r="D38" s="32">
        <v>14.87</v>
      </c>
      <c r="E38" s="32">
        <v>14.7</v>
      </c>
      <c r="F38" s="32">
        <v>14.6</v>
      </c>
      <c r="G38" s="32">
        <v>15.03</v>
      </c>
      <c r="H38" s="32">
        <v>14.81</v>
      </c>
      <c r="I38" s="32">
        <v>14.6</v>
      </c>
    </row>
    <row r="39" spans="1:9" x14ac:dyDescent="0.3">
      <c r="A39" s="110"/>
      <c r="B39" s="105" t="s">
        <v>315</v>
      </c>
      <c r="C39" s="31" t="s">
        <v>273</v>
      </c>
      <c r="D39" s="32">
        <v>16.690000000000001</v>
      </c>
      <c r="E39" s="32">
        <v>16.84</v>
      </c>
      <c r="F39" s="32">
        <v>17</v>
      </c>
      <c r="G39" s="32">
        <v>19.29</v>
      </c>
      <c r="H39" s="32">
        <v>19.18</v>
      </c>
      <c r="I39" s="32">
        <v>19.510000000000002</v>
      </c>
    </row>
    <row r="40" spans="1:9" x14ac:dyDescent="0.3">
      <c r="A40" s="110"/>
      <c r="B40" s="105"/>
      <c r="C40" s="31" t="s">
        <v>282</v>
      </c>
      <c r="D40" s="50">
        <v>0.2558435</v>
      </c>
      <c r="E40" s="50">
        <v>0.23057900000000001</v>
      </c>
      <c r="F40" s="50">
        <v>0.206374</v>
      </c>
      <c r="G40" s="50">
        <v>4.4914759999999998E-2</v>
      </c>
      <c r="H40" s="50">
        <v>4.8473269999999999E-2</v>
      </c>
      <c r="I40" s="50">
        <v>3.8562260000000001E-2</v>
      </c>
    </row>
    <row r="42" spans="1:9" x14ac:dyDescent="0.3">
      <c r="A42" t="s">
        <v>254</v>
      </c>
    </row>
  </sheetData>
  <mergeCells count="24">
    <mergeCell ref="D3:F3"/>
    <mergeCell ref="G3:I3"/>
    <mergeCell ref="B15:B16"/>
    <mergeCell ref="B18:B19"/>
    <mergeCell ref="A5:A7"/>
    <mergeCell ref="A8:A10"/>
    <mergeCell ref="A11:A13"/>
    <mergeCell ref="A14:A16"/>
    <mergeCell ref="A17:A19"/>
    <mergeCell ref="B6:B7"/>
    <mergeCell ref="B9:B10"/>
    <mergeCell ref="B12:B13"/>
    <mergeCell ref="D24:F24"/>
    <mergeCell ref="G24:I24"/>
    <mergeCell ref="A26:A28"/>
    <mergeCell ref="B27:B28"/>
    <mergeCell ref="A29:A31"/>
    <mergeCell ref="B30:B31"/>
    <mergeCell ref="A32:A34"/>
    <mergeCell ref="B33:B34"/>
    <mergeCell ref="A35:A37"/>
    <mergeCell ref="B36:B37"/>
    <mergeCell ref="A38:A40"/>
    <mergeCell ref="B39:B40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CB81C-EB23-4A7D-A793-C23CA7D967E0}">
  <dimension ref="A1:G40"/>
  <sheetViews>
    <sheetView topLeftCell="A7" workbookViewId="0">
      <selection activeCell="A2" sqref="A2"/>
    </sheetView>
  </sheetViews>
  <sheetFormatPr defaultRowHeight="14" x14ac:dyDescent="0.3"/>
  <cols>
    <col min="1" max="1" width="14.6640625" customWidth="1"/>
  </cols>
  <sheetData>
    <row r="1" spans="1:7" x14ac:dyDescent="0.3">
      <c r="A1" s="12" t="s">
        <v>215</v>
      </c>
    </row>
    <row r="2" spans="1:7" x14ac:dyDescent="0.3">
      <c r="A2" s="24" t="s">
        <v>216</v>
      </c>
    </row>
    <row r="3" spans="1:7" x14ac:dyDescent="0.3">
      <c r="A3" s="8"/>
      <c r="B3" s="87" t="s">
        <v>2</v>
      </c>
      <c r="C3" s="87"/>
      <c r="D3" s="87"/>
      <c r="E3" s="87" t="s">
        <v>55</v>
      </c>
      <c r="F3" s="87"/>
      <c r="G3" s="87"/>
    </row>
    <row r="4" spans="1:7" x14ac:dyDescent="0.3">
      <c r="A4" s="21" t="s">
        <v>217</v>
      </c>
      <c r="B4" s="21">
        <v>1</v>
      </c>
      <c r="C4" s="21">
        <v>2</v>
      </c>
      <c r="D4" s="21">
        <v>3</v>
      </c>
      <c r="E4" s="21">
        <v>1</v>
      </c>
      <c r="F4" s="21">
        <v>2</v>
      </c>
      <c r="G4" s="21">
        <v>3</v>
      </c>
    </row>
    <row r="5" spans="1:7" x14ac:dyDescent="0.3">
      <c r="A5" s="118">
        <v>1</v>
      </c>
      <c r="B5" s="47">
        <v>96.969700000000003</v>
      </c>
      <c r="C5" s="47">
        <v>100</v>
      </c>
      <c r="D5" s="47">
        <v>100</v>
      </c>
      <c r="E5" s="47">
        <v>96.666669999999996</v>
      </c>
      <c r="F5" s="47">
        <v>96.774190000000004</v>
      </c>
      <c r="G5" s="47">
        <v>100</v>
      </c>
    </row>
    <row r="6" spans="1:7" x14ac:dyDescent="0.3">
      <c r="A6" s="118">
        <v>2</v>
      </c>
      <c r="B6" s="47">
        <v>96.969700000000003</v>
      </c>
      <c r="C6" s="47">
        <v>100</v>
      </c>
      <c r="D6" s="47">
        <v>100</v>
      </c>
      <c r="E6" s="47">
        <v>96.666669999999996</v>
      </c>
      <c r="F6" s="47">
        <v>96.774190000000004</v>
      </c>
      <c r="G6" s="47">
        <v>93.548389999999998</v>
      </c>
    </row>
    <row r="7" spans="1:7" x14ac:dyDescent="0.3">
      <c r="A7" s="118">
        <v>3</v>
      </c>
      <c r="B7" s="47">
        <v>96.969700000000003</v>
      </c>
      <c r="C7" s="47">
        <v>100</v>
      </c>
      <c r="D7" s="47">
        <v>100</v>
      </c>
      <c r="E7" s="47">
        <v>96.666669999999996</v>
      </c>
      <c r="F7" s="47">
        <v>96.774190000000004</v>
      </c>
      <c r="G7" s="47">
        <v>93.548389999999998</v>
      </c>
    </row>
    <row r="8" spans="1:7" x14ac:dyDescent="0.3">
      <c r="A8" s="118">
        <v>4</v>
      </c>
      <c r="B8" s="47">
        <v>93.939390000000003</v>
      </c>
      <c r="C8" s="47">
        <v>100</v>
      </c>
      <c r="D8" s="47">
        <v>100</v>
      </c>
      <c r="E8" s="47">
        <v>93.333330000000004</v>
      </c>
      <c r="F8" s="47">
        <v>93.548389999999998</v>
      </c>
      <c r="G8" s="47">
        <v>87.096770000000006</v>
      </c>
    </row>
    <row r="9" spans="1:7" x14ac:dyDescent="0.3">
      <c r="A9" s="118">
        <v>5</v>
      </c>
      <c r="B9" s="47">
        <v>93.939390000000003</v>
      </c>
      <c r="C9" s="47">
        <v>100</v>
      </c>
      <c r="D9" s="47">
        <v>100</v>
      </c>
      <c r="E9" s="47">
        <v>93.333330000000004</v>
      </c>
      <c r="F9" s="47">
        <v>93.548389999999998</v>
      </c>
      <c r="G9" s="47">
        <v>87.096770000000006</v>
      </c>
    </row>
    <row r="10" spans="1:7" x14ac:dyDescent="0.3">
      <c r="A10" s="118">
        <v>6</v>
      </c>
      <c r="B10" s="47">
        <v>90.909090000000006</v>
      </c>
      <c r="C10" s="47">
        <v>100</v>
      </c>
      <c r="D10" s="47">
        <v>100</v>
      </c>
      <c r="E10" s="47">
        <v>93.333330000000004</v>
      </c>
      <c r="F10" s="47">
        <v>93.548389999999998</v>
      </c>
      <c r="G10" s="47">
        <v>83.87097</v>
      </c>
    </row>
    <row r="11" spans="1:7" x14ac:dyDescent="0.3">
      <c r="A11" s="118">
        <v>7</v>
      </c>
      <c r="B11" s="47">
        <v>90.909090000000006</v>
      </c>
      <c r="C11" s="47">
        <v>100</v>
      </c>
      <c r="D11" s="47">
        <v>100</v>
      </c>
      <c r="E11" s="47">
        <v>93.333330000000004</v>
      </c>
      <c r="F11" s="47">
        <v>93.548389999999998</v>
      </c>
      <c r="G11" s="47">
        <v>83.87097</v>
      </c>
    </row>
    <row r="12" spans="1:7" x14ac:dyDescent="0.3">
      <c r="A12" s="118">
        <v>8</v>
      </c>
      <c r="B12" s="47">
        <v>90.909090000000006</v>
      </c>
      <c r="C12" s="47">
        <v>100</v>
      </c>
      <c r="D12" s="47">
        <v>100</v>
      </c>
      <c r="E12" s="47">
        <v>93.333330000000004</v>
      </c>
      <c r="F12" s="47">
        <v>90.322580000000002</v>
      </c>
      <c r="G12" s="47">
        <v>77.419349999999994</v>
      </c>
    </row>
    <row r="13" spans="1:7" x14ac:dyDescent="0.3">
      <c r="A13" s="118">
        <v>9</v>
      </c>
      <c r="B13" s="47">
        <v>90.909090000000006</v>
      </c>
      <c r="C13" s="47">
        <v>100</v>
      </c>
      <c r="D13" s="47">
        <v>100</v>
      </c>
      <c r="E13" s="47">
        <v>90</v>
      </c>
      <c r="F13" s="47">
        <v>90.322580000000002</v>
      </c>
      <c r="G13" s="47">
        <v>77.419349999999994</v>
      </c>
    </row>
    <row r="14" spans="1:7" x14ac:dyDescent="0.3">
      <c r="A14" s="118">
        <v>10</v>
      </c>
      <c r="B14" s="47">
        <v>90.909090000000006</v>
      </c>
      <c r="C14" s="47">
        <v>97.222219999999993</v>
      </c>
      <c r="D14" s="47">
        <v>100</v>
      </c>
      <c r="E14" s="47">
        <v>86.666669999999996</v>
      </c>
      <c r="F14" s="47">
        <v>83.87097</v>
      </c>
      <c r="G14" s="47">
        <v>67.74194</v>
      </c>
    </row>
    <row r="15" spans="1:7" x14ac:dyDescent="0.3">
      <c r="A15" s="118">
        <v>11</v>
      </c>
      <c r="B15" s="47">
        <v>90.909090000000006</v>
      </c>
      <c r="C15" s="47">
        <v>91.666669999999996</v>
      </c>
      <c r="D15" s="47">
        <v>100</v>
      </c>
      <c r="E15" s="47">
        <v>86.666669999999996</v>
      </c>
      <c r="F15" s="47">
        <v>83.87097</v>
      </c>
      <c r="G15" s="47">
        <v>61.290320000000001</v>
      </c>
    </row>
    <row r="16" spans="1:7" x14ac:dyDescent="0.3">
      <c r="A16" s="118">
        <v>12</v>
      </c>
      <c r="B16" s="47">
        <v>90.909090000000006</v>
      </c>
      <c r="C16" s="47">
        <v>91.666669999999996</v>
      </c>
      <c r="D16" s="47">
        <v>96.428569999999993</v>
      </c>
      <c r="E16" s="47">
        <v>83.333330000000004</v>
      </c>
      <c r="F16" s="47">
        <v>80.645160000000004</v>
      </c>
      <c r="G16" s="47">
        <v>61.290320000000001</v>
      </c>
    </row>
    <row r="17" spans="1:7" x14ac:dyDescent="0.3">
      <c r="A17" s="118">
        <v>13</v>
      </c>
      <c r="B17" s="47">
        <v>90.909090000000006</v>
      </c>
      <c r="C17" s="47">
        <v>86.111109999999996</v>
      </c>
      <c r="D17" s="47">
        <v>96.428569999999993</v>
      </c>
      <c r="E17" s="47">
        <v>80</v>
      </c>
      <c r="F17" s="47">
        <v>80.645160000000004</v>
      </c>
      <c r="G17" s="47">
        <v>58.064520000000002</v>
      </c>
    </row>
    <row r="18" spans="1:7" x14ac:dyDescent="0.3">
      <c r="A18" s="118">
        <v>14</v>
      </c>
      <c r="B18" s="47">
        <v>90.909090000000006</v>
      </c>
      <c r="C18" s="47">
        <v>83.333330000000004</v>
      </c>
      <c r="D18" s="47">
        <v>96.428569999999993</v>
      </c>
      <c r="E18" s="47">
        <v>73.333330000000004</v>
      </c>
      <c r="F18" s="47">
        <v>74.193550000000002</v>
      </c>
      <c r="G18" s="47">
        <v>54.838709999999999</v>
      </c>
    </row>
    <row r="19" spans="1:7" x14ac:dyDescent="0.3">
      <c r="A19" s="118">
        <v>15</v>
      </c>
      <c r="B19" s="47">
        <v>90.909090000000006</v>
      </c>
      <c r="C19" s="47">
        <v>80.55556</v>
      </c>
      <c r="D19" s="47">
        <v>96.428569999999993</v>
      </c>
      <c r="E19" s="47">
        <v>66.666669999999996</v>
      </c>
      <c r="F19" s="47">
        <v>74.193550000000002</v>
      </c>
      <c r="G19" s="47">
        <v>51.612900000000003</v>
      </c>
    </row>
    <row r="22" spans="1:7" x14ac:dyDescent="0.3">
      <c r="A22" s="12" t="s">
        <v>218</v>
      </c>
    </row>
    <row r="23" spans="1:7" x14ac:dyDescent="0.3">
      <c r="A23" s="24" t="s">
        <v>219</v>
      </c>
    </row>
    <row r="24" spans="1:7" x14ac:dyDescent="0.3">
      <c r="A24" s="8"/>
      <c r="B24" s="87" t="s">
        <v>2</v>
      </c>
      <c r="C24" s="87"/>
      <c r="D24" s="87"/>
      <c r="E24" s="87" t="s">
        <v>55</v>
      </c>
      <c r="F24" s="87"/>
      <c r="G24" s="87"/>
    </row>
    <row r="25" spans="1:7" x14ac:dyDescent="0.3">
      <c r="A25" s="21" t="s">
        <v>217</v>
      </c>
      <c r="B25" s="21">
        <v>1</v>
      </c>
      <c r="C25" s="21">
        <v>2</v>
      </c>
      <c r="D25" s="21">
        <v>3</v>
      </c>
      <c r="E25" s="21">
        <v>1</v>
      </c>
      <c r="F25" s="21">
        <v>2</v>
      </c>
      <c r="G25" s="21">
        <v>3</v>
      </c>
    </row>
    <row r="26" spans="1:7" x14ac:dyDescent="0.3">
      <c r="A26" s="118">
        <v>1</v>
      </c>
      <c r="B26" s="47">
        <v>100</v>
      </c>
      <c r="C26" s="47">
        <v>100</v>
      </c>
      <c r="D26" s="47">
        <v>97.058819999999997</v>
      </c>
      <c r="E26" s="47">
        <v>96.428569999999993</v>
      </c>
      <c r="F26" s="47">
        <v>87.878789999999995</v>
      </c>
      <c r="G26" s="47">
        <v>96.551720000000003</v>
      </c>
    </row>
    <row r="27" spans="1:7" x14ac:dyDescent="0.3">
      <c r="A27" s="118">
        <v>2</v>
      </c>
      <c r="B27" s="47">
        <v>100</v>
      </c>
      <c r="C27" s="47">
        <v>100</v>
      </c>
      <c r="D27" s="47">
        <v>97.058819999999997</v>
      </c>
      <c r="E27" s="47">
        <v>96.428569999999993</v>
      </c>
      <c r="F27" s="47">
        <v>87.878789999999995</v>
      </c>
      <c r="G27" s="47">
        <v>96.551720000000003</v>
      </c>
    </row>
    <row r="28" spans="1:7" x14ac:dyDescent="0.3">
      <c r="A28" s="118">
        <v>3</v>
      </c>
      <c r="B28" s="47">
        <v>100</v>
      </c>
      <c r="C28" s="47">
        <v>100</v>
      </c>
      <c r="D28" s="47">
        <v>97.058819999999997</v>
      </c>
      <c r="E28" s="47">
        <v>96.428569999999993</v>
      </c>
      <c r="F28" s="47">
        <v>87.878789999999995</v>
      </c>
      <c r="G28" s="47">
        <v>96.551720000000003</v>
      </c>
    </row>
    <row r="29" spans="1:7" x14ac:dyDescent="0.3">
      <c r="A29" s="118">
        <v>4</v>
      </c>
      <c r="B29" s="47">
        <v>100</v>
      </c>
      <c r="C29" s="47">
        <v>100</v>
      </c>
      <c r="D29" s="47">
        <v>94.117649999999998</v>
      </c>
      <c r="E29" s="47">
        <v>96.428569999999993</v>
      </c>
      <c r="F29" s="47">
        <v>87.878789999999995</v>
      </c>
      <c r="G29" s="47">
        <v>96.551720000000003</v>
      </c>
    </row>
    <row r="30" spans="1:7" x14ac:dyDescent="0.3">
      <c r="A30" s="118">
        <v>5</v>
      </c>
      <c r="B30" s="47">
        <v>100</v>
      </c>
      <c r="C30" s="47">
        <v>100</v>
      </c>
      <c r="D30" s="47">
        <v>94.117649999999998</v>
      </c>
      <c r="E30" s="47">
        <v>96.428569999999993</v>
      </c>
      <c r="F30" s="47">
        <v>87.878789999999995</v>
      </c>
      <c r="G30" s="47">
        <v>96.551720000000003</v>
      </c>
    </row>
    <row r="31" spans="1:7" x14ac:dyDescent="0.3">
      <c r="A31" s="118">
        <v>6</v>
      </c>
      <c r="B31" s="47">
        <v>100</v>
      </c>
      <c r="C31" s="47">
        <v>100</v>
      </c>
      <c r="D31" s="47">
        <v>94.117649999999998</v>
      </c>
      <c r="E31" s="47">
        <v>96.428569999999993</v>
      </c>
      <c r="F31" s="47">
        <v>87.878789999999995</v>
      </c>
      <c r="G31" s="47">
        <v>93.103449999999995</v>
      </c>
    </row>
    <row r="32" spans="1:7" x14ac:dyDescent="0.3">
      <c r="A32" s="118">
        <v>7</v>
      </c>
      <c r="B32" s="47">
        <v>100</v>
      </c>
      <c r="C32" s="47">
        <v>100</v>
      </c>
      <c r="D32" s="47">
        <v>94.117649999999998</v>
      </c>
      <c r="E32" s="47">
        <v>96.428569999999993</v>
      </c>
      <c r="F32" s="47">
        <v>84.848479999999995</v>
      </c>
      <c r="G32" s="47">
        <v>93.103449999999995</v>
      </c>
    </row>
    <row r="33" spans="1:7" x14ac:dyDescent="0.3">
      <c r="A33" s="118">
        <v>8</v>
      </c>
      <c r="B33" s="47">
        <v>100</v>
      </c>
      <c r="C33" s="47">
        <v>100</v>
      </c>
      <c r="D33" s="47">
        <v>94.117649999999998</v>
      </c>
      <c r="E33" s="47">
        <v>96.428569999999993</v>
      </c>
      <c r="F33" s="47">
        <v>84.848479999999995</v>
      </c>
      <c r="G33" s="47">
        <v>93.103449999999995</v>
      </c>
    </row>
    <row r="34" spans="1:7" x14ac:dyDescent="0.3">
      <c r="A34" s="118">
        <v>9</v>
      </c>
      <c r="B34" s="47">
        <v>100</v>
      </c>
      <c r="C34" s="47">
        <v>100</v>
      </c>
      <c r="D34" s="47">
        <v>94.117649999999998</v>
      </c>
      <c r="E34" s="47">
        <v>96.428569999999993</v>
      </c>
      <c r="F34" s="47">
        <v>84.848479999999995</v>
      </c>
      <c r="G34" s="47">
        <v>93.103449999999995</v>
      </c>
    </row>
    <row r="35" spans="1:7" x14ac:dyDescent="0.3">
      <c r="A35" s="118">
        <v>10</v>
      </c>
      <c r="B35" s="47">
        <v>100</v>
      </c>
      <c r="C35" s="47">
        <v>100</v>
      </c>
      <c r="D35" s="47">
        <v>94.117649999999998</v>
      </c>
      <c r="E35" s="47">
        <v>96.428569999999993</v>
      </c>
      <c r="F35" s="47">
        <v>81.818179999999998</v>
      </c>
      <c r="G35" s="47">
        <v>93.103449999999995</v>
      </c>
    </row>
    <row r="36" spans="1:7" x14ac:dyDescent="0.3">
      <c r="A36" s="118">
        <v>11</v>
      </c>
      <c r="B36" s="47">
        <v>100</v>
      </c>
      <c r="C36" s="47">
        <v>100</v>
      </c>
      <c r="D36" s="47">
        <v>94.117649999999998</v>
      </c>
      <c r="E36" s="47">
        <v>96.428569999999993</v>
      </c>
      <c r="F36" s="47">
        <v>78.787880000000001</v>
      </c>
      <c r="G36" s="47">
        <v>93.103449999999995</v>
      </c>
    </row>
    <row r="37" spans="1:7" x14ac:dyDescent="0.3">
      <c r="A37" s="118">
        <v>12</v>
      </c>
      <c r="B37" s="47">
        <v>100</v>
      </c>
      <c r="C37" s="47">
        <v>100</v>
      </c>
      <c r="D37" s="47">
        <v>91.176469999999995</v>
      </c>
      <c r="E37" s="47">
        <v>96.428569999999993</v>
      </c>
      <c r="F37" s="47">
        <v>78.787880000000001</v>
      </c>
      <c r="G37" s="47">
        <v>93.103449999999995</v>
      </c>
    </row>
    <row r="38" spans="1:7" x14ac:dyDescent="0.3">
      <c r="A38" s="118">
        <v>13</v>
      </c>
      <c r="B38" s="47">
        <v>96.875</v>
      </c>
      <c r="C38" s="47">
        <v>100</v>
      </c>
      <c r="D38" s="47">
        <v>91.176469999999995</v>
      </c>
      <c r="E38" s="47">
        <v>96.428569999999993</v>
      </c>
      <c r="F38" s="47">
        <v>78.787880000000001</v>
      </c>
      <c r="G38" s="47">
        <v>93.103449999999995</v>
      </c>
    </row>
    <row r="39" spans="1:7" x14ac:dyDescent="0.3">
      <c r="A39" s="118">
        <v>14</v>
      </c>
      <c r="B39" s="47">
        <v>96.875</v>
      </c>
      <c r="C39" s="47">
        <v>100</v>
      </c>
      <c r="D39" s="47">
        <v>91.176469999999995</v>
      </c>
      <c r="E39" s="47">
        <v>96.428569999999993</v>
      </c>
      <c r="F39" s="47">
        <v>75.757580000000004</v>
      </c>
      <c r="G39" s="47">
        <v>89.655169999999998</v>
      </c>
    </row>
    <row r="40" spans="1:7" x14ac:dyDescent="0.3">
      <c r="A40" s="118">
        <v>15</v>
      </c>
      <c r="B40" s="47">
        <v>96.875</v>
      </c>
      <c r="C40" s="47">
        <v>100</v>
      </c>
      <c r="D40" s="47">
        <v>91.176469999999995</v>
      </c>
      <c r="E40" s="47">
        <v>96.428569999999993</v>
      </c>
      <c r="F40" s="47">
        <v>75.757580000000004</v>
      </c>
      <c r="G40" s="47">
        <v>89.655169999999998</v>
      </c>
    </row>
  </sheetData>
  <mergeCells count="4">
    <mergeCell ref="B3:D3"/>
    <mergeCell ref="E3:G3"/>
    <mergeCell ref="B24:D24"/>
    <mergeCell ref="E24:G24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2E9A2-F380-442F-9A51-C67D9F2C5E0F}">
  <dimension ref="A1:I53"/>
  <sheetViews>
    <sheetView workbookViewId="0">
      <selection activeCell="J13" sqref="J13"/>
    </sheetView>
  </sheetViews>
  <sheetFormatPr defaultRowHeight="14" x14ac:dyDescent="0.3"/>
  <cols>
    <col min="1" max="1" width="9.75" customWidth="1"/>
  </cols>
  <sheetData>
    <row r="1" spans="1:9" x14ac:dyDescent="0.3">
      <c r="A1" s="12" t="s">
        <v>221</v>
      </c>
    </row>
    <row r="2" spans="1:9" x14ac:dyDescent="0.3">
      <c r="A2" s="24" t="s">
        <v>220</v>
      </c>
    </row>
    <row r="3" spans="1:9" x14ac:dyDescent="0.3">
      <c r="A3" s="8"/>
      <c r="B3" s="8"/>
      <c r="C3" s="8"/>
      <c r="D3" s="87" t="s">
        <v>2</v>
      </c>
      <c r="E3" s="87"/>
      <c r="F3" s="87"/>
      <c r="G3" s="87" t="s">
        <v>3</v>
      </c>
      <c r="H3" s="87"/>
      <c r="I3" s="87"/>
    </row>
    <row r="4" spans="1:9" x14ac:dyDescent="0.3">
      <c r="A4" s="46"/>
      <c r="B4" s="46"/>
      <c r="C4" s="8"/>
      <c r="D4" s="64">
        <v>1</v>
      </c>
      <c r="E4" s="64">
        <v>2</v>
      </c>
      <c r="F4" s="64">
        <v>3</v>
      </c>
      <c r="G4" s="64">
        <v>1</v>
      </c>
      <c r="H4" s="64">
        <v>2</v>
      </c>
      <c r="I4" s="64">
        <v>3</v>
      </c>
    </row>
    <row r="5" spans="1:9" x14ac:dyDescent="0.3">
      <c r="A5" s="111" t="s">
        <v>273</v>
      </c>
      <c r="B5" s="55" t="s">
        <v>274</v>
      </c>
      <c r="C5" s="22" t="s">
        <v>316</v>
      </c>
      <c r="D5" s="32">
        <v>15.23</v>
      </c>
      <c r="E5" s="32">
        <v>15.02</v>
      </c>
      <c r="F5" s="32">
        <v>14.8</v>
      </c>
      <c r="G5" s="32">
        <v>15.3</v>
      </c>
      <c r="H5" s="32">
        <v>15.16</v>
      </c>
      <c r="I5" s="32">
        <v>15.24</v>
      </c>
    </row>
    <row r="6" spans="1:9" x14ac:dyDescent="0.3">
      <c r="A6" s="88"/>
      <c r="B6" s="38"/>
      <c r="C6" s="22" t="s">
        <v>317</v>
      </c>
      <c r="D6" s="32">
        <v>14.62</v>
      </c>
      <c r="E6" s="32">
        <v>14.47</v>
      </c>
      <c r="F6" s="32">
        <v>14.69</v>
      </c>
      <c r="G6" s="32">
        <v>18.21</v>
      </c>
      <c r="H6" s="32">
        <v>18.05</v>
      </c>
      <c r="I6" s="32">
        <v>18.13</v>
      </c>
    </row>
    <row r="7" spans="1:9" x14ac:dyDescent="0.3">
      <c r="A7" s="88"/>
      <c r="B7" s="38" t="s">
        <v>222</v>
      </c>
      <c r="C7" s="22" t="s">
        <v>316</v>
      </c>
      <c r="D7" s="32">
        <v>15.25</v>
      </c>
      <c r="E7" s="32">
        <v>15.43</v>
      </c>
      <c r="F7" s="32">
        <v>15.13</v>
      </c>
      <c r="G7" s="32">
        <v>14.33</v>
      </c>
      <c r="H7" s="32">
        <v>14.81</v>
      </c>
      <c r="I7" s="32">
        <v>14.31</v>
      </c>
    </row>
    <row r="8" spans="1:9" x14ac:dyDescent="0.3">
      <c r="A8" s="88"/>
      <c r="B8" s="38"/>
      <c r="C8" s="22" t="s">
        <v>317</v>
      </c>
      <c r="D8" s="32">
        <v>13.11</v>
      </c>
      <c r="E8" s="32">
        <v>13.05</v>
      </c>
      <c r="F8" s="32">
        <v>12.85</v>
      </c>
      <c r="G8" s="32">
        <v>16.829999999999998</v>
      </c>
      <c r="H8" s="32">
        <v>16.55</v>
      </c>
      <c r="I8" s="32">
        <v>16.440000000000001</v>
      </c>
    </row>
    <row r="9" spans="1:9" x14ac:dyDescent="0.3">
      <c r="A9" s="88"/>
      <c r="B9" s="38" t="s">
        <v>223</v>
      </c>
      <c r="C9" s="22" t="s">
        <v>316</v>
      </c>
      <c r="D9" s="32">
        <v>12.77</v>
      </c>
      <c r="E9" s="32">
        <v>12.61</v>
      </c>
      <c r="F9" s="32">
        <v>13.31</v>
      </c>
      <c r="G9" s="32">
        <v>12.38</v>
      </c>
      <c r="H9" s="32">
        <v>12.19</v>
      </c>
      <c r="I9" s="32">
        <v>12.59</v>
      </c>
    </row>
    <row r="10" spans="1:9" x14ac:dyDescent="0.3">
      <c r="A10" s="88"/>
      <c r="B10" s="38"/>
      <c r="C10" s="22" t="s">
        <v>317</v>
      </c>
      <c r="D10" s="32">
        <v>12.12</v>
      </c>
      <c r="E10" s="32">
        <v>11.75</v>
      </c>
      <c r="F10" s="32">
        <v>12.35</v>
      </c>
      <c r="G10" s="32">
        <v>13.99</v>
      </c>
      <c r="H10" s="32">
        <v>13.67</v>
      </c>
      <c r="I10" s="32">
        <v>14.04</v>
      </c>
    </row>
    <row r="11" spans="1:9" x14ac:dyDescent="0.3">
      <c r="A11" s="88"/>
      <c r="B11" s="38" t="s">
        <v>224</v>
      </c>
      <c r="C11" s="22" t="s">
        <v>316</v>
      </c>
      <c r="D11" s="32">
        <v>17.18</v>
      </c>
      <c r="E11" s="32">
        <v>16.78</v>
      </c>
      <c r="F11" s="32">
        <v>17.489999999999998</v>
      </c>
      <c r="G11" s="32">
        <v>16.18</v>
      </c>
      <c r="H11" s="32">
        <v>16.07</v>
      </c>
      <c r="I11" s="32">
        <v>16.329999999999998</v>
      </c>
    </row>
    <row r="12" spans="1:9" x14ac:dyDescent="0.3">
      <c r="A12" s="88"/>
      <c r="B12" s="38"/>
      <c r="C12" s="22" t="s">
        <v>317</v>
      </c>
      <c r="D12" s="32">
        <v>17.670000000000002</v>
      </c>
      <c r="E12" s="32">
        <v>17.920000000000002</v>
      </c>
      <c r="F12" s="32">
        <v>18.149999999999999</v>
      </c>
      <c r="G12" s="32">
        <v>17.04</v>
      </c>
      <c r="H12" s="32">
        <v>17.100000000000001</v>
      </c>
      <c r="I12" s="32">
        <v>16.89</v>
      </c>
    </row>
    <row r="13" spans="1:9" x14ac:dyDescent="0.3">
      <c r="A13" s="88"/>
      <c r="B13" s="38" t="s">
        <v>225</v>
      </c>
      <c r="C13" s="22" t="s">
        <v>316</v>
      </c>
      <c r="D13" s="32">
        <v>20.260000000000002</v>
      </c>
      <c r="E13" s="32">
        <v>20.16</v>
      </c>
      <c r="F13" s="32">
        <v>19.52</v>
      </c>
      <c r="G13" s="32">
        <v>17.95</v>
      </c>
      <c r="H13" s="32">
        <v>18.32</v>
      </c>
      <c r="I13" s="32">
        <v>18.489999999999998</v>
      </c>
    </row>
    <row r="14" spans="1:9" x14ac:dyDescent="0.3">
      <c r="A14" s="88"/>
      <c r="B14" s="38"/>
      <c r="C14" s="22" t="s">
        <v>317</v>
      </c>
      <c r="D14" s="32">
        <v>19.670000000000002</v>
      </c>
      <c r="E14" s="32">
        <v>19.329999999999998</v>
      </c>
      <c r="F14" s="32">
        <v>19.77</v>
      </c>
      <c r="G14" s="32">
        <v>17.940000000000001</v>
      </c>
      <c r="H14" s="32">
        <v>17.760000000000002</v>
      </c>
      <c r="I14" s="32">
        <v>18.04</v>
      </c>
    </row>
    <row r="15" spans="1:9" x14ac:dyDescent="0.3">
      <c r="A15" s="88"/>
      <c r="B15" s="38" t="s">
        <v>226</v>
      </c>
      <c r="C15" s="22" t="s">
        <v>316</v>
      </c>
      <c r="D15" s="32">
        <v>21.25</v>
      </c>
      <c r="E15" s="32">
        <v>21.22</v>
      </c>
      <c r="F15" s="32">
        <v>21.93</v>
      </c>
      <c r="G15" s="32">
        <v>19.149999999999999</v>
      </c>
      <c r="H15" s="32">
        <v>18.690000000000001</v>
      </c>
      <c r="I15" s="32">
        <v>19.64</v>
      </c>
    </row>
    <row r="16" spans="1:9" x14ac:dyDescent="0.3">
      <c r="A16" s="88"/>
      <c r="B16" s="38"/>
      <c r="C16" s="22" t="s">
        <v>317</v>
      </c>
      <c r="D16" s="32">
        <v>18.260000000000002</v>
      </c>
      <c r="E16" s="32">
        <v>17.62</v>
      </c>
      <c r="F16" s="32">
        <v>18.309999999999999</v>
      </c>
      <c r="G16" s="32">
        <v>18.309999999999999</v>
      </c>
      <c r="H16" s="32">
        <v>18.2</v>
      </c>
      <c r="I16" s="32">
        <v>18.09</v>
      </c>
    </row>
    <row r="17" spans="1:9" x14ac:dyDescent="0.3">
      <c r="A17" s="112" t="s">
        <v>312</v>
      </c>
      <c r="B17" s="38" t="s">
        <v>222</v>
      </c>
      <c r="C17" s="22" t="s">
        <v>316</v>
      </c>
      <c r="D17" s="50">
        <v>1.010292</v>
      </c>
      <c r="E17" s="50">
        <v>0.89178800000000003</v>
      </c>
      <c r="F17" s="50">
        <v>1.09792</v>
      </c>
      <c r="G17" s="50">
        <v>2.2213539999999998</v>
      </c>
      <c r="H17" s="50">
        <v>1.5926610000000001</v>
      </c>
      <c r="I17" s="50">
        <v>2.2523629999999999</v>
      </c>
    </row>
    <row r="18" spans="1:9" x14ac:dyDescent="0.3">
      <c r="A18" s="79"/>
      <c r="B18" s="38"/>
      <c r="C18" s="22" t="s">
        <v>317</v>
      </c>
      <c r="D18" s="50">
        <v>3.320589</v>
      </c>
      <c r="E18" s="50">
        <v>3.4616009999999999</v>
      </c>
      <c r="F18" s="50">
        <v>3.9763350000000002</v>
      </c>
      <c r="G18" s="50">
        <v>2.9243299999999999</v>
      </c>
      <c r="H18" s="50">
        <v>3.5507059999999999</v>
      </c>
      <c r="I18" s="50">
        <v>3.8320219999999998</v>
      </c>
    </row>
    <row r="19" spans="1:9" x14ac:dyDescent="0.3">
      <c r="A19" s="79"/>
      <c r="B19" s="38" t="s">
        <v>223</v>
      </c>
      <c r="C19" s="22" t="s">
        <v>316</v>
      </c>
      <c r="D19" s="50">
        <v>1.0694969999999999</v>
      </c>
      <c r="E19" s="50">
        <v>1.1949350000000001</v>
      </c>
      <c r="F19" s="50">
        <v>0.73556900000000003</v>
      </c>
      <c r="G19" s="50">
        <v>1.6285620000000001</v>
      </c>
      <c r="H19" s="50">
        <v>1.857804</v>
      </c>
      <c r="I19" s="50">
        <v>1.4079520000000001</v>
      </c>
    </row>
    <row r="20" spans="1:9" x14ac:dyDescent="0.3">
      <c r="A20" s="79"/>
      <c r="B20" s="38"/>
      <c r="C20" s="22" t="s">
        <v>317</v>
      </c>
      <c r="D20" s="50">
        <v>1.2514479999999999</v>
      </c>
      <c r="E20" s="50">
        <v>1.617313</v>
      </c>
      <c r="F20" s="50">
        <v>1.0670280000000001</v>
      </c>
      <c r="G20" s="50">
        <v>3.9731000000000001</v>
      </c>
      <c r="H20" s="50">
        <v>4.9597420000000003</v>
      </c>
      <c r="I20" s="50">
        <v>3.8377620000000001</v>
      </c>
    </row>
    <row r="21" spans="1:9" x14ac:dyDescent="0.3">
      <c r="A21" s="79"/>
      <c r="B21" s="38" t="s">
        <v>224</v>
      </c>
      <c r="C21" s="22" t="s">
        <v>316</v>
      </c>
      <c r="D21" s="50">
        <v>0.95964700000000003</v>
      </c>
      <c r="E21" s="50">
        <v>1.266262</v>
      </c>
      <c r="F21" s="50">
        <v>0.77409099999999997</v>
      </c>
      <c r="G21" s="50">
        <v>2.2303069999999998</v>
      </c>
      <c r="H21" s="50">
        <v>2.4070100000000001</v>
      </c>
      <c r="I21" s="50">
        <v>2.010065</v>
      </c>
    </row>
    <row r="22" spans="1:9" x14ac:dyDescent="0.3">
      <c r="A22" s="79"/>
      <c r="B22" s="38"/>
      <c r="C22" s="22" t="s">
        <v>317</v>
      </c>
      <c r="D22" s="50">
        <v>0.50953099999999996</v>
      </c>
      <c r="E22" s="50">
        <v>0.42846299999999998</v>
      </c>
      <c r="F22" s="50">
        <v>0.36532199999999998</v>
      </c>
      <c r="G22" s="50">
        <v>9.1508699999999994</v>
      </c>
      <c r="H22" s="50">
        <v>8.7781020000000005</v>
      </c>
      <c r="I22" s="50">
        <v>10.15353</v>
      </c>
    </row>
    <row r="23" spans="1:9" x14ac:dyDescent="0.3">
      <c r="A23" s="79"/>
      <c r="B23" s="38" t="s">
        <v>225</v>
      </c>
      <c r="C23" s="22" t="s">
        <v>316</v>
      </c>
      <c r="D23" s="50">
        <v>0.94747899999999996</v>
      </c>
      <c r="E23" s="50">
        <v>0.87792300000000001</v>
      </c>
      <c r="F23" s="50">
        <v>1.174598</v>
      </c>
      <c r="G23" s="50">
        <v>4.931978</v>
      </c>
      <c r="H23" s="50">
        <v>3.463346</v>
      </c>
      <c r="I23" s="50">
        <v>3.253892</v>
      </c>
    </row>
    <row r="24" spans="1:9" x14ac:dyDescent="0.3">
      <c r="A24" s="79"/>
      <c r="B24" s="38"/>
      <c r="C24" s="22" t="s">
        <v>317</v>
      </c>
      <c r="D24" s="50">
        <v>0.93443500000000002</v>
      </c>
      <c r="E24" s="50">
        <v>1.0659700000000001</v>
      </c>
      <c r="F24" s="50">
        <v>0.91520500000000005</v>
      </c>
      <c r="G24" s="50">
        <v>37.327489999999997</v>
      </c>
      <c r="H24" s="50">
        <v>37.848559999999999</v>
      </c>
      <c r="I24" s="50">
        <v>32.949080000000002</v>
      </c>
    </row>
    <row r="25" spans="1:9" x14ac:dyDescent="0.3">
      <c r="A25" s="79"/>
      <c r="B25" s="38" t="s">
        <v>226</v>
      </c>
      <c r="C25" s="22" t="s">
        <v>316</v>
      </c>
      <c r="D25" s="50">
        <v>1.2787740000000001</v>
      </c>
      <c r="E25" s="50">
        <v>1.1287780000000001</v>
      </c>
      <c r="F25" s="50">
        <v>0.59244799999999997</v>
      </c>
      <c r="G25" s="50">
        <v>5.7547819999999996</v>
      </c>
      <c r="H25" s="50">
        <v>7.1838699999999998</v>
      </c>
      <c r="I25" s="50">
        <v>3.9306320000000001</v>
      </c>
    </row>
    <row r="26" spans="1:9" x14ac:dyDescent="0.3">
      <c r="A26" s="79"/>
      <c r="B26" s="38"/>
      <c r="C26" s="22" t="s">
        <v>317</v>
      </c>
      <c r="D26" s="50">
        <v>6.6564889999999997</v>
      </c>
      <c r="E26" s="50">
        <v>9.3486709999999995</v>
      </c>
      <c r="F26" s="50">
        <v>6.7494100000000001</v>
      </c>
      <c r="G26" s="50">
        <v>77.426810000000003</v>
      </c>
      <c r="H26" s="50">
        <v>74.789370000000005</v>
      </c>
      <c r="I26" s="50">
        <v>85.316999999999993</v>
      </c>
    </row>
    <row r="29" spans="1:9" x14ac:dyDescent="0.3">
      <c r="A29" s="12" t="s">
        <v>227</v>
      </c>
    </row>
    <row r="30" spans="1:9" x14ac:dyDescent="0.3">
      <c r="A30" s="24" t="s">
        <v>228</v>
      </c>
    </row>
    <row r="31" spans="1:9" x14ac:dyDescent="0.3">
      <c r="A31" s="14" t="s">
        <v>2</v>
      </c>
      <c r="B31" s="14" t="s">
        <v>3</v>
      </c>
    </row>
    <row r="32" spans="1:9" x14ac:dyDescent="0.3">
      <c r="A32" t="s">
        <v>229</v>
      </c>
      <c r="B32">
        <v>2.3800000000000002E-2</v>
      </c>
      <c r="D32" s="25" t="s">
        <v>283</v>
      </c>
      <c r="E32" s="1"/>
    </row>
    <row r="33" spans="1:5" x14ac:dyDescent="0.3">
      <c r="A33">
        <v>6.4850000000000005E-2</v>
      </c>
      <c r="B33">
        <v>0.23810000000000001</v>
      </c>
      <c r="D33" s="25" t="s">
        <v>257</v>
      </c>
      <c r="E33" s="1">
        <v>0.56020000000000003</v>
      </c>
    </row>
    <row r="34" spans="1:5" x14ac:dyDescent="0.3">
      <c r="A34">
        <v>2.5999999999999999E-3</v>
      </c>
      <c r="B34">
        <v>4.9000000000000002E-2</v>
      </c>
      <c r="D34" s="25" t="s">
        <v>284</v>
      </c>
      <c r="E34" s="1" t="s">
        <v>285</v>
      </c>
    </row>
    <row r="35" spans="1:5" x14ac:dyDescent="0.3">
      <c r="A35">
        <v>2.06E-2</v>
      </c>
      <c r="B35">
        <v>0.15434999999999999</v>
      </c>
      <c r="D35" s="25" t="s">
        <v>258</v>
      </c>
      <c r="E35" s="1" t="s">
        <v>318</v>
      </c>
    </row>
    <row r="36" spans="1:5" x14ac:dyDescent="0.3">
      <c r="A36" t="s">
        <v>230</v>
      </c>
      <c r="B36">
        <v>9.6500000000000006E-3</v>
      </c>
      <c r="D36" s="25" t="s">
        <v>260</v>
      </c>
      <c r="E36" s="1" t="s">
        <v>319</v>
      </c>
    </row>
    <row r="37" spans="1:5" x14ac:dyDescent="0.3">
      <c r="A37">
        <v>7.535E-2</v>
      </c>
      <c r="B37">
        <v>6.8449999999999997E-2</v>
      </c>
      <c r="D37" s="25" t="s">
        <v>262</v>
      </c>
      <c r="E37" s="1" t="s">
        <v>263</v>
      </c>
    </row>
    <row r="38" spans="1:5" x14ac:dyDescent="0.3">
      <c r="A38">
        <v>3.4250000000000003E-2</v>
      </c>
      <c r="B38">
        <v>2E-3</v>
      </c>
      <c r="D38" s="25" t="s">
        <v>286</v>
      </c>
      <c r="E38" s="1" t="s">
        <v>320</v>
      </c>
    </row>
    <row r="39" spans="1:5" x14ac:dyDescent="0.3">
      <c r="A39">
        <v>5.1500000000000001E-3</v>
      </c>
      <c r="B39">
        <v>4.15E-3</v>
      </c>
      <c r="D39" s="25" t="s">
        <v>288</v>
      </c>
      <c r="E39" s="1">
        <v>125</v>
      </c>
    </row>
    <row r="40" spans="1:5" x14ac:dyDescent="0.3">
      <c r="A40" t="s">
        <v>231</v>
      </c>
      <c r="B40">
        <v>0.15709999999999999</v>
      </c>
    </row>
    <row r="41" spans="1:5" x14ac:dyDescent="0.3">
      <c r="A41">
        <v>5.0099999999999999E-2</v>
      </c>
      <c r="B41">
        <v>4.9050000000000003E-2</v>
      </c>
    </row>
    <row r="42" spans="1:5" x14ac:dyDescent="0.3">
      <c r="A42">
        <v>4.7199999999999999E-2</v>
      </c>
      <c r="B42" t="s">
        <v>232</v>
      </c>
    </row>
    <row r="43" spans="1:5" x14ac:dyDescent="0.3">
      <c r="A43">
        <v>8.5650000000000004E-2</v>
      </c>
      <c r="B43">
        <v>5.62E-2</v>
      </c>
    </row>
    <row r="44" spans="1:5" x14ac:dyDescent="0.3">
      <c r="A44">
        <v>0.126</v>
      </c>
      <c r="B44">
        <v>3.8899999999999997E-2</v>
      </c>
    </row>
    <row r="45" spans="1:5" x14ac:dyDescent="0.3">
      <c r="A45">
        <v>4.5350000000000001E-2</v>
      </c>
      <c r="B45">
        <v>0.20830000000000001</v>
      </c>
    </row>
    <row r="46" spans="1:5" x14ac:dyDescent="0.3">
      <c r="A46" t="s">
        <v>233</v>
      </c>
      <c r="B46">
        <v>4.9700000000000001E-2</v>
      </c>
    </row>
    <row r="47" spans="1:5" x14ac:dyDescent="0.3">
      <c r="A47">
        <v>3.1600000000000003E-2</v>
      </c>
      <c r="B47">
        <v>5.4399999999999997E-2</v>
      </c>
    </row>
    <row r="48" spans="1:5" x14ac:dyDescent="0.3">
      <c r="A48" t="s">
        <v>234</v>
      </c>
      <c r="B48">
        <v>1.685E-2</v>
      </c>
    </row>
    <row r="49" spans="1:2" x14ac:dyDescent="0.3">
      <c r="A49">
        <v>6.4600000000000005E-2</v>
      </c>
      <c r="B49">
        <v>0.11</v>
      </c>
    </row>
    <row r="50" spans="1:2" x14ac:dyDescent="0.3">
      <c r="A50">
        <v>5.0799999999999998E-2</v>
      </c>
      <c r="B50">
        <v>3.8800000000000001E-2</v>
      </c>
    </row>
    <row r="51" spans="1:2" x14ac:dyDescent="0.3">
      <c r="A51">
        <v>5.4149999999999997E-2</v>
      </c>
      <c r="B51">
        <v>0.13669999999999999</v>
      </c>
    </row>
    <row r="53" spans="1:2" x14ac:dyDescent="0.3">
      <c r="A53" t="s">
        <v>255</v>
      </c>
    </row>
  </sheetData>
  <mergeCells count="4">
    <mergeCell ref="A5:A16"/>
    <mergeCell ref="A17:A26"/>
    <mergeCell ref="D3:F3"/>
    <mergeCell ref="G3:I3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76CA6-FA50-4D12-B953-DAB5C7DFD65E}">
  <dimension ref="A1:S16"/>
  <sheetViews>
    <sheetView workbookViewId="0">
      <selection activeCell="C29" sqref="C29"/>
    </sheetView>
  </sheetViews>
  <sheetFormatPr defaultRowHeight="14" x14ac:dyDescent="0.3"/>
  <cols>
    <col min="1" max="1" width="18.33203125" customWidth="1"/>
  </cols>
  <sheetData>
    <row r="1" spans="1:19" x14ac:dyDescent="0.3">
      <c r="A1" s="12" t="s">
        <v>235</v>
      </c>
    </row>
    <row r="2" spans="1:19" x14ac:dyDescent="0.3">
      <c r="A2" s="24" t="s">
        <v>331</v>
      </c>
    </row>
    <row r="3" spans="1:19" x14ac:dyDescent="0.3">
      <c r="A3" s="9"/>
      <c r="B3" s="9">
        <v>0.5</v>
      </c>
      <c r="C3" s="9">
        <v>1</v>
      </c>
      <c r="D3" s="9">
        <v>1.5</v>
      </c>
      <c r="E3" s="9">
        <v>2</v>
      </c>
      <c r="F3" s="9">
        <v>2.5</v>
      </c>
      <c r="G3" s="9">
        <v>3</v>
      </c>
      <c r="H3" s="9">
        <v>3.5</v>
      </c>
      <c r="I3" s="9">
        <v>4</v>
      </c>
      <c r="J3" s="9">
        <v>4.5</v>
      </c>
      <c r="K3" s="9">
        <v>5</v>
      </c>
      <c r="L3" s="9">
        <v>5.5</v>
      </c>
      <c r="M3" s="9">
        <v>6</v>
      </c>
      <c r="N3" s="9">
        <v>6.5</v>
      </c>
      <c r="O3" s="9">
        <v>7</v>
      </c>
      <c r="P3" s="9">
        <v>7.5</v>
      </c>
      <c r="Q3" s="9">
        <v>8</v>
      </c>
      <c r="R3" s="9" t="s">
        <v>132</v>
      </c>
      <c r="S3" s="9" t="s">
        <v>133</v>
      </c>
    </row>
    <row r="4" spans="1:19" x14ac:dyDescent="0.3">
      <c r="A4" s="9" t="s">
        <v>236</v>
      </c>
      <c r="B4" s="8">
        <v>5</v>
      </c>
      <c r="C4" s="8">
        <v>0</v>
      </c>
      <c r="D4" s="8">
        <v>0</v>
      </c>
      <c r="E4" s="8">
        <v>1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1</v>
      </c>
      <c r="N4" s="8">
        <v>1</v>
      </c>
      <c r="O4" s="8">
        <v>0</v>
      </c>
      <c r="P4" s="8">
        <v>0</v>
      </c>
      <c r="Q4" s="8">
        <v>0</v>
      </c>
      <c r="R4" s="8">
        <v>33</v>
      </c>
      <c r="S4" s="8">
        <f>SUM(B4:R4)</f>
        <v>41</v>
      </c>
    </row>
    <row r="5" spans="1:19" x14ac:dyDescent="0.3">
      <c r="A5" s="9" t="s">
        <v>237</v>
      </c>
      <c r="B5" s="8">
        <v>5</v>
      </c>
      <c r="C5" s="8">
        <v>0</v>
      </c>
      <c r="D5" s="8">
        <v>0</v>
      </c>
      <c r="E5" s="8">
        <v>0</v>
      </c>
      <c r="F5" s="8">
        <v>0</v>
      </c>
      <c r="G5" s="8">
        <v>10</v>
      </c>
      <c r="H5" s="8">
        <v>5</v>
      </c>
      <c r="I5" s="8">
        <v>1</v>
      </c>
      <c r="J5" s="8">
        <v>0</v>
      </c>
      <c r="K5" s="8">
        <v>3</v>
      </c>
      <c r="L5" s="8">
        <v>1</v>
      </c>
      <c r="M5" s="8">
        <v>1</v>
      </c>
      <c r="N5" s="8">
        <v>1</v>
      </c>
      <c r="O5" s="8">
        <v>0</v>
      </c>
      <c r="P5" s="8">
        <v>0</v>
      </c>
      <c r="Q5" s="8">
        <v>0</v>
      </c>
      <c r="R5" s="8">
        <v>14</v>
      </c>
      <c r="S5" s="8">
        <f t="shared" ref="S5:S7" si="0">SUM(B5:R5)</f>
        <v>41</v>
      </c>
    </row>
    <row r="6" spans="1:19" x14ac:dyDescent="0.3">
      <c r="A6" s="9" t="s">
        <v>238</v>
      </c>
      <c r="B6" s="8">
        <v>3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50</v>
      </c>
      <c r="S6" s="8">
        <f t="shared" si="0"/>
        <v>53</v>
      </c>
    </row>
    <row r="7" spans="1:19" x14ac:dyDescent="0.3">
      <c r="A7" s="9" t="s">
        <v>239</v>
      </c>
      <c r="B7" s="8">
        <v>1</v>
      </c>
      <c r="C7" s="8">
        <v>1</v>
      </c>
      <c r="D7" s="8">
        <v>0</v>
      </c>
      <c r="E7" s="8">
        <v>1</v>
      </c>
      <c r="F7" s="8">
        <v>0</v>
      </c>
      <c r="G7" s="8">
        <v>9</v>
      </c>
      <c r="H7" s="8">
        <v>5</v>
      </c>
      <c r="I7" s="8">
        <v>5</v>
      </c>
      <c r="J7" s="8">
        <v>3</v>
      </c>
      <c r="K7" s="8">
        <v>1</v>
      </c>
      <c r="L7" s="8">
        <v>1</v>
      </c>
      <c r="M7" s="8">
        <v>1</v>
      </c>
      <c r="N7" s="8">
        <v>0</v>
      </c>
      <c r="O7" s="8">
        <v>0</v>
      </c>
      <c r="P7" s="8">
        <v>0</v>
      </c>
      <c r="Q7" s="8">
        <v>0</v>
      </c>
      <c r="R7" s="8">
        <v>10</v>
      </c>
      <c r="S7" s="8">
        <f t="shared" si="0"/>
        <v>38</v>
      </c>
    </row>
    <row r="10" spans="1:19" x14ac:dyDescent="0.3">
      <c r="A10" s="12" t="s">
        <v>240</v>
      </c>
    </row>
    <row r="11" spans="1:19" x14ac:dyDescent="0.3">
      <c r="A11" s="24" t="s">
        <v>332</v>
      </c>
    </row>
    <row r="12" spans="1:19" x14ac:dyDescent="0.3">
      <c r="A12" s="9"/>
      <c r="B12" s="9">
        <v>0.5</v>
      </c>
      <c r="C12" s="9">
        <v>1</v>
      </c>
      <c r="D12" s="9">
        <v>1.5</v>
      </c>
      <c r="E12" s="9">
        <v>2</v>
      </c>
      <c r="F12" s="9">
        <v>2.5</v>
      </c>
      <c r="G12" s="9">
        <v>3</v>
      </c>
      <c r="H12" s="9">
        <v>3.5</v>
      </c>
      <c r="I12" s="9">
        <v>4</v>
      </c>
      <c r="J12" s="9">
        <v>4.5</v>
      </c>
      <c r="K12" s="9">
        <v>5</v>
      </c>
      <c r="L12" s="9">
        <v>5.5</v>
      </c>
      <c r="M12" s="9">
        <v>6</v>
      </c>
      <c r="N12" s="9">
        <v>6.5</v>
      </c>
      <c r="O12" s="9">
        <v>7</v>
      </c>
      <c r="P12" s="9">
        <v>7.5</v>
      </c>
      <c r="Q12" s="9">
        <v>8</v>
      </c>
      <c r="R12" s="9" t="s">
        <v>132</v>
      </c>
      <c r="S12" s="9" t="s">
        <v>133</v>
      </c>
    </row>
    <row r="13" spans="1:19" x14ac:dyDescent="0.3">
      <c r="A13" s="9" t="s">
        <v>236</v>
      </c>
      <c r="B13" s="8">
        <v>0</v>
      </c>
      <c r="C13" s="8">
        <v>0</v>
      </c>
      <c r="D13" s="8">
        <v>0</v>
      </c>
      <c r="E13" s="8">
        <v>0</v>
      </c>
      <c r="F13" s="8">
        <v>2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40</v>
      </c>
      <c r="S13" s="8">
        <f t="shared" ref="S13:S16" si="1">SUM(B13:R13)</f>
        <v>42</v>
      </c>
    </row>
    <row r="14" spans="1:19" x14ac:dyDescent="0.3">
      <c r="A14" s="9" t="s">
        <v>237</v>
      </c>
      <c r="B14" s="8">
        <v>0</v>
      </c>
      <c r="C14" s="8">
        <v>0</v>
      </c>
      <c r="D14" s="8">
        <v>0</v>
      </c>
      <c r="E14" s="8">
        <v>0</v>
      </c>
      <c r="F14" s="8">
        <v>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1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36</v>
      </c>
      <c r="S14" s="8">
        <f t="shared" si="1"/>
        <v>41</v>
      </c>
    </row>
    <row r="15" spans="1:19" x14ac:dyDescent="0.3">
      <c r="A15" s="9" t="s">
        <v>238</v>
      </c>
      <c r="B15" s="8">
        <v>0</v>
      </c>
      <c r="C15" s="8">
        <v>0</v>
      </c>
      <c r="D15" s="8">
        <v>0</v>
      </c>
      <c r="E15" s="8">
        <v>0</v>
      </c>
      <c r="F15" s="8">
        <v>5</v>
      </c>
      <c r="G15" s="8">
        <v>1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25</v>
      </c>
      <c r="S15" s="8">
        <f t="shared" si="1"/>
        <v>31</v>
      </c>
    </row>
    <row r="16" spans="1:19" x14ac:dyDescent="0.3">
      <c r="A16" s="9" t="s">
        <v>239</v>
      </c>
      <c r="B16" s="8">
        <v>0</v>
      </c>
      <c r="C16" s="8">
        <v>0</v>
      </c>
      <c r="D16" s="8">
        <v>0</v>
      </c>
      <c r="E16" s="8">
        <v>0</v>
      </c>
      <c r="F16" s="8">
        <v>14</v>
      </c>
      <c r="G16" s="8">
        <v>2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32</v>
      </c>
      <c r="S16" s="8">
        <f t="shared" si="1"/>
        <v>48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8BBD5-785D-4045-8871-03F34B2E68E3}">
  <dimension ref="A1:AA10"/>
  <sheetViews>
    <sheetView workbookViewId="0">
      <selection sqref="A1:A2"/>
    </sheetView>
  </sheetViews>
  <sheetFormatPr defaultRowHeight="14" x14ac:dyDescent="0.3"/>
  <cols>
    <col min="1" max="1" width="18.25" customWidth="1"/>
  </cols>
  <sheetData>
    <row r="1" spans="1:27" ht="13.75" customHeight="1" x14ac:dyDescent="0.3">
      <c r="A1" s="12" t="s">
        <v>30</v>
      </c>
      <c r="C1" s="13"/>
      <c r="D1" s="13"/>
      <c r="E1" s="13"/>
      <c r="F1" s="13"/>
      <c r="G1" s="13"/>
    </row>
    <row r="2" spans="1:27" ht="15.5" x14ac:dyDescent="0.35">
      <c r="A2" s="2" t="s">
        <v>31</v>
      </c>
      <c r="B2" s="13"/>
      <c r="C2" s="13"/>
      <c r="D2" s="13"/>
      <c r="E2" s="13"/>
      <c r="F2" s="13"/>
      <c r="G2" s="13"/>
    </row>
    <row r="3" spans="1:27" x14ac:dyDescent="0.3">
      <c r="A3" s="12"/>
      <c r="B3" s="13"/>
      <c r="C3" s="13"/>
      <c r="D3" s="13"/>
      <c r="E3" s="13"/>
      <c r="F3" s="13"/>
      <c r="G3" s="13"/>
    </row>
    <row r="4" spans="1:27" x14ac:dyDescent="0.3">
      <c r="A4" s="8"/>
      <c r="B4" s="113" t="s">
        <v>32</v>
      </c>
      <c r="C4" s="113"/>
      <c r="D4" s="113"/>
      <c r="E4" s="113" t="s">
        <v>33</v>
      </c>
      <c r="F4" s="113"/>
      <c r="G4" s="113"/>
      <c r="H4" s="113" t="s">
        <v>34</v>
      </c>
      <c r="I4" s="113"/>
      <c r="J4" s="113"/>
      <c r="K4" s="113" t="s">
        <v>35</v>
      </c>
      <c r="L4" s="113"/>
      <c r="M4" s="113"/>
      <c r="N4" s="113" t="s">
        <v>36</v>
      </c>
      <c r="O4" s="113"/>
      <c r="P4" s="113"/>
      <c r="Q4" s="113" t="s">
        <v>37</v>
      </c>
      <c r="R4" s="113"/>
      <c r="S4" s="113"/>
      <c r="T4" s="113" t="s">
        <v>38</v>
      </c>
      <c r="U4" s="113"/>
      <c r="V4" s="113"/>
      <c r="W4" s="113" t="s">
        <v>39</v>
      </c>
      <c r="X4" s="113"/>
      <c r="Y4" s="113"/>
      <c r="Z4" s="16"/>
      <c r="AA4" s="16"/>
    </row>
    <row r="5" spans="1:27" x14ac:dyDescent="0.3">
      <c r="A5" s="8"/>
      <c r="B5" s="16">
        <v>1</v>
      </c>
      <c r="C5" s="16">
        <v>2</v>
      </c>
      <c r="D5" s="16">
        <v>3</v>
      </c>
      <c r="E5" s="16">
        <v>1</v>
      </c>
      <c r="F5" s="16">
        <v>2</v>
      </c>
      <c r="G5" s="16">
        <v>3</v>
      </c>
      <c r="H5" s="16">
        <v>1</v>
      </c>
      <c r="I5" s="16">
        <v>2</v>
      </c>
      <c r="J5" s="16">
        <v>3</v>
      </c>
      <c r="K5" s="16">
        <v>1</v>
      </c>
      <c r="L5" s="16">
        <v>2</v>
      </c>
      <c r="M5" s="16">
        <v>3</v>
      </c>
      <c r="N5" s="16">
        <v>1</v>
      </c>
      <c r="O5" s="16">
        <v>2</v>
      </c>
      <c r="P5" s="16">
        <v>3</v>
      </c>
      <c r="Q5" s="16">
        <v>1</v>
      </c>
      <c r="R5" s="16">
        <v>2</v>
      </c>
      <c r="S5" s="16">
        <v>3</v>
      </c>
      <c r="T5" s="16">
        <v>1</v>
      </c>
      <c r="U5" s="16">
        <v>2</v>
      </c>
      <c r="V5" s="16">
        <v>3</v>
      </c>
      <c r="W5" s="16">
        <v>1</v>
      </c>
      <c r="X5" s="16">
        <v>2</v>
      </c>
      <c r="Y5" s="16">
        <v>3</v>
      </c>
      <c r="Z5" s="16" t="s">
        <v>40</v>
      </c>
      <c r="AA5" s="16" t="s">
        <v>41</v>
      </c>
    </row>
    <row r="6" spans="1:27" x14ac:dyDescent="0.3">
      <c r="A6" s="9" t="s">
        <v>17</v>
      </c>
      <c r="B6" s="8">
        <v>0.14199999999999999</v>
      </c>
      <c r="C6" s="8">
        <v>0.13600000000000001</v>
      </c>
      <c r="D6" s="8">
        <v>0.106</v>
      </c>
      <c r="E6" s="8">
        <v>0.157</v>
      </c>
      <c r="F6" s="8">
        <v>0.151</v>
      </c>
      <c r="G6" s="8">
        <v>0.17199999999999999</v>
      </c>
      <c r="H6" s="8">
        <v>0.28799999999999998</v>
      </c>
      <c r="I6" s="8">
        <v>0.26700000000000002</v>
      </c>
      <c r="J6" s="8">
        <v>0.20200000000000001</v>
      </c>
      <c r="K6" s="8">
        <v>0.16900000000000001</v>
      </c>
      <c r="L6" s="8">
        <v>0.19700000000000001</v>
      </c>
      <c r="M6" s="8">
        <v>0.32400000000000001</v>
      </c>
      <c r="N6" s="8">
        <v>0.21299999999999999</v>
      </c>
      <c r="O6" s="8">
        <v>0.29099999999999998</v>
      </c>
      <c r="P6" s="8">
        <v>0.32</v>
      </c>
      <c r="Q6" s="8">
        <v>0.23699999999999999</v>
      </c>
      <c r="R6" s="8">
        <v>0.251</v>
      </c>
      <c r="S6" s="8">
        <v>0.32500000000000001</v>
      </c>
      <c r="T6" s="8">
        <v>0.25</v>
      </c>
      <c r="U6" s="8">
        <v>0.28599999999999998</v>
      </c>
      <c r="V6" s="8">
        <v>0.27500000000000002</v>
      </c>
      <c r="W6" s="8">
        <v>0.28299999999999997</v>
      </c>
      <c r="X6" s="8">
        <v>0.23599999999999999</v>
      </c>
      <c r="Y6" s="8">
        <v>0.23200000000000001</v>
      </c>
      <c r="Z6" s="8">
        <v>0.49399999999999999</v>
      </c>
      <c r="AA6" s="8">
        <v>5.6000000000000001E-2</v>
      </c>
    </row>
    <row r="7" spans="1:27" x14ac:dyDescent="0.3">
      <c r="A7" s="9"/>
      <c r="B7" s="8">
        <v>0.14199999999999999</v>
      </c>
      <c r="C7" s="8">
        <v>0.13400000000000001</v>
      </c>
      <c r="D7" s="8">
        <v>0.105</v>
      </c>
      <c r="E7" s="8">
        <v>0.14499999999999999</v>
      </c>
      <c r="F7" s="8">
        <v>0.14000000000000001</v>
      </c>
      <c r="G7" s="8">
        <v>0.17399999999999999</v>
      </c>
      <c r="H7" s="8">
        <v>0.28899999999999998</v>
      </c>
      <c r="I7" s="8">
        <v>0.26500000000000001</v>
      </c>
      <c r="J7" s="8">
        <v>0.21</v>
      </c>
      <c r="K7" s="8">
        <v>0.16600000000000001</v>
      </c>
      <c r="L7" s="8">
        <v>0.19900000000000001</v>
      </c>
      <c r="M7" s="8">
        <v>0.34</v>
      </c>
      <c r="N7" s="8">
        <v>0.214</v>
      </c>
      <c r="O7" s="8">
        <v>0.32100000000000001</v>
      </c>
      <c r="P7" s="8">
        <v>0.32600000000000001</v>
      </c>
      <c r="Q7" s="8">
        <v>0.24</v>
      </c>
      <c r="R7" s="8">
        <v>0.22900000000000001</v>
      </c>
      <c r="S7" s="8">
        <v>0.27400000000000002</v>
      </c>
      <c r="T7" s="8">
        <v>0.23899999999999999</v>
      </c>
      <c r="U7" s="8">
        <v>0.22900000000000001</v>
      </c>
      <c r="V7" s="8">
        <v>0.28999999999999998</v>
      </c>
      <c r="W7" s="8">
        <v>0.28000000000000003</v>
      </c>
      <c r="X7" s="8">
        <v>0.23100000000000001</v>
      </c>
      <c r="Y7" s="8">
        <v>0.26200000000000001</v>
      </c>
      <c r="Z7" s="8">
        <v>0.60499999999999998</v>
      </c>
      <c r="AA7" s="8">
        <v>5.7000000000000002E-2</v>
      </c>
    </row>
    <row r="8" spans="1:27" ht="16.25" customHeight="1" x14ac:dyDescent="0.3">
      <c r="A8" s="9" t="s">
        <v>42</v>
      </c>
      <c r="B8" s="8">
        <f>AVERAGE(B6:B7)</f>
        <v>0.14199999999999999</v>
      </c>
      <c r="C8" s="8">
        <f t="shared" ref="C8:AA8" si="0">AVERAGE(C6:C7)</f>
        <v>0.13500000000000001</v>
      </c>
      <c r="D8" s="8">
        <f t="shared" si="0"/>
        <v>0.1055</v>
      </c>
      <c r="E8" s="8">
        <f t="shared" si="0"/>
        <v>0.151</v>
      </c>
      <c r="F8" s="8">
        <f t="shared" si="0"/>
        <v>0.14550000000000002</v>
      </c>
      <c r="G8" s="8">
        <f t="shared" si="0"/>
        <v>0.17299999999999999</v>
      </c>
      <c r="H8" s="8">
        <f t="shared" si="0"/>
        <v>0.28849999999999998</v>
      </c>
      <c r="I8" s="8">
        <f t="shared" si="0"/>
        <v>0.26600000000000001</v>
      </c>
      <c r="J8" s="8">
        <f t="shared" si="0"/>
        <v>0.20600000000000002</v>
      </c>
      <c r="K8" s="8">
        <f t="shared" si="0"/>
        <v>0.16750000000000001</v>
      </c>
      <c r="L8" s="8">
        <f t="shared" si="0"/>
        <v>0.19800000000000001</v>
      </c>
      <c r="M8" s="8">
        <f t="shared" si="0"/>
        <v>0.33200000000000002</v>
      </c>
      <c r="N8" s="8">
        <f t="shared" si="0"/>
        <v>0.2135</v>
      </c>
      <c r="O8" s="8">
        <f t="shared" si="0"/>
        <v>0.30599999999999999</v>
      </c>
      <c r="P8" s="8">
        <f t="shared" si="0"/>
        <v>0.32300000000000001</v>
      </c>
      <c r="Q8" s="8">
        <f t="shared" si="0"/>
        <v>0.23849999999999999</v>
      </c>
      <c r="R8" s="8">
        <f t="shared" si="0"/>
        <v>0.24</v>
      </c>
      <c r="S8" s="8">
        <f t="shared" si="0"/>
        <v>0.29949999999999999</v>
      </c>
      <c r="T8" s="8">
        <f t="shared" si="0"/>
        <v>0.2445</v>
      </c>
      <c r="U8" s="8">
        <f t="shared" si="0"/>
        <v>0.25750000000000001</v>
      </c>
      <c r="V8" s="8">
        <f t="shared" si="0"/>
        <v>0.28249999999999997</v>
      </c>
      <c r="W8" s="8">
        <f t="shared" si="0"/>
        <v>0.28149999999999997</v>
      </c>
      <c r="X8" s="8">
        <f t="shared" si="0"/>
        <v>0.23349999999999999</v>
      </c>
      <c r="Y8" s="8">
        <f t="shared" si="0"/>
        <v>0.247</v>
      </c>
      <c r="Z8" s="8">
        <f t="shared" si="0"/>
        <v>0.54949999999999999</v>
      </c>
      <c r="AA8" s="8">
        <f t="shared" si="0"/>
        <v>5.6500000000000002E-2</v>
      </c>
    </row>
    <row r="9" spans="1:27" x14ac:dyDescent="0.3">
      <c r="A9" s="9" t="s">
        <v>18</v>
      </c>
      <c r="B9" s="15">
        <v>2470.92488</v>
      </c>
      <c r="C9" s="15">
        <v>2173.1771399999998</v>
      </c>
      <c r="D9" s="15">
        <v>1716.2201399999999</v>
      </c>
      <c r="E9" s="15">
        <v>2095.2041100000001</v>
      </c>
      <c r="F9" s="15">
        <v>1691.38402</v>
      </c>
      <c r="G9" s="15">
        <v>1986.87789</v>
      </c>
      <c r="H9" s="15">
        <v>1792.15663</v>
      </c>
      <c r="I9" s="15">
        <v>1715.7381800000001</v>
      </c>
      <c r="J9" s="15">
        <v>1689.5237400000001</v>
      </c>
      <c r="K9" s="15">
        <v>1647.18956</v>
      </c>
      <c r="L9" s="15">
        <v>2138.7046</v>
      </c>
      <c r="M9" s="15">
        <v>2551.9204500000001</v>
      </c>
      <c r="N9" s="15">
        <v>2229.0872199999999</v>
      </c>
      <c r="O9" s="15">
        <v>2402.8861999999999</v>
      </c>
      <c r="P9" s="15">
        <v>2394.7619</v>
      </c>
      <c r="Q9" s="15">
        <v>2541.74872</v>
      </c>
      <c r="R9" s="15">
        <v>2466.1853500000002</v>
      </c>
      <c r="S9" s="15">
        <v>2493.07242</v>
      </c>
      <c r="T9" s="15">
        <v>2603.66392</v>
      </c>
      <c r="U9" s="15">
        <v>2392.3564500000002</v>
      </c>
      <c r="V9" s="15">
        <v>2439.8623400000001</v>
      </c>
      <c r="W9" s="15">
        <v>2056.1958100000002</v>
      </c>
      <c r="X9" s="15">
        <v>2133.1479800000002</v>
      </c>
      <c r="Y9" s="15">
        <v>2273.2251099999999</v>
      </c>
      <c r="Z9" s="8"/>
      <c r="AA9" s="8"/>
    </row>
    <row r="10" spans="1:27" ht="28" x14ac:dyDescent="0.3">
      <c r="A10" s="10" t="s">
        <v>19</v>
      </c>
      <c r="B10" s="8">
        <f>(B8-0.0565)/(0.5495-0.0565)*2.26/(B9/1000)</f>
        <v>0.1586237059797973</v>
      </c>
      <c r="C10" s="8">
        <f t="shared" ref="C10:Y10" si="1">(C8-0.0565)/(0.5495-0.0565)*2.26/(C9/1000)</f>
        <v>0.16559074064730198</v>
      </c>
      <c r="D10" s="8">
        <f t="shared" si="1"/>
        <v>0.13088341129145833</v>
      </c>
      <c r="E10" s="8">
        <f t="shared" si="1"/>
        <v>0.20676022258955867</v>
      </c>
      <c r="F10" s="8">
        <f t="shared" si="1"/>
        <v>0.24121777289212915</v>
      </c>
      <c r="G10" s="8">
        <f t="shared" si="1"/>
        <v>0.2687919563752586</v>
      </c>
      <c r="H10" s="8">
        <f t="shared" si="1"/>
        <v>0.59343552564638602</v>
      </c>
      <c r="I10" s="8">
        <f t="shared" si="1"/>
        <v>0.55975055327936185</v>
      </c>
      <c r="J10" s="8">
        <f t="shared" si="1"/>
        <v>0.40563779565380792</v>
      </c>
      <c r="K10" s="8">
        <f t="shared" si="1"/>
        <v>0.30891636624228241</v>
      </c>
      <c r="L10" s="8">
        <f t="shared" si="1"/>
        <v>0.30329633068844147</v>
      </c>
      <c r="M10" s="8">
        <f t="shared" si="1"/>
        <v>0.49489833292828084</v>
      </c>
      <c r="N10" s="8">
        <f t="shared" si="1"/>
        <v>0.3228747703917888</v>
      </c>
      <c r="O10" s="8">
        <f t="shared" si="1"/>
        <v>0.47599113744835581</v>
      </c>
      <c r="P10" s="8">
        <f t="shared" si="1"/>
        <v>0.51014824061620323</v>
      </c>
      <c r="Q10" s="8">
        <f t="shared" si="1"/>
        <v>0.32824664383638036</v>
      </c>
      <c r="R10" s="8">
        <f t="shared" si="1"/>
        <v>0.34109226809083687</v>
      </c>
      <c r="S10" s="8">
        <f t="shared" si="1"/>
        <v>0.44682030346055879</v>
      </c>
      <c r="T10" s="8">
        <f t="shared" si="1"/>
        <v>0.33100491626021022</v>
      </c>
      <c r="U10" s="8">
        <f t="shared" si="1"/>
        <v>0.38515158487195583</v>
      </c>
      <c r="V10" s="8">
        <f t="shared" si="1"/>
        <v>0.42462409611633695</v>
      </c>
      <c r="W10" s="8">
        <f t="shared" si="1"/>
        <v>0.50162545670774661</v>
      </c>
      <c r="X10" s="8">
        <f t="shared" si="1"/>
        <v>0.38037660862163281</v>
      </c>
      <c r="Y10" s="8">
        <f t="shared" si="1"/>
        <v>0.38416169178106391</v>
      </c>
      <c r="Z10" s="8"/>
      <c r="AA10" s="8"/>
    </row>
  </sheetData>
  <mergeCells count="8">
    <mergeCell ref="Q4:S4"/>
    <mergeCell ref="T4:V4"/>
    <mergeCell ref="W4:Y4"/>
    <mergeCell ref="B4:D4"/>
    <mergeCell ref="E4:G4"/>
    <mergeCell ref="H4:J4"/>
    <mergeCell ref="K4:M4"/>
    <mergeCell ref="N4:P4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CCBDA-46F1-460A-A04B-C0CB6D8BD889}">
  <dimension ref="A1:I30"/>
  <sheetViews>
    <sheetView workbookViewId="0">
      <selection activeCell="A4" sqref="A4:D14"/>
    </sheetView>
  </sheetViews>
  <sheetFormatPr defaultRowHeight="14" x14ac:dyDescent="0.3"/>
  <cols>
    <col min="1" max="1" width="10.9140625" customWidth="1"/>
    <col min="6" max="6" width="11.4140625" customWidth="1"/>
  </cols>
  <sheetData>
    <row r="1" spans="1:9" x14ac:dyDescent="0.3">
      <c r="A1" s="12" t="s">
        <v>241</v>
      </c>
    </row>
    <row r="2" spans="1:9" ht="15.5" x14ac:dyDescent="0.35">
      <c r="A2" s="2" t="s">
        <v>242</v>
      </c>
    </row>
    <row r="3" spans="1:9" x14ac:dyDescent="0.3">
      <c r="A3" s="85" t="s">
        <v>243</v>
      </c>
      <c r="B3" s="85"/>
      <c r="F3" s="85" t="s">
        <v>244</v>
      </c>
      <c r="G3" s="85"/>
    </row>
    <row r="4" spans="1:9" x14ac:dyDescent="0.3">
      <c r="A4" s="8"/>
      <c r="B4" s="27" t="s">
        <v>276</v>
      </c>
      <c r="C4" s="18" t="s">
        <v>2</v>
      </c>
      <c r="D4" s="18" t="s">
        <v>175</v>
      </c>
      <c r="F4" s="8"/>
      <c r="G4" s="27" t="s">
        <v>276</v>
      </c>
      <c r="H4" s="18" t="s">
        <v>2</v>
      </c>
      <c r="I4" s="18" t="s">
        <v>167</v>
      </c>
    </row>
    <row r="5" spans="1:9" x14ac:dyDescent="0.3">
      <c r="A5" s="108" t="s">
        <v>313</v>
      </c>
      <c r="B5" s="59">
        <v>1</v>
      </c>
      <c r="C5" s="8">
        <v>16.04</v>
      </c>
      <c r="D5" s="8">
        <v>16.02</v>
      </c>
      <c r="F5" s="108" t="s">
        <v>313</v>
      </c>
      <c r="G5" s="59">
        <v>1</v>
      </c>
      <c r="H5" s="58">
        <v>14.479380030750299</v>
      </c>
      <c r="I5" s="58">
        <v>14.5359470204001</v>
      </c>
    </row>
    <row r="6" spans="1:9" x14ac:dyDescent="0.3">
      <c r="A6" s="109"/>
      <c r="B6" s="59">
        <v>2</v>
      </c>
      <c r="C6" s="8">
        <v>16.47</v>
      </c>
      <c r="D6" s="8">
        <v>15.99</v>
      </c>
      <c r="F6" s="109"/>
      <c r="G6" s="59">
        <v>2</v>
      </c>
      <c r="H6" s="58">
        <v>14.498764971676</v>
      </c>
      <c r="I6" s="58">
        <v>14.558358312489201</v>
      </c>
    </row>
    <row r="7" spans="1:9" x14ac:dyDescent="0.3">
      <c r="A7" s="109"/>
      <c r="B7" s="59">
        <v>3</v>
      </c>
      <c r="C7" s="8">
        <v>16.59</v>
      </c>
      <c r="D7" s="8">
        <v>16.399999999999999</v>
      </c>
      <c r="F7" s="109"/>
      <c r="G7" s="59">
        <v>3</v>
      </c>
      <c r="H7" s="58">
        <v>13.729312692244299</v>
      </c>
      <c r="I7" s="58">
        <v>14.5338258567509</v>
      </c>
    </row>
    <row r="8" spans="1:9" x14ac:dyDescent="0.3">
      <c r="A8" s="108" t="s">
        <v>321</v>
      </c>
      <c r="B8" s="59">
        <v>1</v>
      </c>
      <c r="C8" s="8">
        <v>22.27</v>
      </c>
      <c r="D8" s="8">
        <v>23.33</v>
      </c>
      <c r="F8" s="108" t="s">
        <v>326</v>
      </c>
      <c r="G8" s="59">
        <v>1</v>
      </c>
      <c r="H8" s="58">
        <v>22.902480659888202</v>
      </c>
      <c r="I8" s="58">
        <v>23.6771690655609</v>
      </c>
    </row>
    <row r="9" spans="1:9" x14ac:dyDescent="0.3">
      <c r="A9" s="109"/>
      <c r="B9" s="59">
        <v>2</v>
      </c>
      <c r="C9" s="8">
        <v>22.61</v>
      </c>
      <c r="D9" s="8">
        <v>23.49</v>
      </c>
      <c r="F9" s="109"/>
      <c r="G9" s="59">
        <v>2</v>
      </c>
      <c r="H9" s="58">
        <v>22.599681527739701</v>
      </c>
      <c r="I9" s="58">
        <v>23.6067971237139</v>
      </c>
    </row>
    <row r="10" spans="1:9" x14ac:dyDescent="0.3">
      <c r="A10" s="109"/>
      <c r="B10" s="59">
        <v>3</v>
      </c>
      <c r="C10" s="8">
        <v>22.77</v>
      </c>
      <c r="D10" s="8">
        <v>23.59</v>
      </c>
      <c r="F10" s="109"/>
      <c r="G10" s="59">
        <v>3</v>
      </c>
      <c r="H10" s="58">
        <v>22.8317824887665</v>
      </c>
      <c r="I10" s="58">
        <v>23.729822044997999</v>
      </c>
    </row>
    <row r="11" spans="1:9" x14ac:dyDescent="0.3">
      <c r="A11" s="108" t="s">
        <v>312</v>
      </c>
      <c r="B11" s="59">
        <v>1</v>
      </c>
      <c r="C11" s="50">
        <v>1.20137</v>
      </c>
      <c r="D11" s="50">
        <v>0.49130200000000002</v>
      </c>
      <c r="F11" s="108" t="s">
        <v>312</v>
      </c>
      <c r="G11" s="59">
        <v>1</v>
      </c>
      <c r="H11" s="8">
        <v>0.91358700000000004</v>
      </c>
      <c r="I11" s="8">
        <v>0.66058499999999998</v>
      </c>
    </row>
    <row r="12" spans="1:9" x14ac:dyDescent="0.3">
      <c r="A12" s="109"/>
      <c r="B12" s="59">
        <v>2</v>
      </c>
      <c r="C12" s="50">
        <v>0.94913199999999998</v>
      </c>
      <c r="D12" s="50">
        <v>0.43972699999999998</v>
      </c>
      <c r="F12" s="109"/>
      <c r="G12" s="59">
        <v>2</v>
      </c>
      <c r="H12" s="8">
        <v>1.1269420000000001</v>
      </c>
      <c r="I12" s="8">
        <v>0.69360599999999994</v>
      </c>
    </row>
    <row r="13" spans="1:9" x14ac:dyDescent="0.3">
      <c r="A13" s="109"/>
      <c r="B13" s="59">
        <v>3</v>
      </c>
      <c r="C13" s="50">
        <v>0.84949699999999995</v>
      </c>
      <c r="D13" s="50">
        <v>0.41027999999999998</v>
      </c>
      <c r="F13" s="109"/>
      <c r="G13" s="59">
        <v>3</v>
      </c>
      <c r="H13" s="8">
        <v>0.95947199999999999</v>
      </c>
      <c r="I13" s="8">
        <v>0.636911</v>
      </c>
    </row>
    <row r="14" spans="1:9" x14ac:dyDescent="0.3">
      <c r="A14" s="109" t="s">
        <v>322</v>
      </c>
      <c r="B14" s="109"/>
      <c r="C14" s="114">
        <v>6.7000000000000002E-3</v>
      </c>
      <c r="D14" s="114"/>
      <c r="F14" s="109" t="s">
        <v>323</v>
      </c>
      <c r="G14" s="109"/>
      <c r="H14" s="114">
        <v>7.3000000000000001E-3</v>
      </c>
      <c r="I14" s="114"/>
    </row>
    <row r="15" spans="1:9" x14ac:dyDescent="0.3">
      <c r="A15" s="65"/>
      <c r="B15" s="66"/>
      <c r="C15" s="61"/>
      <c r="D15" s="61"/>
    </row>
    <row r="17" spans="1:9" x14ac:dyDescent="0.3">
      <c r="A17" s="12" t="s">
        <v>245</v>
      </c>
    </row>
    <row r="18" spans="1:9" ht="15.5" x14ac:dyDescent="0.35">
      <c r="A18" s="2" t="s">
        <v>246</v>
      </c>
    </row>
    <row r="19" spans="1:9" x14ac:dyDescent="0.3">
      <c r="A19" s="85" t="s">
        <v>243</v>
      </c>
      <c r="B19" s="85"/>
      <c r="F19" s="85" t="s">
        <v>244</v>
      </c>
      <c r="G19" s="85"/>
    </row>
    <row r="20" spans="1:9" x14ac:dyDescent="0.3">
      <c r="A20" s="8"/>
      <c r="B20" s="27" t="s">
        <v>276</v>
      </c>
      <c r="C20" s="18" t="s">
        <v>55</v>
      </c>
      <c r="D20" s="18" t="s">
        <v>169</v>
      </c>
      <c r="F20" s="8"/>
      <c r="G20" s="27" t="s">
        <v>276</v>
      </c>
      <c r="H20" s="18" t="s">
        <v>55</v>
      </c>
      <c r="I20" s="18" t="s">
        <v>171</v>
      </c>
    </row>
    <row r="21" spans="1:9" x14ac:dyDescent="0.3">
      <c r="A21" s="108" t="s">
        <v>313</v>
      </c>
      <c r="B21" s="59">
        <v>1</v>
      </c>
      <c r="C21" s="58">
        <v>17.752025260479499</v>
      </c>
      <c r="D21" s="58">
        <v>17.952395998359901</v>
      </c>
      <c r="F21" s="108" t="s">
        <v>313</v>
      </c>
      <c r="G21" s="59">
        <v>1</v>
      </c>
      <c r="H21" s="58">
        <v>17.752025260479499</v>
      </c>
      <c r="I21" s="58">
        <v>18.375750115401701</v>
      </c>
    </row>
    <row r="22" spans="1:9" x14ac:dyDescent="0.3">
      <c r="A22" s="109"/>
      <c r="B22" s="59">
        <v>2</v>
      </c>
      <c r="C22" s="58">
        <v>17.7558008405123</v>
      </c>
      <c r="D22" s="58">
        <v>18.039117536692</v>
      </c>
      <c r="F22" s="109"/>
      <c r="G22" s="59">
        <v>2</v>
      </c>
      <c r="H22" s="58">
        <v>17.7558008405123</v>
      </c>
      <c r="I22" s="58">
        <v>18.2964135912618</v>
      </c>
    </row>
    <row r="23" spans="1:9" x14ac:dyDescent="0.3">
      <c r="A23" s="109"/>
      <c r="B23" s="59">
        <v>3</v>
      </c>
      <c r="C23" s="58">
        <v>17.793858450863102</v>
      </c>
      <c r="D23" s="58">
        <v>17.922900071046801</v>
      </c>
      <c r="F23" s="109"/>
      <c r="G23" s="59">
        <v>3</v>
      </c>
      <c r="H23" s="58">
        <v>17.793858450863102</v>
      </c>
      <c r="I23" s="58">
        <v>18.257665773166899</v>
      </c>
    </row>
    <row r="24" spans="1:9" x14ac:dyDescent="0.3">
      <c r="A24" s="108" t="s">
        <v>321</v>
      </c>
      <c r="B24" s="59">
        <v>1</v>
      </c>
      <c r="C24" s="58">
        <v>23.2123444090251</v>
      </c>
      <c r="D24" s="58">
        <v>23.8672861442545</v>
      </c>
      <c r="F24" s="108" t="s">
        <v>326</v>
      </c>
      <c r="G24" s="59">
        <v>1</v>
      </c>
      <c r="H24" s="58">
        <v>23.874880295181601</v>
      </c>
      <c r="I24" s="58">
        <v>25.341182379314802</v>
      </c>
    </row>
    <row r="25" spans="1:9" x14ac:dyDescent="0.3">
      <c r="A25" s="109"/>
      <c r="B25" s="59">
        <v>2</v>
      </c>
      <c r="C25" s="58">
        <v>23.167729475994499</v>
      </c>
      <c r="D25" s="58">
        <v>23.838686476495901</v>
      </c>
      <c r="F25" s="109"/>
      <c r="G25" s="59">
        <v>2</v>
      </c>
      <c r="H25" s="58">
        <v>23.8522512742252</v>
      </c>
      <c r="I25" s="58">
        <v>25.273772526826399</v>
      </c>
    </row>
    <row r="26" spans="1:9" x14ac:dyDescent="0.3">
      <c r="A26" s="109"/>
      <c r="B26" s="59">
        <v>3</v>
      </c>
      <c r="C26" s="58">
        <v>23.178388600116499</v>
      </c>
      <c r="D26" s="58">
        <v>24.004910113560499</v>
      </c>
      <c r="F26" s="109"/>
      <c r="G26" s="59">
        <v>3</v>
      </c>
      <c r="H26" s="58">
        <v>24.016070229176901</v>
      </c>
      <c r="I26" s="58">
        <v>25.331898804641298</v>
      </c>
    </row>
    <row r="27" spans="1:9" x14ac:dyDescent="0.3">
      <c r="A27" s="108" t="s">
        <v>312</v>
      </c>
      <c r="B27" s="59">
        <v>1</v>
      </c>
      <c r="C27" s="8">
        <v>0.98192500000000005</v>
      </c>
      <c r="D27" s="8">
        <v>0.71846299999999996</v>
      </c>
      <c r="F27" s="108" t="s">
        <v>312</v>
      </c>
      <c r="G27" s="59">
        <v>1</v>
      </c>
      <c r="H27" s="8">
        <v>1.0264899999999999</v>
      </c>
      <c r="I27" s="8">
        <v>0.54116200000000003</v>
      </c>
    </row>
    <row r="28" spans="1:9" x14ac:dyDescent="0.3">
      <c r="A28" s="109"/>
      <c r="B28" s="59">
        <v>2</v>
      </c>
      <c r="C28" s="8">
        <v>1.0127649999999999</v>
      </c>
      <c r="D28" s="8">
        <v>0.73284800000000005</v>
      </c>
      <c r="F28" s="109"/>
      <c r="G28" s="59">
        <v>2</v>
      </c>
      <c r="H28" s="8">
        <v>1.042718</v>
      </c>
      <c r="I28" s="8">
        <v>0.567048</v>
      </c>
    </row>
    <row r="29" spans="1:9" x14ac:dyDescent="0.3">
      <c r="A29" s="109"/>
      <c r="B29" s="59">
        <v>3</v>
      </c>
      <c r="C29" s="8">
        <v>1.0053099999999999</v>
      </c>
      <c r="D29" s="8">
        <v>0.65309399999999995</v>
      </c>
      <c r="F29" s="109"/>
      <c r="G29" s="59">
        <v>3</v>
      </c>
      <c r="H29" s="8">
        <v>0.93079199999999995</v>
      </c>
      <c r="I29" s="8">
        <v>0.54465600000000003</v>
      </c>
    </row>
    <row r="30" spans="1:9" x14ac:dyDescent="0.3">
      <c r="A30" s="109" t="s">
        <v>324</v>
      </c>
      <c r="B30" s="109"/>
      <c r="C30" s="114">
        <v>2.9999999999999997E-4</v>
      </c>
      <c r="D30" s="114"/>
      <c r="F30" s="109" t="s">
        <v>325</v>
      </c>
      <c r="G30" s="109"/>
      <c r="H30" s="114">
        <v>2.0000000000000001E-4</v>
      </c>
      <c r="I30" s="114"/>
    </row>
  </sheetData>
  <mergeCells count="24">
    <mergeCell ref="A3:B3"/>
    <mergeCell ref="F3:G3"/>
    <mergeCell ref="A5:A7"/>
    <mergeCell ref="A8:A10"/>
    <mergeCell ref="A11:A13"/>
    <mergeCell ref="F5:F7"/>
    <mergeCell ref="F8:F10"/>
    <mergeCell ref="F11:F13"/>
    <mergeCell ref="A19:B19"/>
    <mergeCell ref="F19:G19"/>
    <mergeCell ref="A14:B14"/>
    <mergeCell ref="C14:D14"/>
    <mergeCell ref="F14:G14"/>
    <mergeCell ref="H14:I14"/>
    <mergeCell ref="A30:B30"/>
    <mergeCell ref="C30:D30"/>
    <mergeCell ref="F30:G30"/>
    <mergeCell ref="H30:I30"/>
    <mergeCell ref="A21:A23"/>
    <mergeCell ref="F21:F23"/>
    <mergeCell ref="A24:A26"/>
    <mergeCell ref="F24:F26"/>
    <mergeCell ref="A27:A29"/>
    <mergeCell ref="F27:F29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49E5D-AFE4-4809-B30B-B7B318BA6525}">
  <dimension ref="A1:K21"/>
  <sheetViews>
    <sheetView workbookViewId="0">
      <selection activeCell="B17" sqref="B17"/>
    </sheetView>
  </sheetViews>
  <sheetFormatPr defaultRowHeight="14" x14ac:dyDescent="0.3"/>
  <cols>
    <col min="1" max="1" width="10.4140625" customWidth="1"/>
  </cols>
  <sheetData>
    <row r="1" spans="1:7" x14ac:dyDescent="0.3">
      <c r="A1" s="12" t="s">
        <v>247</v>
      </c>
    </row>
    <row r="2" spans="1:7" ht="15.5" x14ac:dyDescent="0.35">
      <c r="A2" s="2" t="s">
        <v>248</v>
      </c>
    </row>
    <row r="3" spans="1:7" x14ac:dyDescent="0.3">
      <c r="A3" s="8"/>
      <c r="B3" s="27" t="s">
        <v>276</v>
      </c>
      <c r="C3" s="9" t="s">
        <v>2</v>
      </c>
      <c r="D3" s="9" t="s">
        <v>249</v>
      </c>
    </row>
    <row r="4" spans="1:7" x14ac:dyDescent="0.3">
      <c r="A4" s="108" t="s">
        <v>330</v>
      </c>
      <c r="B4" s="59">
        <v>1</v>
      </c>
      <c r="C4" s="58">
        <v>17.3496490054637</v>
      </c>
      <c r="D4" s="58">
        <v>17.047910099263301</v>
      </c>
    </row>
    <row r="5" spans="1:7" x14ac:dyDescent="0.3">
      <c r="A5" s="109"/>
      <c r="B5" s="59">
        <v>2</v>
      </c>
      <c r="C5" s="58">
        <v>17.3496490054637</v>
      </c>
      <c r="D5" s="58">
        <v>17.047910099263301</v>
      </c>
    </row>
    <row r="6" spans="1:7" x14ac:dyDescent="0.3">
      <c r="A6" s="109"/>
      <c r="B6" s="59">
        <v>3</v>
      </c>
      <c r="C6" s="58">
        <v>17.3496490054637</v>
      </c>
      <c r="D6" s="58">
        <v>17.047910099263301</v>
      </c>
    </row>
    <row r="7" spans="1:7" x14ac:dyDescent="0.3">
      <c r="A7" s="108" t="s">
        <v>327</v>
      </c>
      <c r="B7" s="59">
        <v>1</v>
      </c>
      <c r="C7" s="58">
        <v>15.652247342294601</v>
      </c>
      <c r="D7" s="58">
        <v>18.200937000158699</v>
      </c>
    </row>
    <row r="8" spans="1:7" x14ac:dyDescent="0.3">
      <c r="A8" s="109"/>
      <c r="B8" s="59">
        <v>2</v>
      </c>
      <c r="C8" s="58">
        <v>15.740274216051301</v>
      </c>
      <c r="D8" s="58">
        <v>18.323826658720801</v>
      </c>
    </row>
    <row r="9" spans="1:7" x14ac:dyDescent="0.3">
      <c r="A9" s="109"/>
      <c r="B9" s="59">
        <v>3</v>
      </c>
      <c r="C9" s="58">
        <v>15.83525840601</v>
      </c>
      <c r="D9" s="58">
        <v>18.6622401471475</v>
      </c>
    </row>
    <row r="10" spans="1:7" x14ac:dyDescent="0.3">
      <c r="A10" s="108" t="s">
        <v>312</v>
      </c>
      <c r="B10" s="59">
        <v>1</v>
      </c>
      <c r="C10" s="50">
        <v>1.0631999999999999</v>
      </c>
      <c r="D10" s="50">
        <v>0.14741799999999999</v>
      </c>
    </row>
    <row r="11" spans="1:7" x14ac:dyDescent="0.3">
      <c r="A11" s="109"/>
      <c r="B11" s="59">
        <v>2</v>
      </c>
      <c r="C11" s="50">
        <v>1.000267</v>
      </c>
      <c r="D11" s="50">
        <v>0.135381</v>
      </c>
    </row>
    <row r="12" spans="1:7" x14ac:dyDescent="0.3">
      <c r="A12" s="109"/>
      <c r="B12" s="59">
        <v>3</v>
      </c>
      <c r="C12" s="50">
        <v>0.93653299999999995</v>
      </c>
      <c r="D12" s="50">
        <v>0.107074</v>
      </c>
    </row>
    <row r="13" spans="1:7" x14ac:dyDescent="0.3">
      <c r="A13" s="109" t="s">
        <v>328</v>
      </c>
      <c r="B13" s="109"/>
      <c r="C13" s="114" t="s">
        <v>329</v>
      </c>
      <c r="D13" s="114"/>
    </row>
    <row r="14" spans="1:7" x14ac:dyDescent="0.3">
      <c r="D14" s="115"/>
      <c r="E14" s="115"/>
      <c r="F14" s="116"/>
      <c r="G14" s="116"/>
    </row>
    <row r="16" spans="1:7" x14ac:dyDescent="0.3">
      <c r="A16" s="12" t="s">
        <v>250</v>
      </c>
    </row>
    <row r="17" spans="1:11" ht="15.5" x14ac:dyDescent="0.35">
      <c r="A17" s="2" t="s">
        <v>251</v>
      </c>
    </row>
    <row r="18" spans="1:11" x14ac:dyDescent="0.3">
      <c r="A18" s="9"/>
      <c r="B18" s="9">
        <v>0.5</v>
      </c>
      <c r="C18" s="9">
        <v>1</v>
      </c>
      <c r="D18" s="9">
        <v>1.5</v>
      </c>
      <c r="E18" s="9">
        <v>2</v>
      </c>
      <c r="F18" s="9">
        <v>2.5</v>
      </c>
      <c r="G18" s="9">
        <v>3</v>
      </c>
      <c r="H18" s="9">
        <v>3.5</v>
      </c>
      <c r="I18" s="9">
        <v>4</v>
      </c>
      <c r="J18" s="9" t="s">
        <v>132</v>
      </c>
      <c r="K18" s="9" t="s">
        <v>133</v>
      </c>
    </row>
    <row r="19" spans="1:11" x14ac:dyDescent="0.3">
      <c r="A19" s="9" t="s">
        <v>54</v>
      </c>
      <c r="B19" s="8">
        <v>0</v>
      </c>
      <c r="C19" s="8">
        <v>0</v>
      </c>
      <c r="D19" s="8">
        <v>0</v>
      </c>
      <c r="E19" s="8">
        <v>1</v>
      </c>
      <c r="F19" s="8">
        <v>0</v>
      </c>
      <c r="G19" s="8">
        <v>1</v>
      </c>
      <c r="H19" s="8">
        <v>1</v>
      </c>
      <c r="I19" s="8">
        <v>2</v>
      </c>
      <c r="J19" s="8">
        <v>41</v>
      </c>
      <c r="K19" s="8">
        <f>SUM(B19:J19)</f>
        <v>46</v>
      </c>
    </row>
    <row r="20" spans="1:11" x14ac:dyDescent="0.3">
      <c r="A20" s="9" t="s">
        <v>252</v>
      </c>
      <c r="B20" s="8">
        <v>4</v>
      </c>
      <c r="C20" s="8">
        <v>7</v>
      </c>
      <c r="D20" s="8">
        <v>6</v>
      </c>
      <c r="E20" s="8">
        <v>5</v>
      </c>
      <c r="F20" s="8">
        <v>2</v>
      </c>
      <c r="G20" s="8">
        <v>2</v>
      </c>
      <c r="H20" s="8">
        <v>4</v>
      </c>
      <c r="I20" s="8">
        <v>5</v>
      </c>
      <c r="J20" s="8">
        <v>10</v>
      </c>
      <c r="K20" s="8">
        <f t="shared" ref="K20" si="0">SUM(B20:J20)</f>
        <v>45</v>
      </c>
    </row>
    <row r="21" spans="1:11" x14ac:dyDescent="0.3">
      <c r="A21" s="14"/>
    </row>
  </sheetData>
  <mergeCells count="5">
    <mergeCell ref="A4:A6"/>
    <mergeCell ref="A7:A9"/>
    <mergeCell ref="A10:A12"/>
    <mergeCell ref="A13:B13"/>
    <mergeCell ref="C13:D1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Fig. 1</vt:lpstr>
      <vt:lpstr>Fig. 2</vt:lpstr>
      <vt:lpstr>Fig. 3</vt:lpstr>
      <vt:lpstr>Fig. 4</vt:lpstr>
      <vt:lpstr>Fig. 5</vt:lpstr>
      <vt:lpstr>Supplementary Fig. 1</vt:lpstr>
      <vt:lpstr>Supplementary Fig. 2</vt:lpstr>
      <vt:lpstr>Supplementary Fig. 3</vt:lpstr>
      <vt:lpstr>Supplementary Fig. 4</vt:lpstr>
      <vt:lpstr>Supplementary Fig. 5</vt:lpstr>
      <vt:lpstr>Supplementary Fig. 6</vt:lpstr>
      <vt:lpstr>Supplementary Fig. 9</vt:lpstr>
      <vt:lpstr>Supplementary Fig.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SPL</dc:creator>
  <cp:lastModifiedBy>Peilu Sun</cp:lastModifiedBy>
  <dcterms:created xsi:type="dcterms:W3CDTF">2015-06-05T18:19:34Z</dcterms:created>
  <dcterms:modified xsi:type="dcterms:W3CDTF">2025-10-12T02:39:29Z</dcterms:modified>
</cp:coreProperties>
</file>