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FabianaQuagliarini\Downloads\"/>
    </mc:Choice>
  </mc:AlternateContent>
  <xr:revisionPtr revIDLastSave="0" documentId="13_ncr:1_{8AEA7D63-0D1A-4BD6-B85F-CA933DEC4461}" xr6:coauthVersionLast="47" xr6:coauthVersionMax="47" xr10:uidLastSave="{00000000-0000-0000-0000-000000000000}"/>
  <bookViews>
    <workbookView xWindow="28680" yWindow="-120" windowWidth="29040" windowHeight="17520" tabRatio="898" xr2:uid="{8AD3A5E3-C1A5-4853-8936-847E54C70C64}"/>
  </bookViews>
  <sheets>
    <sheet name="Figure 1" sheetId="1" r:id="rId1"/>
    <sheet name="Figure 2" sheetId="3" r:id="rId2"/>
    <sheet name="Figure 3" sheetId="5" r:id="rId3"/>
    <sheet name="Figure 4" sheetId="10" r:id="rId4"/>
    <sheet name="Figure 5" sheetId="14" r:id="rId5"/>
    <sheet name="Figure 6" sheetId="15" r:id="rId6"/>
    <sheet name="Suppl. Fig. 1" sheetId="18" r:id="rId7"/>
    <sheet name="Suppl. Fig. 2" sheetId="6" r:id="rId8"/>
    <sheet name="Suppl. Fig. 4" sheetId="4" r:id="rId9"/>
    <sheet name="Suppl. Fig. 5" sheetId="8" r:id="rId10"/>
    <sheet name="Suppl. Fig. 6" sheetId="9" r:id="rId11"/>
    <sheet name="Suppl. Fig. 7" sheetId="12" r:id="rId12"/>
    <sheet name="Suppl. Fig. 8" sheetId="17" r:id="rId13"/>
    <sheet name="Suppl. Fig. 9" sheetId="19" r:id="rId14"/>
    <sheet name="Suppl. Fig. 10" sheetId="16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5" i="19" l="1"/>
  <c r="AD6" i="19"/>
  <c r="AD7" i="19"/>
  <c r="AD8" i="19"/>
  <c r="AD9" i="19"/>
  <c r="AD10" i="19"/>
  <c r="AD11" i="19"/>
  <c r="AD12" i="19"/>
  <c r="AD13" i="19"/>
  <c r="AD14" i="19"/>
  <c r="AD15" i="19"/>
  <c r="AD16" i="19"/>
  <c r="AD82" i="18"/>
  <c r="AD81" i="18"/>
  <c r="AD80" i="18"/>
  <c r="AD79" i="18"/>
  <c r="AD78" i="18"/>
  <c r="AD77" i="18"/>
  <c r="AD76" i="18"/>
  <c r="AD75" i="18"/>
  <c r="AD74" i="18"/>
  <c r="AD73" i="18"/>
  <c r="AD72" i="18"/>
  <c r="AD71" i="18"/>
  <c r="P39" i="18"/>
  <c r="O39" i="18"/>
  <c r="N39" i="18"/>
  <c r="M39" i="18"/>
  <c r="L39" i="18"/>
  <c r="K39" i="18"/>
  <c r="P38" i="18"/>
  <c r="O38" i="18"/>
  <c r="N38" i="18"/>
  <c r="M38" i="18"/>
  <c r="L38" i="18"/>
  <c r="K38" i="18"/>
  <c r="H38" i="18"/>
  <c r="G38" i="18"/>
  <c r="F38" i="18"/>
  <c r="E38" i="18"/>
  <c r="D38" i="18"/>
  <c r="C38" i="18"/>
  <c r="H37" i="18"/>
  <c r="G37" i="18"/>
  <c r="F37" i="18"/>
  <c r="E37" i="18"/>
  <c r="D37" i="18"/>
  <c r="C37" i="18"/>
  <c r="P23" i="18"/>
  <c r="O23" i="18"/>
  <c r="N23" i="18"/>
  <c r="M23" i="18"/>
  <c r="L23" i="18"/>
  <c r="K23" i="18"/>
  <c r="H23" i="18"/>
  <c r="G23" i="18"/>
  <c r="F23" i="18"/>
  <c r="E23" i="18"/>
  <c r="D23" i="18"/>
  <c r="C23" i="18"/>
  <c r="P22" i="18"/>
  <c r="O22" i="18"/>
  <c r="N22" i="18"/>
  <c r="M22" i="18"/>
  <c r="L22" i="18"/>
  <c r="K22" i="18"/>
  <c r="H22" i="18"/>
  <c r="G22" i="18"/>
  <c r="F22" i="18"/>
  <c r="E22" i="18"/>
  <c r="D22" i="18"/>
  <c r="C22" i="18"/>
  <c r="V12" i="18"/>
  <c r="U12" i="18"/>
  <c r="T12" i="18"/>
  <c r="S12" i="18"/>
  <c r="R12" i="18"/>
  <c r="Q12" i="18"/>
  <c r="P12" i="18"/>
  <c r="O12" i="18"/>
  <c r="N12" i="18"/>
  <c r="K12" i="18"/>
  <c r="J12" i="18"/>
  <c r="I12" i="18"/>
  <c r="H12" i="18"/>
  <c r="G12" i="18"/>
  <c r="F12" i="18"/>
  <c r="E12" i="18"/>
  <c r="D12" i="18"/>
  <c r="C12" i="18"/>
  <c r="V11" i="18"/>
  <c r="U11" i="18"/>
  <c r="T11" i="18"/>
  <c r="S11" i="18"/>
  <c r="R11" i="18"/>
  <c r="Q11" i="18"/>
  <c r="P11" i="18"/>
  <c r="O11" i="18"/>
  <c r="N11" i="18"/>
  <c r="K11" i="18"/>
  <c r="J11" i="18"/>
  <c r="I11" i="18"/>
  <c r="H11" i="18"/>
  <c r="G11" i="18"/>
  <c r="F11" i="18"/>
  <c r="E11" i="18"/>
  <c r="D11" i="18"/>
  <c r="C11" i="18"/>
  <c r="M8" i="1" l="1"/>
  <c r="N8" i="1"/>
  <c r="O8" i="1"/>
  <c r="P8" i="1"/>
  <c r="M9" i="1"/>
  <c r="N9" i="1"/>
  <c r="O9" i="1"/>
  <c r="P9" i="1"/>
  <c r="B115" i="10"/>
  <c r="B114" i="10"/>
  <c r="G115" i="10"/>
  <c r="F115" i="10"/>
  <c r="E115" i="10"/>
  <c r="D115" i="10"/>
  <c r="C115" i="10"/>
  <c r="G114" i="10"/>
  <c r="F114" i="10"/>
  <c r="E114" i="10"/>
  <c r="D114" i="10"/>
  <c r="C114" i="10"/>
  <c r="G113" i="10"/>
  <c r="F113" i="10"/>
  <c r="E113" i="10"/>
  <c r="D113" i="10"/>
  <c r="C113" i="10"/>
  <c r="B113" i="10"/>
  <c r="E7" i="17"/>
  <c r="E6" i="17"/>
  <c r="E5" i="17"/>
  <c r="B193" i="14" l="1"/>
  <c r="C193" i="14"/>
  <c r="D193" i="14"/>
  <c r="E193" i="14"/>
  <c r="B194" i="14"/>
  <c r="C194" i="14"/>
  <c r="D194" i="14"/>
  <c r="E194" i="14"/>
  <c r="B195" i="14"/>
  <c r="C195" i="14"/>
  <c r="D195" i="14"/>
  <c r="E195" i="14"/>
  <c r="AM65" i="5"/>
  <c r="AH65" i="5"/>
  <c r="AM64" i="5"/>
  <c r="AH64" i="5"/>
  <c r="AM63" i="5"/>
  <c r="AH63" i="5"/>
  <c r="AM62" i="5"/>
  <c r="AH62" i="5"/>
  <c r="AM61" i="5"/>
  <c r="AH61" i="5"/>
  <c r="AM60" i="5"/>
  <c r="AH60" i="5"/>
  <c r="AM59" i="5"/>
  <c r="AH59" i="5"/>
  <c r="AM58" i="5"/>
  <c r="AH58" i="5"/>
  <c r="AM57" i="5"/>
  <c r="AH57" i="5"/>
  <c r="AM56" i="5"/>
  <c r="AH56" i="5"/>
  <c r="AM55" i="5"/>
  <c r="AH55" i="5"/>
  <c r="AM54" i="5"/>
  <c r="AH54" i="5"/>
  <c r="Y5" i="14" l="1"/>
  <c r="Y6" i="14"/>
  <c r="Y7" i="14"/>
  <c r="Y8" i="14"/>
  <c r="Y9" i="14"/>
  <c r="Y10" i="14"/>
  <c r="Y11" i="14"/>
  <c r="Y12" i="14"/>
  <c r="Y13" i="14"/>
  <c r="Y14" i="14"/>
  <c r="Y15" i="14"/>
  <c r="Y16" i="14"/>
  <c r="Y17" i="14"/>
  <c r="Y18" i="14"/>
  <c r="Y19" i="14"/>
  <c r="Y20" i="14"/>
  <c r="Y21" i="14"/>
  <c r="Y22" i="14"/>
  <c r="Y23" i="14"/>
  <c r="Y24" i="14"/>
  <c r="Y25" i="14"/>
  <c r="Y26" i="14"/>
  <c r="Y27" i="14"/>
  <c r="Y28" i="14"/>
  <c r="Y29" i="14"/>
  <c r="Y30" i="14"/>
  <c r="Y31" i="14"/>
  <c r="Y32" i="14"/>
  <c r="Y33" i="14"/>
  <c r="Y34" i="14"/>
  <c r="Y35" i="14"/>
  <c r="Y36" i="14"/>
  <c r="Y37" i="14"/>
  <c r="Y38" i="14"/>
  <c r="Y39" i="14"/>
  <c r="Y4" i="14"/>
  <c r="X20" i="10" l="1"/>
  <c r="X21" i="10"/>
  <c r="X22" i="10"/>
  <c r="X23" i="10"/>
  <c r="X24" i="10"/>
  <c r="X25" i="10"/>
  <c r="X27" i="10"/>
  <c r="X28" i="10"/>
  <c r="X29" i="10"/>
  <c r="X30" i="10"/>
  <c r="X31" i="10"/>
  <c r="X19" i="10"/>
  <c r="S20" i="10"/>
  <c r="S21" i="10"/>
  <c r="S22" i="10"/>
  <c r="S23" i="10"/>
  <c r="S24" i="10"/>
  <c r="S25" i="10"/>
  <c r="S27" i="10"/>
  <c r="S28" i="10"/>
  <c r="S29" i="10"/>
  <c r="S30" i="10"/>
  <c r="S31" i="10"/>
  <c r="S19" i="10"/>
  <c r="L9" i="1" l="1"/>
  <c r="K9" i="1"/>
  <c r="L8" i="1"/>
  <c r="K8" i="1"/>
  <c r="H9" i="1"/>
  <c r="G9" i="1"/>
  <c r="F9" i="1"/>
  <c r="E9" i="1"/>
  <c r="D9" i="1"/>
  <c r="C9" i="1"/>
  <c r="H8" i="1"/>
  <c r="G8" i="1"/>
  <c r="F8" i="1"/>
  <c r="E8" i="1"/>
  <c r="D8" i="1"/>
  <c r="C8" i="1"/>
</calcChain>
</file>

<file path=xl/sharedStrings.xml><?xml version="1.0" encoding="utf-8"?>
<sst xmlns="http://schemas.openxmlformats.org/spreadsheetml/2006/main" count="2001" uniqueCount="691">
  <si>
    <t xml:space="preserve">Fig. 1b: Diurnal serum corticosterone from wild type mice under cal. res. or control diet.  </t>
  </si>
  <si>
    <t>ctrl.</t>
  </si>
  <si>
    <t>cal. res.</t>
  </si>
  <si>
    <t>ZT0</t>
  </si>
  <si>
    <t xml:space="preserve">ZT4 </t>
  </si>
  <si>
    <t>ZT8</t>
  </si>
  <si>
    <t>ZT12</t>
  </si>
  <si>
    <t>ZT16</t>
  </si>
  <si>
    <t>ZT20</t>
  </si>
  <si>
    <t>Unpaired t test with Welch's correction (ZT12)</t>
  </si>
  <si>
    <t>    P value</t>
  </si>
  <si>
    <t>    P value summary</t>
  </si>
  <si>
    <t>*</t>
  </si>
  <si>
    <t>    Significantly different (P &lt; 0.05)?</t>
  </si>
  <si>
    <t>Yes</t>
  </si>
  <si>
    <t>MEAN</t>
  </si>
  <si>
    <t>    One- or two-tailed P value?</t>
  </si>
  <si>
    <t>Two-tailed</t>
  </si>
  <si>
    <t>SD</t>
  </si>
  <si>
    <t>normalized values to ZT0 ctrl.</t>
  </si>
  <si>
    <r>
      <t>Fig. 2b: Number of deregulated genes in GR</t>
    </r>
    <r>
      <rPr>
        <b/>
        <vertAlign val="superscript"/>
        <sz val="10"/>
        <color theme="1"/>
        <rFont val="Arial"/>
        <family val="2"/>
      </rPr>
      <t>LKO</t>
    </r>
    <r>
      <rPr>
        <b/>
        <sz val="10"/>
        <color theme="1"/>
        <rFont val="Arial"/>
        <family val="2"/>
      </rPr>
      <t>.</t>
    </r>
  </si>
  <si>
    <t>UP</t>
  </si>
  <si>
    <t>DOWN</t>
  </si>
  <si>
    <t>Fig. 2d: Normalized read counts from RNA-seq data from ctrl. and cal. res. groups.</t>
  </si>
  <si>
    <t>Pdk1</t>
  </si>
  <si>
    <t>Bcl2l11</t>
  </si>
  <si>
    <t>Rps15a</t>
  </si>
  <si>
    <t>Ppargc1a</t>
  </si>
  <si>
    <t>ctrl. WT</t>
  </si>
  <si>
    <t>cal. res. WT </t>
  </si>
  <si>
    <r>
      <t>cal. res. GR</t>
    </r>
    <r>
      <rPr>
        <vertAlign val="superscript"/>
        <sz val="10"/>
        <rFont val="Arial"/>
        <family val="2"/>
      </rPr>
      <t>LKO</t>
    </r>
    <r>
      <rPr>
        <sz val="10"/>
        <rFont val="Arial"/>
        <family val="2"/>
      </rPr>
      <t> </t>
    </r>
  </si>
  <si>
    <t>ZT0 </t>
  </si>
  <si>
    <t>ZT4</t>
  </si>
  <si>
    <t>ZT12 </t>
  </si>
  <si>
    <t>ZT16 </t>
  </si>
  <si>
    <t>normalized Z-scores</t>
  </si>
  <si>
    <r>
      <t>Fig. 3a: ZT12 blood glucose from wildtype and GR</t>
    </r>
    <r>
      <rPr>
        <b/>
        <vertAlign val="superscript"/>
        <sz val="10"/>
        <color theme="1"/>
        <rFont val="Arial"/>
        <family val="2"/>
      </rPr>
      <t>LKO</t>
    </r>
    <r>
      <rPr>
        <b/>
        <sz val="10"/>
        <color theme="1"/>
        <rFont val="Arial"/>
        <family val="2"/>
      </rPr>
      <t xml:space="preserve"> mice under cal. res. or control diet.  </t>
    </r>
  </si>
  <si>
    <t>WT</t>
  </si>
  <si>
    <r>
      <t>GR</t>
    </r>
    <r>
      <rPr>
        <vertAlign val="superscript"/>
        <sz val="10"/>
        <color theme="1"/>
        <rFont val="Arial"/>
        <family val="2"/>
      </rPr>
      <t>LKO</t>
    </r>
  </si>
  <si>
    <t>Ordinary two-way ANOVA</t>
  </si>
  <si>
    <t>DF</t>
  </si>
  <si>
    <t>Mean Sq</t>
  </si>
  <si>
    <t>F value</t>
  </si>
  <si>
    <t>P value</t>
  </si>
  <si>
    <t>diet:genotype</t>
  </si>
  <si>
    <t xml:space="preserve">diet         </t>
  </si>
  <si>
    <t xml:space="preserve">genotype     </t>
  </si>
  <si>
    <t>Residual</t>
  </si>
  <si>
    <t>Tukey's multiple comparisons test</t>
  </si>
  <si>
    <t>diff</t>
  </si>
  <si>
    <t>adj-p</t>
  </si>
  <si>
    <t>Ctrl:WT-Ctrl:KO</t>
  </si>
  <si>
    <t>Ctrl:WT-CR:WT</t>
  </si>
  <si>
    <t>Ctrl:KO-CR:KO</t>
  </si>
  <si>
    <t>CR:WT-CR:KO</t>
  </si>
  <si>
    <t>-</t>
  </si>
  <si>
    <t>mg/dL</t>
  </si>
  <si>
    <r>
      <t>Fig. 3b: ZT12 serum NEFA from wildtype and GR</t>
    </r>
    <r>
      <rPr>
        <b/>
        <vertAlign val="superscript"/>
        <sz val="10"/>
        <color theme="1"/>
        <rFont val="Arial"/>
        <family val="2"/>
      </rPr>
      <t>LKO</t>
    </r>
    <r>
      <rPr>
        <b/>
        <sz val="10"/>
        <color theme="1"/>
        <rFont val="Arial"/>
        <family val="2"/>
      </rPr>
      <t xml:space="preserve"> mice under cal. res. or control diet.  </t>
    </r>
  </si>
  <si>
    <t>mmol/L</t>
  </si>
  <si>
    <r>
      <t>Fig. 3c: ZT12 serum ketones from wildtype and GR</t>
    </r>
    <r>
      <rPr>
        <b/>
        <vertAlign val="superscript"/>
        <sz val="10"/>
        <color theme="1"/>
        <rFont val="Arial"/>
        <family val="2"/>
      </rPr>
      <t>LKO</t>
    </r>
    <r>
      <rPr>
        <b/>
        <sz val="10"/>
        <color theme="1"/>
        <rFont val="Arial"/>
        <family val="2"/>
      </rPr>
      <t xml:space="preserve"> mice under cal. res. or control diet.  </t>
    </r>
  </si>
  <si>
    <t xml:space="preserve">Robust two-way ANOVA  </t>
  </si>
  <si>
    <t>p.value</t>
  </si>
  <si>
    <t>diet</t>
  </si>
  <si>
    <t>Pairwaise Wilcoxon test (adj-p)</t>
  </si>
  <si>
    <t>µmol/L</t>
  </si>
  <si>
    <t>Fig. 3d:  Immunoblotting for LC3B.</t>
  </si>
  <si>
    <t>Round 1 f biological replicates</t>
  </si>
  <si>
    <t>Round 2 of biological replicates</t>
  </si>
  <si>
    <t>Round 1 of biological replicates</t>
  </si>
  <si>
    <t xml:space="preserve">LC3-II/LC3-I quantification </t>
  </si>
  <si>
    <t>LC3-l</t>
  </si>
  <si>
    <t>LC3-lI</t>
  </si>
  <si>
    <t>LC3II/LC31</t>
  </si>
  <si>
    <t>Round2</t>
  </si>
  <si>
    <t>ctrl._Replicate 1</t>
  </si>
  <si>
    <t>ctrl._Replicate  4</t>
  </si>
  <si>
    <t>ctrl._Replicate 2</t>
  </si>
  <si>
    <t>ctrl._Replicate  5</t>
  </si>
  <si>
    <t>ctrl._Replicate 3</t>
  </si>
  <si>
    <t>ctrl._Replicate  6</t>
  </si>
  <si>
    <t>ctrl._GR-LKO_Replicate 1</t>
  </si>
  <si>
    <t>ctrl._GR-LKO_Replicate 4</t>
  </si>
  <si>
    <t>ctrl._GR-LKO_Replicate 2</t>
  </si>
  <si>
    <t>ctrl._GR-LKO_Replicate 5</t>
  </si>
  <si>
    <t>ctrl._GR-LKO_Replicate 3</t>
  </si>
  <si>
    <t>ctrl._GR-LKO_Replicate 6</t>
  </si>
  <si>
    <t>CR_Replicate 1</t>
  </si>
  <si>
    <t>CR_Replicate 4</t>
  </si>
  <si>
    <t>CR_Replicate 2</t>
  </si>
  <si>
    <t>CR_Replicate 5</t>
  </si>
  <si>
    <t>CR_Replicate 3</t>
  </si>
  <si>
    <t>CR_Replicate 6</t>
  </si>
  <si>
    <t>CR_GR-LKO_Replicate 1</t>
  </si>
  <si>
    <t>CR_GR-LKO_Replicate 4</t>
  </si>
  <si>
    <t>CR_GR-LKO_Replicate 2</t>
  </si>
  <si>
    <t>CR_GR-LKO_Replicate 5</t>
  </si>
  <si>
    <t>CR_GR-LKO_Replicate 3</t>
  </si>
  <si>
    <t>CR_GR-LKO_Replicate 6</t>
  </si>
  <si>
    <t>Uncropped blots for LC3-I and LC3-II for Figure 3d.</t>
  </si>
  <si>
    <t>Uncropped Amido-Black stained blots as a loading control</t>
  </si>
  <si>
    <r>
      <t>Fig. 3e:   ZT12 Liver weight/Body weight from wildtype and GR</t>
    </r>
    <r>
      <rPr>
        <b/>
        <vertAlign val="superscript"/>
        <sz val="10"/>
        <rFont val="Arial"/>
        <family val="2"/>
      </rPr>
      <t>LKO</t>
    </r>
    <r>
      <rPr>
        <b/>
        <sz val="10"/>
        <rFont val="Arial"/>
        <family val="2"/>
      </rPr>
      <t xml:space="preserve"> mice under cal. res. or control diet.  </t>
    </r>
  </si>
  <si>
    <r>
      <t>GR</t>
    </r>
    <r>
      <rPr>
        <vertAlign val="superscript"/>
        <sz val="10"/>
        <rFont val="Arial"/>
        <family val="2"/>
      </rPr>
      <t>LKO</t>
    </r>
  </si>
  <si>
    <t>ratio</t>
  </si>
  <si>
    <r>
      <t>Fig. 3f:   ZT12 Liver glycogen from wildtype and GR</t>
    </r>
    <r>
      <rPr>
        <b/>
        <vertAlign val="superscript"/>
        <sz val="10"/>
        <rFont val="Arial"/>
        <family val="2"/>
      </rPr>
      <t>LKO</t>
    </r>
    <r>
      <rPr>
        <b/>
        <sz val="10"/>
        <rFont val="Arial"/>
        <family val="2"/>
      </rPr>
      <t xml:space="preserve"> mice under cal. res. or control diet.  </t>
    </r>
  </si>
  <si>
    <t>µg/mg</t>
  </si>
  <si>
    <t>2n</t>
  </si>
  <si>
    <t>4n</t>
  </si>
  <si>
    <t>&gt;0,9999</t>
  </si>
  <si>
    <t>8n</t>
  </si>
  <si>
    <t xml:space="preserve">Fig. 4b: Serum corticosterone from corticosterone or control treated mice.  </t>
  </si>
  <si>
    <t>veh</t>
  </si>
  <si>
    <t>CORT</t>
  </si>
  <si>
    <t>time:treatment</t>
  </si>
  <si>
    <t>time</t>
  </si>
  <si>
    <t>treatment</t>
  </si>
  <si>
    <t>veh:ZT0-veh:ZT12</t>
  </si>
  <si>
    <t>ng/mL</t>
  </si>
  <si>
    <t>veh:ZT0-CORT:ZT0</t>
  </si>
  <si>
    <t>veh:ZT12-CORT:ZT12</t>
  </si>
  <si>
    <t>CORT:ZT0-CORT:ZT12</t>
  </si>
  <si>
    <t>Fig. 4c:  Immunoblotting for LC3-I And LC3-II.</t>
  </si>
  <si>
    <t>Uncropped immunoblot for LC3-I and LC3-II chosen for visualization for Figure 4c</t>
  </si>
  <si>
    <t>Uncropped imunnoblots of quantified values for Figure 4c.</t>
  </si>
  <si>
    <t>Ordinary one-way ANOVA</t>
  </si>
  <si>
    <t>  F</t>
  </si>
  <si>
    <t>  P value</t>
  </si>
  <si>
    <t>Ctrl_Replicate 1</t>
  </si>
  <si>
    <t>Ctrl_Replicate 5</t>
  </si>
  <si>
    <t>  P value summary</t>
  </si>
  <si>
    <t>Ctrl_Replicate 2</t>
  </si>
  <si>
    <t>Ctrl_Replicate 6</t>
  </si>
  <si>
    <t>  Significant diff. among means (P &lt; 0.05)?</t>
  </si>
  <si>
    <t>Ctrl_Replicate 3</t>
  </si>
  <si>
    <t>Ctrl_Replicate 7</t>
  </si>
  <si>
    <t>  R squared</t>
  </si>
  <si>
    <t>Ctrl_Replicate 4</t>
  </si>
  <si>
    <t>Ctrl_Replicate 8</t>
  </si>
  <si>
    <t>Tuckey's multiple comparisons test</t>
  </si>
  <si>
    <t>CR_Replicate 7</t>
  </si>
  <si>
    <t>ctrl. vs. CR</t>
  </si>
  <si>
    <t>CR_Replicate 8</t>
  </si>
  <si>
    <t>ctrl. vs. CORT</t>
  </si>
  <si>
    <t>CR vs. CORT</t>
  </si>
  <si>
    <t>CR_Replicate 9</t>
  </si>
  <si>
    <t>Uncropped Amido-Black of the chosen blot for visualization for Figure 4C.</t>
  </si>
  <si>
    <t>CR_Replicate 10</t>
  </si>
  <si>
    <t>CORT_Replicate 1</t>
  </si>
  <si>
    <t>CORT_Replicate 4</t>
  </si>
  <si>
    <t>CORT_Replicate 2</t>
  </si>
  <si>
    <t>CORT_Replicate 5</t>
  </si>
  <si>
    <t>CORT_Replicate 3</t>
  </si>
  <si>
    <t>CORT_Replicate 6</t>
  </si>
  <si>
    <t>Uncropped Amido-Black stained blots as loading control for quantified values of Figure 4C.</t>
  </si>
  <si>
    <t xml:space="preserve">Fig. 4d:  Autophagy quantification_ Microscopy. </t>
  </si>
  <si>
    <r>
      <t xml:space="preserve">ratio of </t>
    </r>
    <r>
      <rPr>
        <b/>
        <sz val="11"/>
        <color rgb="FFFF0000"/>
        <rFont val="Aptos Narrow"/>
        <family val="2"/>
        <scheme val="minor"/>
      </rPr>
      <t>red</t>
    </r>
    <r>
      <rPr>
        <b/>
        <sz val="11"/>
        <color theme="1"/>
        <rFont val="Aptos Narrow"/>
        <family val="2"/>
        <scheme val="minor"/>
      </rPr>
      <t xml:space="preserve"> to </t>
    </r>
    <r>
      <rPr>
        <b/>
        <sz val="11"/>
        <color rgb="FFFFC000"/>
        <rFont val="Aptos Narrow"/>
        <family val="2"/>
        <scheme val="minor"/>
      </rPr>
      <t>yellow</t>
    </r>
    <r>
      <rPr>
        <b/>
        <sz val="11"/>
        <color theme="1"/>
        <rFont val="Aptos Narrow"/>
        <family val="2"/>
        <scheme val="minor"/>
      </rPr>
      <t xml:space="preserve"> puncta in</t>
    </r>
    <r>
      <rPr>
        <b/>
        <sz val="14"/>
        <color theme="1"/>
        <rFont val="Aptos Narrow"/>
        <family val="2"/>
        <scheme val="minor"/>
      </rPr>
      <t xml:space="preserve"> EGFP-LC3II-mCherry</t>
    </r>
    <r>
      <rPr>
        <b/>
        <sz val="11"/>
        <color theme="1"/>
        <rFont val="Aptos Narrow"/>
        <family val="2"/>
        <scheme val="minor"/>
      </rPr>
      <t xml:space="preserve"> (assessing the progression from</t>
    </r>
    <r>
      <rPr>
        <b/>
        <sz val="11"/>
        <color rgb="FFFFC000"/>
        <rFont val="Aptos Narrow"/>
        <family val="2"/>
        <scheme val="minor"/>
      </rPr>
      <t xml:space="preserve"> autophagsome</t>
    </r>
    <r>
      <rPr>
        <b/>
        <sz val="11"/>
        <color theme="1"/>
        <rFont val="Aptos Narrow"/>
        <family val="2"/>
        <scheme val="minor"/>
      </rPr>
      <t xml:space="preserve"> to </t>
    </r>
    <r>
      <rPr>
        <b/>
        <sz val="11"/>
        <color rgb="FFFF0000"/>
        <rFont val="Aptos Narrow"/>
        <family val="2"/>
        <scheme val="minor"/>
      </rPr>
      <t>autolysosom</t>
    </r>
    <r>
      <rPr>
        <b/>
        <sz val="11"/>
        <color theme="1"/>
        <rFont val="Aptos Narrow"/>
        <family val="2"/>
        <scheme val="minor"/>
      </rPr>
      <t xml:space="preserve">) </t>
    </r>
  </si>
  <si>
    <t>Fed</t>
  </si>
  <si>
    <t xml:space="preserve">Starved </t>
  </si>
  <si>
    <t xml:space="preserve">veh </t>
  </si>
  <si>
    <t>Dex</t>
  </si>
  <si>
    <t xml:space="preserve">Dex+mif </t>
  </si>
  <si>
    <t>medium:treatment</t>
  </si>
  <si>
    <t>medium</t>
  </si>
  <si>
    <t>veh:Fed-veh:Starv</t>
  </si>
  <si>
    <t>veh:Fed-Dex:Fed</t>
  </si>
  <si>
    <t>veh:Starv-Dex:Starv</t>
  </si>
  <si>
    <t>Dex:Fed-Mif:Fed</t>
  </si>
  <si>
    <t>Dex:Starv-Mif:Starv</t>
  </si>
  <si>
    <t>veh:Fed-Mif:Fed</t>
  </si>
  <si>
    <t>veh:Starv-Mif:Starv</t>
  </si>
  <si>
    <t>Dex:Fed-Dex:Starv</t>
  </si>
  <si>
    <t>Mif:Fed-Mif:Starv</t>
  </si>
  <si>
    <t xml:space="preserve">average </t>
  </si>
  <si>
    <t>std</t>
  </si>
  <si>
    <t xml:space="preserve">n </t>
  </si>
  <si>
    <t>Fig. 4g: Log2_Read Counts violin plots p-values.</t>
  </si>
  <si>
    <t>Kruskal-Wallis test</t>
  </si>
  <si>
    <t> P value</t>
  </si>
  <si>
    <t>&lt;0,0001</t>
  </si>
  <si>
    <t> P value summary</t>
  </si>
  <si>
    <t>****</t>
  </si>
  <si>
    <t> Significant diff. among means (P &lt; 0.05)?</t>
  </si>
  <si>
    <t> Kruskal-Wallis statistic</t>
  </si>
  <si>
    <t>Number of treatments</t>
  </si>
  <si>
    <t>Number of values</t>
  </si>
  <si>
    <t>Dunn's multiple comparisons test</t>
  </si>
  <si>
    <t>Fig. 4i: HOMER motifs p-values.</t>
  </si>
  <si>
    <t>CORT over cal.res</t>
  </si>
  <si>
    <t>STAT</t>
  </si>
  <si>
    <t>Interferon-regulatory factors</t>
  </si>
  <si>
    <t>ETS-realted</t>
  </si>
  <si>
    <t>NK-related factors</t>
  </si>
  <si>
    <t>SMAD factors</t>
  </si>
  <si>
    <t>log p-value</t>
  </si>
  <si>
    <t>cal.res. over CORT</t>
  </si>
  <si>
    <t>RXR-related receptors (NR2)</t>
  </si>
  <si>
    <t>Thyroid hormone receptor-related factors (NR1)</t>
  </si>
  <si>
    <t>Steroid hormone receptors (NR3)</t>
  </si>
  <si>
    <t>Fork head</t>
  </si>
  <si>
    <t>bHLH-ZIP/PAS</t>
  </si>
  <si>
    <t>HNF4</t>
  </si>
  <si>
    <t>RXR</t>
  </si>
  <si>
    <t>COUP</t>
  </si>
  <si>
    <t>TR4</t>
  </si>
  <si>
    <t>PPAR</t>
  </si>
  <si>
    <t>RAR</t>
  </si>
  <si>
    <t>THR</t>
  </si>
  <si>
    <t>GR-like</t>
  </si>
  <si>
    <t>ER-like</t>
  </si>
  <si>
    <t>FOX</t>
  </si>
  <si>
    <t>TFE3</t>
  </si>
  <si>
    <t>USF</t>
  </si>
  <si>
    <t>AHR</t>
  </si>
  <si>
    <t>ARNT</t>
  </si>
  <si>
    <t>Fig. 5a: Immunoblotting for pSTAT5 and pFOXO1.</t>
  </si>
  <si>
    <t>pSTAT5 quantification</t>
  </si>
  <si>
    <t>pFoxO1 quantification</t>
  </si>
  <si>
    <t xml:space="preserve">Robust two-way ANOVA - P-STAT5 </t>
  </si>
  <si>
    <t>Ordinary two-way ANOVA - P_FOXO1</t>
  </si>
  <si>
    <t xml:space="preserve"> 3 rounds of biological replicates</t>
  </si>
  <si>
    <t>Amido Black</t>
  </si>
  <si>
    <t>pSTAT5</t>
  </si>
  <si>
    <t>pSTAT5/Amido Black</t>
  </si>
  <si>
    <t>pFoxO1</t>
  </si>
  <si>
    <t>pFoxO1/Amido Black</t>
  </si>
  <si>
    <t>Ctrl_WT_Replicate 1</t>
  </si>
  <si>
    <t>Ctrl_WT_Replicate 2</t>
  </si>
  <si>
    <t>Ctrl_WT_Replicate 3</t>
  </si>
  <si>
    <t>Ctrl_WT_Replicate 4</t>
  </si>
  <si>
    <t>Ctrl_WT_Replicate 5</t>
  </si>
  <si>
    <t>Ctrl_WT_Replicate 6</t>
  </si>
  <si>
    <t>Ctrl_WT_Replicate 7</t>
  </si>
  <si>
    <t>Ctrl_WT_Replicate 8</t>
  </si>
  <si>
    <t>Ctrl_WT_Replicate 9</t>
  </si>
  <si>
    <t>CR_WT_Replicate 1</t>
  </si>
  <si>
    <t>CR_WT_Replicate 2</t>
  </si>
  <si>
    <t>CR_WT_Replicate 3</t>
  </si>
  <si>
    <t>CR_WT_Replicate 4</t>
  </si>
  <si>
    <t>CR_WT_Replicate 5</t>
  </si>
  <si>
    <t>CR_WT_Replicate 6</t>
  </si>
  <si>
    <t>CR_WT_Replicate 7</t>
  </si>
  <si>
    <t>CR_WT_Replicate 8</t>
  </si>
  <si>
    <t>CR_WT_Replicate 9</t>
  </si>
  <si>
    <t>Ctrl_KO_Replicate 1</t>
  </si>
  <si>
    <t>Ctrl_KO_Replicate 2</t>
  </si>
  <si>
    <t>Ctrl_KO_Replicate 3</t>
  </si>
  <si>
    <t>Ctrl_KO_Replicate 4</t>
  </si>
  <si>
    <t>Ctrl_KO_Replicate 5</t>
  </si>
  <si>
    <t>Round 3 of biological replicates</t>
  </si>
  <si>
    <t>Ctrl_KO_Replicate 6</t>
  </si>
  <si>
    <t>Ctrl_KO_Replicate 7</t>
  </si>
  <si>
    <t>Ctrl_KO_Replicate 8</t>
  </si>
  <si>
    <t>Ctrl_KO_Replicate 9</t>
  </si>
  <si>
    <t>CR_KO_Replicate 1</t>
  </si>
  <si>
    <t>CR_KO_Replicate 2</t>
  </si>
  <si>
    <t>CR_KO_Replicate 3</t>
  </si>
  <si>
    <t>CR_KO_Replicate 4</t>
  </si>
  <si>
    <t>CR_KO_Replicate 5</t>
  </si>
  <si>
    <t>CR_KO_Replicate 6</t>
  </si>
  <si>
    <t>CR_KO_Replicate 7</t>
  </si>
  <si>
    <t>CR_KO_Replicate 8</t>
  </si>
  <si>
    <t>Uncropped immunoblots for pSTAT5 for Figure 5a.</t>
  </si>
  <si>
    <t>CR_KO_Replicate 9</t>
  </si>
  <si>
    <t>Uncropped immunoblots for pFOXO1 for Figure 5a.</t>
  </si>
  <si>
    <t>Fig. 5e: GR CoIP immunoblots.</t>
  </si>
  <si>
    <t>Biological replicate 1</t>
  </si>
  <si>
    <t>GR Immunoblot</t>
  </si>
  <si>
    <t>FOXO1 Immunoblot</t>
  </si>
  <si>
    <t>Fig. 5f: Immunofluorescence in primary hepatocytes.</t>
  </si>
  <si>
    <t>Nuc/cyt of Foxo1</t>
  </si>
  <si>
    <t xml:space="preserve">Fed </t>
  </si>
  <si>
    <t>dex</t>
  </si>
  <si>
    <t>&lt;2e-16</t>
  </si>
  <si>
    <t xml:space="preserve">Average </t>
  </si>
  <si>
    <t>STD</t>
  </si>
  <si>
    <t>Fig. 6a: Median expression of FoxO1 targets at ZT12.</t>
  </si>
  <si>
    <t>ctrl. WT</t>
  </si>
  <si>
    <t>cal. res. WT</t>
  </si>
  <si>
    <r>
      <t>cal. res. GR</t>
    </r>
    <r>
      <rPr>
        <vertAlign val="superscript"/>
        <sz val="10"/>
        <color theme="1"/>
        <rFont val="Arial"/>
        <family val="2"/>
      </rPr>
      <t>KO</t>
    </r>
  </si>
  <si>
    <t>Mef2d</t>
  </si>
  <si>
    <t>P value</t>
  </si>
  <si>
    <t>Gstt3</t>
  </si>
  <si>
    <t>P value summary</t>
  </si>
  <si>
    <t>Tat</t>
  </si>
  <si>
    <t>Significant diff. among means (P &lt; 0.05)?</t>
  </si>
  <si>
    <t>Angptl4</t>
  </si>
  <si>
    <t>Kruskal-Wallis statistic</t>
  </si>
  <si>
    <t>Nab1</t>
  </si>
  <si>
    <t>Cyp17a1</t>
  </si>
  <si>
    <t>Cdip1</t>
  </si>
  <si>
    <t>Aqp1</t>
  </si>
  <si>
    <t>Ndrg1</t>
  </si>
  <si>
    <t>Nid1</t>
  </si>
  <si>
    <t>Ctrl:WT-CR:KO</t>
  </si>
  <si>
    <t>Adcy9</t>
  </si>
  <si>
    <t>Apc</t>
  </si>
  <si>
    <t>Psen2</t>
  </si>
  <si>
    <t>Lbp</t>
  </si>
  <si>
    <t>Cd300lg</t>
  </si>
  <si>
    <t>Arrb1</t>
  </si>
  <si>
    <t>Etnppl</t>
  </si>
  <si>
    <t>Ahr</t>
  </si>
  <si>
    <t>Rab4a</t>
  </si>
  <si>
    <t>Slc16a10</t>
  </si>
  <si>
    <t>Sgk1</t>
  </si>
  <si>
    <t>Ctgf</t>
  </si>
  <si>
    <t>Hal</t>
  </si>
  <si>
    <t>Ntn4</t>
  </si>
  <si>
    <t>Cry1</t>
  </si>
  <si>
    <t>Ddit4</t>
  </si>
  <si>
    <t>Lgr5</t>
  </si>
  <si>
    <t>Adarb1</t>
  </si>
  <si>
    <t>Jade2</t>
  </si>
  <si>
    <t>Lpin1</t>
  </si>
  <si>
    <t>Map2k6</t>
  </si>
  <si>
    <t>Per1</t>
  </si>
  <si>
    <t>Serpina3n</t>
  </si>
  <si>
    <t>Gadd45g</t>
  </si>
  <si>
    <t>Cnmd</t>
  </si>
  <si>
    <t>Sorbs3</t>
  </si>
  <si>
    <t>Slc25a32</t>
  </si>
  <si>
    <t>Slc38a2</t>
  </si>
  <si>
    <t>Bcl6</t>
  </si>
  <si>
    <t>Mylk</t>
  </si>
  <si>
    <t>Dirc2</t>
  </si>
  <si>
    <t>Tmem41a</t>
  </si>
  <si>
    <t>Noct</t>
  </si>
  <si>
    <t>Kcnk5</t>
  </si>
  <si>
    <t>Slc29a1</t>
  </si>
  <si>
    <t>Sik1</t>
  </si>
  <si>
    <t>Lpin2</t>
  </si>
  <si>
    <t>Tedc2</t>
  </si>
  <si>
    <t>Fkbp5</t>
  </si>
  <si>
    <t>Lims2</t>
  </si>
  <si>
    <t>Npc1</t>
  </si>
  <si>
    <t>Vldlr</t>
  </si>
  <si>
    <t>Cyp26a1</t>
  </si>
  <si>
    <t>Got1</t>
  </si>
  <si>
    <t>Ldb1</t>
  </si>
  <si>
    <t>Dnase1l3</t>
  </si>
  <si>
    <t>Hsd17b6</t>
  </si>
  <si>
    <t>Asl</t>
  </si>
  <si>
    <t>Tmc6</t>
  </si>
  <si>
    <t>Dhtkd1</t>
  </si>
  <si>
    <t>Pdia4</t>
  </si>
  <si>
    <t>Nrp2</t>
  </si>
  <si>
    <t>Il1r1</t>
  </si>
  <si>
    <t>Inpp4a</t>
  </si>
  <si>
    <t>Cyp27a1</t>
  </si>
  <si>
    <t>Slc45a3</t>
  </si>
  <si>
    <t>Rgs16</t>
  </si>
  <si>
    <t>Coq8a</t>
  </si>
  <si>
    <t>Fmo3</t>
  </si>
  <si>
    <t>Pfkfb3</t>
  </si>
  <si>
    <t>Slc25a25</t>
  </si>
  <si>
    <t>Upp2</t>
  </si>
  <si>
    <t>Egfl7</t>
  </si>
  <si>
    <t>Gpcpd1</t>
  </si>
  <si>
    <t>Bmp2</t>
  </si>
  <si>
    <t>Pck1</t>
  </si>
  <si>
    <t>Ahcy</t>
  </si>
  <si>
    <t>Smad9</t>
  </si>
  <si>
    <t>Tm4sf1</t>
  </si>
  <si>
    <t>Tm4sf4</t>
  </si>
  <si>
    <t>Tsc22d2</t>
  </si>
  <si>
    <t>Npr1</t>
  </si>
  <si>
    <t>Il6ra</t>
  </si>
  <si>
    <t>Ddah1</t>
  </si>
  <si>
    <t>Trp53inp1</t>
  </si>
  <si>
    <t>Gne</t>
  </si>
  <si>
    <t>Tnfrsf1b</t>
  </si>
  <si>
    <t>Mfsd2a</t>
  </si>
  <si>
    <t>Cyp4b1</t>
  </si>
  <si>
    <t>Hspg2</t>
  </si>
  <si>
    <t>Sesn2</t>
  </si>
  <si>
    <t>Errfi1</t>
  </si>
  <si>
    <t>Tgfbr3</t>
  </si>
  <si>
    <t>Slc15a4</t>
  </si>
  <si>
    <t>Brap</t>
  </si>
  <si>
    <t>Klf15</t>
  </si>
  <si>
    <t>Slc6a6</t>
  </si>
  <si>
    <t>Plxnd1</t>
  </si>
  <si>
    <t>Fam234b</t>
  </si>
  <si>
    <t>Cyp2b10</t>
  </si>
  <si>
    <t>Nox4</t>
  </si>
  <si>
    <t>Fgfr2</t>
  </si>
  <si>
    <t>Chst15</t>
  </si>
  <si>
    <t>Tsc22d3</t>
  </si>
  <si>
    <t>Atp11a</t>
  </si>
  <si>
    <t>Adrb3</t>
  </si>
  <si>
    <t>Ido2</t>
  </si>
  <si>
    <t>Sall1</t>
  </si>
  <si>
    <t>Mt2</t>
  </si>
  <si>
    <t>Mt1</t>
  </si>
  <si>
    <t>Mast3</t>
  </si>
  <si>
    <t>Usp2</t>
  </si>
  <si>
    <t>Nxpe2</t>
  </si>
  <si>
    <t>Ets1</t>
  </si>
  <si>
    <t>Bud13</t>
  </si>
  <si>
    <t>Zpr1</t>
  </si>
  <si>
    <t>Slc37a4</t>
  </si>
  <si>
    <t>Lipc</t>
  </si>
  <si>
    <t>Adamts7</t>
  </si>
  <si>
    <t>Ip6k2</t>
  </si>
  <si>
    <t>2810474O19Rik</t>
  </si>
  <si>
    <t>Trib3</t>
  </si>
  <si>
    <t>Slc8b1</t>
  </si>
  <si>
    <t>2410131K14Rik</t>
  </si>
  <si>
    <t>Fbxo21</t>
  </si>
  <si>
    <t>Ppargc1b</t>
  </si>
  <si>
    <t>Acot11</t>
  </si>
  <si>
    <t>Arl4d</t>
  </si>
  <si>
    <t>Lars2</t>
  </si>
  <si>
    <t>Stab2</t>
  </si>
  <si>
    <t>Pim3</t>
  </si>
  <si>
    <t>Tmtc2</t>
  </si>
  <si>
    <t>Arhgef26</t>
  </si>
  <si>
    <t>Il22ra1</t>
  </si>
  <si>
    <t>Atoh8</t>
  </si>
  <si>
    <t>Wdtc1</t>
  </si>
  <si>
    <t>Fam13a</t>
  </si>
  <si>
    <t>Scarb1</t>
  </si>
  <si>
    <t>Acer2</t>
  </si>
  <si>
    <t>Mylip</t>
  </si>
  <si>
    <t>Pcp4l1</t>
  </si>
  <si>
    <t>Irs2</t>
  </si>
  <si>
    <t>Camk1d</t>
  </si>
  <si>
    <t>Igfbp2</t>
  </si>
  <si>
    <t>Rcan2</t>
  </si>
  <si>
    <t>Cpeb2</t>
  </si>
  <si>
    <t>Saa3</t>
  </si>
  <si>
    <t>Ltbp4</t>
  </si>
  <si>
    <t>Limd2</t>
  </si>
  <si>
    <t>Rcsd1</t>
  </si>
  <si>
    <t>N4bp2l1</t>
  </si>
  <si>
    <t>Car8</t>
  </si>
  <si>
    <t>Cldn5</t>
  </si>
  <si>
    <t>Zfp281</t>
  </si>
  <si>
    <t>Slc35e2</t>
  </si>
  <si>
    <t>Reln</t>
  </si>
  <si>
    <t>Hectd4</t>
  </si>
  <si>
    <t>Foxo1</t>
  </si>
  <si>
    <t>Serpinb1a</t>
  </si>
  <si>
    <t>Arhgef37</t>
  </si>
  <si>
    <t>Lhfpl2</t>
  </si>
  <si>
    <t>Pid1</t>
  </si>
  <si>
    <t>Slc25a51</t>
  </si>
  <si>
    <t>Ppp1r3b</t>
  </si>
  <si>
    <t>Rnf152</t>
  </si>
  <si>
    <t>Gpr157</t>
  </si>
  <si>
    <t>Rbm33</t>
  </si>
  <si>
    <t>Tob2</t>
  </si>
  <si>
    <t>Foxo3</t>
  </si>
  <si>
    <t>Prex2</t>
  </si>
  <si>
    <t>Agtr1a</t>
  </si>
  <si>
    <t>Cyp2g1</t>
  </si>
  <si>
    <t>Glt1d1</t>
  </si>
  <si>
    <t>Ppp1r3g</t>
  </si>
  <si>
    <t>Irf2bp2</t>
  </si>
  <si>
    <t>Klf13</t>
  </si>
  <si>
    <t>Tbc1d30</t>
  </si>
  <si>
    <t>Plekhg3</t>
  </si>
  <si>
    <t>Fbxo31</t>
  </si>
  <si>
    <t>Fes</t>
  </si>
  <si>
    <t>Lipg</t>
  </si>
  <si>
    <t>Kcnn2</t>
  </si>
  <si>
    <t>Rnd1</t>
  </si>
  <si>
    <t>Maf</t>
  </si>
  <si>
    <t>St3gal5</t>
  </si>
  <si>
    <t>Cntrl</t>
  </si>
  <si>
    <t>Camk2b</t>
  </si>
  <si>
    <t>Gpr182</t>
  </si>
  <si>
    <t>Rnf169</t>
  </si>
  <si>
    <t>Cyp2d22</t>
  </si>
  <si>
    <t>Kdr</t>
  </si>
  <si>
    <t>Tecpr1</t>
  </si>
  <si>
    <t>Ppp1r3c</t>
  </si>
  <si>
    <t>Cep152</t>
  </si>
  <si>
    <t>Cry2</t>
  </si>
  <si>
    <t>Map3k5</t>
  </si>
  <si>
    <t>Acot1</t>
  </si>
  <si>
    <t>Peak1</t>
  </si>
  <si>
    <t>Mafb</t>
  </si>
  <si>
    <t>Plxnc1</t>
  </si>
  <si>
    <t>G6pc</t>
  </si>
  <si>
    <t>Nlrp12</t>
  </si>
  <si>
    <t>Serpina3m</t>
  </si>
  <si>
    <t>Eif4ebp3</t>
  </si>
  <si>
    <t>Sco2</t>
  </si>
  <si>
    <t>Cyp2a22</t>
  </si>
  <si>
    <t>Zfp131</t>
  </si>
  <si>
    <t>z-score</t>
  </si>
  <si>
    <t>Fig. 6d: Log2_FC violin plots p-value.</t>
  </si>
  <si>
    <t>Mann Whitney test</t>
  </si>
  <si>
    <t>    Mann-Whitney U</t>
  </si>
  <si>
    <t>Fig. 6f: Luciferase reporter assays for selected cis-regulatory elements.</t>
  </si>
  <si>
    <t>MUT</t>
  </si>
  <si>
    <t>Empty</t>
  </si>
  <si>
    <t>GR</t>
  </si>
  <si>
    <t>FOXO ADA</t>
  </si>
  <si>
    <t>GR+FOXO ADA</t>
  </si>
  <si>
    <t>Bcl2l1</t>
  </si>
  <si>
    <t>relative luciferase activity</t>
  </si>
  <si>
    <t>Robust two-way ANOVA - Cry1</t>
  </si>
  <si>
    <t>Robust two-way ANOVA - Bcl2l11</t>
  </si>
  <si>
    <t>Robust two-way ANOVA - Ppargc1a</t>
  </si>
  <si>
    <t>seq.</t>
  </si>
  <si>
    <t>TF</t>
  </si>
  <si>
    <t>seq:TF</t>
  </si>
  <si>
    <t>Empty, WT vs mutant</t>
  </si>
  <si>
    <t>0.05</t>
  </si>
  <si>
    <t>GR, WT vs mutant</t>
  </si>
  <si>
    <t>Foxo, WT vs mutant</t>
  </si>
  <si>
    <t>GR + Foxo, WT vs mutant</t>
  </si>
  <si>
    <t>WT, empty vs GR</t>
  </si>
  <si>
    <t>WT, empty vs Foxo</t>
  </si>
  <si>
    <t>WT, empty vs GR + Foxo</t>
  </si>
  <si>
    <t>WT, GR vs Foxo</t>
  </si>
  <si>
    <t>WT, GR vs GR + Foxo</t>
  </si>
  <si>
    <t>WT, Foxo vs GR + Foxo</t>
  </si>
  <si>
    <t>Mutant, empty vs GR</t>
  </si>
  <si>
    <t>Mutant, empty vs Foxo</t>
  </si>
  <si>
    <t>Mutant, empty vs GR + Foxo</t>
  </si>
  <si>
    <t>Mutant, GR vs Foxo</t>
  </si>
  <si>
    <t>Mutant, GR vs GR + Foxo</t>
  </si>
  <si>
    <t>Mutant, Foxo vs GR + Foxo</t>
  </si>
  <si>
    <t xml:space="preserve">Fig. 1a: Body weight from wild type mouse under cal. res. or control diet.  </t>
  </si>
  <si>
    <t>Two-way RM ANOVA</t>
  </si>
  <si>
    <t>Šídák's multiple comparisons test</t>
  </si>
  <si>
    <t>weeks</t>
  </si>
  <si>
    <t>MS</t>
  </si>
  <si>
    <t>F Value</t>
  </si>
  <si>
    <t>mouse#1</t>
  </si>
  <si>
    <t>    Time x diet</t>
  </si>
  <si>
    <t>&lt;0.0001</t>
  </si>
  <si>
    <t>    0</t>
  </si>
  <si>
    <t>mouse#2</t>
  </si>
  <si>
    <t>    Time</t>
  </si>
  <si>
    <t>    1</t>
  </si>
  <si>
    <t>mouse#3</t>
  </si>
  <si>
    <t>    Diet</t>
  </si>
  <si>
    <t>    2</t>
  </si>
  <si>
    <t>mouse#4</t>
  </si>
  <si>
    <t>    Subject</t>
  </si>
  <si>
    <t>    3</t>
  </si>
  <si>
    <t>mouse#5</t>
  </si>
  <si>
    <t>    Residual</t>
  </si>
  <si>
    <t>    4</t>
  </si>
  <si>
    <t>mouse#6</t>
  </si>
  <si>
    <t>    5</t>
  </si>
  <si>
    <t>    6</t>
  </si>
  <si>
    <t>    7</t>
  </si>
  <si>
    <t>grams</t>
  </si>
  <si>
    <t>    8</t>
  </si>
  <si>
    <t xml:space="preserve">Fig. 1b: Diurnal serum insulin from wild type mouse under cal. res. or control diet.  </t>
  </si>
  <si>
    <t>Unpaired t test (ZT12)</t>
  </si>
  <si>
    <t>Unpaired t test (ZT16)</t>
  </si>
  <si>
    <t xml:space="preserve">Fig. 1c: Diurnal blood glucose from wild type mouse under cal. res. or control diet.  </t>
  </si>
  <si>
    <t>**</t>
  </si>
  <si>
    <t>Diurnal Nuclear GR quantification</t>
  </si>
  <si>
    <t>Raw films</t>
  </si>
  <si>
    <t>Replicate 1</t>
  </si>
  <si>
    <t>Replicate 2</t>
  </si>
  <si>
    <t>Replicate 3</t>
  </si>
  <si>
    <t>Fig. 1d:  Immunoblotting for diurnal nuclear GR.</t>
  </si>
  <si>
    <t>Cropped films for immunoblots for diurnal nuclear GR for Extended Figure 1d.</t>
  </si>
  <si>
    <t>Uncropped Amido-Black stained blots  as a loading control  for diurnal nucelar GR for three replicates for Extended Figure 1d.</t>
  </si>
  <si>
    <t>Timepoint</t>
  </si>
  <si>
    <t>GR/ Amido Black</t>
  </si>
  <si>
    <t>ctrl.-Replicate 1</t>
  </si>
  <si>
    <t>ctrl.-Replicate 2</t>
  </si>
  <si>
    <t>ctrl.-Replicate 3</t>
  </si>
  <si>
    <t>CR- Replicate 1</t>
  </si>
  <si>
    <t>CR- Replicate 2</t>
  </si>
  <si>
    <t>CR- Replicate 3</t>
  </si>
  <si>
    <t>Fig. 1e:  Immunoblotting for nuclear GR at ZT12.</t>
  </si>
  <si>
    <t>Uncropped immunoblots for nuclear GR at ZT12 for Extended Figure 1e.</t>
  </si>
  <si>
    <t>Uncropped Amido-Black stained blots  as a loading control  for nuclear GR at ZT12 for Extended Figure 1e.</t>
  </si>
  <si>
    <t>Nuclear GR quantification at ZT12</t>
  </si>
  <si>
    <t>Unpaired t test</t>
  </si>
  <si>
    <t>GR/Amido Black</t>
  </si>
  <si>
    <t>ctrl._Replicate1</t>
  </si>
  <si>
    <t>ctrl._Replicate2</t>
  </si>
  <si>
    <t>ctrl._Replicate3</t>
  </si>
  <si>
    <t>ctrl._Replicate4</t>
  </si>
  <si>
    <t>ctrl._Replicate5</t>
  </si>
  <si>
    <t>ctrl._Replicate6</t>
  </si>
  <si>
    <t>CR_Replicate1</t>
  </si>
  <si>
    <t>CR_Replicate2</t>
  </si>
  <si>
    <t>CR_Replicate3</t>
  </si>
  <si>
    <t>CR_Replicate4</t>
  </si>
  <si>
    <t>CR_Replicate5</t>
  </si>
  <si>
    <t>CR_Replicate6</t>
  </si>
  <si>
    <t>Fig. 1f: Body weight for mice at different feeding regimens.</t>
  </si>
  <si>
    <t>cal. res. 40%</t>
  </si>
  <si>
    <t>cal. res. 20%</t>
  </si>
  <si>
    <t>ctrl. vs. CR40</t>
  </si>
  <si>
    <t>ctrl. vs. CR20</t>
  </si>
  <si>
    <t>CR40 vs. CR20</t>
  </si>
  <si>
    <t>Fig. 1g: Corticosterone at ZT12.</t>
  </si>
  <si>
    <t>ctrl..</t>
  </si>
  <si>
    <t>Fig. 2b:  RT-qPCR gene expression data.</t>
  </si>
  <si>
    <r>
      <t>GR</t>
    </r>
    <r>
      <rPr>
        <vertAlign val="superscript"/>
        <sz val="10"/>
        <rFont val="Aptos Narrow"/>
        <family val="2"/>
        <scheme val="minor"/>
      </rPr>
      <t>LKO</t>
    </r>
  </si>
  <si>
    <t>Ordinary two-way ANOVA - Cry1</t>
  </si>
  <si>
    <t>Ordinary two-way ANOVA - Ppargc1a</t>
  </si>
  <si>
    <t>Ordinary two-way ANOVA - Mat1a</t>
  </si>
  <si>
    <t>Ordinary two-way ANOVA - Bnip3</t>
  </si>
  <si>
    <t>Ordinary two-way ANOVA - Acaa1</t>
  </si>
  <si>
    <t>Ordinary two-way ANOVA - Bdh2</t>
  </si>
  <si>
    <t>Ordinary two-way ANOVA - Pex19</t>
  </si>
  <si>
    <t>Ordinary two-way ANOVA - Pex5</t>
  </si>
  <si>
    <t>Mat1a</t>
  </si>
  <si>
    <t>Bnip3</t>
  </si>
  <si>
    <t>Acaa1</t>
  </si>
  <si>
    <t>Pex19</t>
  </si>
  <si>
    <t>Pex5</t>
  </si>
  <si>
    <t>Acca1</t>
  </si>
  <si>
    <t>normalized values to Rplp0</t>
  </si>
  <si>
    <t>Fig. 4g: Normalized read counts from RNA-seq data from ctrl. and cal.res. groups.</t>
  </si>
  <si>
    <t>Atg5</t>
  </si>
  <si>
    <t>Pkkfb3</t>
  </si>
  <si>
    <t>Cat</t>
  </si>
  <si>
    <t>Plin5</t>
  </si>
  <si>
    <t>Fig. 5a: Normalized read counts from RNA-seq data from ctrl. and cal.res. groups.</t>
  </si>
  <si>
    <t>Arntl</t>
  </si>
  <si>
    <t>Clock</t>
  </si>
  <si>
    <t>ctrl. WT </t>
  </si>
  <si>
    <t>ctrl. GRLKO </t>
  </si>
  <si>
    <t>Per2</t>
  </si>
  <si>
    <t>Rora</t>
  </si>
  <si>
    <t>Rorc</t>
  </si>
  <si>
    <t>Nr1d1</t>
  </si>
  <si>
    <t>Nr1d2</t>
  </si>
  <si>
    <t>Fig. 5b and 5c: Number of genes with phase shits.</t>
  </si>
  <si>
    <t>Common in WT</t>
  </si>
  <si>
    <t>Common in cal. res.</t>
  </si>
  <si>
    <t>Phase shift</t>
  </si>
  <si>
    <t>#</t>
  </si>
  <si>
    <t>hours</t>
  </si>
  <si>
    <r>
      <t>Fig. 6a:   ZT12 Body weight from wild type and GR</t>
    </r>
    <r>
      <rPr>
        <b/>
        <vertAlign val="superscript"/>
        <sz val="10"/>
        <rFont val="Arial"/>
        <family val="2"/>
      </rPr>
      <t>LKO</t>
    </r>
    <r>
      <rPr>
        <b/>
        <sz val="10"/>
        <rFont val="Arial"/>
        <family val="2"/>
      </rPr>
      <t xml:space="preserve"> mice under cal. res. or control diet.  </t>
    </r>
  </si>
  <si>
    <r>
      <t>GR</t>
    </r>
    <r>
      <rPr>
        <vertAlign val="superscript"/>
        <sz val="10"/>
        <color theme="1"/>
        <rFont val="Aptos Narrow"/>
        <family val="2"/>
        <scheme val="minor"/>
      </rPr>
      <t>LKO</t>
    </r>
  </si>
  <si>
    <r>
      <t>Fig. 6b:   ZT12 Liver weight from wild type and GR</t>
    </r>
    <r>
      <rPr>
        <b/>
        <vertAlign val="superscript"/>
        <sz val="10"/>
        <rFont val="Arial"/>
        <family val="2"/>
      </rPr>
      <t>LKO</t>
    </r>
    <r>
      <rPr>
        <b/>
        <sz val="10"/>
        <rFont val="Arial"/>
        <family val="2"/>
      </rPr>
      <t xml:space="preserve"> mice under cal. res. or control diet.  </t>
    </r>
  </si>
  <si>
    <r>
      <t>Fig. 6c:   ZT12 Liver triglycerides from wild type and GR</t>
    </r>
    <r>
      <rPr>
        <b/>
        <vertAlign val="superscript"/>
        <sz val="10"/>
        <rFont val="Arial"/>
        <family val="2"/>
      </rPr>
      <t>LKO</t>
    </r>
    <r>
      <rPr>
        <b/>
        <sz val="10"/>
        <rFont val="Arial"/>
        <family val="2"/>
      </rPr>
      <t xml:space="preserve"> mice under cal. res. or control diet.  </t>
    </r>
  </si>
  <si>
    <t>mmol/g</t>
  </si>
  <si>
    <t>Bin</t>
  </si>
  <si>
    <t xml:space="preserve">Fig. 7a: Blood glucose in wild type under cal. res., control diet, or control diet plus corticosterone treatment.  </t>
  </si>
  <si>
    <t xml:space="preserve">Fig. 7b: Serum triglycerides in wild type under cal. res., control diet, or control diet plus corticosterone treatment.  </t>
  </si>
  <si>
    <t>Welch's ANOVA test</t>
  </si>
  <si>
    <t xml:space="preserve">Fig. 7c: Serum ketones in wild type under cal. res., control diet, or control diet plus corticosterone treatment.  </t>
  </si>
  <si>
    <t>***</t>
  </si>
  <si>
    <t xml:space="preserve">Fig. 7d: Serum NEFAs in wild type under cal. res., control diet, or control diet plus corticosterone treatment.  </t>
  </si>
  <si>
    <t> F</t>
  </si>
  <si>
    <t> R squared</t>
  </si>
  <si>
    <t xml:space="preserve">Fig. 7e:    Liver triglycerides from wild type under cal. res., control diet, or control diet plus corticosterone treatment. </t>
  </si>
  <si>
    <t xml:space="preserve">Fig.8d: Homer detection of selected motifs in ctrl., cal. res., and CORT cistromes. </t>
  </si>
  <si>
    <t>FoxO1</t>
  </si>
  <si>
    <t>Total input peaks</t>
  </si>
  <si>
    <t># peaks with motif</t>
  </si>
  <si>
    <t xml:space="preserve">% peaks with motif </t>
  </si>
  <si>
    <t>Stat5</t>
  </si>
  <si>
    <t>Fig. 8e: HOMER motifs p-values.</t>
  </si>
  <si>
    <t>CORT over cal. res.</t>
  </si>
  <si>
    <t>cal. res. over CORT</t>
  </si>
  <si>
    <t>Fox</t>
  </si>
  <si>
    <t>Fig. 9a: FOXO1 nuclear localization in caloric restriction and control.</t>
  </si>
  <si>
    <t>Uncropped immunoblots for nuclear FOXO1 at ZT12 for Extended Figure 9a.</t>
  </si>
  <si>
    <t>Uncropped Amido-Black stained blots as a loading control  for nuclear FOXO1 at ZT12 for Extended Figure 9g.</t>
  </si>
  <si>
    <t>Nuclear FOXO1 quantification at ZT12</t>
  </si>
  <si>
    <t>FOXO1</t>
  </si>
  <si>
    <t>FOXO1/Amido Black</t>
  </si>
  <si>
    <t>Ctrl_Replicate1</t>
  </si>
  <si>
    <t>Ctrl_Replicate2</t>
  </si>
  <si>
    <t>Ctrl_Replicate3</t>
  </si>
  <si>
    <t>Ctrl_Replicate4</t>
  </si>
  <si>
    <t>Ctrl_Replicate5</t>
  </si>
  <si>
    <t>Ctrl_Replicate6</t>
  </si>
  <si>
    <t>Fig. 9g: Cluster enrichments violin plots p-values.</t>
  </si>
  <si>
    <t>Wilcoxon matched-pairs signed rank test (equal)</t>
  </si>
  <si>
    <t>Wilcoxon matched-pairs signed rank test (cal. res.)</t>
  </si>
  <si>
    <t>Wilcoxon matched-pairs signed rank test (ctrl.)</t>
  </si>
  <si>
    <t>ns</t>
  </si>
  <si>
    <t>    Number of pairs</t>
  </si>
  <si>
    <t>Fig. 9g: GR CoIP immunoblots, biological replicate 2.</t>
  </si>
  <si>
    <t>Biological replicate 2</t>
  </si>
  <si>
    <t>Fig. 10d: HOMER motifs p-values.</t>
  </si>
  <si>
    <t>open over closed</t>
  </si>
  <si>
    <t xml:space="preserve">close over open </t>
  </si>
  <si>
    <t>-log p-val</t>
  </si>
  <si>
    <r>
      <t>Fig. 6d,e: Nuclear diameter distribution of all HNF4-positive nuclei from wild type and GR</t>
    </r>
    <r>
      <rPr>
        <b/>
        <vertAlign val="superscript"/>
        <sz val="10"/>
        <rFont val="Arial"/>
        <family val="2"/>
      </rPr>
      <t>LKO</t>
    </r>
    <r>
      <rPr>
        <b/>
        <sz val="10"/>
        <rFont val="Arial"/>
        <family val="2"/>
      </rPr>
      <t xml:space="preserve"> mice under cal. res. or control diet.  </t>
    </r>
  </si>
  <si>
    <r>
      <t>Fig. 6f: Nuclear diameter distribution of all Hoechst-positive nuclei from wild type and GR</t>
    </r>
    <r>
      <rPr>
        <b/>
        <vertAlign val="superscript"/>
        <sz val="10"/>
        <color rgb="FF000000"/>
        <rFont val="Arial"/>
      </rPr>
      <t>LKO</t>
    </r>
    <r>
      <rPr>
        <b/>
        <sz val="10"/>
        <color rgb="FF000000"/>
        <rFont val="Arial"/>
      </rPr>
      <t xml:space="preserve"> mice under cal. res. or control diet.  </t>
    </r>
  </si>
  <si>
    <t xml:space="preserve">Fig. 3g:   Hepatic  nuclear ploidy.  </t>
  </si>
  <si>
    <t xml:space="preserve">Fig. 6g:  Whole liver  nuclear ploidy.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</si>
</sst>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"/>
    <numFmt numFmtId="167" formatCode="0.0000000"/>
  </numFmts>
  <fonts count="4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name val="Arial"/>
      <family val="2"/>
    </font>
    <font>
      <sz val="10"/>
      <name val="Aptos Narrow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rgb="FF000000"/>
      <name val="Calibri"/>
      <family val="2"/>
    </font>
    <font>
      <sz val="10"/>
      <color rgb="FFFF0000"/>
      <name val="Aptos Narrow"/>
      <family val="2"/>
      <scheme val="minor"/>
    </font>
    <font>
      <vertAlign val="superscript"/>
      <sz val="10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FFC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8"/>
      <name val="Aptos Narrow"/>
      <family val="2"/>
      <scheme val="minor"/>
    </font>
    <font>
      <b/>
      <sz val="11"/>
      <color theme="8" tint="0.39997558519241921"/>
      <name val="Aptos Narrow"/>
      <family val="2"/>
      <scheme val="minor"/>
    </font>
    <font>
      <sz val="10"/>
      <name val="Arial"/>
    </font>
    <font>
      <b/>
      <sz val="10"/>
      <color rgb="FF002060"/>
      <name val="Arial"/>
      <family val="2"/>
    </font>
    <font>
      <b/>
      <sz val="10"/>
      <color theme="8" tint="0.39997558519241921"/>
      <name val="Arial"/>
      <family val="2"/>
    </font>
    <font>
      <b/>
      <sz val="12"/>
      <color rgb="FF002060"/>
      <name val="Arial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0"/>
      <name val="Arial"/>
      <family val="2"/>
      <charset val="1"/>
    </font>
    <font>
      <b/>
      <sz val="10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3" xfId="0" applyFont="1" applyBorder="1"/>
    <xf numFmtId="0" fontId="1" fillId="0" borderId="3" xfId="0" quotePrefix="1" applyFont="1" applyBorder="1" applyAlignment="1">
      <alignment horizontal="center"/>
    </xf>
    <xf numFmtId="0" fontId="1" fillId="0" borderId="1" xfId="0" quotePrefix="1" applyFont="1" applyBorder="1" applyAlignment="1">
      <alignment horizontal="center"/>
    </xf>
    <xf numFmtId="166" fontId="1" fillId="0" borderId="1" xfId="0" applyNumberFormat="1" applyFont="1" applyBorder="1"/>
    <xf numFmtId="2" fontId="1" fillId="0" borderId="1" xfId="0" applyNumberFormat="1" applyFont="1" applyBorder="1"/>
    <xf numFmtId="166" fontId="1" fillId="0" borderId="1" xfId="0" quotePrefix="1" applyNumberFormat="1" applyFont="1" applyBorder="1" applyAlignment="1">
      <alignment horizontal="center"/>
    </xf>
    <xf numFmtId="2" fontId="1" fillId="0" borderId="3" xfId="0" applyNumberFormat="1" applyFont="1" applyBorder="1"/>
    <xf numFmtId="2" fontId="1" fillId="0" borderId="3" xfId="0" quotePrefix="1" applyNumberFormat="1" applyFont="1" applyBorder="1" applyAlignment="1">
      <alignment horizontal="center"/>
    </xf>
    <xf numFmtId="2" fontId="1" fillId="0" borderId="1" xfId="0" quotePrefix="1" applyNumberFormat="1" applyFont="1" applyBorder="1" applyAlignment="1">
      <alignment horizontal="center"/>
    </xf>
    <xf numFmtId="2" fontId="1" fillId="0" borderId="0" xfId="0" quotePrefix="1" applyNumberFormat="1" applyFont="1" applyAlignment="1">
      <alignment horizontal="center"/>
    </xf>
    <xf numFmtId="2" fontId="1" fillId="0" borderId="0" xfId="0" applyNumberFormat="1" applyFont="1"/>
    <xf numFmtId="0" fontId="1" fillId="0" borderId="0" xfId="0" quotePrefix="1" applyFont="1" applyAlignment="1">
      <alignment horizontal="center"/>
    </xf>
    <xf numFmtId="166" fontId="1" fillId="0" borderId="0" xfId="0" applyNumberFormat="1" applyFont="1"/>
    <xf numFmtId="166" fontId="1" fillId="0" borderId="0" xfId="0" quotePrefix="1" applyNumberFormat="1" applyFont="1" applyAlignment="1">
      <alignment horizontal="center"/>
    </xf>
    <xf numFmtId="164" fontId="1" fillId="0" borderId="1" xfId="0" applyNumberFormat="1" applyFont="1" applyBorder="1"/>
    <xf numFmtId="164" fontId="1" fillId="0" borderId="1" xfId="0" quotePrefix="1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1" xfId="0" quotePrefix="1" applyNumberFormat="1" applyFont="1" applyBorder="1" applyAlignment="1">
      <alignment horizontal="right"/>
    </xf>
    <xf numFmtId="166" fontId="1" fillId="0" borderId="1" xfId="0" quotePrefix="1" applyNumberFormat="1" applyFont="1" applyBorder="1" applyAlignment="1">
      <alignment horizontal="right"/>
    </xf>
    <xf numFmtId="164" fontId="1" fillId="0" borderId="3" xfId="0" applyNumberFormat="1" applyFont="1" applyBorder="1"/>
    <xf numFmtId="164" fontId="5" fillId="0" borderId="1" xfId="0" applyNumberFormat="1" applyFont="1" applyBorder="1"/>
    <xf numFmtId="0" fontId="6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2" fontId="5" fillId="0" borderId="6" xfId="0" applyNumberFormat="1" applyFont="1" applyBorder="1" applyAlignment="1">
      <alignment horizontal="center"/>
    </xf>
    <xf numFmtId="166" fontId="1" fillId="0" borderId="3" xfId="0" applyNumberFormat="1" applyFont="1" applyBorder="1"/>
    <xf numFmtId="0" fontId="7" fillId="0" borderId="8" xfId="0" applyFont="1" applyBorder="1"/>
    <xf numFmtId="0" fontId="10" fillId="0" borderId="8" xfId="0" applyFont="1" applyBorder="1" applyAlignment="1">
      <alignment horizontal="center"/>
    </xf>
    <xf numFmtId="0" fontId="14" fillId="0" borderId="0" xfId="0" applyFont="1"/>
    <xf numFmtId="165" fontId="1" fillId="0" borderId="1" xfId="0" applyNumberFormat="1" applyFont="1" applyBorder="1"/>
    <xf numFmtId="0" fontId="15" fillId="0" borderId="0" xfId="0" applyFont="1"/>
    <xf numFmtId="0" fontId="5" fillId="0" borderId="0" xfId="0" applyFont="1" applyAlignment="1">
      <alignment horizontal="center" vertical="top"/>
    </xf>
    <xf numFmtId="11" fontId="5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16" fillId="0" borderId="1" xfId="0" applyFont="1" applyBorder="1"/>
    <xf numFmtId="0" fontId="17" fillId="0" borderId="0" xfId="0" applyFont="1"/>
    <xf numFmtId="0" fontId="17" fillId="0" borderId="1" xfId="0" applyFont="1" applyBorder="1" applyAlignment="1">
      <alignment horizontal="center"/>
    </xf>
    <xf numFmtId="0" fontId="17" fillId="0" borderId="1" xfId="0" applyFont="1" applyBorder="1"/>
    <xf numFmtId="0" fontId="18" fillId="0" borderId="0" xfId="0" applyFont="1"/>
    <xf numFmtId="0" fontId="19" fillId="0" borderId="1" xfId="0" applyFont="1" applyBorder="1"/>
    <xf numFmtId="0" fontId="17" fillId="0" borderId="1" xfId="0" quotePrefix="1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/>
    </xf>
    <xf numFmtId="0" fontId="5" fillId="0" borderId="2" xfId="0" applyFont="1" applyBorder="1"/>
    <xf numFmtId="0" fontId="5" fillId="0" borderId="6" xfId="0" applyFont="1" applyBorder="1"/>
    <xf numFmtId="0" fontId="5" fillId="0" borderId="1" xfId="0" quotePrefix="1" applyFont="1" applyBorder="1" applyAlignment="1">
      <alignment horizontal="center"/>
    </xf>
    <xf numFmtId="0" fontId="16" fillId="0" borderId="10" xfId="0" applyFont="1" applyBorder="1"/>
    <xf numFmtId="0" fontId="20" fillId="0" borderId="0" xfId="0" applyFont="1"/>
    <xf numFmtId="0" fontId="5" fillId="0" borderId="1" xfId="0" applyFont="1" applyBorder="1" applyAlignment="1">
      <alignment horizontal="right"/>
    </xf>
    <xf numFmtId="0" fontId="18" fillId="0" borderId="8" xfId="0" applyFont="1" applyBorder="1"/>
    <xf numFmtId="166" fontId="0" fillId="0" borderId="1" xfId="0" applyNumberForma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5" fillId="0" borderId="1" xfId="0" applyNumberFormat="1" applyFont="1" applyBorder="1"/>
    <xf numFmtId="3" fontId="19" fillId="0" borderId="0" xfId="0" applyNumberFormat="1" applyFont="1"/>
    <xf numFmtId="11" fontId="1" fillId="0" borderId="1" xfId="0" quotePrefix="1" applyNumberFormat="1" applyFont="1" applyBorder="1" applyAlignment="1">
      <alignment horizontal="center"/>
    </xf>
    <xf numFmtId="11" fontId="0" fillId="0" borderId="1" xfId="0" applyNumberFormat="1" applyBorder="1"/>
    <xf numFmtId="0" fontId="3" fillId="0" borderId="0" xfId="0" quotePrefix="1" applyFont="1"/>
    <xf numFmtId="0" fontId="7" fillId="0" borderId="8" xfId="0" applyFont="1" applyBorder="1" applyAlignment="1">
      <alignment horizontal="left"/>
    </xf>
    <xf numFmtId="0" fontId="23" fillId="0" borderId="17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29" fillId="0" borderId="20" xfId="0" applyFont="1" applyBorder="1"/>
    <xf numFmtId="0" fontId="29" fillId="0" borderId="0" xfId="0" applyFont="1"/>
    <xf numFmtId="0" fontId="29" fillId="0" borderId="21" xfId="0" applyFont="1" applyBorder="1"/>
    <xf numFmtId="0" fontId="0" fillId="0" borderId="21" xfId="0" applyBorder="1"/>
    <xf numFmtId="0" fontId="0" fillId="0" borderId="20" xfId="0" applyBorder="1"/>
    <xf numFmtId="0" fontId="29" fillId="0" borderId="17" xfId="0" applyFont="1" applyBorder="1"/>
    <xf numFmtId="0" fontId="29" fillId="0" borderId="18" xfId="0" applyFont="1" applyBorder="1"/>
    <xf numFmtId="0" fontId="29" fillId="0" borderId="19" xfId="0" applyFont="1" applyBorder="1"/>
    <xf numFmtId="0" fontId="0" fillId="0" borderId="17" xfId="0" applyBorder="1"/>
    <xf numFmtId="0" fontId="0" fillId="0" borderId="18" xfId="0" applyBorder="1"/>
    <xf numFmtId="0" fontId="6" fillId="0" borderId="24" xfId="0" applyFont="1" applyBorder="1" applyAlignment="1">
      <alignment horizontal="center"/>
    </xf>
    <xf numFmtId="0" fontId="31" fillId="0" borderId="25" xfId="0" applyFont="1" applyBorder="1" applyAlignment="1">
      <alignment horizontal="center"/>
    </xf>
    <xf numFmtId="0" fontId="1" fillId="0" borderId="2" xfId="0" applyFont="1" applyBorder="1"/>
    <xf numFmtId="0" fontId="31" fillId="0" borderId="30" xfId="0" applyFont="1" applyBorder="1" applyAlignment="1">
      <alignment horizontal="center"/>
    </xf>
    <xf numFmtId="0" fontId="33" fillId="0" borderId="0" xfId="0" applyFont="1"/>
    <xf numFmtId="0" fontId="34" fillId="0" borderId="0" xfId="0" applyFont="1"/>
    <xf numFmtId="0" fontId="29" fillId="2" borderId="3" xfId="0" applyFont="1" applyFill="1" applyBorder="1" applyAlignment="1">
      <alignment horizontal="left"/>
    </xf>
    <xf numFmtId="0" fontId="29" fillId="2" borderId="5" xfId="0" applyFont="1" applyFill="1" applyBorder="1"/>
    <xf numFmtId="0" fontId="29" fillId="2" borderId="31" xfId="0" applyFont="1" applyFill="1" applyBorder="1" applyAlignment="1">
      <alignment horizontal="left"/>
    </xf>
    <xf numFmtId="0" fontId="29" fillId="2" borderId="6" xfId="0" applyFont="1" applyFill="1" applyBorder="1"/>
    <xf numFmtId="0" fontId="29" fillId="2" borderId="7" xfId="0" applyFont="1" applyFill="1" applyBorder="1" applyAlignment="1">
      <alignment horizontal="center"/>
    </xf>
    <xf numFmtId="0" fontId="29" fillId="2" borderId="7" xfId="0" applyFont="1" applyFill="1" applyBorder="1"/>
    <xf numFmtId="0" fontId="29" fillId="2" borderId="32" xfId="0" applyFont="1" applyFill="1" applyBorder="1" applyAlignment="1">
      <alignment horizontal="left"/>
    </xf>
    <xf numFmtId="0" fontId="29" fillId="2" borderId="2" xfId="0" applyFont="1" applyFill="1" applyBorder="1"/>
    <xf numFmtId="0" fontId="33" fillId="2" borderId="1" xfId="0" applyFont="1" applyFill="1" applyBorder="1"/>
    <xf numFmtId="0" fontId="29" fillId="2" borderId="33" xfId="0" applyFont="1" applyFill="1" applyBorder="1" applyAlignment="1">
      <alignment horizontal="left"/>
    </xf>
    <xf numFmtId="0" fontId="29" fillId="2" borderId="34" xfId="0" applyFont="1" applyFill="1" applyBorder="1"/>
    <xf numFmtId="0" fontId="5" fillId="2" borderId="1" xfId="0" applyFont="1" applyFill="1" applyBorder="1"/>
    <xf numFmtId="0" fontId="29" fillId="2" borderId="1" xfId="0" applyFont="1" applyFill="1" applyBorder="1"/>
    <xf numFmtId="0" fontId="29" fillId="2" borderId="1" xfId="0" applyFont="1" applyFill="1" applyBorder="1" applyAlignment="1">
      <alignment horizontal="left"/>
    </xf>
    <xf numFmtId="2" fontId="1" fillId="2" borderId="1" xfId="0" applyNumberFormat="1" applyFont="1" applyFill="1" applyBorder="1"/>
    <xf numFmtId="2" fontId="29" fillId="2" borderId="1" xfId="0" applyNumberFormat="1" applyFont="1" applyFill="1" applyBorder="1"/>
    <xf numFmtId="0" fontId="1" fillId="0" borderId="0" xfId="0" applyFont="1" applyAlignment="1">
      <alignment horizontal="left"/>
    </xf>
    <xf numFmtId="0" fontId="1" fillId="2" borderId="3" xfId="0" applyFont="1" applyFill="1" applyBorder="1" applyAlignment="1">
      <alignment horizontal="left"/>
    </xf>
    <xf numFmtId="0" fontId="5" fillId="2" borderId="4" xfId="0" applyFont="1" applyFill="1" applyBorder="1"/>
    <xf numFmtId="0" fontId="5" fillId="2" borderId="5" xfId="0" applyFont="1" applyFill="1" applyBorder="1"/>
    <xf numFmtId="0" fontId="1" fillId="2" borderId="1" xfId="0" applyFont="1" applyFill="1" applyBorder="1" applyAlignment="1">
      <alignment horizontal="left"/>
    </xf>
    <xf numFmtId="0" fontId="16" fillId="2" borderId="1" xfId="0" applyFont="1" applyFill="1" applyBorder="1"/>
    <xf numFmtId="2" fontId="1" fillId="2" borderId="1" xfId="0" applyNumberFormat="1" applyFont="1" applyFill="1" applyBorder="1" applyAlignment="1">
      <alignment horizontal="left"/>
    </xf>
    <xf numFmtId="0" fontId="29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left"/>
    </xf>
    <xf numFmtId="0" fontId="1" fillId="2" borderId="1" xfId="0" applyFont="1" applyFill="1" applyBorder="1"/>
    <xf numFmtId="11" fontId="5" fillId="2" borderId="1" xfId="0" applyNumberFormat="1" applyFont="1" applyFill="1" applyBorder="1"/>
    <xf numFmtId="0" fontId="1" fillId="2" borderId="4" xfId="0" applyFont="1" applyFill="1" applyBorder="1"/>
    <xf numFmtId="0" fontId="17" fillId="2" borderId="5" xfId="0" applyFont="1" applyFill="1" applyBorder="1"/>
    <xf numFmtId="167" fontId="5" fillId="2" borderId="1" xfId="0" applyNumberFormat="1" applyFont="1" applyFill="1" applyBorder="1"/>
    <xf numFmtId="165" fontId="5" fillId="2" borderId="1" xfId="0" applyNumberFormat="1" applyFont="1" applyFill="1" applyBorder="1"/>
    <xf numFmtId="2" fontId="5" fillId="2" borderId="1" xfId="0" applyNumberFormat="1" applyFont="1" applyFill="1" applyBorder="1"/>
    <xf numFmtId="0" fontId="10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11" fontId="33" fillId="0" borderId="0" xfId="0" applyNumberFormat="1" applyFont="1"/>
    <xf numFmtId="2" fontId="35" fillId="2" borderId="1" xfId="0" applyNumberFormat="1" applyFont="1" applyFill="1" applyBorder="1" applyAlignment="1">
      <alignment horizontal="left"/>
    </xf>
    <xf numFmtId="0" fontId="29" fillId="0" borderId="0" xfId="0" applyFont="1" applyAlignment="1">
      <alignment horizontal="left"/>
    </xf>
    <xf numFmtId="0" fontId="29" fillId="2" borderId="3" xfId="0" applyFont="1" applyFill="1" applyBorder="1"/>
    <xf numFmtId="2" fontId="1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23" fillId="0" borderId="0" xfId="0" applyFont="1"/>
    <xf numFmtId="0" fontId="36" fillId="0" borderId="0" xfId="0" applyFont="1"/>
    <xf numFmtId="0" fontId="37" fillId="0" borderId="0" xfId="0" applyFont="1"/>
    <xf numFmtId="0" fontId="1" fillId="2" borderId="5" xfId="0" applyFont="1" applyFill="1" applyBorder="1"/>
    <xf numFmtId="3" fontId="37" fillId="0" borderId="0" xfId="0" applyNumberFormat="1" applyFont="1"/>
    <xf numFmtId="11" fontId="0" fillId="0" borderId="0" xfId="0" applyNumberFormat="1"/>
    <xf numFmtId="0" fontId="0" fillId="2" borderId="1" xfId="0" applyFill="1" applyBorder="1"/>
    <xf numFmtId="11" fontId="0" fillId="2" borderId="1" xfId="0" applyNumberFormat="1" applyFill="1" applyBorder="1"/>
    <xf numFmtId="0" fontId="33" fillId="2" borderId="1" xfId="0" applyFont="1" applyFill="1" applyBorder="1" applyAlignment="1">
      <alignment horizontal="right"/>
    </xf>
    <xf numFmtId="0" fontId="35" fillId="0" borderId="0" xfId="0" applyFont="1"/>
    <xf numFmtId="0" fontId="35" fillId="0" borderId="1" xfId="0" applyFont="1" applyBorder="1"/>
    <xf numFmtId="0" fontId="1" fillId="0" borderId="3" xfId="0" applyFont="1" applyBorder="1" applyAlignment="1">
      <alignment horizontal="center"/>
    </xf>
    <xf numFmtId="166" fontId="35" fillId="0" borderId="1" xfId="0" applyNumberFormat="1" applyFont="1" applyBorder="1"/>
    <xf numFmtId="0" fontId="38" fillId="0" borderId="0" xfId="0" applyFont="1"/>
    <xf numFmtId="0" fontId="1" fillId="0" borderId="6" xfId="0" applyFont="1" applyBorder="1" applyAlignment="1">
      <alignment horizontal="center"/>
    </xf>
    <xf numFmtId="164" fontId="5" fillId="0" borderId="2" xfId="0" applyNumberFormat="1" applyFont="1" applyBorder="1"/>
    <xf numFmtId="0" fontId="29" fillId="0" borderId="1" xfId="0" applyFont="1" applyBorder="1"/>
    <xf numFmtId="0" fontId="14" fillId="2" borderId="5" xfId="0" applyFont="1" applyFill="1" applyBorder="1"/>
    <xf numFmtId="11" fontId="1" fillId="2" borderId="1" xfId="0" applyNumberFormat="1" applyFont="1" applyFill="1" applyBorder="1"/>
    <xf numFmtId="165" fontId="1" fillId="2" borderId="1" xfId="0" applyNumberFormat="1" applyFont="1" applyFill="1" applyBorder="1"/>
    <xf numFmtId="0" fontId="29" fillId="0" borderId="1" xfId="0" applyFont="1" applyBorder="1" applyAlignment="1">
      <alignment horizontal="center"/>
    </xf>
    <xf numFmtId="0" fontId="7" fillId="0" borderId="0" xfId="0" applyFont="1" applyAlignment="1">
      <alignment vertical="top"/>
    </xf>
    <xf numFmtId="0" fontId="39" fillId="0" borderId="0" xfId="0" applyFont="1"/>
    <xf numFmtId="0" fontId="5" fillId="0" borderId="0" xfId="0" applyFont="1" applyAlignment="1">
      <alignment horizontal="left"/>
    </xf>
    <xf numFmtId="0" fontId="0" fillId="3" borderId="1" xfId="0" applyFill="1" applyBorder="1"/>
    <xf numFmtId="0" fontId="5" fillId="0" borderId="1" xfId="0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3" fillId="0" borderId="11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/>
    </xf>
    <xf numFmtId="0" fontId="23" fillId="0" borderId="15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11" fontId="5" fillId="0" borderId="6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1" fontId="5" fillId="0" borderId="1" xfId="0" applyNumberFormat="1" applyFont="1" applyBorder="1" applyAlignment="1">
      <alignment horizontal="center"/>
    </xf>
    <xf numFmtId="0" fontId="32" fillId="0" borderId="26" xfId="0" applyFont="1" applyBorder="1" applyAlignment="1">
      <alignment horizontal="center"/>
    </xf>
    <xf numFmtId="0" fontId="32" fillId="0" borderId="27" xfId="0" applyFont="1" applyBorder="1" applyAlignment="1">
      <alignment horizontal="center"/>
    </xf>
    <xf numFmtId="0" fontId="32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29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0" fillId="2" borderId="5" xfId="0" applyFill="1" applyBorder="1"/>
    <xf numFmtId="0" fontId="16" fillId="0" borderId="35" xfId="0" applyFont="1" applyBorder="1" applyAlignment="1">
      <alignment horizontal="center"/>
    </xf>
    <xf numFmtId="0" fontId="16" fillId="0" borderId="36" xfId="0" applyFont="1" applyBorder="1" applyAlignment="1">
      <alignment horizontal="center"/>
    </xf>
    <xf numFmtId="0" fontId="16" fillId="0" borderId="3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5" xfId="0" applyFont="1" applyBorder="1"/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5" Type="http://schemas.openxmlformats.org/officeDocument/2006/relationships/image" Target="../media/image13.png"/><Relationship Id="rId10" Type="http://schemas.openxmlformats.org/officeDocument/2006/relationships/image" Target="../media/image18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6.png"/><Relationship Id="rId3" Type="http://schemas.openxmlformats.org/officeDocument/2006/relationships/image" Target="../media/image21.png"/><Relationship Id="rId7" Type="http://schemas.openxmlformats.org/officeDocument/2006/relationships/image" Target="../media/image25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Relationship Id="rId9" Type="http://schemas.openxmlformats.org/officeDocument/2006/relationships/image" Target="../media/image27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4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465817</xdr:colOff>
      <xdr:row>50</xdr:row>
      <xdr:rowOff>110219</xdr:rowOff>
    </xdr:from>
    <xdr:to>
      <xdr:col>29</xdr:col>
      <xdr:colOff>237671</xdr:colOff>
      <xdr:row>67</xdr:row>
      <xdr:rowOff>141062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F07D87D-3015-FAD9-52F8-B153FC05FCD2}"/>
            </a:ext>
            <a:ext uri="{147F2762-F138-4A5C-976F-8EAC2B608ADB}">
              <a16:predDERef xmlns:a16="http://schemas.microsoft.com/office/drawing/2014/main" pred="{B6926EEE-2B5D-019D-DE7C-018837723B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97603" y="8437790"/>
          <a:ext cx="4058104" cy="28248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29144</xdr:rowOff>
    </xdr:from>
    <xdr:to>
      <xdr:col>6</xdr:col>
      <xdr:colOff>625928</xdr:colOff>
      <xdr:row>67</xdr:row>
      <xdr:rowOff>2974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4EA2885-D2FD-8091-F524-67CBBCB91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321" y="8356715"/>
          <a:ext cx="3687536" cy="2756945"/>
        </a:xfrm>
        <a:prstGeom prst="rect">
          <a:avLst/>
        </a:prstGeom>
      </xdr:spPr>
    </xdr:pic>
    <xdr:clientData/>
  </xdr:twoCellAnchor>
  <xdr:twoCellAnchor editAs="oneCell">
    <xdr:from>
      <xdr:col>10</xdr:col>
      <xdr:colOff>9072</xdr:colOff>
      <xdr:row>51</xdr:row>
      <xdr:rowOff>9072</xdr:rowOff>
    </xdr:from>
    <xdr:to>
      <xdr:col>12</xdr:col>
      <xdr:colOff>952820</xdr:colOff>
      <xdr:row>68</xdr:row>
      <xdr:rowOff>123777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8D82125-0ABF-40AC-ABA5-7497D0F45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30572" y="8499929"/>
          <a:ext cx="2286319" cy="2905530"/>
        </a:xfrm>
        <a:prstGeom prst="rect">
          <a:avLst/>
        </a:prstGeom>
      </xdr:spPr>
    </xdr:pic>
    <xdr:clientData/>
  </xdr:twoCellAnchor>
  <xdr:twoCellAnchor editAs="oneCell">
    <xdr:from>
      <xdr:col>16</xdr:col>
      <xdr:colOff>462643</xdr:colOff>
      <xdr:row>50</xdr:row>
      <xdr:rowOff>117929</xdr:rowOff>
    </xdr:from>
    <xdr:to>
      <xdr:col>20</xdr:col>
      <xdr:colOff>371803</xdr:colOff>
      <xdr:row>68</xdr:row>
      <xdr:rowOff>113805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CEDB62D-9DE4-4309-981C-D7C4C5A68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566072" y="8445500"/>
          <a:ext cx="2343477" cy="29531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368300</xdr:colOff>
      <xdr:row>14</xdr:row>
      <xdr:rowOff>152400</xdr:rowOff>
    </xdr:from>
    <xdr:to>
      <xdr:col>5</xdr:col>
      <xdr:colOff>819150</xdr:colOff>
      <xdr:row>25</xdr:row>
      <xdr:rowOff>105681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6ED33B-E7AA-4077-71F4-C5D51E49FA69}"/>
            </a:ext>
            <a:ext uri="{147F2762-F138-4A5C-976F-8EAC2B608ADB}">
              <a16:predDERef xmlns:a16="http://schemas.microsoft.com/office/drawing/2014/main" pred="{C139CFF2-9149-E42E-E7C5-FE1D327FB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0621" y="1948543"/>
          <a:ext cx="3335565" cy="1746250"/>
        </a:xfrm>
        <a:prstGeom prst="rect">
          <a:avLst/>
        </a:prstGeom>
      </xdr:spPr>
    </xdr:pic>
    <xdr:clientData/>
  </xdr:twoCellAnchor>
  <xdr:twoCellAnchor editAs="oneCell">
    <xdr:from>
      <xdr:col>0</xdr:col>
      <xdr:colOff>582084</xdr:colOff>
      <xdr:row>27</xdr:row>
      <xdr:rowOff>137583</xdr:rowOff>
    </xdr:from>
    <xdr:to>
      <xdr:col>6</xdr:col>
      <xdr:colOff>56646</xdr:colOff>
      <xdr:row>54</xdr:row>
      <xdr:rowOff>143479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69F7E3-D299-CC97-0160-F08F818E2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2084" y="4497916"/>
          <a:ext cx="3972479" cy="4334480"/>
        </a:xfrm>
        <a:prstGeom prst="rect">
          <a:avLst/>
        </a:prstGeom>
      </xdr:spPr>
    </xdr:pic>
    <xdr:clientData/>
  </xdr:twoCellAnchor>
  <xdr:twoCellAnchor editAs="oneCell">
    <xdr:from>
      <xdr:col>7</xdr:col>
      <xdr:colOff>222250</xdr:colOff>
      <xdr:row>32</xdr:row>
      <xdr:rowOff>116417</xdr:rowOff>
    </xdr:from>
    <xdr:to>
      <xdr:col>14</xdr:col>
      <xdr:colOff>169273</xdr:colOff>
      <xdr:row>51</xdr:row>
      <xdr:rowOff>51215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C83E904-3492-C6C9-9AA8-9F0DCD473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23000" y="5291667"/>
          <a:ext cx="7154273" cy="297221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14</xdr:col>
      <xdr:colOff>42287</xdr:colOff>
      <xdr:row>29</xdr:row>
      <xdr:rowOff>63819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98F4CA4-B4AB-9E3E-7BFD-2DF27E57D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00750" y="2455333"/>
          <a:ext cx="7249537" cy="22863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2</xdr:row>
      <xdr:rowOff>133350</xdr:rowOff>
    </xdr:from>
    <xdr:to>
      <xdr:col>9</xdr:col>
      <xdr:colOff>133350</xdr:colOff>
      <xdr:row>38</xdr:row>
      <xdr:rowOff>51593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943268-0771-C21A-FD81-50D7AE618F6E}"/>
            </a:ext>
            <a:ext uri="{147F2762-F138-4A5C-976F-8EAC2B608ADB}">
              <a16:predDERef xmlns:a16="http://schemas.microsoft.com/office/drawing/2014/main" pred="{6470C053-B0EF-ED6D-C589-3823F8BAD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495300"/>
          <a:ext cx="7334250" cy="6229350"/>
        </a:xfrm>
        <a:prstGeom prst="rect">
          <a:avLst/>
        </a:prstGeom>
      </xdr:spPr>
    </xdr:pic>
    <xdr:clientData/>
  </xdr:twoCellAnchor>
  <xdr:twoCellAnchor editAs="oneCell">
    <xdr:from>
      <xdr:col>13</xdr:col>
      <xdr:colOff>581025</xdr:colOff>
      <xdr:row>2</xdr:row>
      <xdr:rowOff>133350</xdr:rowOff>
    </xdr:from>
    <xdr:to>
      <xdr:col>17</xdr:col>
      <xdr:colOff>133350</xdr:colOff>
      <xdr:row>13</xdr:row>
      <xdr:rowOff>150018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C976EB-9188-8DB2-ADD5-B7C3A20333CC}"/>
            </a:ext>
            <a:ext uri="{147F2762-F138-4A5C-976F-8EAC2B608ADB}">
              <a16:predDERef xmlns:a16="http://schemas.microsoft.com/office/drawing/2014/main" pred="{81943268-0771-C21A-FD81-50D7AE618F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3125" y="495300"/>
          <a:ext cx="1990725" cy="1905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114300</xdr:colOff>
      <xdr:row>14</xdr:row>
      <xdr:rowOff>171450</xdr:rowOff>
    </xdr:from>
    <xdr:to>
      <xdr:col>17</xdr:col>
      <xdr:colOff>285749</xdr:colOff>
      <xdr:row>24</xdr:row>
      <xdr:rowOff>102393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2A60C8-A730-0847-0C44-5AC8B9266E51}"/>
            </a:ext>
            <a:ext uri="{147F2762-F138-4A5C-976F-8EAC2B608ADB}">
              <a16:predDERef xmlns:a16="http://schemas.microsoft.com/office/drawing/2014/main" pred="{B7C976EB-9188-8DB2-ADD5-B7C3A2033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0" y="2705100"/>
          <a:ext cx="2000250" cy="1828800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26</xdr:row>
      <xdr:rowOff>161925</xdr:rowOff>
    </xdr:from>
    <xdr:to>
      <xdr:col>17</xdr:col>
      <xdr:colOff>209550</xdr:colOff>
      <xdr:row>37</xdr:row>
      <xdr:rowOff>143668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E969F1D-6D9A-96BE-E718-0B09308E520C}"/>
            </a:ext>
            <a:ext uri="{147F2762-F138-4A5C-976F-8EAC2B608ADB}">
              <a16:predDERef xmlns:a16="http://schemas.microsoft.com/office/drawing/2014/main" pred="{352A60C8-A730-0847-0C44-5AC8B9266E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772650" y="4867275"/>
          <a:ext cx="2057400" cy="1847850"/>
        </a:xfrm>
        <a:prstGeom prst="rect">
          <a:avLst/>
        </a:prstGeom>
      </xdr:spPr>
    </xdr:pic>
    <xdr:clientData/>
  </xdr:twoCellAnchor>
  <xdr:twoCellAnchor editAs="oneCell">
    <xdr:from>
      <xdr:col>28</xdr:col>
      <xdr:colOff>190500</xdr:colOff>
      <xdr:row>3</xdr:row>
      <xdr:rowOff>76200</xdr:rowOff>
    </xdr:from>
    <xdr:to>
      <xdr:col>37</xdr:col>
      <xdr:colOff>406400</xdr:colOff>
      <xdr:row>38</xdr:row>
      <xdr:rowOff>13494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D7EDEA1-2195-CF44-4B5D-12D0D3CEA75E}"/>
            </a:ext>
            <a:ext uri="{147F2762-F138-4A5C-976F-8EAC2B608ADB}">
              <a16:predDERef xmlns:a16="http://schemas.microsoft.com/office/drawing/2014/main" pred="{1E969F1D-6D9A-96BE-E718-0B09308E5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8497550" y="619125"/>
          <a:ext cx="7019925" cy="6067425"/>
        </a:xfrm>
        <a:prstGeom prst="rect">
          <a:avLst/>
        </a:prstGeom>
      </xdr:spPr>
    </xdr:pic>
    <xdr:clientData/>
  </xdr:twoCellAnchor>
  <xdr:twoCellAnchor editAs="oneCell">
    <xdr:from>
      <xdr:col>42</xdr:col>
      <xdr:colOff>28575</xdr:colOff>
      <xdr:row>2</xdr:row>
      <xdr:rowOff>161925</xdr:rowOff>
    </xdr:from>
    <xdr:to>
      <xdr:col>45</xdr:col>
      <xdr:colOff>234951</xdr:colOff>
      <xdr:row>13</xdr:row>
      <xdr:rowOff>117474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8F5F2A6-2102-5BD9-35ED-65FC83F630B8}"/>
            </a:ext>
            <a:ext uri="{147F2762-F138-4A5C-976F-8EAC2B608ADB}">
              <a16:predDERef xmlns:a16="http://schemas.microsoft.com/office/drawing/2014/main" pred="{9D7EDEA1-2195-CF44-4B5D-12D0D3CEA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184475" y="523875"/>
          <a:ext cx="2038350" cy="1819275"/>
        </a:xfrm>
        <a:prstGeom prst="rect">
          <a:avLst/>
        </a:prstGeom>
      </xdr:spPr>
    </xdr:pic>
    <xdr:clientData/>
  </xdr:twoCellAnchor>
  <xdr:twoCellAnchor editAs="oneCell">
    <xdr:from>
      <xdr:col>42</xdr:col>
      <xdr:colOff>104775</xdr:colOff>
      <xdr:row>14</xdr:row>
      <xdr:rowOff>133350</xdr:rowOff>
    </xdr:from>
    <xdr:to>
      <xdr:col>45</xdr:col>
      <xdr:colOff>190501</xdr:colOff>
      <xdr:row>24</xdr:row>
      <xdr:rowOff>66674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565F413-A5E8-A731-2ED9-0E4DC86F11A0}"/>
            </a:ext>
            <a:ext uri="{147F2762-F138-4A5C-976F-8EAC2B608ADB}">
              <a16:predDERef xmlns:a16="http://schemas.microsoft.com/office/drawing/2014/main" pred="{A8F5F2A6-2102-5BD9-35ED-65FC83F63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260675" y="2667000"/>
          <a:ext cx="1914525" cy="1828800"/>
        </a:xfrm>
        <a:prstGeom prst="rect">
          <a:avLst/>
        </a:prstGeom>
      </xdr:spPr>
    </xdr:pic>
    <xdr:clientData/>
  </xdr:twoCellAnchor>
  <xdr:twoCellAnchor editAs="oneCell">
    <xdr:from>
      <xdr:col>42</xdr:col>
      <xdr:colOff>47625</xdr:colOff>
      <xdr:row>26</xdr:row>
      <xdr:rowOff>152400</xdr:rowOff>
    </xdr:from>
    <xdr:to>
      <xdr:col>45</xdr:col>
      <xdr:colOff>247651</xdr:colOff>
      <xdr:row>37</xdr:row>
      <xdr:rowOff>124618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BC84F63-CA87-54C6-B071-2ED9600315C9}"/>
            </a:ext>
            <a:ext uri="{147F2762-F138-4A5C-976F-8EAC2B608ADB}">
              <a16:predDERef xmlns:a16="http://schemas.microsoft.com/office/drawing/2014/main" pred="{0565F413-A5E8-A731-2ED9-0E4DC86F1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203525" y="4857750"/>
          <a:ext cx="2028825" cy="1838325"/>
        </a:xfrm>
        <a:prstGeom prst="rect">
          <a:avLst/>
        </a:prstGeom>
      </xdr:spPr>
    </xdr:pic>
    <xdr:clientData/>
  </xdr:twoCellAnchor>
  <xdr:twoCellAnchor editAs="oneCell">
    <xdr:from>
      <xdr:col>1</xdr:col>
      <xdr:colOff>752475</xdr:colOff>
      <xdr:row>43</xdr:row>
      <xdr:rowOff>57150</xdr:rowOff>
    </xdr:from>
    <xdr:to>
      <xdr:col>5</xdr:col>
      <xdr:colOff>463550</xdr:colOff>
      <xdr:row>50</xdr:row>
      <xdr:rowOff>19050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1D6D4074-DF80-454A-EC47-A0BA62910132}"/>
            </a:ext>
            <a:ext uri="{147F2762-F138-4A5C-976F-8EAC2B608ADB}">
              <a16:predDERef xmlns:a16="http://schemas.microsoft.com/office/drawing/2014/main" pred="{ABC84F63-CA87-54C6-B071-2ED9600315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62075" y="7858125"/>
          <a:ext cx="3409950" cy="1228725"/>
        </a:xfrm>
        <a:prstGeom prst="rect">
          <a:avLst/>
        </a:prstGeom>
      </xdr:spPr>
    </xdr:pic>
    <xdr:clientData/>
  </xdr:twoCellAnchor>
  <xdr:twoCellAnchor editAs="oneCell">
    <xdr:from>
      <xdr:col>1</xdr:col>
      <xdr:colOff>781050</xdr:colOff>
      <xdr:row>54</xdr:row>
      <xdr:rowOff>142875</xdr:rowOff>
    </xdr:from>
    <xdr:to>
      <xdr:col>5</xdr:col>
      <xdr:colOff>438150</xdr:colOff>
      <xdr:row>60</xdr:row>
      <xdr:rowOff>152400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87D4D79-F495-E487-0C39-3180B196D693}"/>
            </a:ext>
            <a:ext uri="{147F2762-F138-4A5C-976F-8EAC2B608ADB}">
              <a16:predDERef xmlns:a16="http://schemas.microsoft.com/office/drawing/2014/main" pred="{1D6D4074-DF80-454A-EC47-A0BA62910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24800" b="33600"/>
        <a:stretch>
          <a:fillRect/>
        </a:stretch>
      </xdr:blipFill>
      <xdr:spPr>
        <a:xfrm>
          <a:off x="1362075" y="8972550"/>
          <a:ext cx="3295650" cy="10953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574676</xdr:colOff>
      <xdr:row>63</xdr:row>
      <xdr:rowOff>128360</xdr:rowOff>
    </xdr:from>
    <xdr:to>
      <xdr:col>21</xdr:col>
      <xdr:colOff>346076</xdr:colOff>
      <xdr:row>87</xdr:row>
      <xdr:rowOff>165553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91E792-CCB0-4650-B66D-97552DBE7C5A}"/>
            </a:ext>
            <a:ext uri="{147F2762-F138-4A5C-976F-8EAC2B608ADB}">
              <a16:predDERef xmlns:a16="http://schemas.microsoft.com/office/drawing/2014/main" pred="{62B1BFD3-5C74-850D-D640-1B310FD99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90676" y="10660289"/>
          <a:ext cx="4057650" cy="4200978"/>
        </a:xfrm>
        <a:prstGeom prst="rect">
          <a:avLst/>
        </a:prstGeom>
      </xdr:spPr>
    </xdr:pic>
    <xdr:clientData/>
  </xdr:twoCellAnchor>
  <xdr:twoCellAnchor editAs="oneCell">
    <xdr:from>
      <xdr:col>2</xdr:col>
      <xdr:colOff>468539</xdr:colOff>
      <xdr:row>65</xdr:row>
      <xdr:rowOff>131081</xdr:rowOff>
    </xdr:from>
    <xdr:to>
      <xdr:col>9</xdr:col>
      <xdr:colOff>313757</xdr:colOff>
      <xdr:row>85</xdr:row>
      <xdr:rowOff>150358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E26BCF-E3FA-4ECB-8CDD-5719A6153E73}"/>
            </a:ext>
            <a:ext uri="{147F2762-F138-4A5C-976F-8EAC2B608ADB}">
              <a16:predDERef xmlns:a16="http://schemas.microsoft.com/office/drawing/2014/main" pred="{8C04491A-3CB6-4AE9-2EA0-6055CBC21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83039" y="10989581"/>
          <a:ext cx="5845968" cy="3502706"/>
        </a:xfrm>
        <a:prstGeom prst="rect">
          <a:avLst/>
        </a:prstGeom>
      </xdr:spPr>
    </xdr:pic>
    <xdr:clientData/>
  </xdr:twoCellAnchor>
  <xdr:twoCellAnchor editAs="oneCell">
    <xdr:from>
      <xdr:col>0</xdr:col>
      <xdr:colOff>629103</xdr:colOff>
      <xdr:row>46</xdr:row>
      <xdr:rowOff>66221</xdr:rowOff>
    </xdr:from>
    <xdr:to>
      <xdr:col>5</xdr:col>
      <xdr:colOff>240959</xdr:colOff>
      <xdr:row>64</xdr:row>
      <xdr:rowOff>64748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EBB76B2-03BB-49E9-BB58-AA4013EA64E4}"/>
            </a:ext>
            <a:ext uri="{147F2762-F138-4A5C-976F-8EAC2B608ADB}">
              <a16:predDERef xmlns:a16="http://schemas.microsoft.com/office/drawing/2014/main" pred="{F0BFD0B4-3EA7-7333-8127-298BBDB7A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9103" y="7659007"/>
          <a:ext cx="3898106" cy="3107305"/>
        </a:xfrm>
        <a:prstGeom prst="rect">
          <a:avLst/>
        </a:prstGeom>
      </xdr:spPr>
    </xdr:pic>
    <xdr:clientData/>
  </xdr:twoCellAnchor>
  <xdr:twoCellAnchor editAs="oneCell">
    <xdr:from>
      <xdr:col>6</xdr:col>
      <xdr:colOff>558347</xdr:colOff>
      <xdr:row>46</xdr:row>
      <xdr:rowOff>99785</xdr:rowOff>
    </xdr:from>
    <xdr:to>
      <xdr:col>10</xdr:col>
      <xdr:colOff>412297</xdr:colOff>
      <xdr:row>63</xdr:row>
      <xdr:rowOff>103867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6F1347A-3103-4EF4-B8F6-1950C467B330}"/>
            </a:ext>
            <a:ext uri="{147F2762-F138-4A5C-976F-8EAC2B608ADB}">
              <a16:predDERef xmlns:a16="http://schemas.microsoft.com/office/drawing/2014/main" pred="{FEBB76B2-03BB-49E9-BB58-AA4013EA6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01847" y="7692571"/>
          <a:ext cx="3276600" cy="2952750"/>
        </a:xfrm>
        <a:prstGeom prst="rect">
          <a:avLst/>
        </a:prstGeom>
      </xdr:spPr>
    </xdr:pic>
    <xdr:clientData/>
  </xdr:twoCellAnchor>
  <xdr:twoCellAnchor editAs="oneCell">
    <xdr:from>
      <xdr:col>10</xdr:col>
      <xdr:colOff>424090</xdr:colOff>
      <xdr:row>46</xdr:row>
      <xdr:rowOff>149224</xdr:rowOff>
    </xdr:from>
    <xdr:to>
      <xdr:col>14</xdr:col>
      <xdr:colOff>126434</xdr:colOff>
      <xdr:row>63</xdr:row>
      <xdr:rowOff>48531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B135CA-727A-4D92-B7B1-13DEEDC098D8}"/>
            </a:ext>
            <a:ext uri="{147F2762-F138-4A5C-976F-8EAC2B608ADB}">
              <a16:predDERef xmlns:a16="http://schemas.microsoft.com/office/drawing/2014/main" pred="{56F1347A-3103-4EF4-B8F6-1950C467B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996590" y="7742010"/>
          <a:ext cx="3131344" cy="2825750"/>
        </a:xfrm>
        <a:prstGeom prst="rect">
          <a:avLst/>
        </a:prstGeom>
      </xdr:spPr>
    </xdr:pic>
    <xdr:clientData/>
  </xdr:twoCellAnchor>
  <xdr:twoCellAnchor editAs="oneCell">
    <xdr:from>
      <xdr:col>14</xdr:col>
      <xdr:colOff>193222</xdr:colOff>
      <xdr:row>46</xdr:row>
      <xdr:rowOff>71664</xdr:rowOff>
    </xdr:from>
    <xdr:to>
      <xdr:col>18</xdr:col>
      <xdr:colOff>27329</xdr:colOff>
      <xdr:row>63</xdr:row>
      <xdr:rowOff>124732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BF30CB6-1E89-49C5-88D6-87EECA4E9AA6}"/>
            </a:ext>
            <a:ext uri="{147F2762-F138-4A5C-976F-8EAC2B608ADB}">
              <a16:predDERef xmlns:a16="http://schemas.microsoft.com/office/drawing/2014/main" pred="{23B135CA-727A-4D92-B7B1-13DEEDC09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194722" y="7664450"/>
          <a:ext cx="3269457" cy="2982686"/>
        </a:xfrm>
        <a:prstGeom prst="rect">
          <a:avLst/>
        </a:prstGeom>
      </xdr:spPr>
    </xdr:pic>
    <xdr:clientData/>
  </xdr:twoCellAnchor>
  <xdr:twoCellAnchor editAs="oneCell">
    <xdr:from>
      <xdr:col>20</xdr:col>
      <xdr:colOff>725714</xdr:colOff>
      <xdr:row>47</xdr:row>
      <xdr:rowOff>39007</xdr:rowOff>
    </xdr:from>
    <xdr:to>
      <xdr:col>23</xdr:col>
      <xdr:colOff>493939</xdr:colOff>
      <xdr:row>61</xdr:row>
      <xdr:rowOff>48760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3D27775-DEBA-4E68-873B-6A8348BE2C89}"/>
            </a:ext>
            <a:ext uri="{147F2762-F138-4A5C-976F-8EAC2B608ADB}">
              <a16:predDERef xmlns:a16="http://schemas.microsoft.com/office/drawing/2014/main" pred="{BCAA483E-5E2E-79DA-CAA1-0E7D463C0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870714" y="7835900"/>
          <a:ext cx="2339975" cy="2411867"/>
        </a:xfrm>
        <a:prstGeom prst="rect">
          <a:avLst/>
        </a:prstGeom>
      </xdr:spPr>
    </xdr:pic>
    <xdr:clientData/>
  </xdr:twoCellAnchor>
  <xdr:twoCellAnchor editAs="oneCell">
    <xdr:from>
      <xdr:col>27</xdr:col>
      <xdr:colOff>571500</xdr:colOff>
      <xdr:row>47</xdr:row>
      <xdr:rowOff>190500</xdr:rowOff>
    </xdr:from>
    <xdr:to>
      <xdr:col>31</xdr:col>
      <xdr:colOff>76835</xdr:colOff>
      <xdr:row>58</xdr:row>
      <xdr:rowOff>998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47168493-F1BF-534D-F3D2-C1CFB2BAC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0" y="7987393"/>
          <a:ext cx="2934335" cy="1732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23</xdr:col>
      <xdr:colOff>632279</xdr:colOff>
      <xdr:row>47</xdr:row>
      <xdr:rowOff>95249</xdr:rowOff>
    </xdr:from>
    <xdr:to>
      <xdr:col>27</xdr:col>
      <xdr:colOff>209369</xdr:colOff>
      <xdr:row>58</xdr:row>
      <xdr:rowOff>74022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30B81C7-7F56-1F22-97B4-D5BDC28D2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49029" y="7892142"/>
          <a:ext cx="3006090" cy="1891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200025</xdr:colOff>
      <xdr:row>37</xdr:row>
      <xdr:rowOff>57150</xdr:rowOff>
    </xdr:from>
    <xdr:ext cx="2797175" cy="1364192"/>
    <xdr:pic>
      <xdr:nvPicPr>
        <xdr:cNvPr id="2" name="Picture 9">
          <a:extLst>
            <a:ext uri="{FF2B5EF4-FFF2-40B4-BE49-F238E27FC236}">
              <a16:creationId xmlns:a16="http://schemas.microsoft.com/office/drawing/2014/main" id="{BFBAD354-A5F7-4C65-AFC6-F5FDE4A40A3A}"/>
            </a:ext>
            <a:ext uri="{147F2762-F138-4A5C-976F-8EAC2B608ADB}">
              <a16:predDERef xmlns:a16="http://schemas.microsoft.com/office/drawing/2014/main" pred="{487D4D79-F495-E487-0C39-3180B196D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0525" y="6870700"/>
          <a:ext cx="2797175" cy="1364192"/>
        </a:xfrm>
        <a:prstGeom prst="rect">
          <a:avLst/>
        </a:prstGeom>
      </xdr:spPr>
    </xdr:pic>
    <xdr:clientData/>
  </xdr:oneCellAnchor>
  <xdr:oneCellAnchor>
    <xdr:from>
      <xdr:col>1</xdr:col>
      <xdr:colOff>1676400</xdr:colOff>
      <xdr:row>48</xdr:row>
      <xdr:rowOff>104775</xdr:rowOff>
    </xdr:from>
    <xdr:ext cx="4057650" cy="1162050"/>
    <xdr:pic>
      <xdr:nvPicPr>
        <xdr:cNvPr id="3" name="Picture 10">
          <a:extLst>
            <a:ext uri="{FF2B5EF4-FFF2-40B4-BE49-F238E27FC236}">
              <a16:creationId xmlns:a16="http://schemas.microsoft.com/office/drawing/2014/main" id="{5E2CC51B-8B42-4F9C-9099-1B9921B41082}"/>
            </a:ext>
            <a:ext uri="{147F2762-F138-4A5C-976F-8EAC2B608ADB}">
              <a16:predDERef xmlns:a16="http://schemas.microsoft.com/office/drawing/2014/main" pred="{BFBAD354-A5F7-4C65-AFC6-F5FDE4A40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 l="23966" b="44199"/>
        <a:stretch>
          <a:fillRect/>
        </a:stretch>
      </xdr:blipFill>
      <xdr:spPr>
        <a:xfrm>
          <a:off x="2371725" y="8067675"/>
          <a:ext cx="4057650" cy="11620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2</xdr:row>
      <xdr:rowOff>38100</xdr:rowOff>
    </xdr:from>
    <xdr:ext cx="6125104" cy="3632200"/>
    <xdr:pic>
      <xdr:nvPicPr>
        <xdr:cNvPr id="4" name="Picture 3">
          <a:extLst>
            <a:ext uri="{FF2B5EF4-FFF2-40B4-BE49-F238E27FC236}">
              <a16:creationId xmlns:a16="http://schemas.microsoft.com/office/drawing/2014/main" id="{50245DA7-CC1A-42BC-AC91-7B1615F9BA14}"/>
            </a:ext>
            <a:ext uri="{147F2762-F138-4A5C-976F-8EAC2B608ADB}">
              <a16:predDERef xmlns:a16="http://schemas.microsoft.com/office/drawing/2014/main" pred="{FE3EF4AE-5690-4BF2-B2F4-8B07AFF8E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28850" y="406400"/>
          <a:ext cx="6125104" cy="3632200"/>
        </a:xfrm>
        <a:prstGeom prst="rect">
          <a:avLst/>
        </a:prstGeom>
      </xdr:spPr>
    </xdr:pic>
    <xdr:clientData/>
  </xdr:oneCellAnchor>
  <xdr:oneCellAnchor>
    <xdr:from>
      <xdr:col>17</xdr:col>
      <xdr:colOff>390525</xdr:colOff>
      <xdr:row>3</xdr:row>
      <xdr:rowOff>95250</xdr:rowOff>
    </xdr:from>
    <xdr:ext cx="3508375" cy="2783417"/>
    <xdr:pic>
      <xdr:nvPicPr>
        <xdr:cNvPr id="5" name="Picture 4">
          <a:extLst>
            <a:ext uri="{FF2B5EF4-FFF2-40B4-BE49-F238E27FC236}">
              <a16:creationId xmlns:a16="http://schemas.microsoft.com/office/drawing/2014/main" id="{C8FEC9D5-D32B-4D26-B2FE-CD6B713E2549}"/>
            </a:ext>
            <a:ext uri="{147F2762-F138-4A5C-976F-8EAC2B608ADB}">
              <a16:predDERef xmlns:a16="http://schemas.microsoft.com/office/drawing/2014/main" pred="{2DA65082-E730-37C3-EE89-65C3CD8A4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t="19668"/>
        <a:stretch>
          <a:fillRect/>
        </a:stretch>
      </xdr:blipFill>
      <xdr:spPr>
        <a:xfrm>
          <a:off x="12804775" y="647700"/>
          <a:ext cx="3508375" cy="27834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3DB9D-E27D-4790-AA4D-BA629C16ED08}">
  <dimension ref="A1:S10"/>
  <sheetViews>
    <sheetView tabSelected="1" zoomScale="80" zoomScaleNormal="80" workbookViewId="0"/>
  </sheetViews>
  <sheetFormatPr defaultColWidth="8.81640625" defaultRowHeight="13" x14ac:dyDescent="0.3"/>
  <cols>
    <col min="1" max="1" width="8.81640625" style="53"/>
    <col min="2" max="2" width="16.54296875" style="53" customWidth="1"/>
    <col min="3" max="5" width="9.453125" style="53" bestFit="1" customWidth="1"/>
    <col min="6" max="6" width="10.453125" style="53" bestFit="1" customWidth="1"/>
    <col min="7" max="8" width="9.453125" style="53" bestFit="1" customWidth="1"/>
    <col min="9" max="10" width="8.81640625" style="53"/>
    <col min="11" max="11" width="9.453125" style="53" bestFit="1" customWidth="1"/>
    <col min="12" max="12" width="10.1796875" style="53" bestFit="1" customWidth="1"/>
    <col min="13" max="13" width="8.81640625" style="53"/>
    <col min="14" max="14" width="10" style="53" customWidth="1"/>
    <col min="15" max="17" width="8.81640625" style="53"/>
    <col min="18" max="18" width="18.81640625" style="53" customWidth="1"/>
    <col min="19" max="19" width="20.81640625" style="53" customWidth="1"/>
    <col min="20" max="16384" width="8.81640625" style="53"/>
  </cols>
  <sheetData>
    <row r="1" spans="1:19" x14ac:dyDescent="0.3">
      <c r="A1" s="30" t="s">
        <v>0</v>
      </c>
    </row>
    <row r="3" spans="1:19" ht="14.5" x14ac:dyDescent="0.35">
      <c r="B3" s="166" t="s">
        <v>1</v>
      </c>
      <c r="C3" s="166"/>
      <c r="D3" s="166"/>
      <c r="E3" s="166"/>
      <c r="F3" s="166"/>
      <c r="G3" s="166"/>
      <c r="H3" s="166"/>
      <c r="I3" s="31"/>
      <c r="J3" s="166" t="s">
        <v>2</v>
      </c>
      <c r="K3" s="166"/>
      <c r="L3" s="166"/>
      <c r="M3" s="170"/>
      <c r="N3" s="170"/>
      <c r="O3" s="170"/>
      <c r="P3" s="170"/>
    </row>
    <row r="4" spans="1:19" x14ac:dyDescent="0.3">
      <c r="B4" s="167"/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31"/>
      <c r="J4" s="167"/>
      <c r="K4" s="155" t="s">
        <v>3</v>
      </c>
      <c r="L4" s="155" t="s">
        <v>4</v>
      </c>
      <c r="M4" s="155" t="s">
        <v>5</v>
      </c>
      <c r="N4" s="155" t="s">
        <v>6</v>
      </c>
      <c r="O4" s="155" t="s">
        <v>7</v>
      </c>
      <c r="P4" s="155" t="s">
        <v>8</v>
      </c>
      <c r="R4" s="99" t="s">
        <v>9</v>
      </c>
      <c r="S4" s="100"/>
    </row>
    <row r="5" spans="1:19" x14ac:dyDescent="0.3">
      <c r="B5" s="168"/>
      <c r="C5" s="22">
        <v>0.74122699999999997</v>
      </c>
      <c r="D5" s="22">
        <v>0.47584599999999999</v>
      </c>
      <c r="E5" s="22">
        <v>6.4877549999999999</v>
      </c>
      <c r="F5" s="22">
        <v>17.443709999999999</v>
      </c>
      <c r="G5" s="22">
        <v>1.5476650000000001</v>
      </c>
      <c r="H5" s="22">
        <v>1.389597</v>
      </c>
      <c r="I5" s="31"/>
      <c r="J5" s="168"/>
      <c r="K5" s="157">
        <v>7.5007859999999997</v>
      </c>
      <c r="L5" s="157">
        <v>3.1800280000000001</v>
      </c>
      <c r="M5" s="157">
        <v>10.484780000000001</v>
      </c>
      <c r="N5" s="157">
        <v>48.953429999999997</v>
      </c>
      <c r="O5" s="157">
        <v>7.3007419999999996</v>
      </c>
      <c r="P5" s="157">
        <v>6.3513640000000002</v>
      </c>
      <c r="R5" s="101" t="s">
        <v>10</v>
      </c>
      <c r="S5" s="102">
        <v>2.81E-2</v>
      </c>
    </row>
    <row r="6" spans="1:19" x14ac:dyDescent="0.3">
      <c r="B6" s="168"/>
      <c r="C6" s="22">
        <v>1.5352429999999999</v>
      </c>
      <c r="D6" s="22">
        <v>1.753042</v>
      </c>
      <c r="E6" s="22">
        <v>6.1415189999999997</v>
      </c>
      <c r="F6" s="22">
        <v>15.42924</v>
      </c>
      <c r="G6" s="22">
        <v>6.0400809999999998</v>
      </c>
      <c r="H6" s="22">
        <v>5.0379459999999998</v>
      </c>
      <c r="I6" s="31"/>
      <c r="J6" s="168"/>
      <c r="K6" s="157">
        <v>1.7519359999999999</v>
      </c>
      <c r="L6" s="157">
        <v>10.50896</v>
      </c>
      <c r="M6" s="157">
        <v>11.454599999999999</v>
      </c>
      <c r="N6" s="157">
        <v>76.200860000000006</v>
      </c>
      <c r="O6" s="157">
        <v>3.949522</v>
      </c>
      <c r="P6" s="157">
        <v>2.388668</v>
      </c>
      <c r="R6" s="101" t="s">
        <v>11</v>
      </c>
      <c r="S6" s="103" t="s">
        <v>12</v>
      </c>
    </row>
    <row r="7" spans="1:19" x14ac:dyDescent="0.3">
      <c r="B7" s="169"/>
      <c r="C7" s="22">
        <v>0.72353000000000001</v>
      </c>
      <c r="D7" s="22">
        <v>6.3335990000000004</v>
      </c>
      <c r="E7" s="22">
        <v>7.3671810000000004</v>
      </c>
      <c r="F7" s="22">
        <v>17.969809999999999</v>
      </c>
      <c r="G7" s="22">
        <v>4.1197840000000001</v>
      </c>
      <c r="H7" s="22">
        <v>4.8037640000000001</v>
      </c>
      <c r="I7" s="31"/>
      <c r="J7" s="169"/>
      <c r="K7" s="157">
        <v>0.91470899999999999</v>
      </c>
      <c r="L7" s="157">
        <v>5.8163470000000004</v>
      </c>
      <c r="M7" s="157">
        <v>6.226731</v>
      </c>
      <c r="N7" s="157">
        <v>61.268079999999998</v>
      </c>
      <c r="O7" s="157">
        <v>13.539910000000001</v>
      </c>
      <c r="P7" s="157">
        <v>7.2411620000000001</v>
      </c>
      <c r="R7" s="101" t="s">
        <v>13</v>
      </c>
      <c r="S7" s="104" t="s">
        <v>14</v>
      </c>
    </row>
    <row r="8" spans="1:19" x14ac:dyDescent="0.3">
      <c r="B8" s="39" t="s">
        <v>15</v>
      </c>
      <c r="C8" s="29">
        <f t="shared" ref="C8:H8" si="0">AVERAGE(C5:C7)</f>
        <v>1</v>
      </c>
      <c r="D8" s="29">
        <f t="shared" si="0"/>
        <v>2.8541623333333335</v>
      </c>
      <c r="E8" s="29">
        <f t="shared" si="0"/>
        <v>6.6654849999999994</v>
      </c>
      <c r="F8" s="29">
        <f t="shared" si="0"/>
        <v>16.947586666666666</v>
      </c>
      <c r="G8" s="29">
        <f t="shared" si="0"/>
        <v>3.9025099999999999</v>
      </c>
      <c r="H8" s="29">
        <f t="shared" si="0"/>
        <v>3.7437690000000003</v>
      </c>
      <c r="I8" s="31"/>
      <c r="J8" s="39" t="s">
        <v>15</v>
      </c>
      <c r="K8" s="156">
        <f t="shared" ref="K8:L8" si="1">AVERAGE(K5:K7)</f>
        <v>3.389143666666667</v>
      </c>
      <c r="L8" s="156">
        <f t="shared" si="1"/>
        <v>6.5017783333333341</v>
      </c>
      <c r="M8" s="156">
        <f t="shared" ref="M8:P8" si="2">AVERAGE(M5:M7)</f>
        <v>9.3887036666666663</v>
      </c>
      <c r="N8" s="156">
        <f t="shared" si="2"/>
        <v>62.140790000000003</v>
      </c>
      <c r="O8" s="156">
        <f t="shared" si="2"/>
        <v>8.2633913333333329</v>
      </c>
      <c r="P8" s="156">
        <f t="shared" si="2"/>
        <v>5.3270646666666659</v>
      </c>
      <c r="R8" s="105" t="s">
        <v>16</v>
      </c>
      <c r="S8" s="106" t="s">
        <v>17</v>
      </c>
    </row>
    <row r="9" spans="1:19" x14ac:dyDescent="0.3">
      <c r="B9" s="39" t="s">
        <v>18</v>
      </c>
      <c r="C9" s="29">
        <f t="shared" ref="C9:H9" si="3">STDEV(C5:C7)</f>
        <v>0.46361848295662217</v>
      </c>
      <c r="D9" s="29">
        <f t="shared" si="3"/>
        <v>3.0802056820303956</v>
      </c>
      <c r="E9" s="29">
        <f t="shared" si="3"/>
        <v>0.63186454184105034</v>
      </c>
      <c r="F9" s="29">
        <f t="shared" si="3"/>
        <v>1.3409801462487547</v>
      </c>
      <c r="G9" s="29">
        <f t="shared" si="3"/>
        <v>2.2540755028549957</v>
      </c>
      <c r="H9" s="29">
        <f t="shared" si="3"/>
        <v>2.0421323797611644</v>
      </c>
      <c r="I9" s="31"/>
      <c r="J9" s="39" t="s">
        <v>18</v>
      </c>
      <c r="K9" s="29">
        <f t="shared" ref="K9:L9" si="4">STDEV(K5:K7)</f>
        <v>3.585308811012843</v>
      </c>
      <c r="L9" s="29">
        <f t="shared" si="4"/>
        <v>3.712232906175517</v>
      </c>
      <c r="M9" s="29">
        <f t="shared" ref="M9:P9" si="5">STDEV(M5:M7)</f>
        <v>2.780951467872161</v>
      </c>
      <c r="N9" s="29">
        <f t="shared" si="5"/>
        <v>13.644662966130769</v>
      </c>
      <c r="O9" s="29">
        <f t="shared" si="5"/>
        <v>4.8671250037225606</v>
      </c>
      <c r="P9" s="29">
        <f t="shared" si="5"/>
        <v>2.5833246695313674</v>
      </c>
    </row>
    <row r="10" spans="1:19" s="33" customFormat="1" x14ac:dyDescent="0.3">
      <c r="B10" s="33" t="s">
        <v>19</v>
      </c>
      <c r="J10" s="33" t="s">
        <v>19</v>
      </c>
    </row>
  </sheetData>
  <mergeCells count="4">
    <mergeCell ref="B3:H3"/>
    <mergeCell ref="B4:B7"/>
    <mergeCell ref="J4:J7"/>
    <mergeCell ref="J3:P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96683-A610-4538-9454-DDF0B2E099D8}">
  <dimension ref="A1:AR18"/>
  <sheetViews>
    <sheetView workbookViewId="0"/>
  </sheetViews>
  <sheetFormatPr defaultColWidth="8.81640625" defaultRowHeight="12.5" x14ac:dyDescent="0.25"/>
  <cols>
    <col min="1" max="16384" width="8.81640625" style="31"/>
  </cols>
  <sheetData>
    <row r="1" spans="1:44" ht="15" x14ac:dyDescent="0.3">
      <c r="A1" s="30" t="s">
        <v>20</v>
      </c>
    </row>
    <row r="3" spans="1:44" x14ac:dyDescent="0.25">
      <c r="B3" s="166" t="s">
        <v>1</v>
      </c>
      <c r="C3" s="166"/>
      <c r="D3" s="166"/>
      <c r="E3" s="166"/>
      <c r="F3" s="166"/>
      <c r="G3" s="166"/>
      <c r="H3" s="166"/>
      <c r="J3" s="166" t="s">
        <v>2</v>
      </c>
      <c r="K3" s="166"/>
      <c r="L3" s="166"/>
      <c r="M3" s="166"/>
      <c r="N3" s="166"/>
      <c r="O3" s="166"/>
      <c r="P3" s="166"/>
    </row>
    <row r="4" spans="1:44" x14ac:dyDescent="0.25">
      <c r="B4" s="39"/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J4" s="39"/>
      <c r="K4" s="2" t="s">
        <v>3</v>
      </c>
      <c r="L4" s="2" t="s">
        <v>4</v>
      </c>
      <c r="M4" s="2" t="s">
        <v>5</v>
      </c>
      <c r="N4" s="2" t="s">
        <v>6</v>
      </c>
      <c r="O4" s="2" t="s">
        <v>7</v>
      </c>
      <c r="P4" s="2" t="s">
        <v>8</v>
      </c>
    </row>
    <row r="5" spans="1:44" x14ac:dyDescent="0.25">
      <c r="B5" s="39" t="s">
        <v>21</v>
      </c>
      <c r="C5" s="3">
        <v>311</v>
      </c>
      <c r="D5" s="3">
        <v>103</v>
      </c>
      <c r="E5" s="3">
        <v>207</v>
      </c>
      <c r="F5" s="3">
        <v>247</v>
      </c>
      <c r="G5" s="3">
        <v>359</v>
      </c>
      <c r="H5" s="3">
        <v>164</v>
      </c>
      <c r="J5" s="39" t="s">
        <v>21</v>
      </c>
      <c r="K5" s="3">
        <v>193</v>
      </c>
      <c r="L5" s="3">
        <v>221</v>
      </c>
      <c r="M5" s="3">
        <v>325</v>
      </c>
      <c r="N5" s="3">
        <v>1042</v>
      </c>
      <c r="O5" s="3">
        <v>483</v>
      </c>
      <c r="P5" s="3">
        <v>346</v>
      </c>
    </row>
    <row r="6" spans="1:44" x14ac:dyDescent="0.25">
      <c r="B6" s="39" t="s">
        <v>22</v>
      </c>
      <c r="C6" s="3">
        <v>98</v>
      </c>
      <c r="D6" s="3">
        <v>90</v>
      </c>
      <c r="E6" s="3">
        <v>160</v>
      </c>
      <c r="F6" s="3">
        <v>317</v>
      </c>
      <c r="G6" s="3">
        <v>267</v>
      </c>
      <c r="H6" s="3">
        <v>131</v>
      </c>
      <c r="J6" s="39" t="s">
        <v>22</v>
      </c>
      <c r="K6" s="3">
        <v>236</v>
      </c>
      <c r="L6" s="3">
        <v>220</v>
      </c>
      <c r="M6" s="3">
        <v>372</v>
      </c>
      <c r="N6" s="3">
        <v>1026</v>
      </c>
      <c r="O6" s="3">
        <v>434</v>
      </c>
      <c r="P6" s="3">
        <v>340</v>
      </c>
    </row>
    <row r="8" spans="1:44" ht="13" x14ac:dyDescent="0.3">
      <c r="A8" s="30" t="s">
        <v>23</v>
      </c>
    </row>
    <row r="9" spans="1:44" x14ac:dyDescent="0.25">
      <c r="C9" s="5"/>
      <c r="D9" s="5"/>
    </row>
    <row r="10" spans="1:44" ht="13" x14ac:dyDescent="0.3">
      <c r="B10" s="172" t="s">
        <v>24</v>
      </c>
      <c r="C10" s="172"/>
      <c r="D10" s="172"/>
      <c r="E10" s="172"/>
      <c r="F10" s="172"/>
      <c r="G10" s="172"/>
      <c r="H10" s="172"/>
      <c r="I10" s="172"/>
      <c r="J10" s="172"/>
      <c r="K10" s="172"/>
      <c r="M10" s="172" t="s">
        <v>25</v>
      </c>
      <c r="N10" s="172"/>
      <c r="O10" s="172"/>
      <c r="P10" s="172"/>
      <c r="Q10" s="172"/>
      <c r="R10" s="172"/>
      <c r="S10" s="172"/>
      <c r="T10" s="172"/>
      <c r="U10" s="172"/>
      <c r="V10" s="172"/>
      <c r="X10" s="172" t="s">
        <v>26</v>
      </c>
      <c r="Y10" s="172"/>
      <c r="Z10" s="172"/>
      <c r="AA10" s="172"/>
      <c r="AB10" s="172"/>
      <c r="AC10" s="172"/>
      <c r="AD10" s="172"/>
      <c r="AE10" s="172"/>
      <c r="AF10" s="172"/>
      <c r="AG10" s="172"/>
      <c r="AI10" s="172" t="s">
        <v>27</v>
      </c>
      <c r="AJ10" s="172"/>
      <c r="AK10" s="172"/>
      <c r="AL10" s="172"/>
      <c r="AM10" s="172"/>
      <c r="AN10" s="172"/>
      <c r="AO10" s="172"/>
      <c r="AP10" s="172"/>
      <c r="AQ10" s="172"/>
      <c r="AR10" s="172"/>
    </row>
    <row r="11" spans="1:44" ht="14.5" x14ac:dyDescent="0.25">
      <c r="B11" s="2"/>
      <c r="C11" s="171" t="s">
        <v>28</v>
      </c>
      <c r="D11" s="171"/>
      <c r="E11" s="171"/>
      <c r="F11" s="171" t="s">
        <v>29</v>
      </c>
      <c r="G11" s="171"/>
      <c r="H11" s="171"/>
      <c r="I11" s="171" t="s">
        <v>30</v>
      </c>
      <c r="J11" s="171"/>
      <c r="K11" s="171"/>
      <c r="M11" s="2"/>
      <c r="N11" s="171" t="s">
        <v>28</v>
      </c>
      <c r="O11" s="171"/>
      <c r="P11" s="171"/>
      <c r="Q11" s="171" t="s">
        <v>29</v>
      </c>
      <c r="R11" s="171"/>
      <c r="S11" s="171"/>
      <c r="T11" s="171" t="s">
        <v>30</v>
      </c>
      <c r="U11" s="171"/>
      <c r="V11" s="171"/>
      <c r="X11" s="2"/>
      <c r="Y11" s="171" t="s">
        <v>28</v>
      </c>
      <c r="Z11" s="171"/>
      <c r="AA11" s="171"/>
      <c r="AB11" s="171" t="s">
        <v>29</v>
      </c>
      <c r="AC11" s="171"/>
      <c r="AD11" s="171"/>
      <c r="AE11" s="171" t="s">
        <v>30</v>
      </c>
      <c r="AF11" s="171"/>
      <c r="AG11" s="171"/>
      <c r="AI11" s="2"/>
      <c r="AJ11" s="171" t="s">
        <v>28</v>
      </c>
      <c r="AK11" s="171"/>
      <c r="AL11" s="171"/>
      <c r="AM11" s="171" t="s">
        <v>29</v>
      </c>
      <c r="AN11" s="171"/>
      <c r="AO11" s="171"/>
      <c r="AP11" s="171" t="s">
        <v>30</v>
      </c>
      <c r="AQ11" s="171"/>
      <c r="AR11" s="171"/>
    </row>
    <row r="12" spans="1:44" x14ac:dyDescent="0.25">
      <c r="B12" s="6" t="s">
        <v>31</v>
      </c>
      <c r="C12" s="3">
        <v>-0.11305900000000001</v>
      </c>
      <c r="D12" s="3">
        <v>-0.39293699999999998</v>
      </c>
      <c r="E12" s="3">
        <v>-3.6240999999999999</v>
      </c>
      <c r="F12" s="3">
        <v>-0.841306</v>
      </c>
      <c r="G12" s="3">
        <v>-1.2424599999999999</v>
      </c>
      <c r="H12" s="3">
        <v>-0.63654599999999995</v>
      </c>
      <c r="I12" s="3">
        <v>-1.2249099999999999</v>
      </c>
      <c r="J12" s="3">
        <v>-0.65001100000000001</v>
      </c>
      <c r="K12" s="3">
        <v>-0.31665900000000002</v>
      </c>
      <c r="M12" s="6" t="s">
        <v>31</v>
      </c>
      <c r="N12" s="3">
        <v>-0.41245700000000002</v>
      </c>
      <c r="O12" s="3">
        <v>-0.53192399999999995</v>
      </c>
      <c r="P12" s="3">
        <v>-0.50376200000000004</v>
      </c>
      <c r="Q12" s="3">
        <v>-0.105138</v>
      </c>
      <c r="R12" s="3">
        <v>-0.32930599999999999</v>
      </c>
      <c r="S12" s="3">
        <v>-0.76161199999999996</v>
      </c>
      <c r="T12" s="3">
        <v>-0.54568499999999998</v>
      </c>
      <c r="U12" s="3">
        <v>-0.44897700000000001</v>
      </c>
      <c r="V12" s="3">
        <v>0.16401299999999999</v>
      </c>
      <c r="X12" s="6" t="s">
        <v>31</v>
      </c>
      <c r="Y12" s="3">
        <v>-2.9558399999999999E-3</v>
      </c>
      <c r="Z12" s="3">
        <v>-0.28172000000000003</v>
      </c>
      <c r="AA12" s="3">
        <v>-1.1384099999999999</v>
      </c>
      <c r="AB12" s="3">
        <v>0.76090599999999997</v>
      </c>
      <c r="AC12" s="3">
        <v>1.1033999999999999</v>
      </c>
      <c r="AD12" s="3">
        <v>-1.24607</v>
      </c>
      <c r="AE12" s="3">
        <v>-1.04681</v>
      </c>
      <c r="AF12" s="3">
        <v>-0.74499199999999999</v>
      </c>
      <c r="AG12" s="3">
        <v>0.282717</v>
      </c>
      <c r="AI12" s="6" t="s">
        <v>31</v>
      </c>
      <c r="AJ12" s="3">
        <v>-0.37820300000000001</v>
      </c>
      <c r="AK12" s="3">
        <v>1.1865399999999999</v>
      </c>
      <c r="AL12" s="3">
        <v>-0.45709</v>
      </c>
      <c r="AM12" s="3">
        <v>-0.49493300000000001</v>
      </c>
      <c r="AN12" s="3">
        <v>-0.122531</v>
      </c>
      <c r="AO12" s="3">
        <v>-0.56435100000000005</v>
      </c>
      <c r="AP12" s="3">
        <v>-0.92278199999999999</v>
      </c>
      <c r="AQ12" s="3">
        <v>-0.87939800000000001</v>
      </c>
      <c r="AR12" s="3">
        <v>-0.78338600000000003</v>
      </c>
    </row>
    <row r="13" spans="1:44" x14ac:dyDescent="0.25">
      <c r="B13" s="6" t="s">
        <v>32</v>
      </c>
      <c r="C13" s="3">
        <v>-1.3348800000000001</v>
      </c>
      <c r="D13" s="3">
        <v>-0.40196199999999999</v>
      </c>
      <c r="E13" s="3">
        <v>-3.4599299999999999E-2</v>
      </c>
      <c r="F13" s="3">
        <v>-0.745305</v>
      </c>
      <c r="G13" s="3">
        <v>-0.12556999999999999</v>
      </c>
      <c r="H13" s="3">
        <v>-0.56747999999999998</v>
      </c>
      <c r="I13" s="3">
        <v>1.29837</v>
      </c>
      <c r="J13" s="3">
        <v>0.26922400000000002</v>
      </c>
      <c r="K13" s="3">
        <v>0.42845699999999998</v>
      </c>
      <c r="M13" s="6" t="s">
        <v>32</v>
      </c>
      <c r="N13" s="3">
        <v>-1.18645</v>
      </c>
      <c r="O13" s="3">
        <v>0.313168</v>
      </c>
      <c r="P13" s="3">
        <v>-0.52420299999999997</v>
      </c>
      <c r="Q13" s="3">
        <v>9.5491500000000007E-2</v>
      </c>
      <c r="R13" s="3">
        <v>0.48074600000000001</v>
      </c>
      <c r="S13" s="3">
        <v>0.24432599999999999</v>
      </c>
      <c r="T13" s="3">
        <v>4.9420400000000003E-2</v>
      </c>
      <c r="U13" s="3">
        <v>0.27509800000000001</v>
      </c>
      <c r="V13" s="3">
        <v>-0.100954</v>
      </c>
      <c r="X13" s="6" t="s">
        <v>32</v>
      </c>
      <c r="Y13" s="3">
        <v>-1.2624899999999999</v>
      </c>
      <c r="Z13" s="3">
        <v>-0.51089600000000002</v>
      </c>
      <c r="AA13" s="3">
        <v>-2.1314900000000001E-2</v>
      </c>
      <c r="AB13" s="3">
        <v>-1.0561499999999999</v>
      </c>
      <c r="AC13" s="3">
        <v>-0.336337</v>
      </c>
      <c r="AD13" s="3">
        <v>-0.811168</v>
      </c>
      <c r="AE13" s="3">
        <v>-0.63255300000000003</v>
      </c>
      <c r="AF13" s="3">
        <v>-1.17259</v>
      </c>
      <c r="AG13" s="3">
        <v>-1.33222</v>
      </c>
      <c r="AI13" s="6" t="s">
        <v>32</v>
      </c>
      <c r="AJ13" s="3">
        <v>0.31397399999999998</v>
      </c>
      <c r="AK13" s="3">
        <v>0.78744800000000004</v>
      </c>
      <c r="AL13" s="3">
        <v>0.96414599999999995</v>
      </c>
      <c r="AM13" s="3">
        <v>-9.4371999999999998E-2</v>
      </c>
      <c r="AN13" s="3">
        <v>0.150036</v>
      </c>
      <c r="AO13" s="3">
        <v>-4.5401999999999998E-2</v>
      </c>
      <c r="AP13" s="3">
        <v>-0.523088</v>
      </c>
      <c r="AQ13" s="3">
        <v>-0.14947299999999999</v>
      </c>
      <c r="AR13" s="3">
        <v>-0.49917400000000001</v>
      </c>
    </row>
    <row r="14" spans="1:44" x14ac:dyDescent="0.25">
      <c r="B14" s="6" t="s">
        <v>5</v>
      </c>
      <c r="C14" s="3">
        <v>-0.29786600000000002</v>
      </c>
      <c r="D14" s="3">
        <v>-6.8449999999999997E-2</v>
      </c>
      <c r="E14" s="3">
        <v>-0.28545199999999998</v>
      </c>
      <c r="F14" s="3">
        <v>1.9019200000000001</v>
      </c>
      <c r="G14" s="3">
        <v>0.40007799999999999</v>
      </c>
      <c r="H14" s="3">
        <v>0.37894299999999997</v>
      </c>
      <c r="I14" s="3">
        <v>1.51417</v>
      </c>
      <c r="J14" s="3">
        <v>1.5238400000000001</v>
      </c>
      <c r="K14" s="3">
        <v>1.4809600000000001</v>
      </c>
      <c r="M14" s="6" t="s">
        <v>5</v>
      </c>
      <c r="N14" s="3">
        <v>2.0182699999999998</v>
      </c>
      <c r="O14" s="3">
        <v>0.31451800000000002</v>
      </c>
      <c r="P14" s="3">
        <v>0.30563200000000001</v>
      </c>
      <c r="Q14" s="3">
        <v>0.98333000000000004</v>
      </c>
      <c r="R14" s="3">
        <v>2.2097600000000002</v>
      </c>
      <c r="S14" s="3">
        <v>1.2261899999999999</v>
      </c>
      <c r="T14" s="3">
        <v>-6.5889199999999995E-2</v>
      </c>
      <c r="U14" s="3">
        <v>-0.16194800000000001</v>
      </c>
      <c r="V14" s="3">
        <v>-0.46323300000000001</v>
      </c>
      <c r="X14" s="6" t="s">
        <v>5</v>
      </c>
      <c r="Y14" s="3">
        <v>1.13026</v>
      </c>
      <c r="Z14" s="3">
        <v>1.53315</v>
      </c>
      <c r="AA14" s="3">
        <v>-0.130772</v>
      </c>
      <c r="AB14" s="3">
        <v>-0.72956799999999999</v>
      </c>
      <c r="AC14" s="3">
        <v>-8.2531300000000002E-2</v>
      </c>
      <c r="AD14" s="3">
        <v>8.9872499999999994E-2</v>
      </c>
      <c r="AE14" s="3">
        <v>0.49551499999999998</v>
      </c>
      <c r="AF14" s="3">
        <v>0.17370099999999999</v>
      </c>
      <c r="AG14" s="3">
        <v>0.74663199999999996</v>
      </c>
      <c r="AI14" s="6" t="s">
        <v>5</v>
      </c>
      <c r="AJ14" s="3">
        <v>-7.2555599999999998E-2</v>
      </c>
      <c r="AK14" s="3">
        <v>1.2522500000000001</v>
      </c>
      <c r="AL14" s="3">
        <v>-9.1853000000000004E-2</v>
      </c>
      <c r="AM14" s="3">
        <v>0.49271799999999999</v>
      </c>
      <c r="AN14" s="3">
        <v>1.22481</v>
      </c>
      <c r="AO14" s="3">
        <v>0.73272499999999996</v>
      </c>
      <c r="AP14" s="3">
        <v>3.07049E-2</v>
      </c>
      <c r="AQ14" s="3">
        <v>0.11386499999999999</v>
      </c>
      <c r="AR14" s="3">
        <v>-0.10917300000000001</v>
      </c>
    </row>
    <row r="15" spans="1:44" x14ac:dyDescent="0.25">
      <c r="B15" s="6" t="s">
        <v>33</v>
      </c>
      <c r="C15" s="3">
        <v>0.85906199999999999</v>
      </c>
      <c r="D15" s="3">
        <v>-0.24918000000000001</v>
      </c>
      <c r="E15" s="3">
        <v>-1.6146</v>
      </c>
      <c r="F15" s="3">
        <v>0.29660799999999998</v>
      </c>
      <c r="G15" s="3">
        <v>0.22558300000000001</v>
      </c>
      <c r="H15" s="3">
        <v>0.85254600000000003</v>
      </c>
      <c r="I15" s="3">
        <v>1.26389</v>
      </c>
      <c r="J15" s="3">
        <v>1.6595</v>
      </c>
      <c r="K15" s="3">
        <v>0.88749100000000003</v>
      </c>
      <c r="M15" s="6" t="s">
        <v>33</v>
      </c>
      <c r="N15" s="3">
        <v>2.08372</v>
      </c>
      <c r="O15" s="3">
        <v>0.71885600000000005</v>
      </c>
      <c r="P15" s="3">
        <v>0.45158799999999999</v>
      </c>
      <c r="Q15" s="3">
        <v>1.9970600000000001</v>
      </c>
      <c r="R15" s="3">
        <v>2.1349999999999998</v>
      </c>
      <c r="S15" s="3">
        <v>1.4673400000000001</v>
      </c>
      <c r="T15" s="3">
        <v>1.56545</v>
      </c>
      <c r="U15" s="3">
        <v>-0.62140600000000001</v>
      </c>
      <c r="V15" s="3">
        <v>1.1142799999999999</v>
      </c>
      <c r="X15" s="6" t="s">
        <v>33</v>
      </c>
      <c r="Y15" s="3">
        <v>2.6138400000000002</v>
      </c>
      <c r="Z15" s="3">
        <v>1.93268</v>
      </c>
      <c r="AA15" s="3">
        <v>2.3662299999999998</v>
      </c>
      <c r="AB15" s="3">
        <v>-0.83831699999999998</v>
      </c>
      <c r="AC15" s="3">
        <v>-0.83214500000000002</v>
      </c>
      <c r="AD15" s="3">
        <v>-0.47309299999999999</v>
      </c>
      <c r="AE15" s="3">
        <v>-1.54148</v>
      </c>
      <c r="AF15" s="3">
        <v>1.1970799999999999</v>
      </c>
      <c r="AG15" s="3">
        <v>0.50641700000000001</v>
      </c>
      <c r="AI15" s="6" t="s">
        <v>33</v>
      </c>
      <c r="AJ15" s="3">
        <v>0.951291</v>
      </c>
      <c r="AK15" s="3">
        <v>1.0343</v>
      </c>
      <c r="AL15" s="3">
        <v>1.81134</v>
      </c>
      <c r="AM15" s="3">
        <v>2.1110199999999999</v>
      </c>
      <c r="AN15" s="3">
        <v>2.8654999999999999</v>
      </c>
      <c r="AO15" s="3">
        <v>2.5497100000000001</v>
      </c>
      <c r="AP15" s="3">
        <v>1.25258</v>
      </c>
      <c r="AQ15" s="3">
        <v>0.713175</v>
      </c>
      <c r="AR15" s="3">
        <v>0.86006800000000005</v>
      </c>
    </row>
    <row r="16" spans="1:44" x14ac:dyDescent="0.25">
      <c r="B16" s="6" t="s">
        <v>34</v>
      </c>
      <c r="C16" s="3">
        <v>0.73426599999999997</v>
      </c>
      <c r="D16" s="3">
        <v>5.3784400000000003E-2</v>
      </c>
      <c r="E16" s="3">
        <v>-0.51069600000000004</v>
      </c>
      <c r="F16" s="3">
        <v>-1.5412600000000001</v>
      </c>
      <c r="G16" s="3">
        <v>-0.51623200000000002</v>
      </c>
      <c r="H16" s="3">
        <v>-1.4371400000000001</v>
      </c>
      <c r="I16" s="3">
        <v>-0.34917700000000002</v>
      </c>
      <c r="J16" s="3">
        <v>0.68338699999999997</v>
      </c>
      <c r="K16" s="3">
        <v>1.09059E-2</v>
      </c>
      <c r="M16" s="6" t="s">
        <v>34</v>
      </c>
      <c r="N16" s="3">
        <v>0.41120899999999999</v>
      </c>
      <c r="O16" s="3">
        <v>-0.70655500000000004</v>
      </c>
      <c r="P16" s="3">
        <v>-0.69597200000000004</v>
      </c>
      <c r="Q16" s="3">
        <v>-0.72468200000000005</v>
      </c>
      <c r="R16" s="3">
        <v>-0.87900999999999996</v>
      </c>
      <c r="S16" s="3">
        <v>-1.07592</v>
      </c>
      <c r="T16" s="3">
        <v>-0.52239800000000003</v>
      </c>
      <c r="U16" s="3">
        <v>-1.09552</v>
      </c>
      <c r="V16" s="3">
        <v>-0.85580500000000004</v>
      </c>
      <c r="X16" s="6" t="s">
        <v>34</v>
      </c>
      <c r="Y16" s="3">
        <v>0.42823099999999997</v>
      </c>
      <c r="Z16" s="3">
        <v>0.28378100000000001</v>
      </c>
      <c r="AA16" s="3">
        <v>1.2884</v>
      </c>
      <c r="AB16" s="3">
        <v>-0.990784</v>
      </c>
      <c r="AC16" s="3">
        <v>-0.53737400000000002</v>
      </c>
      <c r="AD16" s="3">
        <v>-0.60724999999999996</v>
      </c>
      <c r="AE16" s="3">
        <v>0.421261</v>
      </c>
      <c r="AF16" s="3">
        <v>-0.57645000000000002</v>
      </c>
      <c r="AG16" s="3">
        <v>0.69860999999999995</v>
      </c>
      <c r="AI16" s="6" t="s">
        <v>34</v>
      </c>
      <c r="AJ16" s="3">
        <v>-0.87214000000000003</v>
      </c>
      <c r="AK16" s="3">
        <v>-1.22143</v>
      </c>
      <c r="AL16" s="3">
        <v>-1.46793</v>
      </c>
      <c r="AM16" s="3">
        <v>-1.17167</v>
      </c>
      <c r="AN16" s="3">
        <v>-1.22081</v>
      </c>
      <c r="AO16" s="3">
        <v>-0.61450700000000003</v>
      </c>
      <c r="AP16" s="3">
        <v>-0.56531500000000001</v>
      </c>
      <c r="AQ16" s="3">
        <v>-1.39863</v>
      </c>
      <c r="AR16" s="3">
        <v>-0.54413100000000003</v>
      </c>
    </row>
    <row r="17" spans="2:44" x14ac:dyDescent="0.25">
      <c r="B17" s="6" t="s">
        <v>8</v>
      </c>
      <c r="C17" s="3">
        <v>0.147011</v>
      </c>
      <c r="D17" s="3">
        <v>0.121502</v>
      </c>
      <c r="E17" s="3">
        <v>0.49560599999999999</v>
      </c>
      <c r="F17" s="3">
        <v>-1.2421199999999999</v>
      </c>
      <c r="G17" s="3">
        <v>-0.739116</v>
      </c>
      <c r="H17" s="3">
        <v>-0.44699</v>
      </c>
      <c r="I17" s="3">
        <v>-1.58863</v>
      </c>
      <c r="J17" s="3">
        <v>-6.63324E-2</v>
      </c>
      <c r="K17" s="3">
        <v>-0.79862</v>
      </c>
      <c r="M17" s="6" t="s">
        <v>8</v>
      </c>
      <c r="N17" s="3">
        <v>1.8886099999999999</v>
      </c>
      <c r="O17" s="3">
        <v>-0.62857600000000002</v>
      </c>
      <c r="P17" s="3">
        <v>-1.0484899999999999</v>
      </c>
      <c r="Q17" s="3">
        <v>-1.0903700000000001</v>
      </c>
      <c r="R17" s="3">
        <v>-1.4351</v>
      </c>
      <c r="S17" s="3">
        <v>-0.40873399999999999</v>
      </c>
      <c r="T17" s="3">
        <v>-0.15771499999999999</v>
      </c>
      <c r="U17" s="3">
        <v>-0.54079699999999997</v>
      </c>
      <c r="V17" s="3">
        <v>-1.6172899999999999</v>
      </c>
      <c r="X17" s="6" t="s">
        <v>8</v>
      </c>
      <c r="Y17" s="3">
        <v>-0.71665599999999996</v>
      </c>
      <c r="Z17" s="3">
        <v>-0.436805</v>
      </c>
      <c r="AA17" s="3">
        <v>0.28337299999999999</v>
      </c>
      <c r="AB17" s="3">
        <v>-0.206677</v>
      </c>
      <c r="AC17" s="3">
        <v>-0.33668500000000001</v>
      </c>
      <c r="AD17" s="3">
        <v>-0.22796</v>
      </c>
      <c r="AE17" s="3">
        <v>-0.66203400000000001</v>
      </c>
      <c r="AF17" s="3">
        <v>-0.64372399999999996</v>
      </c>
      <c r="AG17" s="3">
        <v>-0.36746400000000001</v>
      </c>
      <c r="AI17" s="6" t="s">
        <v>8</v>
      </c>
      <c r="AJ17" s="3">
        <v>0.19952800000000001</v>
      </c>
      <c r="AK17" s="3">
        <v>-1.6298299999999999</v>
      </c>
      <c r="AL17" s="3">
        <v>-0.25792900000000002</v>
      </c>
      <c r="AM17" s="3">
        <v>-0.25634899999999999</v>
      </c>
      <c r="AN17" s="3">
        <v>-0.86027900000000002</v>
      </c>
      <c r="AO17" s="3">
        <v>-0.560728</v>
      </c>
      <c r="AP17" s="3">
        <v>-0.414991</v>
      </c>
      <c r="AQ17" s="3">
        <v>0.134185</v>
      </c>
      <c r="AR17" s="3">
        <v>-0.43563499999999999</v>
      </c>
    </row>
    <row r="18" spans="2:44" ht="13" x14ac:dyDescent="0.3">
      <c r="B18" s="33" t="s">
        <v>35</v>
      </c>
      <c r="M18" s="33" t="s">
        <v>35</v>
      </c>
      <c r="X18" s="33" t="s">
        <v>35</v>
      </c>
      <c r="AI18" s="33" t="s">
        <v>35</v>
      </c>
    </row>
  </sheetData>
  <mergeCells count="18">
    <mergeCell ref="B3:H3"/>
    <mergeCell ref="J3:P3"/>
    <mergeCell ref="X10:AG10"/>
    <mergeCell ref="Y11:AA11"/>
    <mergeCell ref="AB11:AD11"/>
    <mergeCell ref="AE11:AG11"/>
    <mergeCell ref="Q11:S11"/>
    <mergeCell ref="T11:V11"/>
    <mergeCell ref="N11:P11"/>
    <mergeCell ref="M10:V10"/>
    <mergeCell ref="B10:K10"/>
    <mergeCell ref="C11:E11"/>
    <mergeCell ref="F11:H11"/>
    <mergeCell ref="I11:K11"/>
    <mergeCell ref="AI10:AR10"/>
    <mergeCell ref="AJ11:AL11"/>
    <mergeCell ref="AM11:AO11"/>
    <mergeCell ref="AP11:AR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EA20B-10D8-457A-89EE-C7FEE7C993C2}">
  <dimension ref="A1:BO118"/>
  <sheetViews>
    <sheetView topLeftCell="A76" zoomScale="80" zoomScaleNormal="80" workbookViewId="0">
      <selection activeCell="A94" sqref="A94"/>
    </sheetView>
  </sheetViews>
  <sheetFormatPr defaultColWidth="8.81640625" defaultRowHeight="12.5" x14ac:dyDescent="0.25"/>
  <cols>
    <col min="1" max="6" width="8.81640625" style="31"/>
    <col min="7" max="7" width="20.81640625" style="31" customWidth="1"/>
    <col min="8" max="10" width="8.81640625" style="31"/>
    <col min="11" max="11" width="10.453125" style="31" bestFit="1" customWidth="1"/>
    <col min="12" max="12" width="8.81640625" style="31"/>
    <col min="13" max="13" width="14.54296875" style="31" customWidth="1"/>
    <col min="14" max="40" width="8.81640625" style="31"/>
    <col min="41" max="41" width="14.1796875" style="31" customWidth="1"/>
    <col min="42" max="44" width="8.81640625" style="31"/>
    <col min="45" max="45" width="9.453125" style="31" bestFit="1" customWidth="1"/>
    <col min="46" max="16384" width="8.81640625" style="31"/>
  </cols>
  <sheetData>
    <row r="1" spans="1:11" ht="15" x14ac:dyDescent="0.3">
      <c r="A1" s="30" t="s">
        <v>36</v>
      </c>
    </row>
    <row r="2" spans="1:11" ht="13" x14ac:dyDescent="0.3">
      <c r="A2" s="30"/>
    </row>
    <row r="3" spans="1:11" ht="15" x14ac:dyDescent="0.3">
      <c r="A3" s="30"/>
      <c r="B3" s="166" t="s">
        <v>37</v>
      </c>
      <c r="C3" s="172"/>
      <c r="D3" s="166" t="s">
        <v>38</v>
      </c>
      <c r="E3" s="172"/>
      <c r="G3" s="116" t="s">
        <v>39</v>
      </c>
      <c r="H3" s="127"/>
      <c r="I3" s="117"/>
      <c r="J3" s="117"/>
      <c r="K3" s="128"/>
    </row>
    <row r="4" spans="1:11" ht="13" x14ac:dyDescent="0.3">
      <c r="A4" s="30"/>
      <c r="B4" s="32" t="s">
        <v>1</v>
      </c>
      <c r="C4" s="32" t="s">
        <v>2</v>
      </c>
      <c r="D4" s="32" t="s">
        <v>1</v>
      </c>
      <c r="E4" s="32" t="s">
        <v>2</v>
      </c>
      <c r="G4" s="110"/>
      <c r="H4" s="125" t="s">
        <v>40</v>
      </c>
      <c r="I4" s="120" t="s">
        <v>41</v>
      </c>
      <c r="J4" s="120" t="s">
        <v>42</v>
      </c>
      <c r="K4" s="120" t="s">
        <v>43</v>
      </c>
    </row>
    <row r="5" spans="1:11" ht="13" x14ac:dyDescent="0.3">
      <c r="A5" s="30"/>
      <c r="B5" s="8">
        <v>170</v>
      </c>
      <c r="C5" s="3">
        <v>71</v>
      </c>
      <c r="D5" s="3">
        <v>133</v>
      </c>
      <c r="E5" s="3">
        <v>96</v>
      </c>
      <c r="G5" s="119" t="s">
        <v>44</v>
      </c>
      <c r="H5" s="125">
        <v>1</v>
      </c>
      <c r="I5" s="126">
        <v>2588.8359999999998</v>
      </c>
      <c r="J5" s="110">
        <v>6.8321459999999998</v>
      </c>
      <c r="K5" s="110">
        <v>1.2210517000000001E-2</v>
      </c>
    </row>
    <row r="6" spans="1:11" ht="13" x14ac:dyDescent="0.3">
      <c r="A6" s="30"/>
      <c r="B6" s="8">
        <v>171</v>
      </c>
      <c r="C6" s="3">
        <v>101</v>
      </c>
      <c r="D6" s="3">
        <v>141</v>
      </c>
      <c r="E6" s="3">
        <v>99</v>
      </c>
      <c r="G6" s="119" t="s">
        <v>45</v>
      </c>
      <c r="H6" s="125">
        <v>1</v>
      </c>
      <c r="I6" s="126">
        <v>46298.84</v>
      </c>
      <c r="J6" s="110">
        <v>122.18640000000001</v>
      </c>
      <c r="K6" s="126">
        <v>2.7799999999999999E-14</v>
      </c>
    </row>
    <row r="7" spans="1:11" ht="13" x14ac:dyDescent="0.3">
      <c r="A7" s="30"/>
      <c r="B7" s="8">
        <v>162</v>
      </c>
      <c r="C7" s="3">
        <v>94</v>
      </c>
      <c r="D7" s="3">
        <v>150</v>
      </c>
      <c r="E7" s="3">
        <v>101</v>
      </c>
      <c r="G7" s="119" t="s">
        <v>46</v>
      </c>
      <c r="H7" s="125">
        <v>1</v>
      </c>
      <c r="I7" s="126">
        <v>518.32849999999996</v>
      </c>
      <c r="J7" s="110">
        <v>1.3679110000000001</v>
      </c>
      <c r="K7" s="129">
        <v>0.248467996</v>
      </c>
    </row>
    <row r="8" spans="1:11" ht="13" x14ac:dyDescent="0.3">
      <c r="A8" s="30"/>
      <c r="B8" s="8">
        <v>131</v>
      </c>
      <c r="C8" s="3">
        <v>86</v>
      </c>
      <c r="D8" s="3">
        <v>156</v>
      </c>
      <c r="E8" s="3">
        <v>114</v>
      </c>
      <c r="G8" s="119" t="s">
        <v>47</v>
      </c>
      <c r="H8" s="125">
        <v>44</v>
      </c>
      <c r="I8" s="126">
        <v>378.91989999999998</v>
      </c>
      <c r="J8" s="110"/>
      <c r="K8" s="110"/>
    </row>
    <row r="9" spans="1:11" ht="13" x14ac:dyDescent="0.3">
      <c r="A9" s="30"/>
      <c r="B9" s="8">
        <v>162</v>
      </c>
      <c r="C9" s="3">
        <v>61</v>
      </c>
      <c r="D9" s="3">
        <v>184</v>
      </c>
      <c r="E9" s="3">
        <v>141</v>
      </c>
      <c r="G9" s="116" t="s">
        <v>48</v>
      </c>
      <c r="H9" s="117"/>
      <c r="I9" s="118"/>
    </row>
    <row r="10" spans="1:11" x14ac:dyDescent="0.25">
      <c r="B10" s="8">
        <v>145</v>
      </c>
      <c r="C10" s="3">
        <v>92</v>
      </c>
      <c r="D10" s="3">
        <v>120</v>
      </c>
      <c r="E10" s="3">
        <v>90</v>
      </c>
      <c r="G10" s="119"/>
      <c r="H10" s="120" t="s">
        <v>49</v>
      </c>
      <c r="I10" s="120" t="s">
        <v>50</v>
      </c>
    </row>
    <row r="11" spans="1:11" x14ac:dyDescent="0.25">
      <c r="B11" s="8">
        <v>185</v>
      </c>
      <c r="C11" s="3">
        <v>100</v>
      </c>
      <c r="D11" s="3">
        <v>187</v>
      </c>
      <c r="E11" s="3">
        <v>92</v>
      </c>
      <c r="G11" s="121" t="s">
        <v>51</v>
      </c>
      <c r="H11" s="110">
        <v>8.8307690000000001</v>
      </c>
      <c r="I11" s="110">
        <v>0.70428599999999997</v>
      </c>
    </row>
    <row r="12" spans="1:11" x14ac:dyDescent="0.25">
      <c r="B12" s="8">
        <v>200</v>
      </c>
      <c r="C12" s="3">
        <v>110</v>
      </c>
      <c r="D12" s="3">
        <v>129</v>
      </c>
      <c r="E12" s="3">
        <v>135</v>
      </c>
      <c r="G12" s="121" t="s">
        <v>52</v>
      </c>
      <c r="H12" s="110">
        <v>76.31429</v>
      </c>
      <c r="I12" s="110">
        <v>2.1761259461072801E-11</v>
      </c>
    </row>
    <row r="13" spans="1:11" x14ac:dyDescent="0.25">
      <c r="B13" s="8">
        <v>180</v>
      </c>
      <c r="C13" s="3">
        <v>100</v>
      </c>
      <c r="D13" s="3">
        <v>159</v>
      </c>
      <c r="E13" s="3">
        <v>118</v>
      </c>
      <c r="G13" s="121" t="s">
        <v>53</v>
      </c>
      <c r="H13" s="110">
        <v>46.678319999999999</v>
      </c>
      <c r="I13" s="110">
        <v>3.2488852842460499E-6</v>
      </c>
    </row>
    <row r="14" spans="1:11" x14ac:dyDescent="0.25">
      <c r="B14" s="8">
        <v>180</v>
      </c>
      <c r="C14" s="3">
        <v>82</v>
      </c>
      <c r="D14" s="3">
        <v>183</v>
      </c>
      <c r="E14" s="3">
        <v>122</v>
      </c>
      <c r="G14" s="121" t="s">
        <v>54</v>
      </c>
      <c r="H14" s="110">
        <v>-20.805199999999999</v>
      </c>
      <c r="I14" s="110">
        <v>5.2073000000000001E-2</v>
      </c>
    </row>
    <row r="15" spans="1:11" x14ac:dyDescent="0.25">
      <c r="B15" s="9" t="s">
        <v>55</v>
      </c>
      <c r="C15" s="3">
        <v>94</v>
      </c>
      <c r="D15" s="3">
        <v>179</v>
      </c>
      <c r="E15" s="3">
        <v>136</v>
      </c>
      <c r="H15" s="5"/>
    </row>
    <row r="16" spans="1:11" x14ac:dyDescent="0.25">
      <c r="B16" s="9" t="s">
        <v>55</v>
      </c>
      <c r="C16" s="3">
        <v>93</v>
      </c>
      <c r="D16" s="3">
        <v>169</v>
      </c>
      <c r="E16" s="10" t="s">
        <v>55</v>
      </c>
      <c r="H16" s="5"/>
    </row>
    <row r="17" spans="1:67" x14ac:dyDescent="0.25">
      <c r="B17" s="9" t="s">
        <v>55</v>
      </c>
      <c r="C17" s="3">
        <v>89</v>
      </c>
      <c r="D17" s="3">
        <v>187</v>
      </c>
      <c r="E17" s="10" t="s">
        <v>55</v>
      </c>
      <c r="F17" s="7"/>
      <c r="G17" s="7"/>
      <c r="H17" s="5"/>
      <c r="I17" s="7"/>
      <c r="J17" s="7"/>
      <c r="K17" s="7"/>
      <c r="L17" s="7"/>
      <c r="M17" s="7"/>
      <c r="N17" s="7"/>
      <c r="O17" s="7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3"/>
      <c r="AJ17" s="173"/>
      <c r="AK17" s="173"/>
      <c r="AL17" s="173"/>
      <c r="AM17" s="173"/>
      <c r="AN17" s="173"/>
      <c r="AO17" s="173"/>
      <c r="AP17" s="173"/>
      <c r="AQ17" s="173"/>
      <c r="AR17" s="173"/>
      <c r="AS17" s="173"/>
      <c r="AT17" s="173"/>
      <c r="AU17" s="173"/>
      <c r="AV17" s="173"/>
      <c r="AW17" s="173"/>
      <c r="AX17" s="173"/>
      <c r="AY17" s="173"/>
      <c r="AZ17" s="173"/>
      <c r="BA17" s="173"/>
      <c r="BB17" s="173"/>
      <c r="BC17" s="173"/>
      <c r="BD17" s="173"/>
      <c r="BE17" s="173"/>
      <c r="BF17" s="173"/>
      <c r="BG17" s="173"/>
      <c r="BH17" s="173"/>
      <c r="BI17" s="173"/>
      <c r="BJ17" s="173"/>
      <c r="BK17" s="173"/>
      <c r="BL17" s="173"/>
      <c r="BM17" s="173"/>
      <c r="BN17" s="173"/>
      <c r="BO17" s="173"/>
    </row>
    <row r="18" spans="1:67" x14ac:dyDescent="0.25">
      <c r="B18" s="9" t="s">
        <v>55</v>
      </c>
      <c r="C18" s="3">
        <v>119</v>
      </c>
      <c r="D18" s="10" t="s">
        <v>55</v>
      </c>
      <c r="E18" s="10" t="s">
        <v>55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1:67" ht="13" x14ac:dyDescent="0.3">
      <c r="B19" s="79" t="s">
        <v>56</v>
      </c>
    </row>
    <row r="20" spans="1:67" ht="13" x14ac:dyDescent="0.3">
      <c r="B20" s="33"/>
    </row>
    <row r="21" spans="1:67" ht="15" x14ac:dyDescent="0.3">
      <c r="A21" s="30" t="s">
        <v>57</v>
      </c>
    </row>
    <row r="22" spans="1:67" ht="13" x14ac:dyDescent="0.3">
      <c r="A22" s="30"/>
    </row>
    <row r="23" spans="1:67" ht="15" x14ac:dyDescent="0.3">
      <c r="A23" s="30"/>
      <c r="B23" s="166" t="s">
        <v>37</v>
      </c>
      <c r="C23" s="172"/>
      <c r="D23" s="166" t="s">
        <v>38</v>
      </c>
      <c r="E23" s="172"/>
      <c r="G23" s="116" t="s">
        <v>39</v>
      </c>
      <c r="H23" s="127"/>
      <c r="I23" s="117"/>
      <c r="J23" s="117"/>
      <c r="K23" s="128"/>
      <c r="L23" s="5"/>
      <c r="M23" s="5"/>
      <c r="N23" s="5"/>
    </row>
    <row r="24" spans="1:67" ht="13" x14ac:dyDescent="0.3">
      <c r="A24" s="30"/>
      <c r="B24" s="32" t="s">
        <v>1</v>
      </c>
      <c r="C24" s="32" t="s">
        <v>2</v>
      </c>
      <c r="D24" s="32" t="s">
        <v>1</v>
      </c>
      <c r="E24" s="32" t="s">
        <v>2</v>
      </c>
      <c r="G24" s="110"/>
      <c r="H24" s="125" t="s">
        <v>40</v>
      </c>
      <c r="I24" s="120" t="s">
        <v>41</v>
      </c>
      <c r="J24" s="120" t="s">
        <v>42</v>
      </c>
      <c r="K24" s="120" t="s">
        <v>43</v>
      </c>
      <c r="L24" s="5"/>
      <c r="M24" s="5"/>
      <c r="N24" s="5"/>
    </row>
    <row r="25" spans="1:67" ht="13" x14ac:dyDescent="0.3">
      <c r="A25" s="30"/>
      <c r="B25" s="12">
        <v>0.49</v>
      </c>
      <c r="C25" s="14">
        <v>1.1399999999999999</v>
      </c>
      <c r="D25" s="12">
        <v>0.7</v>
      </c>
      <c r="E25" s="12">
        <v>0.88</v>
      </c>
      <c r="G25" s="119" t="s">
        <v>44</v>
      </c>
      <c r="H25" s="125">
        <v>1</v>
      </c>
      <c r="I25" s="126">
        <v>0.38888899999999998</v>
      </c>
      <c r="J25" s="110">
        <v>12.717359999999999</v>
      </c>
      <c r="K25" s="110">
        <v>1.823985E-3</v>
      </c>
      <c r="L25" s="5"/>
      <c r="M25" s="5"/>
      <c r="N25" s="5"/>
    </row>
    <row r="26" spans="1:67" ht="13" x14ac:dyDescent="0.3">
      <c r="A26" s="30"/>
      <c r="B26" s="12">
        <v>0.7</v>
      </c>
      <c r="C26" s="14">
        <v>1.18</v>
      </c>
      <c r="D26" s="12">
        <v>0.63</v>
      </c>
      <c r="E26" s="12">
        <v>1.17</v>
      </c>
      <c r="G26" s="119" t="s">
        <v>45</v>
      </c>
      <c r="H26" s="125">
        <v>1</v>
      </c>
      <c r="I26" s="126">
        <v>2.0847769999999999</v>
      </c>
      <c r="J26" s="110">
        <v>68.175929999999994</v>
      </c>
      <c r="K26" s="110">
        <v>4.9433744015033103E-8</v>
      </c>
    </row>
    <row r="27" spans="1:67" ht="13" x14ac:dyDescent="0.3">
      <c r="A27" s="30"/>
      <c r="B27" s="12">
        <v>0.4</v>
      </c>
      <c r="C27" s="14">
        <v>1.45</v>
      </c>
      <c r="D27" s="12">
        <v>0.76</v>
      </c>
      <c r="E27" s="12">
        <v>1</v>
      </c>
      <c r="G27" s="119" t="s">
        <v>46</v>
      </c>
      <c r="H27" s="125">
        <v>1</v>
      </c>
      <c r="I27" s="126">
        <v>0.13234399999999999</v>
      </c>
      <c r="J27" s="110">
        <v>4.3278790000000003</v>
      </c>
      <c r="K27" s="129">
        <v>4.9925501999999997E-2</v>
      </c>
    </row>
    <row r="28" spans="1:67" ht="13" x14ac:dyDescent="0.3">
      <c r="A28" s="30"/>
      <c r="B28" s="12">
        <v>0.49</v>
      </c>
      <c r="C28" s="14">
        <v>1.46</v>
      </c>
      <c r="D28" s="12">
        <v>0.61</v>
      </c>
      <c r="E28" s="12">
        <v>0.72</v>
      </c>
      <c r="G28" s="119" t="s">
        <v>47</v>
      </c>
      <c r="H28" s="125">
        <v>21</v>
      </c>
      <c r="I28" s="126">
        <v>3.0578999999999999E-2</v>
      </c>
      <c r="J28" s="110"/>
      <c r="K28" s="110"/>
    </row>
    <row r="29" spans="1:67" ht="13" x14ac:dyDescent="0.3">
      <c r="A29" s="30"/>
      <c r="B29" s="12">
        <v>0.51</v>
      </c>
      <c r="C29" s="14">
        <v>1.62</v>
      </c>
      <c r="D29" s="12">
        <v>0.61</v>
      </c>
      <c r="E29" s="12">
        <v>0.85</v>
      </c>
      <c r="G29" s="116" t="s">
        <v>48</v>
      </c>
      <c r="H29" s="117"/>
      <c r="I29" s="118"/>
    </row>
    <row r="30" spans="1:67" x14ac:dyDescent="0.25">
      <c r="B30" s="12">
        <v>0.32</v>
      </c>
      <c r="C30" s="14">
        <v>1.05</v>
      </c>
      <c r="D30" s="12">
        <v>0.21</v>
      </c>
      <c r="E30" s="12">
        <v>0.85</v>
      </c>
      <c r="G30" s="119"/>
      <c r="H30" s="120" t="s">
        <v>49</v>
      </c>
      <c r="I30" s="120" t="s">
        <v>50</v>
      </c>
    </row>
    <row r="31" spans="1:67" x14ac:dyDescent="0.25">
      <c r="B31" s="15" t="s">
        <v>55</v>
      </c>
      <c r="C31" s="15" t="s">
        <v>55</v>
      </c>
      <c r="D31" s="12">
        <v>0.54</v>
      </c>
      <c r="E31" s="16" t="s">
        <v>55</v>
      </c>
      <c r="G31" s="121" t="s">
        <v>51</v>
      </c>
      <c r="H31" s="110">
        <v>-9.5000000000000001E-2</v>
      </c>
      <c r="I31" s="110">
        <v>0.76410599999999995</v>
      </c>
    </row>
    <row r="32" spans="1:67" ht="13" x14ac:dyDescent="0.3">
      <c r="B32" s="50" t="s">
        <v>58</v>
      </c>
      <c r="C32" s="17"/>
      <c r="D32" s="18"/>
      <c r="E32" s="17"/>
      <c r="G32" s="121" t="s">
        <v>52</v>
      </c>
      <c r="H32" s="110">
        <v>-0.83167000000000002</v>
      </c>
      <c r="I32" s="110">
        <v>2.9323691896898699E-7</v>
      </c>
    </row>
    <row r="33" spans="1:14" ht="13" x14ac:dyDescent="0.3">
      <c r="B33" s="132"/>
      <c r="C33" s="17"/>
      <c r="D33" s="18"/>
      <c r="E33" s="17"/>
      <c r="G33" s="121" t="s">
        <v>53</v>
      </c>
      <c r="H33" s="110">
        <v>-0.33167000000000002</v>
      </c>
      <c r="I33" s="110">
        <v>1.3003000000000001E-2</v>
      </c>
    </row>
    <row r="34" spans="1:14" ht="13" x14ac:dyDescent="0.3">
      <c r="B34" s="132"/>
      <c r="C34" s="17"/>
      <c r="D34" s="18"/>
      <c r="E34" s="17"/>
      <c r="G34" s="121" t="s">
        <v>54</v>
      </c>
      <c r="H34" s="110">
        <v>0.40500000000000003</v>
      </c>
      <c r="I34" s="110">
        <v>3.2729999999999999E-3</v>
      </c>
    </row>
    <row r="35" spans="1:14" ht="13" x14ac:dyDescent="0.3">
      <c r="B35" s="132"/>
      <c r="C35" s="17"/>
      <c r="D35" s="18"/>
      <c r="E35" s="17"/>
    </row>
    <row r="36" spans="1:14" ht="15" x14ac:dyDescent="0.3">
      <c r="A36" s="30" t="s">
        <v>59</v>
      </c>
    </row>
    <row r="37" spans="1:14" ht="13" x14ac:dyDescent="0.3">
      <c r="A37" s="30"/>
    </row>
    <row r="38" spans="1:14" ht="15" x14ac:dyDescent="0.3">
      <c r="A38" s="30"/>
      <c r="B38" s="166" t="s">
        <v>37</v>
      </c>
      <c r="C38" s="172"/>
      <c r="D38" s="166" t="s">
        <v>38</v>
      </c>
      <c r="E38" s="172"/>
      <c r="G38" s="177" t="s">
        <v>60</v>
      </c>
      <c r="H38" s="177"/>
      <c r="I38" s="5"/>
      <c r="J38" s="5"/>
      <c r="K38" s="5"/>
      <c r="L38" s="5"/>
      <c r="M38" s="5"/>
      <c r="N38" s="5"/>
    </row>
    <row r="39" spans="1:14" ht="13" x14ac:dyDescent="0.3">
      <c r="A39" s="30"/>
      <c r="B39" s="32" t="s">
        <v>1</v>
      </c>
      <c r="C39" s="32" t="s">
        <v>2</v>
      </c>
      <c r="D39" s="32" t="s">
        <v>1</v>
      </c>
      <c r="E39" s="32" t="s">
        <v>2</v>
      </c>
      <c r="G39" s="120"/>
      <c r="H39" s="120" t="s">
        <v>61</v>
      </c>
      <c r="I39" s="7"/>
      <c r="J39" s="7"/>
      <c r="K39" s="7"/>
      <c r="L39" s="5"/>
      <c r="M39" s="5"/>
      <c r="N39" s="5"/>
    </row>
    <row r="40" spans="1:14" ht="13" x14ac:dyDescent="0.3">
      <c r="A40" s="30"/>
      <c r="B40" s="11">
        <v>229.1</v>
      </c>
      <c r="C40" s="11">
        <v>1206.2</v>
      </c>
      <c r="D40" s="11">
        <v>108.4</v>
      </c>
      <c r="E40" s="11">
        <v>414.4</v>
      </c>
      <c r="G40" s="120" t="s">
        <v>44</v>
      </c>
      <c r="H40" s="120">
        <v>2.3E-2</v>
      </c>
      <c r="I40" s="5"/>
      <c r="J40" s="5"/>
      <c r="K40" s="5"/>
      <c r="L40" s="5"/>
      <c r="M40" s="5"/>
      <c r="N40" s="5"/>
    </row>
    <row r="41" spans="1:14" ht="13" x14ac:dyDescent="0.3">
      <c r="A41" s="30"/>
      <c r="B41" s="11">
        <v>136</v>
      </c>
      <c r="C41" s="11">
        <v>1078</v>
      </c>
      <c r="D41" s="11">
        <v>110.3</v>
      </c>
      <c r="E41" s="11">
        <v>544.9</v>
      </c>
      <c r="G41" s="120" t="s">
        <v>62</v>
      </c>
      <c r="H41" s="120">
        <v>1E-3</v>
      </c>
      <c r="I41" s="5"/>
      <c r="J41" s="5"/>
      <c r="K41" s="5"/>
    </row>
    <row r="42" spans="1:14" ht="13" x14ac:dyDescent="0.3">
      <c r="A42" s="30"/>
      <c r="B42" s="11">
        <v>122.4</v>
      </c>
      <c r="C42" s="11">
        <v>1305.0999999999999</v>
      </c>
      <c r="D42" s="11">
        <v>57</v>
      </c>
      <c r="E42" s="11">
        <v>670.7</v>
      </c>
      <c r="G42" s="119" t="s">
        <v>46</v>
      </c>
      <c r="H42" s="120">
        <v>1.2E-2</v>
      </c>
      <c r="I42" s="5"/>
      <c r="J42" s="5"/>
      <c r="K42" s="5"/>
    </row>
    <row r="43" spans="1:14" ht="13" x14ac:dyDescent="0.3">
      <c r="A43" s="30"/>
      <c r="B43" s="11">
        <v>101.1</v>
      </c>
      <c r="C43" s="11">
        <v>1461</v>
      </c>
      <c r="D43" s="11">
        <v>86.6</v>
      </c>
      <c r="E43" s="11">
        <v>708.6</v>
      </c>
      <c r="G43" s="178" t="s">
        <v>63</v>
      </c>
      <c r="H43" s="179"/>
      <c r="I43" s="5"/>
      <c r="J43" s="5"/>
      <c r="K43" s="5"/>
    </row>
    <row r="44" spans="1:14" ht="13" x14ac:dyDescent="0.3">
      <c r="A44" s="30"/>
      <c r="B44" s="11">
        <v>156</v>
      </c>
      <c r="C44" s="11">
        <v>715.2</v>
      </c>
      <c r="D44" s="11">
        <v>121.7</v>
      </c>
      <c r="E44" s="11">
        <v>710.5</v>
      </c>
      <c r="G44" s="121" t="s">
        <v>51</v>
      </c>
      <c r="H44" s="120">
        <v>3.5000000000000003E-2</v>
      </c>
      <c r="I44" s="5"/>
      <c r="J44" s="5"/>
      <c r="K44" s="5"/>
    </row>
    <row r="45" spans="1:14" x14ac:dyDescent="0.25">
      <c r="B45" s="11">
        <v>90.6</v>
      </c>
      <c r="C45" s="11">
        <v>864</v>
      </c>
      <c r="D45" s="11">
        <v>85.5</v>
      </c>
      <c r="E45" s="11">
        <v>669</v>
      </c>
      <c r="G45" s="121" t="s">
        <v>52</v>
      </c>
      <c r="H45" s="120">
        <v>2.2000000000000001E-3</v>
      </c>
      <c r="I45" s="5"/>
      <c r="J45" s="5"/>
      <c r="K45" s="5"/>
    </row>
    <row r="46" spans="1:14" x14ac:dyDescent="0.25">
      <c r="B46" s="10" t="s">
        <v>55</v>
      </c>
      <c r="C46" s="10" t="s">
        <v>55</v>
      </c>
      <c r="D46" s="11">
        <v>89.8</v>
      </c>
      <c r="E46" s="13" t="s">
        <v>55</v>
      </c>
      <c r="G46" s="121" t="s">
        <v>53</v>
      </c>
      <c r="H46" s="120">
        <v>1.1999999999999999E-3</v>
      </c>
      <c r="I46" s="5"/>
      <c r="J46" s="5"/>
      <c r="K46" s="5"/>
    </row>
    <row r="47" spans="1:14" ht="13" x14ac:dyDescent="0.3">
      <c r="B47" s="50" t="s">
        <v>64</v>
      </c>
      <c r="C47" s="19"/>
      <c r="D47" s="20"/>
      <c r="E47" s="21"/>
      <c r="G47" s="121" t="s">
        <v>54</v>
      </c>
      <c r="H47" s="120">
        <v>2.2000000000000001E-3</v>
      </c>
      <c r="I47" s="5"/>
      <c r="J47" s="5"/>
      <c r="K47" s="5"/>
    </row>
    <row r="48" spans="1:14" x14ac:dyDescent="0.25">
      <c r="H48" s="5"/>
      <c r="I48" s="5"/>
      <c r="J48" s="5"/>
      <c r="K48" s="5"/>
    </row>
    <row r="49" spans="1:45" ht="13" x14ac:dyDescent="0.3">
      <c r="A49" s="46" t="s">
        <v>65</v>
      </c>
    </row>
    <row r="51" spans="1:45" ht="13" x14ac:dyDescent="0.3">
      <c r="A51" s="133"/>
      <c r="B51" s="47"/>
      <c r="C51" s="47"/>
      <c r="D51" s="47"/>
      <c r="E51" s="47"/>
      <c r="F51" s="47"/>
      <c r="G51" s="47"/>
      <c r="H51" s="47"/>
      <c r="I51" s="175" t="s">
        <v>66</v>
      </c>
      <c r="J51" s="175"/>
      <c r="K51" s="175"/>
      <c r="L51" s="175"/>
      <c r="M51" s="175"/>
      <c r="N51" s="175"/>
      <c r="O51" s="175"/>
      <c r="P51" s="175" t="s">
        <v>67</v>
      </c>
      <c r="Q51" s="175"/>
      <c r="R51" s="175"/>
      <c r="S51" s="175"/>
      <c r="T51" s="175"/>
      <c r="U51" s="175"/>
      <c r="V51" s="175"/>
      <c r="W51" s="47"/>
      <c r="X51" s="47"/>
      <c r="Y51" s="47"/>
      <c r="Z51" s="47"/>
      <c r="AA51" s="47"/>
      <c r="AB51" s="47"/>
      <c r="AC51" s="47"/>
      <c r="AE51" s="166" t="s">
        <v>68</v>
      </c>
      <c r="AF51" s="166"/>
      <c r="AG51" s="166"/>
      <c r="AH51" s="166"/>
      <c r="AJ51" s="166" t="s">
        <v>67</v>
      </c>
      <c r="AK51" s="166"/>
      <c r="AL51" s="166"/>
      <c r="AM51" s="166"/>
      <c r="AO51" s="116" t="s">
        <v>39</v>
      </c>
      <c r="AP51" s="127"/>
      <c r="AQ51" s="117"/>
      <c r="AR51" s="117"/>
      <c r="AS51" s="128"/>
    </row>
    <row r="52" spans="1:45" x14ac:dyDescent="0.25">
      <c r="A52" s="47"/>
      <c r="B52" s="47"/>
      <c r="C52" s="47"/>
      <c r="D52" s="47"/>
      <c r="E52" s="47"/>
      <c r="F52" s="47"/>
      <c r="G52" s="47"/>
      <c r="H52" s="47"/>
      <c r="I52" s="175"/>
      <c r="J52" s="175"/>
      <c r="K52" s="175"/>
      <c r="L52" s="175"/>
      <c r="M52" s="175"/>
      <c r="N52" s="175"/>
      <c r="O52" s="175"/>
      <c r="P52" s="175"/>
      <c r="Q52" s="175"/>
      <c r="R52" s="175"/>
      <c r="S52" s="175"/>
      <c r="T52" s="175"/>
      <c r="U52" s="175"/>
      <c r="V52" s="175"/>
      <c r="W52" s="47"/>
      <c r="X52" s="47"/>
      <c r="Y52" s="47"/>
      <c r="Z52" s="47"/>
      <c r="AA52" s="47"/>
      <c r="AB52" s="47"/>
      <c r="AC52" s="47"/>
      <c r="AE52" s="166" t="s">
        <v>69</v>
      </c>
      <c r="AF52" s="166"/>
      <c r="AG52" s="166"/>
      <c r="AH52" s="166"/>
      <c r="AJ52" s="166" t="s">
        <v>69</v>
      </c>
      <c r="AK52" s="166"/>
      <c r="AL52" s="166"/>
      <c r="AM52" s="166"/>
      <c r="AO52" s="110"/>
      <c r="AP52" s="125" t="s">
        <v>40</v>
      </c>
      <c r="AQ52" s="120" t="s">
        <v>41</v>
      </c>
      <c r="AR52" s="120" t="s">
        <v>42</v>
      </c>
      <c r="AS52" s="120" t="s">
        <v>43</v>
      </c>
    </row>
    <row r="53" spans="1:45" x14ac:dyDescent="0.25">
      <c r="A53" s="47"/>
      <c r="B53" s="47"/>
      <c r="C53" s="47"/>
      <c r="D53" s="47"/>
      <c r="E53" s="47"/>
      <c r="F53" s="47"/>
      <c r="G53" s="47"/>
      <c r="H53" s="47"/>
      <c r="I53" s="175"/>
      <c r="J53" s="175"/>
      <c r="K53" s="175"/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47"/>
      <c r="X53" s="47"/>
      <c r="Y53" s="47"/>
      <c r="Z53" s="47"/>
      <c r="AA53" s="47"/>
      <c r="AB53" s="47"/>
      <c r="AC53" s="47"/>
      <c r="AE53" s="39"/>
      <c r="AF53" s="39" t="s">
        <v>70</v>
      </c>
      <c r="AG53" s="39" t="s">
        <v>71</v>
      </c>
      <c r="AH53" s="39" t="s">
        <v>72</v>
      </c>
      <c r="AJ53" s="39" t="s">
        <v>73</v>
      </c>
      <c r="AK53" s="39" t="s">
        <v>70</v>
      </c>
      <c r="AL53" s="39" t="s">
        <v>71</v>
      </c>
      <c r="AM53" s="39" t="s">
        <v>72</v>
      </c>
      <c r="AO53" s="119" t="s">
        <v>44</v>
      </c>
      <c r="AP53" s="125">
        <v>1</v>
      </c>
      <c r="AQ53" s="131">
        <v>1.026</v>
      </c>
      <c r="AR53" s="110">
        <v>7.7779999999999996</v>
      </c>
      <c r="AS53" s="110">
        <v>1.1299999999999999E-2</v>
      </c>
    </row>
    <row r="54" spans="1:45" ht="13" x14ac:dyDescent="0.3">
      <c r="A54" s="47"/>
      <c r="B54" s="47"/>
      <c r="C54" s="47"/>
      <c r="D54" s="47"/>
      <c r="E54" s="47"/>
      <c r="F54" s="47"/>
      <c r="G54" s="47"/>
      <c r="H54" s="47"/>
      <c r="I54" s="175"/>
      <c r="J54" s="175"/>
      <c r="K54" s="175"/>
      <c r="L54" s="175"/>
      <c r="M54" s="175"/>
      <c r="N54" s="175"/>
      <c r="O54" s="175"/>
      <c r="P54" s="175"/>
      <c r="Q54" s="175"/>
      <c r="R54" s="175"/>
      <c r="S54" s="175"/>
      <c r="T54" s="175"/>
      <c r="U54" s="175"/>
      <c r="V54" s="175"/>
      <c r="W54" s="47"/>
      <c r="X54" s="47"/>
      <c r="Y54" s="47"/>
      <c r="Z54" s="47"/>
      <c r="AA54" s="47"/>
      <c r="AB54" s="47"/>
      <c r="AC54" s="47"/>
      <c r="AE54" s="57" t="s">
        <v>74</v>
      </c>
      <c r="AF54" s="57">
        <v>16320.581</v>
      </c>
      <c r="AG54" s="57">
        <v>857.52700000000004</v>
      </c>
      <c r="AH54" s="39">
        <f t="shared" ref="AH54:AH65" si="0">AG54/AF54</f>
        <v>5.2542676023604802E-2</v>
      </c>
      <c r="AJ54" s="57" t="s">
        <v>75</v>
      </c>
      <c r="AK54" s="57">
        <v>15983.823</v>
      </c>
      <c r="AL54" s="57">
        <v>14182.288</v>
      </c>
      <c r="AM54" s="39">
        <f t="shared" ref="AM54:AM65" si="1">AL54/AK54</f>
        <v>0.88729010575254741</v>
      </c>
      <c r="AO54" s="119" t="s">
        <v>45</v>
      </c>
      <c r="AP54" s="125">
        <v>1</v>
      </c>
      <c r="AQ54" s="131">
        <v>0.95099999999999996</v>
      </c>
      <c r="AR54" s="110">
        <v>7.2130000000000001</v>
      </c>
      <c r="AS54" s="110">
        <v>1.4200000000000001E-2</v>
      </c>
    </row>
    <row r="55" spans="1:45" ht="13" x14ac:dyDescent="0.3">
      <c r="A55" s="47"/>
      <c r="B55" s="47"/>
      <c r="C55" s="47"/>
      <c r="D55" s="47"/>
      <c r="E55" s="47"/>
      <c r="F55" s="47"/>
      <c r="G55" s="47"/>
      <c r="H55" s="47"/>
      <c r="I55" s="175"/>
      <c r="J55" s="175"/>
      <c r="K55" s="175"/>
      <c r="L55" s="175"/>
      <c r="M55" s="175"/>
      <c r="N55" s="175"/>
      <c r="O55" s="175"/>
      <c r="P55" s="175"/>
      <c r="Q55" s="175"/>
      <c r="R55" s="175"/>
      <c r="S55" s="175"/>
      <c r="T55" s="175"/>
      <c r="U55" s="175"/>
      <c r="V55" s="175"/>
      <c r="W55" s="47"/>
      <c r="X55" s="47"/>
      <c r="Y55" s="47"/>
      <c r="Z55" s="47"/>
      <c r="AA55" s="47"/>
      <c r="AB55" s="47"/>
      <c r="AC55" s="47"/>
      <c r="AE55" s="57" t="s">
        <v>76</v>
      </c>
      <c r="AF55" s="57">
        <v>21346.359</v>
      </c>
      <c r="AG55" s="57">
        <v>4120.1750000000002</v>
      </c>
      <c r="AH55" s="39">
        <f t="shared" si="0"/>
        <v>0.19301535217317389</v>
      </c>
      <c r="AJ55" s="57" t="s">
        <v>77</v>
      </c>
      <c r="AK55" s="57">
        <v>18466.823</v>
      </c>
      <c r="AL55" s="57">
        <v>12190.874</v>
      </c>
      <c r="AM55" s="39">
        <f t="shared" si="1"/>
        <v>0.6601500431341113</v>
      </c>
      <c r="AO55" s="119" t="s">
        <v>46</v>
      </c>
      <c r="AP55" s="125">
        <v>1</v>
      </c>
      <c r="AQ55" s="131">
        <v>1.5549999999999999</v>
      </c>
      <c r="AR55" s="110">
        <v>11.79</v>
      </c>
      <c r="AS55" s="130">
        <v>2.5999999999999999E-3</v>
      </c>
    </row>
    <row r="56" spans="1:45" ht="13" x14ac:dyDescent="0.3">
      <c r="A56" s="47"/>
      <c r="B56" s="47"/>
      <c r="C56" s="47"/>
      <c r="D56" s="47"/>
      <c r="E56" s="47"/>
      <c r="F56" s="47"/>
      <c r="G56" s="47"/>
      <c r="H56" s="47"/>
      <c r="I56" s="175"/>
      <c r="J56" s="175"/>
      <c r="K56" s="175"/>
      <c r="L56" s="175"/>
      <c r="M56" s="175"/>
      <c r="N56" s="175"/>
      <c r="O56" s="175"/>
      <c r="P56" s="175"/>
      <c r="Q56" s="175"/>
      <c r="R56" s="175"/>
      <c r="S56" s="175"/>
      <c r="T56" s="175"/>
      <c r="U56" s="175"/>
      <c r="V56" s="175"/>
      <c r="W56" s="47"/>
      <c r="X56" s="47"/>
      <c r="Y56" s="47"/>
      <c r="Z56" s="47"/>
      <c r="AA56" s="47"/>
      <c r="AB56" s="47"/>
      <c r="AC56" s="47"/>
      <c r="AE56" s="57" t="s">
        <v>78</v>
      </c>
      <c r="AF56" s="57">
        <v>12693.681</v>
      </c>
      <c r="AG56" s="57">
        <v>4332.66</v>
      </c>
      <c r="AH56" s="39">
        <f t="shared" si="0"/>
        <v>0.34132415963501839</v>
      </c>
      <c r="AJ56" s="57" t="s">
        <v>79</v>
      </c>
      <c r="AK56" s="57">
        <v>15099.995000000001</v>
      </c>
      <c r="AL56" s="57">
        <v>4606.125</v>
      </c>
      <c r="AM56" s="39">
        <f t="shared" si="1"/>
        <v>0.30504149173559325</v>
      </c>
      <c r="AO56" s="119" t="s">
        <v>47</v>
      </c>
      <c r="AP56" s="125">
        <v>20</v>
      </c>
      <c r="AQ56" s="131">
        <v>0.13189999999999999</v>
      </c>
      <c r="AR56" s="110"/>
      <c r="AS56" s="110"/>
    </row>
    <row r="57" spans="1:45" ht="13" x14ac:dyDescent="0.3">
      <c r="A57" s="47"/>
      <c r="B57" s="47"/>
      <c r="C57" s="47"/>
      <c r="D57" s="47"/>
      <c r="E57" s="47"/>
      <c r="F57" s="47"/>
      <c r="G57" s="47"/>
      <c r="H57" s="47"/>
      <c r="I57" s="175"/>
      <c r="J57" s="175"/>
      <c r="K57" s="175"/>
      <c r="L57" s="175"/>
      <c r="M57" s="175"/>
      <c r="N57" s="175"/>
      <c r="O57" s="175"/>
      <c r="P57" s="175"/>
      <c r="Q57" s="175"/>
      <c r="R57" s="175"/>
      <c r="S57" s="175"/>
      <c r="T57" s="175"/>
      <c r="U57" s="175"/>
      <c r="V57" s="175"/>
      <c r="W57" s="47"/>
      <c r="X57" s="47"/>
      <c r="Y57" s="47"/>
      <c r="Z57" s="47"/>
      <c r="AA57" s="47"/>
      <c r="AB57" s="47"/>
      <c r="AC57" s="47"/>
      <c r="AE57" s="57" t="s">
        <v>80</v>
      </c>
      <c r="AF57" s="57">
        <v>19288.53</v>
      </c>
      <c r="AG57" s="57">
        <v>4105.5889999999999</v>
      </c>
      <c r="AH57" s="39">
        <f t="shared" si="0"/>
        <v>0.21285131630041274</v>
      </c>
      <c r="AJ57" s="57" t="s">
        <v>81</v>
      </c>
      <c r="AK57" s="57">
        <v>20030.065999999999</v>
      </c>
      <c r="AL57" s="57">
        <v>10757.459000000001</v>
      </c>
      <c r="AM57" s="39">
        <f t="shared" si="1"/>
        <v>0.5370655793146164</v>
      </c>
      <c r="AO57" s="116" t="s">
        <v>48</v>
      </c>
      <c r="AP57" s="117"/>
      <c r="AQ57" s="118"/>
    </row>
    <row r="58" spans="1:45" ht="13" x14ac:dyDescent="0.3">
      <c r="A58" s="47"/>
      <c r="B58" s="47"/>
      <c r="C58" s="47"/>
      <c r="D58" s="47"/>
      <c r="E58" s="47"/>
      <c r="F58" s="47"/>
      <c r="G58" s="47"/>
      <c r="H58" s="47"/>
      <c r="I58" s="175"/>
      <c r="J58" s="175"/>
      <c r="K58" s="175"/>
      <c r="L58" s="175"/>
      <c r="M58" s="175"/>
      <c r="N58" s="175"/>
      <c r="O58" s="175"/>
      <c r="P58" s="175"/>
      <c r="Q58" s="175"/>
      <c r="R58" s="175"/>
      <c r="S58" s="175"/>
      <c r="T58" s="175"/>
      <c r="U58" s="175"/>
      <c r="V58" s="175"/>
      <c r="W58" s="47"/>
      <c r="X58" s="47"/>
      <c r="Y58" s="47"/>
      <c r="Z58" s="47"/>
      <c r="AA58" s="47"/>
      <c r="AB58" s="47"/>
      <c r="AC58" s="47"/>
      <c r="AE58" s="57" t="s">
        <v>82</v>
      </c>
      <c r="AF58" s="57">
        <v>20399.288</v>
      </c>
      <c r="AG58" s="57">
        <v>6509.1959999999999</v>
      </c>
      <c r="AH58" s="39">
        <f t="shared" si="0"/>
        <v>0.31908937213887073</v>
      </c>
      <c r="AJ58" s="57" t="s">
        <v>83</v>
      </c>
      <c r="AK58" s="57">
        <v>25969.43</v>
      </c>
      <c r="AL58" s="57">
        <v>7079.7309999999998</v>
      </c>
      <c r="AM58" s="39">
        <f t="shared" si="1"/>
        <v>0.27261788187110769</v>
      </c>
      <c r="AO58" s="119"/>
      <c r="AP58" s="120" t="s">
        <v>49</v>
      </c>
      <c r="AQ58" s="120" t="s">
        <v>50</v>
      </c>
    </row>
    <row r="59" spans="1:45" ht="13" x14ac:dyDescent="0.3">
      <c r="A59" s="47"/>
      <c r="B59" s="47"/>
      <c r="C59" s="47"/>
      <c r="D59" s="47"/>
      <c r="E59" s="47"/>
      <c r="F59" s="47"/>
      <c r="G59" s="47"/>
      <c r="H59" s="47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47"/>
      <c r="X59" s="47"/>
      <c r="Y59" s="47"/>
      <c r="Z59" s="47"/>
      <c r="AA59" s="47"/>
      <c r="AB59" s="47"/>
      <c r="AC59" s="47"/>
      <c r="AE59" s="57" t="s">
        <v>84</v>
      </c>
      <c r="AF59" s="57">
        <v>16366.045</v>
      </c>
      <c r="AG59" s="57">
        <v>6571.66</v>
      </c>
      <c r="AH59" s="39">
        <f t="shared" si="0"/>
        <v>0.40154233964283981</v>
      </c>
      <c r="AJ59" s="57" t="s">
        <v>85</v>
      </c>
      <c r="AK59" s="57">
        <v>23557.309000000001</v>
      </c>
      <c r="AL59" s="57">
        <v>2882.518</v>
      </c>
      <c r="AM59" s="39">
        <f t="shared" si="1"/>
        <v>0.12236193870870395</v>
      </c>
      <c r="AO59" s="121" t="s">
        <v>51</v>
      </c>
      <c r="AP59" s="110">
        <v>9.5640000000000003E-2</v>
      </c>
      <c r="AQ59" s="110">
        <v>0.96760000000000002</v>
      </c>
    </row>
    <row r="60" spans="1:45" ht="13" x14ac:dyDescent="0.3">
      <c r="A60" s="47"/>
      <c r="B60" s="47"/>
      <c r="C60" s="47"/>
      <c r="D60" s="47"/>
      <c r="E60" s="47"/>
      <c r="F60" s="47"/>
      <c r="G60" s="47"/>
      <c r="H60" s="47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47"/>
      <c r="X60" s="47"/>
      <c r="Y60" s="47"/>
      <c r="Z60" s="47"/>
      <c r="AA60" s="47"/>
      <c r="AB60" s="47"/>
      <c r="AC60" s="47"/>
      <c r="AE60" s="57" t="s">
        <v>86</v>
      </c>
      <c r="AF60" s="57">
        <v>14101.924000000001</v>
      </c>
      <c r="AG60" s="57">
        <v>20361.601999999999</v>
      </c>
      <c r="AH60" s="39">
        <f t="shared" si="0"/>
        <v>1.4438882240465909</v>
      </c>
      <c r="AJ60" s="57" t="s">
        <v>87</v>
      </c>
      <c r="AK60" s="57">
        <v>14465.409</v>
      </c>
      <c r="AL60" s="57">
        <v>12824.752</v>
      </c>
      <c r="AM60" s="39">
        <f t="shared" si="1"/>
        <v>0.88658066978956496</v>
      </c>
      <c r="AO60" s="121" t="s">
        <v>52</v>
      </c>
      <c r="AP60" s="110">
        <v>-0.81159999999999999</v>
      </c>
      <c r="AQ60" s="110">
        <v>4.7999999999999996E-3</v>
      </c>
    </row>
    <row r="61" spans="1:45" ht="13" x14ac:dyDescent="0.3">
      <c r="A61" s="47"/>
      <c r="B61" s="47"/>
      <c r="C61" s="47"/>
      <c r="D61" s="47"/>
      <c r="E61" s="47"/>
      <c r="F61" s="47"/>
      <c r="G61" s="47"/>
      <c r="H61" s="47"/>
      <c r="I61" s="175"/>
      <c r="J61" s="175"/>
      <c r="K61" s="175"/>
      <c r="L61" s="175"/>
      <c r="M61" s="175"/>
      <c r="N61" s="175"/>
      <c r="O61" s="175"/>
      <c r="P61" s="175"/>
      <c r="Q61" s="175"/>
      <c r="R61" s="175"/>
      <c r="S61" s="175"/>
      <c r="T61" s="175"/>
      <c r="U61" s="175"/>
      <c r="V61" s="175"/>
      <c r="W61" s="47"/>
      <c r="X61" s="47"/>
      <c r="Y61" s="47"/>
      <c r="Z61" s="47"/>
      <c r="AA61" s="47"/>
      <c r="AB61" s="47"/>
      <c r="AC61" s="47"/>
      <c r="AE61" s="57" t="s">
        <v>88</v>
      </c>
      <c r="AF61" s="57">
        <v>13827.217000000001</v>
      </c>
      <c r="AG61" s="57">
        <v>16932.044999999998</v>
      </c>
      <c r="AH61" s="39">
        <f t="shared" si="0"/>
        <v>1.224544678802683</v>
      </c>
      <c r="AJ61" s="57" t="s">
        <v>89</v>
      </c>
      <c r="AK61" s="57">
        <v>12897.459000000001</v>
      </c>
      <c r="AL61" s="57">
        <v>7872.7309999999998</v>
      </c>
      <c r="AM61" s="39">
        <f t="shared" si="1"/>
        <v>0.61040946127450368</v>
      </c>
      <c r="AO61" s="121" t="s">
        <v>53</v>
      </c>
      <c r="AP61" s="110">
        <v>1.532E-2</v>
      </c>
      <c r="AQ61" s="110">
        <v>0.99990000000000001</v>
      </c>
    </row>
    <row r="62" spans="1:45" ht="13" x14ac:dyDescent="0.3">
      <c r="A62" s="47"/>
      <c r="B62" s="47"/>
      <c r="C62" s="47"/>
      <c r="D62" s="47"/>
      <c r="E62" s="47"/>
      <c r="F62" s="47"/>
      <c r="G62" s="47"/>
      <c r="H62" s="47"/>
      <c r="I62" s="175"/>
      <c r="J62" s="175"/>
      <c r="K62" s="175"/>
      <c r="L62" s="175"/>
      <c r="M62" s="175"/>
      <c r="N62" s="175"/>
      <c r="O62" s="175"/>
      <c r="P62" s="175"/>
      <c r="Q62" s="175"/>
      <c r="R62" s="175"/>
      <c r="S62" s="175"/>
      <c r="T62" s="175"/>
      <c r="U62" s="175"/>
      <c r="V62" s="175"/>
      <c r="W62" s="47"/>
      <c r="X62" s="47"/>
      <c r="Y62" s="47"/>
      <c r="Z62" s="47"/>
      <c r="AA62" s="47"/>
      <c r="AB62" s="47"/>
      <c r="AC62" s="47"/>
      <c r="AE62" s="57" t="s">
        <v>90</v>
      </c>
      <c r="AF62" s="57">
        <v>10478.56</v>
      </c>
      <c r="AG62" s="57">
        <v>23852.735000000001</v>
      </c>
      <c r="AH62" s="39">
        <f t="shared" si="0"/>
        <v>2.2763371112061201</v>
      </c>
      <c r="AJ62" s="57" t="s">
        <v>91</v>
      </c>
      <c r="AK62" s="57">
        <v>8022.9030000000002</v>
      </c>
      <c r="AL62" s="57">
        <v>6955.4889999999996</v>
      </c>
      <c r="AM62" s="39">
        <f t="shared" si="1"/>
        <v>0.86695414365598078</v>
      </c>
      <c r="AO62" s="121" t="s">
        <v>54</v>
      </c>
      <c r="AP62" s="110">
        <v>0.92249999999999999</v>
      </c>
      <c r="AQ62" s="110">
        <v>1.5E-3</v>
      </c>
    </row>
    <row r="63" spans="1:45" ht="13" x14ac:dyDescent="0.3">
      <c r="A63" s="47"/>
      <c r="B63" s="47"/>
      <c r="C63" s="47"/>
      <c r="D63" s="47"/>
      <c r="E63" s="47"/>
      <c r="F63" s="47"/>
      <c r="G63" s="47"/>
      <c r="H63" s="47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47"/>
      <c r="X63" s="47"/>
      <c r="Y63" s="47"/>
      <c r="Z63" s="47"/>
      <c r="AA63" s="47"/>
      <c r="AB63" s="47"/>
      <c r="AC63" s="47"/>
      <c r="AE63" s="57" t="s">
        <v>92</v>
      </c>
      <c r="AF63" s="57">
        <v>14171.823</v>
      </c>
      <c r="AG63" s="57">
        <v>7984.1459999999997</v>
      </c>
      <c r="AH63" s="39">
        <f t="shared" si="0"/>
        <v>0.56338171878099241</v>
      </c>
      <c r="AJ63" s="57" t="s">
        <v>93</v>
      </c>
      <c r="AK63" s="57">
        <v>12160.459000000001</v>
      </c>
      <c r="AL63" s="57">
        <v>1460.4770000000001</v>
      </c>
      <c r="AM63" s="39">
        <f t="shared" si="1"/>
        <v>0.12010048304920069</v>
      </c>
    </row>
    <row r="64" spans="1:45" ht="14.5" x14ac:dyDescent="0.35">
      <c r="A64" s="47"/>
      <c r="B64" s="47"/>
      <c r="C64" s="47"/>
      <c r="D64" s="47"/>
      <c r="E64" s="47"/>
      <c r="F64" s="47"/>
      <c r="G64"/>
      <c r="H64" s="47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47"/>
      <c r="X64" s="47"/>
      <c r="Y64" s="47"/>
      <c r="Z64" s="47"/>
      <c r="AA64" s="47"/>
      <c r="AB64" s="47"/>
      <c r="AC64" s="47"/>
      <c r="AE64" s="57" t="s">
        <v>94</v>
      </c>
      <c r="AF64" s="57">
        <v>15918.166999999999</v>
      </c>
      <c r="AG64" s="57">
        <v>9893.3169999999991</v>
      </c>
      <c r="AH64" s="39">
        <f t="shared" si="0"/>
        <v>0.62151106971047609</v>
      </c>
      <c r="AJ64" s="57" t="s">
        <v>95</v>
      </c>
      <c r="AK64" s="57">
        <v>9114.51</v>
      </c>
      <c r="AL64" s="57">
        <v>718.50599999999997</v>
      </c>
      <c r="AM64" s="39">
        <f t="shared" si="1"/>
        <v>7.883100682318632E-2</v>
      </c>
    </row>
    <row r="65" spans="1:39" ht="13" x14ac:dyDescent="0.3">
      <c r="A65" s="47"/>
      <c r="B65" s="47"/>
      <c r="C65" s="47"/>
      <c r="D65" s="47"/>
      <c r="E65" s="47"/>
      <c r="F65" s="47"/>
      <c r="G65" s="47"/>
      <c r="H65" s="47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47"/>
      <c r="X65" s="47"/>
      <c r="Y65" s="47"/>
      <c r="Z65" s="47"/>
      <c r="AA65" s="47"/>
      <c r="AB65" s="47"/>
      <c r="AC65" s="47"/>
      <c r="AE65" s="57" t="s">
        <v>96</v>
      </c>
      <c r="AF65" s="57">
        <v>18003.167000000001</v>
      </c>
      <c r="AG65" s="57">
        <v>3839.69</v>
      </c>
      <c r="AH65" s="39">
        <f t="shared" si="0"/>
        <v>0.21327858592879795</v>
      </c>
      <c r="AJ65" s="57" t="s">
        <v>97</v>
      </c>
      <c r="AK65" s="57">
        <v>11957.874</v>
      </c>
      <c r="AL65" s="57">
        <v>2110.326</v>
      </c>
      <c r="AM65" s="39">
        <f t="shared" si="1"/>
        <v>0.17648003315639554</v>
      </c>
    </row>
    <row r="66" spans="1:39" x14ac:dyDescent="0.25">
      <c r="A66" s="47"/>
      <c r="B66" s="47"/>
      <c r="C66" s="47"/>
      <c r="D66" s="47"/>
      <c r="E66" s="47"/>
      <c r="F66" s="47"/>
      <c r="G66" s="47"/>
      <c r="H66" s="47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47"/>
      <c r="X66" s="47"/>
      <c r="Y66" s="47"/>
      <c r="Z66" s="47"/>
      <c r="AA66" s="47"/>
      <c r="AB66" s="47"/>
      <c r="AC66" s="47"/>
    </row>
    <row r="67" spans="1:39" x14ac:dyDescent="0.25">
      <c r="A67" s="47"/>
      <c r="B67" s="47"/>
      <c r="C67" s="47"/>
      <c r="D67" s="47"/>
      <c r="E67" s="47"/>
      <c r="F67" s="47"/>
      <c r="G67" s="47"/>
      <c r="H67" s="47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47"/>
      <c r="X67" s="47"/>
      <c r="Y67" s="47"/>
      <c r="Z67" s="47"/>
      <c r="AA67" s="47"/>
      <c r="AB67" s="47"/>
      <c r="AC67" s="47"/>
    </row>
    <row r="68" spans="1:39" x14ac:dyDescent="0.25">
      <c r="A68" s="47"/>
      <c r="B68" s="47"/>
      <c r="C68" s="47"/>
      <c r="D68" s="47"/>
      <c r="E68" s="47"/>
      <c r="F68" s="47"/>
      <c r="G68" s="47"/>
      <c r="H68" s="47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47"/>
      <c r="X68" s="47"/>
      <c r="Y68" s="47"/>
      <c r="Z68" s="47"/>
      <c r="AA68" s="47"/>
      <c r="AB68" s="47"/>
      <c r="AC68" s="47"/>
    </row>
    <row r="69" spans="1:39" x14ac:dyDescent="0.25">
      <c r="A69" s="164" t="s">
        <v>98</v>
      </c>
      <c r="B69" s="36"/>
      <c r="C69" s="36"/>
      <c r="D69" s="36"/>
      <c r="E69" s="36"/>
      <c r="F69" s="36"/>
      <c r="G69" s="36"/>
      <c r="H69" s="36"/>
      <c r="I69" s="176" t="s">
        <v>99</v>
      </c>
      <c r="J69" s="176"/>
      <c r="K69" s="176"/>
      <c r="L69" s="176"/>
      <c r="M69" s="176"/>
      <c r="N69" s="176"/>
      <c r="O69" s="176"/>
      <c r="P69" s="176" t="s">
        <v>99</v>
      </c>
      <c r="Q69" s="176"/>
      <c r="R69" s="176"/>
      <c r="S69" s="176"/>
      <c r="T69" s="176"/>
      <c r="U69" s="176"/>
      <c r="V69" s="176"/>
      <c r="W69" s="36"/>
      <c r="X69" s="36"/>
      <c r="Y69" s="36"/>
      <c r="Z69" s="36"/>
      <c r="AA69" s="36"/>
      <c r="AB69" s="36"/>
      <c r="AC69" s="36"/>
    </row>
    <row r="71" spans="1:39" s="5" customFormat="1" ht="15" x14ac:dyDescent="0.3">
      <c r="A71" s="35" t="s">
        <v>100</v>
      </c>
    </row>
    <row r="72" spans="1:39" s="5" customFormat="1" x14ac:dyDescent="0.25"/>
    <row r="73" spans="1:39" s="5" customFormat="1" ht="15" x14ac:dyDescent="0.3">
      <c r="B73" s="171" t="s">
        <v>37</v>
      </c>
      <c r="C73" s="174"/>
      <c r="D73" s="171" t="s">
        <v>101</v>
      </c>
      <c r="E73" s="174"/>
      <c r="G73" s="116" t="s">
        <v>39</v>
      </c>
      <c r="H73" s="127"/>
      <c r="I73" s="127"/>
      <c r="J73" s="127"/>
      <c r="K73" s="158"/>
      <c r="M73" s="116" t="s">
        <v>48</v>
      </c>
      <c r="N73" s="127"/>
      <c r="O73" s="144"/>
    </row>
    <row r="74" spans="1:39" s="5" customFormat="1" x14ac:dyDescent="0.25">
      <c r="B74" s="2" t="s">
        <v>1</v>
      </c>
      <c r="C74" s="2" t="s">
        <v>2</v>
      </c>
      <c r="D74" s="2" t="s">
        <v>1</v>
      </c>
      <c r="E74" s="2" t="s">
        <v>2</v>
      </c>
      <c r="G74" s="125"/>
      <c r="H74" s="125" t="s">
        <v>40</v>
      </c>
      <c r="I74" s="125" t="s">
        <v>41</v>
      </c>
      <c r="J74" s="125" t="s">
        <v>42</v>
      </c>
      <c r="K74" s="125" t="s">
        <v>43</v>
      </c>
      <c r="M74" s="119"/>
      <c r="N74" s="125" t="s">
        <v>49</v>
      </c>
      <c r="O74" s="125" t="s">
        <v>50</v>
      </c>
    </row>
    <row r="75" spans="1:39" s="5" customFormat="1" x14ac:dyDescent="0.25">
      <c r="B75" s="22">
        <v>4.3859649000000001E-2</v>
      </c>
      <c r="C75" s="22">
        <v>3.8793103000000002E-2</v>
      </c>
      <c r="D75" s="22">
        <v>4.1095890000000003E-2</v>
      </c>
      <c r="E75" s="22">
        <v>4.5248868999999997E-2</v>
      </c>
      <c r="G75" s="119" t="s">
        <v>44</v>
      </c>
      <c r="H75" s="125">
        <v>1</v>
      </c>
      <c r="I75" s="159">
        <v>8.0915750915751804E-6</v>
      </c>
      <c r="J75" s="125">
        <v>0.51570000000000005</v>
      </c>
      <c r="K75" s="125">
        <v>0.48023900000000003</v>
      </c>
      <c r="M75" s="121" t="s">
        <v>51</v>
      </c>
      <c r="N75" s="125">
        <v>-4.3779999999999999E-3</v>
      </c>
      <c r="O75" s="125">
        <v>0.21970000000000001</v>
      </c>
    </row>
    <row r="76" spans="1:39" s="5" customFormat="1" x14ac:dyDescent="0.25">
      <c r="B76" s="22">
        <v>4.2168675000000003E-2</v>
      </c>
      <c r="C76" s="22">
        <v>3.1818182E-2</v>
      </c>
      <c r="D76" s="22">
        <v>4.6428571000000002E-2</v>
      </c>
      <c r="E76" s="22">
        <v>4.3859649000000001E-2</v>
      </c>
      <c r="G76" s="119" t="s">
        <v>45</v>
      </c>
      <c r="H76" s="125">
        <v>1</v>
      </c>
      <c r="I76" s="159">
        <v>1.08E-4</v>
      </c>
      <c r="J76" s="125">
        <v>6.8856080000000004</v>
      </c>
      <c r="K76" s="125">
        <v>1.5495999999999999E-2</v>
      </c>
      <c r="M76" s="121" t="s">
        <v>52</v>
      </c>
      <c r="N76" s="125">
        <v>4.7159999999999997E-3</v>
      </c>
      <c r="O76" s="125">
        <v>0.16869999999999999</v>
      </c>
    </row>
    <row r="77" spans="1:39" s="5" customFormat="1" x14ac:dyDescent="0.25">
      <c r="B77" s="22">
        <v>4.3046358E-2</v>
      </c>
      <c r="C77" s="22">
        <v>3.7735849000000002E-2</v>
      </c>
      <c r="D77" s="22">
        <v>5.2816900999999999E-2</v>
      </c>
      <c r="E77" s="22">
        <v>4.7008546999999998E-2</v>
      </c>
      <c r="G77" s="119" t="s">
        <v>46</v>
      </c>
      <c r="H77" s="125">
        <v>1</v>
      </c>
      <c r="I77" s="159">
        <v>1.84E-4</v>
      </c>
      <c r="J77" s="125">
        <v>11.713789999999999</v>
      </c>
      <c r="K77" s="160">
        <v>2.4369999999999999E-3</v>
      </c>
      <c r="M77" s="121" t="s">
        <v>53</v>
      </c>
      <c r="N77" s="125">
        <v>2.6419999999999998E-3</v>
      </c>
      <c r="O77" s="125">
        <v>0.63039999999999996</v>
      </c>
    </row>
    <row r="78" spans="1:39" s="5" customFormat="1" x14ac:dyDescent="0.25">
      <c r="B78" s="22">
        <v>4.0133779000000001E-2</v>
      </c>
      <c r="C78" s="22">
        <v>4.6632123999999997E-2</v>
      </c>
      <c r="D78" s="22">
        <v>4.8780487999999997E-2</v>
      </c>
      <c r="E78" s="22">
        <v>5.0228310999999998E-2</v>
      </c>
      <c r="G78" s="119" t="s">
        <v>47</v>
      </c>
      <c r="H78" s="125">
        <v>22</v>
      </c>
      <c r="I78" s="159">
        <v>1.5690476190476201E-5</v>
      </c>
      <c r="J78" s="125"/>
      <c r="K78" s="125"/>
      <c r="M78" s="121" t="s">
        <v>54</v>
      </c>
      <c r="N78" s="125">
        <v>-6.4520000000000003E-3</v>
      </c>
      <c r="O78" s="125">
        <v>3.5200000000000002E-2</v>
      </c>
    </row>
    <row r="79" spans="1:39" s="5" customFormat="1" x14ac:dyDescent="0.25">
      <c r="B79" s="22">
        <v>4.3650794E-2</v>
      </c>
      <c r="C79" s="22">
        <v>3.4334763999999997E-2</v>
      </c>
      <c r="D79" s="22">
        <v>5.0335570000000003E-2</v>
      </c>
      <c r="E79" s="22">
        <v>4.5918367000000002E-2</v>
      </c>
    </row>
    <row r="80" spans="1:39" s="5" customFormat="1" x14ac:dyDescent="0.25">
      <c r="B80" s="22">
        <v>4.7781570000000002E-2</v>
      </c>
      <c r="C80" s="22">
        <v>4.3478260999999997E-2</v>
      </c>
      <c r="D80" s="22">
        <v>4.9295775E-2</v>
      </c>
      <c r="E80" s="22">
        <v>3.8793103000000002E-2</v>
      </c>
    </row>
    <row r="81" spans="1:30" s="5" customFormat="1" x14ac:dyDescent="0.25">
      <c r="B81" s="10" t="s">
        <v>55</v>
      </c>
      <c r="C81" s="23">
        <v>3.8277512E-2</v>
      </c>
      <c r="D81" s="22">
        <v>4.5977010999999998E-2</v>
      </c>
      <c r="E81" s="13" t="s">
        <v>55</v>
      </c>
    </row>
    <row r="82" spans="1:30" s="5" customFormat="1" ht="13" x14ac:dyDescent="0.3">
      <c r="B82" s="50" t="s">
        <v>102</v>
      </c>
    </row>
    <row r="83" spans="1:30" ht="13" x14ac:dyDescent="0.3">
      <c r="B83" s="132"/>
    </row>
    <row r="84" spans="1:30" s="5" customFormat="1" ht="15" x14ac:dyDescent="0.3">
      <c r="A84" s="35" t="s">
        <v>103</v>
      </c>
    </row>
    <row r="86" spans="1:30" ht="15" x14ac:dyDescent="0.3">
      <c r="B86" s="166" t="s">
        <v>37</v>
      </c>
      <c r="C86" s="172"/>
      <c r="D86" s="166" t="s">
        <v>38</v>
      </c>
      <c r="E86" s="172"/>
      <c r="G86" s="116" t="s">
        <v>39</v>
      </c>
      <c r="H86" s="127"/>
      <c r="I86" s="117"/>
      <c r="J86" s="117"/>
      <c r="K86" s="128"/>
      <c r="M86" s="116" t="s">
        <v>48</v>
      </c>
      <c r="N86" s="127"/>
      <c r="O86" s="144"/>
      <c r="U86" s="115"/>
      <c r="V86" s="5"/>
      <c r="W86" s="5"/>
      <c r="X86" s="5"/>
      <c r="Y86" s="5"/>
      <c r="Z86" s="5"/>
      <c r="AA86" s="5"/>
      <c r="AB86" s="5"/>
      <c r="AC86" s="5"/>
      <c r="AD86" s="5"/>
    </row>
    <row r="87" spans="1:30" x14ac:dyDescent="0.25">
      <c r="B87" s="32" t="s">
        <v>1</v>
      </c>
      <c r="C87" s="32" t="s">
        <v>2</v>
      </c>
      <c r="D87" s="32" t="s">
        <v>1</v>
      </c>
      <c r="E87" s="32" t="s">
        <v>2</v>
      </c>
      <c r="G87" s="110"/>
      <c r="H87" s="125" t="s">
        <v>40</v>
      </c>
      <c r="I87" s="120" t="s">
        <v>41</v>
      </c>
      <c r="J87" s="120" t="s">
        <v>42</v>
      </c>
      <c r="K87" s="120" t="s">
        <v>43</v>
      </c>
      <c r="M87" s="119"/>
      <c r="N87" s="125" t="s">
        <v>49</v>
      </c>
      <c r="O87" s="125" t="s">
        <v>50</v>
      </c>
      <c r="U87" s="115"/>
      <c r="V87" s="5"/>
      <c r="W87" s="5"/>
      <c r="X87" s="5"/>
      <c r="Y87" s="5"/>
      <c r="Z87" s="5"/>
      <c r="AA87" s="5"/>
      <c r="AB87" s="5"/>
      <c r="AC87" s="5"/>
      <c r="AD87" s="5"/>
    </row>
    <row r="88" spans="1:30" x14ac:dyDescent="0.25">
      <c r="B88" s="25">
        <v>6.8132730769999998</v>
      </c>
      <c r="C88" s="22">
        <v>6.8048759999999996E-3</v>
      </c>
      <c r="D88" s="12">
        <v>4.2301469999999997</v>
      </c>
      <c r="E88" s="12">
        <v>2.5700172549999998</v>
      </c>
      <c r="G88" s="119" t="s">
        <v>44</v>
      </c>
      <c r="H88" s="125">
        <v>1</v>
      </c>
      <c r="I88" s="131">
        <v>23.641480000000001</v>
      </c>
      <c r="J88" s="110">
        <v>4.3816389999999998</v>
      </c>
      <c r="K88" s="110">
        <v>5.824E-2</v>
      </c>
      <c r="M88" s="121" t="s">
        <v>51</v>
      </c>
      <c r="N88" s="125">
        <v>1.8440000000000001</v>
      </c>
      <c r="O88" s="125">
        <v>0.68379999999999996</v>
      </c>
      <c r="U88" s="115"/>
      <c r="V88" s="5"/>
      <c r="W88" s="5"/>
      <c r="X88" s="5"/>
      <c r="Y88" s="5"/>
      <c r="Z88" s="5"/>
      <c r="AA88" s="5"/>
      <c r="AB88" s="5"/>
      <c r="AC88" s="5"/>
      <c r="AD88" s="5"/>
    </row>
    <row r="89" spans="1:30" x14ac:dyDescent="0.25">
      <c r="B89" s="25">
        <v>12.28655009</v>
      </c>
      <c r="C89" s="22">
        <v>8.3773599999999995E-4</v>
      </c>
      <c r="D89" s="12">
        <v>2.8645882569999999</v>
      </c>
      <c r="E89" s="25">
        <v>4.5171094289999996</v>
      </c>
      <c r="G89" s="119" t="s">
        <v>45</v>
      </c>
      <c r="H89" s="125">
        <v>1</v>
      </c>
      <c r="I89" s="131">
        <v>100.4455</v>
      </c>
      <c r="J89" s="110">
        <v>18.61626</v>
      </c>
      <c r="K89" s="110">
        <v>1.0059999999999999E-3</v>
      </c>
      <c r="M89" s="121" t="s">
        <v>52</v>
      </c>
      <c r="N89" s="125">
        <v>7.2060000000000004</v>
      </c>
      <c r="O89" s="125">
        <v>4.3E-3</v>
      </c>
      <c r="U89" s="115"/>
      <c r="V89" s="5"/>
      <c r="W89" s="5"/>
      <c r="X89" s="5"/>
      <c r="Y89" s="5"/>
      <c r="Z89" s="5"/>
      <c r="AA89" s="5"/>
      <c r="AB89" s="5"/>
      <c r="AC89" s="5"/>
      <c r="AD89" s="5"/>
    </row>
    <row r="90" spans="1:30" x14ac:dyDescent="0.25">
      <c r="B90" s="25">
        <v>7.4030510139999999</v>
      </c>
      <c r="C90" s="22">
        <v>0.82102787899999996</v>
      </c>
      <c r="D90" s="12">
        <v>6.5086812309999997</v>
      </c>
      <c r="E90" s="25">
        <v>3.6186840820000001</v>
      </c>
      <c r="G90" s="119" t="s">
        <v>46</v>
      </c>
      <c r="H90" s="125">
        <v>1</v>
      </c>
      <c r="I90" s="131">
        <v>1.385918</v>
      </c>
      <c r="J90" s="110">
        <v>0.25686199999999998</v>
      </c>
      <c r="K90" s="130">
        <v>0.62146800000000002</v>
      </c>
      <c r="M90" s="121" t="s">
        <v>53</v>
      </c>
      <c r="N90" s="125">
        <v>2.581</v>
      </c>
      <c r="O90" s="125">
        <v>0.42980000000000002</v>
      </c>
      <c r="U90" s="115"/>
      <c r="V90" s="5"/>
      <c r="W90" s="5"/>
      <c r="X90" s="5"/>
      <c r="Y90" s="5"/>
      <c r="Z90" s="5"/>
      <c r="AA90" s="5"/>
      <c r="AB90" s="5"/>
      <c r="AC90" s="5"/>
      <c r="AD90" s="5"/>
    </row>
    <row r="91" spans="1:30" x14ac:dyDescent="0.25">
      <c r="B91" s="26">
        <v>4.2842979999999997</v>
      </c>
      <c r="C91" s="23">
        <v>0.181532952</v>
      </c>
      <c r="D91" s="12">
        <v>9.8089750539999994</v>
      </c>
      <c r="E91" s="26">
        <v>2.3813011999999998</v>
      </c>
      <c r="G91" s="119" t="s">
        <v>47</v>
      </c>
      <c r="H91" s="125">
        <v>12</v>
      </c>
      <c r="I91" s="131">
        <v>5.3955780000000004</v>
      </c>
      <c r="J91" s="110"/>
      <c r="K91" s="110"/>
      <c r="M91" s="121" t="s">
        <v>54</v>
      </c>
      <c r="N91" s="125">
        <v>-2.7810000000000001</v>
      </c>
      <c r="O91" s="125">
        <v>0.36909999999999998</v>
      </c>
      <c r="U91" s="115"/>
      <c r="V91" s="5"/>
      <c r="W91" s="5"/>
      <c r="X91" s="5"/>
      <c r="Y91" s="5"/>
      <c r="Z91" s="5"/>
      <c r="AA91" s="5"/>
      <c r="AB91" s="5"/>
      <c r="AC91" s="5"/>
      <c r="AD91" s="5"/>
    </row>
    <row r="92" spans="1:30" ht="13" x14ac:dyDescent="0.3">
      <c r="B92" s="50" t="s">
        <v>104</v>
      </c>
      <c r="R92" s="115"/>
      <c r="S92" s="5"/>
      <c r="T92" s="5"/>
    </row>
    <row r="94" spans="1:30" s="5" customFormat="1" ht="13" x14ac:dyDescent="0.3">
      <c r="A94" s="35" t="s">
        <v>689</v>
      </c>
    </row>
    <row r="96" spans="1:30" ht="14.5" x14ac:dyDescent="0.35">
      <c r="B96" s="180" t="s">
        <v>105</v>
      </c>
      <c r="C96" s="181"/>
      <c r="D96" s="181"/>
      <c r="E96" s="182"/>
      <c r="G96" s="116" t="s">
        <v>39</v>
      </c>
      <c r="H96" s="127"/>
      <c r="I96" s="117"/>
      <c r="J96" s="117"/>
      <c r="K96" s="128"/>
      <c r="M96" s="116" t="s">
        <v>48</v>
      </c>
      <c r="N96" s="127"/>
      <c r="O96" s="144"/>
      <c r="T96" s="137"/>
      <c r="U96" s="84"/>
      <c r="V96" s="84"/>
      <c r="W96" s="84"/>
      <c r="X96" s="84"/>
      <c r="Y96" s="84"/>
      <c r="Z96" s="84"/>
      <c r="AA96" s="84"/>
      <c r="AB96" s="84"/>
      <c r="AC96" s="84"/>
    </row>
    <row r="97" spans="2:29" ht="15" x14ac:dyDescent="0.3">
      <c r="B97" s="166" t="s">
        <v>37</v>
      </c>
      <c r="C97" s="172"/>
      <c r="D97" s="166" t="s">
        <v>38</v>
      </c>
      <c r="E97" s="172"/>
      <c r="G97" s="110"/>
      <c r="H97" s="125" t="s">
        <v>40</v>
      </c>
      <c r="I97" s="120" t="s">
        <v>41</v>
      </c>
      <c r="J97" s="120" t="s">
        <v>42</v>
      </c>
      <c r="K97" s="120" t="s">
        <v>43</v>
      </c>
      <c r="M97" s="119"/>
      <c r="N97" s="125" t="s">
        <v>49</v>
      </c>
      <c r="O97" s="125" t="s">
        <v>50</v>
      </c>
      <c r="T97" s="137"/>
      <c r="U97" s="84"/>
      <c r="V97" s="84"/>
      <c r="W97" s="84"/>
      <c r="X97" s="84"/>
      <c r="Y97" s="84"/>
      <c r="Z97" s="84"/>
      <c r="AA97" s="84"/>
      <c r="AB97" s="84"/>
      <c r="AC97" s="84"/>
    </row>
    <row r="98" spans="2:29" x14ac:dyDescent="0.25">
      <c r="B98" s="32" t="s">
        <v>1</v>
      </c>
      <c r="C98" s="32" t="s">
        <v>2</v>
      </c>
      <c r="D98" s="32" t="s">
        <v>1</v>
      </c>
      <c r="E98" s="32" t="s">
        <v>2</v>
      </c>
      <c r="G98" s="119" t="s">
        <v>44</v>
      </c>
      <c r="H98" s="125">
        <v>1</v>
      </c>
      <c r="I98" s="131">
        <v>34.93</v>
      </c>
      <c r="J98" s="110">
        <v>0.61470000000000002</v>
      </c>
      <c r="K98" s="110">
        <v>0.45119999999999999</v>
      </c>
      <c r="M98" s="121" t="s">
        <v>51</v>
      </c>
      <c r="N98" s="125">
        <v>-2.12</v>
      </c>
      <c r="O98" s="125">
        <v>0.98199999999999998</v>
      </c>
      <c r="T98" s="137"/>
      <c r="U98" s="84"/>
      <c r="V98" s="84"/>
      <c r="W98" s="84"/>
      <c r="X98" s="84"/>
      <c r="Y98" s="84"/>
      <c r="Z98" s="84"/>
      <c r="AA98" s="84"/>
      <c r="AB98" s="84"/>
      <c r="AC98" s="84"/>
    </row>
    <row r="99" spans="2:29" x14ac:dyDescent="0.25">
      <c r="B99" s="25">
        <v>40.436349999999997</v>
      </c>
      <c r="C99" s="12">
        <v>79.027159999999995</v>
      </c>
      <c r="D99" s="12">
        <v>42.996760000000002</v>
      </c>
      <c r="E99" s="12">
        <v>75.969790000000003</v>
      </c>
      <c r="G99" s="119" t="s">
        <v>45</v>
      </c>
      <c r="H99" s="125">
        <v>1</v>
      </c>
      <c r="I99" s="131">
        <v>2039</v>
      </c>
      <c r="J99" s="110">
        <v>35.89</v>
      </c>
      <c r="K99" s="110">
        <v>1E-4</v>
      </c>
      <c r="M99" s="121" t="s">
        <v>52</v>
      </c>
      <c r="N99" s="125">
        <v>-27.58</v>
      </c>
      <c r="O99" s="125">
        <v>2E-3</v>
      </c>
      <c r="T99" s="137"/>
      <c r="U99" s="84"/>
      <c r="V99" s="84"/>
      <c r="W99" s="84"/>
      <c r="X99" s="84"/>
      <c r="Y99" s="84"/>
      <c r="Z99" s="84"/>
      <c r="AA99" s="84"/>
      <c r="AB99" s="84"/>
      <c r="AC99" s="84"/>
    </row>
    <row r="100" spans="2:29" x14ac:dyDescent="0.25">
      <c r="B100" s="25">
        <v>57.002510000000001</v>
      </c>
      <c r="C100" s="12">
        <v>78.724639999999994</v>
      </c>
      <c r="D100" s="12">
        <v>49.768929999999997</v>
      </c>
      <c r="E100" s="25">
        <v>67.247470000000007</v>
      </c>
      <c r="G100" s="119" t="s">
        <v>46</v>
      </c>
      <c r="H100" s="125">
        <v>1</v>
      </c>
      <c r="I100" s="131">
        <v>3.931</v>
      </c>
      <c r="J100" s="110">
        <v>6.9190000000000002E-2</v>
      </c>
      <c r="K100" s="130">
        <v>0.79790000000000005</v>
      </c>
      <c r="M100" s="121" t="s">
        <v>53</v>
      </c>
      <c r="N100" s="125">
        <v>-21.2</v>
      </c>
      <c r="O100" s="125">
        <v>2.7199999999999998E-2</v>
      </c>
      <c r="T100" s="137"/>
      <c r="U100" s="84"/>
      <c r="V100" s="84"/>
      <c r="W100" s="84"/>
      <c r="X100" s="84"/>
      <c r="Y100" s="84"/>
      <c r="Z100" s="84"/>
      <c r="AA100" s="84"/>
      <c r="AB100" s="84"/>
      <c r="AC100" s="84"/>
    </row>
    <row r="101" spans="2:29" x14ac:dyDescent="0.25">
      <c r="B101" s="25">
        <v>49.722729999999999</v>
      </c>
      <c r="C101" s="12">
        <v>84.789439999999999</v>
      </c>
      <c r="D101" s="12">
        <v>62.461820000000003</v>
      </c>
      <c r="E101" s="25">
        <v>75.598960000000005</v>
      </c>
      <c r="G101" s="119" t="s">
        <v>47</v>
      </c>
      <c r="H101" s="125">
        <v>10</v>
      </c>
      <c r="I101" s="131">
        <v>56.82</v>
      </c>
      <c r="J101" s="110"/>
      <c r="K101" s="110"/>
      <c r="M101" s="121" t="s">
        <v>54</v>
      </c>
      <c r="N101" s="125">
        <v>4.2629999999999999</v>
      </c>
      <c r="O101" s="125">
        <v>0.87870000000000004</v>
      </c>
      <c r="T101" s="137"/>
      <c r="U101" s="84"/>
      <c r="V101" s="84"/>
      <c r="W101" s="84"/>
      <c r="X101" s="84"/>
      <c r="Y101" s="84"/>
      <c r="Z101" s="84"/>
      <c r="AA101" s="84"/>
      <c r="AB101" s="84"/>
      <c r="AC101" s="84"/>
    </row>
    <row r="102" spans="2:29" x14ac:dyDescent="0.25">
      <c r="B102" s="26">
        <v>51.327100000000002</v>
      </c>
      <c r="C102" s="26">
        <v>66.266769999999994</v>
      </c>
      <c r="D102" s="13" t="s">
        <v>55</v>
      </c>
      <c r="E102" s="13" t="s">
        <v>55</v>
      </c>
      <c r="T102" s="137"/>
      <c r="U102" s="84"/>
      <c r="V102" s="84"/>
      <c r="W102" s="84"/>
      <c r="X102" s="84"/>
      <c r="Y102" s="84"/>
      <c r="Z102" s="84"/>
      <c r="AA102" s="84"/>
      <c r="AB102" s="84"/>
      <c r="AC102" s="84"/>
    </row>
    <row r="104" spans="2:29" ht="14.5" x14ac:dyDescent="0.35">
      <c r="B104" s="180" t="s">
        <v>106</v>
      </c>
      <c r="C104" s="181"/>
      <c r="D104" s="181"/>
      <c r="E104" s="182"/>
      <c r="G104" s="116" t="s">
        <v>39</v>
      </c>
      <c r="H104" s="127"/>
      <c r="I104" s="117"/>
      <c r="J104" s="117"/>
      <c r="K104" s="128"/>
      <c r="M104" s="116" t="s">
        <v>48</v>
      </c>
      <c r="N104" s="127"/>
      <c r="O104" s="144"/>
      <c r="R104" s="137"/>
      <c r="S104" s="84"/>
      <c r="T104" s="84"/>
    </row>
    <row r="105" spans="2:29" ht="15" x14ac:dyDescent="0.3">
      <c r="B105" s="166" t="s">
        <v>37</v>
      </c>
      <c r="C105" s="172"/>
      <c r="D105" s="166" t="s">
        <v>38</v>
      </c>
      <c r="E105" s="172"/>
      <c r="G105" s="110"/>
      <c r="H105" s="125" t="s">
        <v>40</v>
      </c>
      <c r="I105" s="120" t="s">
        <v>41</v>
      </c>
      <c r="J105" s="120" t="s">
        <v>42</v>
      </c>
      <c r="K105" s="120" t="s">
        <v>43</v>
      </c>
      <c r="M105" s="119"/>
      <c r="N105" s="125" t="s">
        <v>49</v>
      </c>
      <c r="O105" s="125" t="s">
        <v>50</v>
      </c>
      <c r="R105" s="137"/>
      <c r="S105" s="84"/>
      <c r="T105" s="84"/>
    </row>
    <row r="106" spans="2:29" x14ac:dyDescent="0.25">
      <c r="B106" s="32" t="s">
        <v>1</v>
      </c>
      <c r="C106" s="32" t="s">
        <v>2</v>
      </c>
      <c r="D106" s="32" t="s">
        <v>1</v>
      </c>
      <c r="E106" s="32" t="s">
        <v>2</v>
      </c>
      <c r="G106" s="119" t="s">
        <v>44</v>
      </c>
      <c r="H106" s="125">
        <v>1</v>
      </c>
      <c r="I106" s="131">
        <v>14.673349999999999</v>
      </c>
      <c r="J106" s="110">
        <v>0.57410799999999995</v>
      </c>
      <c r="K106" s="110">
        <v>0.466111</v>
      </c>
      <c r="M106" s="121" t="s">
        <v>51</v>
      </c>
      <c r="N106" s="125">
        <v>0.1883</v>
      </c>
      <c r="O106" s="125" t="s">
        <v>107</v>
      </c>
      <c r="R106" s="137"/>
      <c r="S106" s="84"/>
      <c r="T106" s="84"/>
    </row>
    <row r="107" spans="2:29" x14ac:dyDescent="0.25">
      <c r="B107" s="25">
        <v>42.941549999999999</v>
      </c>
      <c r="C107" s="12">
        <v>19.366499999999998</v>
      </c>
      <c r="D107" s="12">
        <v>40.877609999999997</v>
      </c>
      <c r="E107" s="12">
        <v>22.184619999999999</v>
      </c>
      <c r="G107" s="119" t="s">
        <v>45</v>
      </c>
      <c r="H107" s="125">
        <v>1</v>
      </c>
      <c r="I107" s="131">
        <v>1065.0609999999999</v>
      </c>
      <c r="J107" s="110">
        <v>41.671460000000003</v>
      </c>
      <c r="K107" s="110">
        <v>7.2980028234799003E-5</v>
      </c>
      <c r="M107" s="121" t="s">
        <v>52</v>
      </c>
      <c r="N107" s="125">
        <v>19.22</v>
      </c>
      <c r="O107" s="125">
        <v>1.5E-3</v>
      </c>
      <c r="R107" s="137"/>
      <c r="S107" s="84"/>
      <c r="T107" s="84"/>
    </row>
    <row r="108" spans="2:29" x14ac:dyDescent="0.25">
      <c r="B108" s="25">
        <v>35.6997</v>
      </c>
      <c r="C108" s="12">
        <v>20.081530000000001</v>
      </c>
      <c r="D108" s="12">
        <v>44.36759</v>
      </c>
      <c r="E108" s="25">
        <v>30.537269999999999</v>
      </c>
      <c r="G108" s="119" t="s">
        <v>46</v>
      </c>
      <c r="H108" s="125">
        <v>1</v>
      </c>
      <c r="I108" s="131">
        <v>12.16633</v>
      </c>
      <c r="J108" s="110">
        <v>0.47601900000000003</v>
      </c>
      <c r="K108" s="130">
        <v>0.50592700000000002</v>
      </c>
      <c r="M108" s="121" t="s">
        <v>53</v>
      </c>
      <c r="N108" s="125">
        <v>15.08</v>
      </c>
      <c r="O108" s="125">
        <v>1.9400000000000001E-2</v>
      </c>
      <c r="R108" s="137"/>
      <c r="S108" s="84"/>
      <c r="T108" s="84"/>
    </row>
    <row r="109" spans="2:29" x14ac:dyDescent="0.25">
      <c r="B109" s="25">
        <v>41.981780000000001</v>
      </c>
      <c r="C109" s="12">
        <v>14.322749999999999</v>
      </c>
      <c r="D109" s="12">
        <v>34.598030000000001</v>
      </c>
      <c r="E109" s="25">
        <v>21.889520000000001</v>
      </c>
      <c r="G109" s="119" t="s">
        <v>47</v>
      </c>
      <c r="H109" s="125">
        <v>10</v>
      </c>
      <c r="I109" s="131">
        <v>25.558520000000001</v>
      </c>
      <c r="J109" s="110"/>
      <c r="K109" s="110"/>
      <c r="M109" s="121" t="s">
        <v>54</v>
      </c>
      <c r="N109" s="125">
        <v>-3.9540000000000002</v>
      </c>
      <c r="O109" s="125">
        <v>0.73970000000000002</v>
      </c>
      <c r="R109" s="137"/>
      <c r="S109" s="84"/>
      <c r="T109" s="84"/>
    </row>
    <row r="110" spans="2:29" x14ac:dyDescent="0.25">
      <c r="B110" s="26">
        <v>39.921080000000003</v>
      </c>
      <c r="C110" s="26">
        <v>29.895379999999999</v>
      </c>
      <c r="D110" s="13" t="s">
        <v>55</v>
      </c>
      <c r="E110" s="13" t="s">
        <v>55</v>
      </c>
      <c r="R110" s="137"/>
      <c r="S110" s="84"/>
      <c r="T110" s="84"/>
    </row>
    <row r="112" spans="2:29" ht="14.5" x14ac:dyDescent="0.35">
      <c r="B112" s="180" t="s">
        <v>108</v>
      </c>
      <c r="C112" s="181"/>
      <c r="D112" s="181"/>
      <c r="E112" s="182"/>
      <c r="G112" s="116" t="s">
        <v>39</v>
      </c>
      <c r="H112" s="127"/>
      <c r="I112" s="117"/>
      <c r="J112" s="117"/>
      <c r="K112" s="128"/>
      <c r="M112" s="116" t="s">
        <v>48</v>
      </c>
      <c r="N112" s="127"/>
      <c r="O112" s="144"/>
      <c r="R112" s="137"/>
      <c r="S112" s="84"/>
      <c r="T112" s="84"/>
    </row>
    <row r="113" spans="2:20" ht="15" x14ac:dyDescent="0.3">
      <c r="B113" s="166" t="s">
        <v>37</v>
      </c>
      <c r="C113" s="172"/>
      <c r="D113" s="166" t="s">
        <v>38</v>
      </c>
      <c r="E113" s="172"/>
      <c r="G113" s="110"/>
      <c r="H113" s="125" t="s">
        <v>40</v>
      </c>
      <c r="I113" s="120" t="s">
        <v>41</v>
      </c>
      <c r="J113" s="120" t="s">
        <v>42</v>
      </c>
      <c r="K113" s="120" t="s">
        <v>43</v>
      </c>
      <c r="M113" s="119"/>
      <c r="N113" s="125" t="s">
        <v>49</v>
      </c>
      <c r="O113" s="125" t="s">
        <v>50</v>
      </c>
      <c r="R113" s="137"/>
      <c r="S113" s="84"/>
      <c r="T113" s="84"/>
    </row>
    <row r="114" spans="2:20" x14ac:dyDescent="0.25">
      <c r="B114" s="32" t="s">
        <v>1</v>
      </c>
      <c r="C114" s="32" t="s">
        <v>2</v>
      </c>
      <c r="D114" s="32" t="s">
        <v>1</v>
      </c>
      <c r="E114" s="32" t="s">
        <v>2</v>
      </c>
      <c r="G114" s="119" t="s">
        <v>44</v>
      </c>
      <c r="H114" s="125">
        <v>1</v>
      </c>
      <c r="I114" s="131">
        <v>4.3682629999999998</v>
      </c>
      <c r="J114" s="110">
        <v>0.28000700000000001</v>
      </c>
      <c r="K114" s="110">
        <v>0.60824100000000003</v>
      </c>
      <c r="M114" s="121" t="s">
        <v>51</v>
      </c>
      <c r="N114" s="125">
        <v>1.944</v>
      </c>
      <c r="O114" s="125">
        <v>0.91520000000000001</v>
      </c>
      <c r="R114" s="137"/>
      <c r="S114" s="84"/>
      <c r="T114" s="84"/>
    </row>
    <row r="115" spans="2:20" x14ac:dyDescent="0.25">
      <c r="B115" s="25">
        <v>16.608910000000002</v>
      </c>
      <c r="C115" s="12">
        <v>1.6063430000000001</v>
      </c>
      <c r="D115" s="12">
        <v>16.08286</v>
      </c>
      <c r="E115" s="12">
        <v>1.845585</v>
      </c>
      <c r="G115" s="119" t="s">
        <v>45</v>
      </c>
      <c r="H115" s="125">
        <v>1</v>
      </c>
      <c r="I115" s="131">
        <v>191.14240000000001</v>
      </c>
      <c r="J115" s="110">
        <v>12.25231</v>
      </c>
      <c r="K115" s="110">
        <v>5.7229999999999998E-3</v>
      </c>
      <c r="M115" s="121" t="s">
        <v>52</v>
      </c>
      <c r="N115" s="125">
        <v>8.3550000000000004</v>
      </c>
      <c r="O115" s="125">
        <v>5.5800000000000002E-2</v>
      </c>
      <c r="R115" s="137"/>
      <c r="S115" s="84"/>
      <c r="T115" s="84"/>
    </row>
    <row r="116" spans="2:20" x14ac:dyDescent="0.25">
      <c r="B116" s="25">
        <v>7.2950489999999997</v>
      </c>
      <c r="C116" s="12">
        <v>1.193827</v>
      </c>
      <c r="D116" s="12">
        <v>5.8575929999999996</v>
      </c>
      <c r="E116" s="25">
        <v>2.2152609999999999</v>
      </c>
      <c r="G116" s="119" t="s">
        <v>46</v>
      </c>
      <c r="H116" s="125">
        <v>1</v>
      </c>
      <c r="I116" s="131">
        <v>2.2936719999999999</v>
      </c>
      <c r="J116" s="110">
        <v>0.14702499999999999</v>
      </c>
      <c r="K116" s="130">
        <v>0.70942000000000005</v>
      </c>
      <c r="M116" s="121" t="s">
        <v>53</v>
      </c>
      <c r="N116" s="125">
        <v>6.1020000000000003</v>
      </c>
      <c r="O116" s="125">
        <v>0.29070000000000001</v>
      </c>
      <c r="R116" s="137"/>
      <c r="S116" s="84"/>
      <c r="T116" s="84"/>
    </row>
    <row r="117" spans="2:20" x14ac:dyDescent="0.25">
      <c r="B117" s="25">
        <v>8.2954860000000004</v>
      </c>
      <c r="C117" s="12">
        <v>0.88780599999999998</v>
      </c>
      <c r="D117" s="12">
        <v>2.9366840000000001</v>
      </c>
      <c r="E117" s="25">
        <v>2.51152</v>
      </c>
      <c r="G117" s="119" t="s">
        <v>47</v>
      </c>
      <c r="H117" s="125">
        <v>10</v>
      </c>
      <c r="I117" s="131">
        <v>15.600519999999999</v>
      </c>
      <c r="J117" s="110"/>
      <c r="K117" s="110"/>
      <c r="M117" s="121" t="s">
        <v>54</v>
      </c>
      <c r="N117" s="125">
        <v>-0.30930000000000002</v>
      </c>
      <c r="O117" s="125">
        <v>0.99960000000000004</v>
      </c>
      <c r="R117" s="137"/>
      <c r="S117" s="84"/>
      <c r="T117" s="84"/>
    </row>
    <row r="118" spans="2:20" x14ac:dyDescent="0.25">
      <c r="B118" s="26">
        <v>8.7476129999999994</v>
      </c>
      <c r="C118" s="26">
        <v>3.837844</v>
      </c>
      <c r="D118" s="13" t="s">
        <v>55</v>
      </c>
      <c r="E118" s="13" t="s">
        <v>55</v>
      </c>
      <c r="R118" s="137"/>
      <c r="S118" s="84"/>
      <c r="T118" s="84"/>
    </row>
  </sheetData>
  <mergeCells count="32">
    <mergeCell ref="B96:E96"/>
    <mergeCell ref="B104:E104"/>
    <mergeCell ref="B105:C105"/>
    <mergeCell ref="D105:E105"/>
    <mergeCell ref="B86:C86"/>
    <mergeCell ref="D86:E86"/>
    <mergeCell ref="B112:E112"/>
    <mergeCell ref="B113:C113"/>
    <mergeCell ref="D113:E113"/>
    <mergeCell ref="B97:C97"/>
    <mergeCell ref="D97:E97"/>
    <mergeCell ref="AJ51:AM51"/>
    <mergeCell ref="AE52:AH52"/>
    <mergeCell ref="AJ52:AM52"/>
    <mergeCell ref="G38:H38"/>
    <mergeCell ref="G43:H43"/>
    <mergeCell ref="AL17:AZ17"/>
    <mergeCell ref="BA17:BO17"/>
    <mergeCell ref="B3:C3"/>
    <mergeCell ref="D3:E3"/>
    <mergeCell ref="B73:C73"/>
    <mergeCell ref="D73:E73"/>
    <mergeCell ref="B23:C23"/>
    <mergeCell ref="D23:E23"/>
    <mergeCell ref="B38:C38"/>
    <mergeCell ref="D38:E38"/>
    <mergeCell ref="P17:AK17"/>
    <mergeCell ref="I51:O68"/>
    <mergeCell ref="I69:O69"/>
    <mergeCell ref="P69:V69"/>
    <mergeCell ref="P51:V68"/>
    <mergeCell ref="AE51:AH5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31A5D-0CA1-435C-9F42-230BE25478C7}">
  <dimension ref="A1:AD166"/>
  <sheetViews>
    <sheetView zoomScale="70" zoomScaleNormal="70" workbookViewId="0"/>
  </sheetViews>
  <sheetFormatPr defaultColWidth="8.81640625" defaultRowHeight="12.5" x14ac:dyDescent="0.25"/>
  <cols>
    <col min="1" max="1" width="8.81640625" style="31"/>
    <col min="2" max="5" width="10.453125" style="31" bestFit="1" customWidth="1"/>
    <col min="6" max="6" width="13.81640625" style="31" customWidth="1"/>
    <col min="7" max="7" width="21.54296875" style="31" customWidth="1"/>
    <col min="8" max="8" width="20.453125" style="31" customWidth="1"/>
    <col min="9" max="9" width="17.1796875" style="31" customWidth="1"/>
    <col min="10" max="10" width="18.1796875" style="31" customWidth="1"/>
    <col min="11" max="11" width="9.54296875" style="31" customWidth="1"/>
    <col min="12" max="12" width="10.81640625" style="31" bestFit="1" customWidth="1"/>
    <col min="13" max="13" width="18.1796875" style="31" customWidth="1"/>
    <col min="14" max="14" width="8.81640625" style="31" bestFit="1" customWidth="1"/>
    <col min="15" max="15" width="15.81640625" style="31" bestFit="1" customWidth="1"/>
    <col min="16" max="16" width="16" style="31" bestFit="1" customWidth="1"/>
    <col min="17" max="17" width="10.1796875" style="31" bestFit="1" customWidth="1"/>
    <col min="18" max="18" width="10.81640625" style="31" customWidth="1"/>
    <col min="19" max="19" width="12.1796875" style="31" bestFit="1" customWidth="1"/>
    <col min="20" max="20" width="8.81640625" style="31"/>
    <col min="21" max="21" width="16" style="31" bestFit="1" customWidth="1"/>
    <col min="22" max="22" width="10.1796875" style="31" bestFit="1" customWidth="1"/>
    <col min="23" max="23" width="9.54296875" style="31" bestFit="1" customWidth="1"/>
    <col min="24" max="24" width="12.1796875" style="31" bestFit="1" customWidth="1"/>
    <col min="25" max="25" width="8.81640625" style="31"/>
    <col min="26" max="26" width="16.1796875" style="31" customWidth="1"/>
    <col min="27" max="27" width="12" style="31" bestFit="1" customWidth="1"/>
    <col min="28" max="28" width="8.81640625" style="31"/>
    <col min="29" max="29" width="15.81640625" style="31" bestFit="1" customWidth="1"/>
    <col min="30" max="31" width="8.81640625" style="31"/>
    <col min="32" max="32" width="12" style="31" bestFit="1" customWidth="1"/>
    <col min="33" max="16384" width="8.81640625" style="31"/>
  </cols>
  <sheetData>
    <row r="1" spans="1:27" ht="13" x14ac:dyDescent="0.3">
      <c r="A1" s="30" t="s">
        <v>109</v>
      </c>
    </row>
    <row r="3" spans="1:27" ht="13" x14ac:dyDescent="0.3">
      <c r="B3" s="166" t="s">
        <v>3</v>
      </c>
      <c r="C3" s="172"/>
      <c r="D3" s="166" t="s">
        <v>6</v>
      </c>
      <c r="E3" s="172"/>
      <c r="G3" s="177" t="s">
        <v>60</v>
      </c>
      <c r="H3" s="177"/>
    </row>
    <row r="4" spans="1:27" x14ac:dyDescent="0.25">
      <c r="B4" s="32" t="s">
        <v>110</v>
      </c>
      <c r="C4" s="32" t="s">
        <v>111</v>
      </c>
      <c r="D4" s="32" t="s">
        <v>110</v>
      </c>
      <c r="E4" s="32" t="s">
        <v>111</v>
      </c>
      <c r="G4" s="120"/>
      <c r="H4" s="120" t="s">
        <v>61</v>
      </c>
    </row>
    <row r="5" spans="1:27" x14ac:dyDescent="0.25">
      <c r="B5" s="12">
        <v>90.81</v>
      </c>
      <c r="C5" s="12">
        <v>10.53</v>
      </c>
      <c r="D5" s="12">
        <v>135.30000000000001</v>
      </c>
      <c r="E5" s="12">
        <v>604.29999999999995</v>
      </c>
      <c r="G5" s="120" t="s">
        <v>112</v>
      </c>
      <c r="H5" s="120">
        <v>2E-3</v>
      </c>
    </row>
    <row r="6" spans="1:27" x14ac:dyDescent="0.25">
      <c r="B6" s="12">
        <v>14.22</v>
      </c>
      <c r="C6" s="12">
        <v>10.93</v>
      </c>
      <c r="D6" s="12">
        <v>105.3</v>
      </c>
      <c r="E6" s="12">
        <v>444.5</v>
      </c>
      <c r="G6" s="120" t="s">
        <v>113</v>
      </c>
      <c r="H6" s="120">
        <v>1E-3</v>
      </c>
    </row>
    <row r="7" spans="1:27" x14ac:dyDescent="0.25">
      <c r="B7" s="12">
        <v>92.5</v>
      </c>
      <c r="C7" s="12">
        <v>60.85</v>
      </c>
      <c r="D7" s="12">
        <v>210.3</v>
      </c>
      <c r="E7" s="12">
        <v>457.1</v>
      </c>
      <c r="G7" s="120" t="s">
        <v>114</v>
      </c>
      <c r="H7" s="120">
        <v>8.9999999999999993E-3</v>
      </c>
    </row>
    <row r="8" spans="1:27" x14ac:dyDescent="0.25">
      <c r="B8" s="12">
        <v>108.9</v>
      </c>
      <c r="C8" s="12">
        <v>46.81</v>
      </c>
      <c r="D8" s="12">
        <v>128.80000000000001</v>
      </c>
      <c r="E8" s="12">
        <v>622.1</v>
      </c>
      <c r="G8" s="178" t="s">
        <v>63</v>
      </c>
      <c r="H8" s="179"/>
    </row>
    <row r="9" spans="1:27" x14ac:dyDescent="0.25">
      <c r="B9" s="12">
        <v>27.69</v>
      </c>
      <c r="C9" s="12">
        <v>9.76</v>
      </c>
      <c r="D9" s="12">
        <v>160</v>
      </c>
      <c r="E9" s="12">
        <v>379.4</v>
      </c>
      <c r="G9" s="121" t="s">
        <v>115</v>
      </c>
      <c r="H9" s="120">
        <v>1.6E-2</v>
      </c>
    </row>
    <row r="10" spans="1:27" ht="13" x14ac:dyDescent="0.3">
      <c r="B10" s="33" t="s">
        <v>116</v>
      </c>
      <c r="G10" s="121" t="s">
        <v>117</v>
      </c>
      <c r="H10" s="120">
        <v>9.5000000000000001E-2</v>
      </c>
    </row>
    <row r="11" spans="1:27" ht="13" x14ac:dyDescent="0.3">
      <c r="B11" s="33"/>
      <c r="G11" s="121" t="s">
        <v>118</v>
      </c>
      <c r="H11" s="120">
        <v>7.9000000000000008E-3</v>
      </c>
    </row>
    <row r="12" spans="1:27" ht="13" x14ac:dyDescent="0.3">
      <c r="B12" s="33"/>
      <c r="G12" s="121" t="s">
        <v>119</v>
      </c>
      <c r="H12" s="120">
        <v>7.9000000000000008E-3</v>
      </c>
    </row>
    <row r="13" spans="1:27" ht="13" x14ac:dyDescent="0.3">
      <c r="B13" s="33"/>
    </row>
    <row r="15" spans="1:27" ht="13" x14ac:dyDescent="0.3">
      <c r="A15" s="30" t="s">
        <v>120</v>
      </c>
    </row>
    <row r="16" spans="1:27" x14ac:dyDescent="0.25">
      <c r="A16" s="176" t="s">
        <v>121</v>
      </c>
      <c r="B16" s="176"/>
      <c r="C16" s="176"/>
      <c r="D16" s="176"/>
      <c r="E16" s="176"/>
      <c r="F16" s="176"/>
      <c r="G16" s="176"/>
      <c r="H16" s="176" t="s">
        <v>122</v>
      </c>
      <c r="I16" s="176"/>
      <c r="J16" s="176"/>
      <c r="K16" s="176"/>
      <c r="L16" s="176"/>
      <c r="M16" s="176"/>
      <c r="N16" s="176"/>
      <c r="O16" s="183"/>
      <c r="P16" s="166" t="s">
        <v>68</v>
      </c>
      <c r="Q16" s="166"/>
      <c r="R16" s="166"/>
      <c r="S16" s="166"/>
      <c r="U16" s="166" t="s">
        <v>67</v>
      </c>
      <c r="V16" s="166"/>
      <c r="W16" s="166"/>
      <c r="X16" s="166"/>
      <c r="Z16" s="124" t="s">
        <v>123</v>
      </c>
      <c r="AA16" s="109"/>
    </row>
    <row r="17" spans="1:30" x14ac:dyDescent="0.25">
      <c r="A17" s="176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83"/>
      <c r="P17" s="166" t="s">
        <v>69</v>
      </c>
      <c r="Q17" s="166"/>
      <c r="R17" s="166"/>
      <c r="S17" s="166"/>
      <c r="U17" s="166" t="s">
        <v>69</v>
      </c>
      <c r="V17" s="166"/>
      <c r="W17" s="166"/>
      <c r="X17" s="166"/>
      <c r="Z17" s="110" t="s">
        <v>124</v>
      </c>
      <c r="AA17" s="111">
        <v>5.202</v>
      </c>
      <c r="AD17" s="5"/>
    </row>
    <row r="18" spans="1:30" x14ac:dyDescent="0.25">
      <c r="A18" s="176"/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83"/>
      <c r="P18" s="39"/>
      <c r="Q18" s="39" t="s">
        <v>70</v>
      </c>
      <c r="R18" s="39" t="s">
        <v>71</v>
      </c>
      <c r="S18" s="39" t="s">
        <v>72</v>
      </c>
      <c r="U18" s="39" t="s">
        <v>73</v>
      </c>
      <c r="V18" s="39" t="s">
        <v>70</v>
      </c>
      <c r="W18" s="39" t="s">
        <v>71</v>
      </c>
      <c r="X18" s="39" t="s">
        <v>72</v>
      </c>
      <c r="Z18" s="112" t="s">
        <v>125</v>
      </c>
      <c r="AA18" s="111">
        <v>1.46E-2</v>
      </c>
      <c r="AD18" s="5"/>
    </row>
    <row r="19" spans="1:30" x14ac:dyDescent="0.25">
      <c r="A19" s="176"/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83"/>
      <c r="P19" s="52" t="s">
        <v>126</v>
      </c>
      <c r="Q19" s="52">
        <v>6335.2460000000001</v>
      </c>
      <c r="R19" s="52">
        <v>10743.501</v>
      </c>
      <c r="S19" s="39">
        <f t="shared" ref="S19:S31" si="0">R19/Q19</f>
        <v>1.6958301224609116</v>
      </c>
      <c r="U19" s="52" t="s">
        <v>127</v>
      </c>
      <c r="V19" s="52">
        <v>12216.179</v>
      </c>
      <c r="W19" s="52">
        <v>29274.675999999999</v>
      </c>
      <c r="X19" s="39">
        <f t="shared" ref="X19:X31" si="1">W19/V19</f>
        <v>2.3963856456261814</v>
      </c>
      <c r="Z19" s="112" t="s">
        <v>128</v>
      </c>
      <c r="AA19" s="122" t="s">
        <v>12</v>
      </c>
      <c r="AD19" s="5"/>
    </row>
    <row r="20" spans="1:30" x14ac:dyDescent="0.25">
      <c r="A20" s="176"/>
      <c r="B20" s="176"/>
      <c r="C20" s="176"/>
      <c r="D20" s="176"/>
      <c r="E20" s="176"/>
      <c r="F20" s="176"/>
      <c r="G20" s="176"/>
      <c r="H20" s="176"/>
      <c r="I20" s="176"/>
      <c r="J20" s="176"/>
      <c r="K20" s="176"/>
      <c r="L20" s="176"/>
      <c r="M20" s="176"/>
      <c r="N20" s="176"/>
      <c r="O20" s="183"/>
      <c r="P20" s="52" t="s">
        <v>129</v>
      </c>
      <c r="Q20" s="52">
        <v>14408.492</v>
      </c>
      <c r="R20" s="52">
        <v>31362.353999999999</v>
      </c>
      <c r="S20" s="39">
        <f t="shared" si="0"/>
        <v>2.1766576266274082</v>
      </c>
      <c r="U20" s="52" t="s">
        <v>130</v>
      </c>
      <c r="V20" s="52">
        <v>18197.342000000001</v>
      </c>
      <c r="W20" s="52">
        <v>18084.169999999998</v>
      </c>
      <c r="X20" s="39">
        <f t="shared" si="1"/>
        <v>0.99378084997248484</v>
      </c>
      <c r="Z20" s="112" t="s">
        <v>131</v>
      </c>
      <c r="AA20" s="111" t="s">
        <v>14</v>
      </c>
      <c r="AD20" s="5"/>
    </row>
    <row r="21" spans="1:30" x14ac:dyDescent="0.25">
      <c r="A21" s="176"/>
      <c r="B21" s="176"/>
      <c r="C21" s="176"/>
      <c r="D21" s="176"/>
      <c r="E21" s="176"/>
      <c r="F21" s="176"/>
      <c r="G21" s="176"/>
      <c r="H21" s="176"/>
      <c r="I21" s="176"/>
      <c r="J21" s="176"/>
      <c r="K21" s="176"/>
      <c r="L21" s="176"/>
      <c r="M21" s="176"/>
      <c r="N21" s="176"/>
      <c r="O21" s="183"/>
      <c r="P21" s="52" t="s">
        <v>132</v>
      </c>
      <c r="Q21" s="52">
        <v>15666.148999999999</v>
      </c>
      <c r="R21" s="52">
        <v>18465.756000000001</v>
      </c>
      <c r="S21" s="39">
        <f t="shared" si="0"/>
        <v>1.1787042239927632</v>
      </c>
      <c r="U21" s="52" t="s">
        <v>133</v>
      </c>
      <c r="V21" s="52">
        <v>16055.441999999999</v>
      </c>
      <c r="W21" s="52">
        <v>34497.283000000003</v>
      </c>
      <c r="X21" s="39">
        <f t="shared" si="1"/>
        <v>2.1486348989956183</v>
      </c>
      <c r="Z21" s="112" t="s">
        <v>134</v>
      </c>
      <c r="AA21" s="111">
        <v>0.33129999999999998</v>
      </c>
      <c r="AD21" s="5"/>
    </row>
    <row r="22" spans="1:30" x14ac:dyDescent="0.25">
      <c r="A22" s="176"/>
      <c r="B22" s="176"/>
      <c r="C22" s="176"/>
      <c r="D22" s="176"/>
      <c r="E22" s="176"/>
      <c r="F22" s="176"/>
      <c r="G22" s="176"/>
      <c r="H22" s="176"/>
      <c r="I22" s="176"/>
      <c r="J22" s="176"/>
      <c r="K22" s="176"/>
      <c r="L22" s="176"/>
      <c r="M22" s="176"/>
      <c r="N22" s="176"/>
      <c r="O22" s="183"/>
      <c r="P22" s="52" t="s">
        <v>135</v>
      </c>
      <c r="Q22" s="52">
        <v>18269.098999999998</v>
      </c>
      <c r="R22" s="52">
        <v>20199.12</v>
      </c>
      <c r="S22" s="39">
        <f t="shared" si="0"/>
        <v>1.1056440167082131</v>
      </c>
      <c r="U22" s="52" t="s">
        <v>136</v>
      </c>
      <c r="V22" s="52">
        <v>13847.543</v>
      </c>
      <c r="W22" s="52">
        <v>15175.441999999999</v>
      </c>
      <c r="X22" s="39">
        <f t="shared" si="1"/>
        <v>1.0958941958150987</v>
      </c>
      <c r="Z22" s="116" t="s">
        <v>137</v>
      </c>
      <c r="AA22" s="117"/>
      <c r="AB22" s="118"/>
    </row>
    <row r="23" spans="1:30" x14ac:dyDescent="0.25">
      <c r="A23" s="176"/>
      <c r="B23" s="176"/>
      <c r="C23" s="176"/>
      <c r="D23" s="176"/>
      <c r="E23" s="176"/>
      <c r="F23" s="176"/>
      <c r="G23" s="176"/>
      <c r="H23" s="176"/>
      <c r="I23" s="176"/>
      <c r="J23" s="176"/>
      <c r="K23" s="176"/>
      <c r="L23" s="176"/>
      <c r="M23" s="176"/>
      <c r="N23" s="176"/>
      <c r="O23" s="183"/>
      <c r="P23" s="52" t="s">
        <v>86</v>
      </c>
      <c r="Q23" s="52">
        <v>9016.5300000000007</v>
      </c>
      <c r="R23" s="52">
        <v>20083.877</v>
      </c>
      <c r="S23" s="39">
        <f t="shared" si="0"/>
        <v>2.227450804245092</v>
      </c>
      <c r="U23" s="52" t="s">
        <v>91</v>
      </c>
      <c r="V23" s="52">
        <v>13733.3</v>
      </c>
      <c r="W23" s="52">
        <v>33907.110999999997</v>
      </c>
      <c r="X23" s="39">
        <f t="shared" si="1"/>
        <v>2.4689703858504508</v>
      </c>
      <c r="Z23" s="119"/>
      <c r="AA23" s="120" t="s">
        <v>49</v>
      </c>
      <c r="AB23" s="120" t="s">
        <v>50</v>
      </c>
    </row>
    <row r="24" spans="1:30" x14ac:dyDescent="0.25">
      <c r="A24" s="176"/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76"/>
      <c r="M24" s="176"/>
      <c r="N24" s="176"/>
      <c r="O24" s="183"/>
      <c r="P24" s="52" t="s">
        <v>88</v>
      </c>
      <c r="Q24" s="52">
        <v>31684.94</v>
      </c>
      <c r="R24" s="52">
        <v>25817.919000000002</v>
      </c>
      <c r="S24" s="39">
        <f t="shared" si="0"/>
        <v>0.8148325040224158</v>
      </c>
      <c r="U24" s="52" t="s">
        <v>138</v>
      </c>
      <c r="V24" s="52">
        <v>15048.370999999999</v>
      </c>
      <c r="W24" s="52">
        <v>31218.061000000002</v>
      </c>
      <c r="X24" s="39">
        <f t="shared" si="1"/>
        <v>2.074514311216809</v>
      </c>
      <c r="Z24" s="121" t="s">
        <v>139</v>
      </c>
      <c r="AA24" s="110">
        <v>-1.1120000000000001</v>
      </c>
      <c r="AB24" s="110">
        <v>2.4199999999999999E-2</v>
      </c>
    </row>
    <row r="25" spans="1:30" x14ac:dyDescent="0.25">
      <c r="A25" s="176"/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83"/>
      <c r="P25" s="52" t="s">
        <v>90</v>
      </c>
      <c r="Q25" s="52">
        <v>9837.0159999999996</v>
      </c>
      <c r="R25" s="52">
        <v>31881.111000000001</v>
      </c>
      <c r="S25" s="39">
        <f t="shared" si="0"/>
        <v>3.2409331244352964</v>
      </c>
      <c r="U25" s="52" t="s">
        <v>140</v>
      </c>
      <c r="V25" s="52">
        <v>11787.401</v>
      </c>
      <c r="W25" s="52">
        <v>30112.525000000001</v>
      </c>
      <c r="X25" s="39">
        <f t="shared" si="1"/>
        <v>2.5546365140203511</v>
      </c>
      <c r="Z25" s="121" t="s">
        <v>141</v>
      </c>
      <c r="AA25" s="110">
        <v>-4.5780000000000001E-2</v>
      </c>
      <c r="AB25" s="110">
        <v>0.99409999999999998</v>
      </c>
    </row>
    <row r="26" spans="1:30" x14ac:dyDescent="0.25">
      <c r="A26" s="176"/>
      <c r="B26" s="176"/>
      <c r="C26" s="176"/>
      <c r="D26" s="176"/>
      <c r="E26" s="176"/>
      <c r="F26" s="176"/>
      <c r="G26" s="176"/>
      <c r="H26" s="176"/>
      <c r="I26" s="176"/>
      <c r="J26" s="176"/>
      <c r="K26" s="176"/>
      <c r="L26" s="176"/>
      <c r="M26" s="176"/>
      <c r="N26" s="176"/>
      <c r="O26" s="183"/>
      <c r="P26" s="52"/>
      <c r="Q26" s="52"/>
      <c r="R26" s="52"/>
      <c r="S26" s="39"/>
      <c r="U26" s="52"/>
      <c r="V26" s="52"/>
      <c r="W26" s="52"/>
      <c r="X26" s="39"/>
      <c r="Z26" s="121" t="s">
        <v>142</v>
      </c>
      <c r="AA26" s="110">
        <v>1.0669999999999999</v>
      </c>
      <c r="AB26" s="110">
        <v>4.9799999999999997E-2</v>
      </c>
    </row>
    <row r="27" spans="1:30" x14ac:dyDescent="0.25">
      <c r="A27" s="176"/>
      <c r="B27" s="176"/>
      <c r="C27" s="176"/>
      <c r="D27" s="176"/>
      <c r="E27" s="176"/>
      <c r="F27" s="176"/>
      <c r="G27" s="176"/>
      <c r="H27" s="176"/>
      <c r="I27" s="176"/>
      <c r="J27" s="176"/>
      <c r="K27" s="176"/>
      <c r="L27" s="176"/>
      <c r="M27" s="176"/>
      <c r="N27" s="176"/>
      <c r="O27" s="183"/>
      <c r="P27" s="52" t="s">
        <v>87</v>
      </c>
      <c r="Q27" s="52">
        <v>4369.6189999999997</v>
      </c>
      <c r="R27" s="52">
        <v>16571.856</v>
      </c>
      <c r="S27" s="39">
        <f t="shared" si="0"/>
        <v>3.7925173796617053</v>
      </c>
      <c r="U27" s="52" t="s">
        <v>143</v>
      </c>
      <c r="V27" s="52">
        <v>5733.2460000000001</v>
      </c>
      <c r="W27" s="52">
        <v>21176.019</v>
      </c>
      <c r="X27" s="39">
        <f t="shared" si="1"/>
        <v>3.6935479482303744</v>
      </c>
    </row>
    <row r="28" spans="1:30" x14ac:dyDescent="0.25">
      <c r="A28" s="176" t="s">
        <v>144</v>
      </c>
      <c r="B28" s="176"/>
      <c r="C28" s="176"/>
      <c r="D28" s="176"/>
      <c r="E28" s="176"/>
      <c r="F28" s="176"/>
      <c r="G28" s="176"/>
      <c r="H28" s="176"/>
      <c r="I28" s="176"/>
      <c r="J28" s="176"/>
      <c r="K28" s="176"/>
      <c r="L28" s="176"/>
      <c r="M28" s="176"/>
      <c r="N28" s="176"/>
      <c r="O28" s="183"/>
      <c r="P28" s="52" t="s">
        <v>89</v>
      </c>
      <c r="Q28" s="52">
        <v>2855.8910000000001</v>
      </c>
      <c r="R28" s="52">
        <v>11321.692999999999</v>
      </c>
      <c r="S28" s="39">
        <f t="shared" si="0"/>
        <v>3.964329520979617</v>
      </c>
      <c r="U28" s="52" t="s">
        <v>145</v>
      </c>
      <c r="V28" s="52">
        <v>8971.3089999999993</v>
      </c>
      <c r="W28" s="52">
        <v>20461.534</v>
      </c>
      <c r="X28" s="39">
        <f t="shared" si="1"/>
        <v>2.2807746338912191</v>
      </c>
    </row>
    <row r="29" spans="1:30" x14ac:dyDescent="0.25">
      <c r="A29" s="176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76"/>
      <c r="M29" s="176"/>
      <c r="N29" s="176"/>
      <c r="O29" s="183"/>
      <c r="P29" s="52" t="s">
        <v>146</v>
      </c>
      <c r="Q29" s="52">
        <v>7752.0450000000001</v>
      </c>
      <c r="R29" s="52">
        <v>22242.605</v>
      </c>
      <c r="S29" s="39">
        <f t="shared" si="0"/>
        <v>2.8692564349149161</v>
      </c>
      <c r="U29" s="52" t="s">
        <v>147</v>
      </c>
      <c r="V29" s="52">
        <v>14102.128000000001</v>
      </c>
      <c r="W29" s="52">
        <v>29377.525000000001</v>
      </c>
      <c r="X29" s="39">
        <f t="shared" si="1"/>
        <v>2.0831980109668553</v>
      </c>
    </row>
    <row r="30" spans="1:30" x14ac:dyDescent="0.25">
      <c r="A30" s="176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76"/>
      <c r="M30" s="176"/>
      <c r="N30" s="176"/>
      <c r="O30" s="183"/>
      <c r="P30" s="52" t="s">
        <v>148</v>
      </c>
      <c r="Q30" s="52">
        <v>16773.856</v>
      </c>
      <c r="R30" s="52">
        <v>32807.767999999996</v>
      </c>
      <c r="S30" s="39">
        <f t="shared" si="0"/>
        <v>1.9558870661581926</v>
      </c>
      <c r="U30" s="52" t="s">
        <v>149</v>
      </c>
      <c r="V30" s="52">
        <v>21770.413</v>
      </c>
      <c r="W30" s="52">
        <v>18347.291000000001</v>
      </c>
      <c r="X30" s="39">
        <f t="shared" si="1"/>
        <v>0.84276265222896785</v>
      </c>
    </row>
    <row r="31" spans="1:30" x14ac:dyDescent="0.25">
      <c r="A31" s="176"/>
      <c r="B31" s="176"/>
      <c r="C31" s="176"/>
      <c r="D31" s="176"/>
      <c r="E31" s="176"/>
      <c r="F31" s="176"/>
      <c r="G31" s="176"/>
      <c r="H31" s="176"/>
      <c r="I31" s="176"/>
      <c r="J31" s="176"/>
      <c r="K31" s="176"/>
      <c r="L31" s="176"/>
      <c r="M31" s="176"/>
      <c r="N31" s="176"/>
      <c r="O31" s="183"/>
      <c r="P31" s="52" t="s">
        <v>150</v>
      </c>
      <c r="Q31" s="52">
        <v>15628.148999999999</v>
      </c>
      <c r="R31" s="52">
        <v>20753.534</v>
      </c>
      <c r="S31" s="39">
        <f t="shared" si="0"/>
        <v>1.3279585445467663</v>
      </c>
      <c r="U31" s="52" t="s">
        <v>151</v>
      </c>
      <c r="V31" s="52">
        <v>27808.919000000002</v>
      </c>
      <c r="W31" s="52">
        <v>21949.07</v>
      </c>
      <c r="X31" s="39">
        <f t="shared" si="1"/>
        <v>0.7892816689494474</v>
      </c>
    </row>
    <row r="32" spans="1:30" ht="14.5" customHeight="1" x14ac:dyDescent="0.25">
      <c r="A32" s="176"/>
      <c r="B32" s="176"/>
      <c r="C32" s="176"/>
      <c r="D32" s="176"/>
      <c r="E32" s="176"/>
      <c r="F32" s="176"/>
      <c r="G32" s="176"/>
      <c r="H32" s="176" t="s">
        <v>152</v>
      </c>
      <c r="I32" s="176"/>
      <c r="J32" s="176"/>
      <c r="K32" s="176"/>
      <c r="L32" s="176"/>
      <c r="M32" s="176"/>
      <c r="N32" s="176"/>
      <c r="O32" s="176"/>
    </row>
    <row r="33" spans="1:26" x14ac:dyDescent="0.25">
      <c r="A33" s="176"/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6"/>
      <c r="N33" s="176"/>
      <c r="O33" s="176"/>
    </row>
    <row r="34" spans="1:26" x14ac:dyDescent="0.25">
      <c r="A34" s="176"/>
      <c r="B34" s="176"/>
      <c r="C34" s="176"/>
      <c r="D34" s="176"/>
      <c r="E34" s="176"/>
      <c r="F34" s="176"/>
      <c r="G34" s="176"/>
      <c r="H34" s="176"/>
      <c r="I34" s="176"/>
      <c r="J34" s="176"/>
      <c r="K34" s="176"/>
      <c r="L34" s="176"/>
      <c r="M34" s="176"/>
      <c r="N34" s="176"/>
      <c r="O34" s="176"/>
      <c r="Z34" s="134"/>
    </row>
    <row r="35" spans="1:26" x14ac:dyDescent="0.25">
      <c r="A35" s="176"/>
      <c r="B35" s="176"/>
      <c r="C35" s="176"/>
      <c r="D35" s="176"/>
      <c r="E35" s="176"/>
      <c r="F35" s="176"/>
      <c r="G35" s="176"/>
      <c r="H35" s="176"/>
      <c r="I35" s="176"/>
      <c r="J35" s="176"/>
      <c r="K35" s="176"/>
      <c r="L35" s="176"/>
      <c r="M35" s="176"/>
      <c r="N35" s="176"/>
      <c r="O35" s="176"/>
    </row>
    <row r="36" spans="1:26" x14ac:dyDescent="0.25">
      <c r="A36" s="176"/>
      <c r="B36" s="176"/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</row>
    <row r="37" spans="1:26" x14ac:dyDescent="0.25">
      <c r="A37" s="176"/>
      <c r="B37" s="176"/>
      <c r="C37" s="176"/>
      <c r="D37" s="176"/>
      <c r="E37" s="176"/>
      <c r="F37" s="176"/>
      <c r="G37" s="176"/>
      <c r="H37" s="176"/>
      <c r="I37" s="176"/>
      <c r="J37" s="176"/>
      <c r="K37" s="176"/>
      <c r="L37" s="176"/>
      <c r="M37" s="176"/>
      <c r="N37" s="176"/>
      <c r="O37" s="176"/>
    </row>
    <row r="38" spans="1:26" x14ac:dyDescent="0.25">
      <c r="A38" s="176"/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</row>
    <row r="39" spans="1:26" x14ac:dyDescent="0.25">
      <c r="A39" s="176"/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176"/>
      <c r="N39" s="176"/>
      <c r="O39" s="176"/>
    </row>
    <row r="40" spans="1:26" ht="14.5" customHeight="1" x14ac:dyDescent="0.25">
      <c r="A40" s="176"/>
      <c r="B40" s="176"/>
      <c r="C40" s="176"/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6"/>
    </row>
    <row r="41" spans="1:26" x14ac:dyDescent="0.25">
      <c r="A41" s="176"/>
      <c r="B41" s="176"/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</row>
    <row r="42" spans="1:26" x14ac:dyDescent="0.25">
      <c r="A42" s="176"/>
      <c r="B42" s="176"/>
      <c r="C42" s="176"/>
      <c r="D42" s="176"/>
      <c r="E42" s="176"/>
      <c r="F42" s="176"/>
      <c r="G42" s="176"/>
      <c r="H42" s="176"/>
      <c r="I42" s="176"/>
      <c r="J42" s="176"/>
      <c r="K42" s="176"/>
      <c r="L42" s="176"/>
      <c r="M42" s="176"/>
      <c r="N42" s="176"/>
      <c r="O42" s="176"/>
    </row>
    <row r="43" spans="1:26" x14ac:dyDescent="0.25">
      <c r="A43" s="176"/>
      <c r="B43" s="176"/>
      <c r="C43" s="176"/>
      <c r="D43" s="176"/>
      <c r="E43" s="176"/>
      <c r="F43" s="176"/>
      <c r="G43" s="176"/>
      <c r="H43" s="176"/>
      <c r="I43" s="176"/>
      <c r="J43" s="176"/>
      <c r="K43" s="176"/>
      <c r="L43" s="176"/>
      <c r="M43" s="176"/>
      <c r="N43" s="176"/>
      <c r="O43" s="176"/>
    </row>
    <row r="44" spans="1:26" x14ac:dyDescent="0.25">
      <c r="A44" s="176"/>
      <c r="B44" s="176"/>
      <c r="C44" s="176"/>
      <c r="D44" s="176"/>
      <c r="E44" s="176"/>
      <c r="F44" s="176"/>
      <c r="G44" s="176"/>
      <c r="H44" s="176"/>
      <c r="I44" s="176"/>
      <c r="J44" s="176"/>
      <c r="K44" s="176"/>
      <c r="L44" s="176"/>
      <c r="M44" s="176"/>
      <c r="N44" s="176"/>
      <c r="O44" s="176"/>
    </row>
    <row r="45" spans="1:26" x14ac:dyDescent="0.25">
      <c r="A45" s="176"/>
      <c r="B45" s="176"/>
      <c r="C45" s="176"/>
      <c r="D45" s="176"/>
      <c r="E45" s="176"/>
      <c r="F45" s="176"/>
      <c r="G45" s="176"/>
      <c r="H45" s="176"/>
      <c r="I45" s="176"/>
      <c r="J45" s="176"/>
      <c r="K45" s="176"/>
      <c r="L45" s="176"/>
      <c r="M45" s="176"/>
      <c r="N45" s="176"/>
      <c r="O45" s="176"/>
    </row>
    <row r="46" spans="1:26" x14ac:dyDescent="0.25">
      <c r="A46" s="176"/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  <c r="N46" s="176"/>
      <c r="O46" s="176"/>
    </row>
    <row r="47" spans="1:26" x14ac:dyDescent="0.25">
      <c r="A47" s="176"/>
      <c r="B47" s="176"/>
      <c r="C47" s="176"/>
      <c r="D47" s="176"/>
      <c r="E47" s="176"/>
      <c r="F47" s="176"/>
      <c r="G47" s="176"/>
      <c r="H47" s="176"/>
      <c r="I47" s="176"/>
      <c r="J47" s="176"/>
      <c r="K47" s="176"/>
      <c r="L47" s="176"/>
      <c r="M47" s="176"/>
      <c r="N47" s="176"/>
      <c r="O47" s="176"/>
    </row>
    <row r="48" spans="1:26" x14ac:dyDescent="0.25">
      <c r="A48" s="176"/>
      <c r="B48" s="176"/>
      <c r="C48" s="176"/>
      <c r="D48" s="176"/>
      <c r="E48" s="176"/>
      <c r="F48" s="176"/>
      <c r="G48" s="176"/>
      <c r="H48" s="176"/>
      <c r="I48" s="176"/>
      <c r="J48" s="176"/>
      <c r="K48" s="176"/>
      <c r="L48" s="176"/>
      <c r="M48" s="176"/>
      <c r="N48" s="176"/>
      <c r="O48" s="176"/>
    </row>
    <row r="49" spans="1:15" x14ac:dyDescent="0.25">
      <c r="A49" s="176"/>
      <c r="B49" s="176"/>
      <c r="C49" s="176"/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</row>
    <row r="50" spans="1:15" x14ac:dyDescent="0.25">
      <c r="A50" s="176"/>
      <c r="B50" s="176"/>
      <c r="C50" s="176"/>
      <c r="D50" s="176"/>
      <c r="E50" s="176"/>
      <c r="F50" s="176"/>
      <c r="G50" s="176"/>
      <c r="H50" s="176"/>
      <c r="I50" s="176"/>
      <c r="J50" s="176"/>
      <c r="K50" s="176"/>
      <c r="L50" s="176"/>
      <c r="M50" s="176"/>
      <c r="N50" s="176"/>
      <c r="O50" s="176"/>
    </row>
    <row r="51" spans="1:15" x14ac:dyDescent="0.25">
      <c r="A51" s="176"/>
      <c r="B51" s="176"/>
      <c r="C51" s="176"/>
      <c r="D51" s="176"/>
      <c r="E51" s="176"/>
      <c r="F51" s="176"/>
      <c r="G51" s="176"/>
      <c r="H51" s="176"/>
      <c r="I51" s="176"/>
      <c r="J51" s="176"/>
      <c r="K51" s="176"/>
      <c r="L51" s="176"/>
      <c r="M51" s="176"/>
      <c r="N51" s="176"/>
      <c r="O51" s="176"/>
    </row>
    <row r="52" spans="1:15" x14ac:dyDescent="0.25">
      <c r="A52" s="176"/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</row>
    <row r="53" spans="1:15" x14ac:dyDescent="0.25">
      <c r="A53" s="176"/>
      <c r="B53" s="176"/>
      <c r="C53" s="176"/>
      <c r="D53" s="176"/>
      <c r="E53" s="176"/>
      <c r="F53" s="176"/>
      <c r="G53" s="176"/>
      <c r="H53" s="176"/>
      <c r="I53" s="176"/>
      <c r="J53" s="176"/>
      <c r="K53" s="176"/>
      <c r="L53" s="176"/>
      <c r="M53" s="176"/>
      <c r="N53" s="176"/>
      <c r="O53" s="176"/>
    </row>
    <row r="54" spans="1:15" x14ac:dyDescent="0.25">
      <c r="A54" s="176"/>
      <c r="B54" s="176"/>
      <c r="C54" s="176"/>
      <c r="D54" s="176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176"/>
    </row>
    <row r="55" spans="1:15" x14ac:dyDescent="0.25">
      <c r="A55" s="176"/>
      <c r="B55" s="176"/>
      <c r="C55" s="176"/>
      <c r="D55" s="176"/>
      <c r="E55" s="176"/>
      <c r="F55" s="176"/>
      <c r="G55" s="176"/>
      <c r="H55" s="176"/>
      <c r="I55" s="176"/>
      <c r="J55" s="176"/>
      <c r="K55" s="176"/>
      <c r="L55" s="176"/>
      <c r="M55" s="176"/>
      <c r="N55" s="176"/>
      <c r="O55" s="176"/>
    </row>
    <row r="56" spans="1:15" x14ac:dyDescent="0.25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</row>
    <row r="57" spans="1:15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</row>
    <row r="58" spans="1:15" ht="13" x14ac:dyDescent="0.3">
      <c r="A58" s="30" t="s">
        <v>153</v>
      </c>
    </row>
    <row r="60" spans="1:15" ht="12.65" customHeight="1" x14ac:dyDescent="0.35">
      <c r="A60"/>
      <c r="B60" s="184" t="s">
        <v>154</v>
      </c>
      <c r="C60" s="185"/>
      <c r="D60" s="185"/>
      <c r="E60" s="185"/>
      <c r="F60" s="185"/>
      <c r="G60" s="186"/>
      <c r="I60" s="177" t="s">
        <v>60</v>
      </c>
      <c r="J60" s="177"/>
    </row>
    <row r="61" spans="1:15" ht="12.65" customHeight="1" x14ac:dyDescent="0.35">
      <c r="A61"/>
      <c r="B61" s="188" t="s">
        <v>155</v>
      </c>
      <c r="C61" s="189"/>
      <c r="D61" s="190"/>
      <c r="E61" s="188" t="s">
        <v>156</v>
      </c>
      <c r="F61" s="189"/>
      <c r="G61" s="190"/>
      <c r="I61" s="120"/>
      <c r="J61" s="120" t="s">
        <v>61</v>
      </c>
      <c r="M61" s="98"/>
      <c r="N61" s="97"/>
    </row>
    <row r="62" spans="1:15" ht="12.65" customHeight="1" x14ac:dyDescent="0.35">
      <c r="A62"/>
      <c r="B62" s="80" t="s">
        <v>157</v>
      </c>
      <c r="C62" s="81" t="s">
        <v>158</v>
      </c>
      <c r="D62" s="82" t="s">
        <v>159</v>
      </c>
      <c r="E62" s="80" t="s">
        <v>157</v>
      </c>
      <c r="F62" s="81" t="s">
        <v>158</v>
      </c>
      <c r="G62" s="82" t="s">
        <v>159</v>
      </c>
      <c r="I62" s="120" t="s">
        <v>160</v>
      </c>
      <c r="J62" s="120">
        <v>1.2E-2</v>
      </c>
      <c r="M62" s="98"/>
      <c r="N62" s="97"/>
    </row>
    <row r="63" spans="1:15" ht="13" customHeight="1" x14ac:dyDescent="0.35">
      <c r="A63"/>
      <c r="B63" s="83">
        <v>1.7543860000000001E-2</v>
      </c>
      <c r="C63" s="84">
        <v>0</v>
      </c>
      <c r="D63" s="85">
        <v>0.08</v>
      </c>
      <c r="E63" s="83">
        <v>0.2</v>
      </c>
      <c r="F63" s="84">
        <v>0.88235293999999997</v>
      </c>
      <c r="G63" s="85">
        <v>1.8666666700000001</v>
      </c>
      <c r="I63" s="120" t="s">
        <v>161</v>
      </c>
      <c r="J63" s="120">
        <v>1E-3</v>
      </c>
      <c r="M63" s="98"/>
      <c r="N63" s="97"/>
    </row>
    <row r="64" spans="1:15" ht="12.65" customHeight="1" x14ac:dyDescent="0.35">
      <c r="A64"/>
      <c r="B64" s="83">
        <v>0</v>
      </c>
      <c r="C64" s="84">
        <v>0</v>
      </c>
      <c r="D64" s="85">
        <v>0.10810810999999999</v>
      </c>
      <c r="E64" s="83">
        <v>1.3157894699999999</v>
      </c>
      <c r="F64" s="84">
        <v>2.375</v>
      </c>
      <c r="G64" s="85">
        <v>1.6666666699999999</v>
      </c>
      <c r="I64" s="120" t="s">
        <v>114</v>
      </c>
      <c r="J64" s="120">
        <v>5.2999999999999999E-2</v>
      </c>
      <c r="M64" s="98"/>
      <c r="N64" s="97"/>
    </row>
    <row r="65" spans="1:14" ht="12.65" customHeight="1" x14ac:dyDescent="0.35">
      <c r="A65"/>
      <c r="B65" s="83">
        <v>0</v>
      </c>
      <c r="C65" s="84">
        <v>0</v>
      </c>
      <c r="D65" s="85">
        <v>0.18181818</v>
      </c>
      <c r="E65" s="83">
        <v>1.05882353</v>
      </c>
      <c r="F65" s="84">
        <v>1.75</v>
      </c>
      <c r="G65" s="85">
        <v>2.6</v>
      </c>
      <c r="I65" s="178" t="s">
        <v>63</v>
      </c>
      <c r="J65" s="179"/>
      <c r="M65" s="98"/>
      <c r="N65" s="97"/>
    </row>
    <row r="66" spans="1:14" ht="12.65" customHeight="1" x14ac:dyDescent="0.35">
      <c r="A66"/>
      <c r="B66" s="83">
        <v>0</v>
      </c>
      <c r="C66" s="84">
        <v>0</v>
      </c>
      <c r="D66" s="85">
        <v>6.6666669999999997E-2</v>
      </c>
      <c r="E66" s="83">
        <v>1.1818181800000001</v>
      </c>
      <c r="F66" s="84">
        <v>2.6153846199999999</v>
      </c>
      <c r="G66" s="85">
        <v>1.17391304</v>
      </c>
      <c r="I66" s="121" t="s">
        <v>162</v>
      </c>
      <c r="J66" s="125">
        <v>3.9999999999999999E-16</v>
      </c>
      <c r="M66" s="98"/>
      <c r="N66" s="97"/>
    </row>
    <row r="67" spans="1:14" ht="12.65" customHeight="1" x14ac:dyDescent="0.35">
      <c r="A67"/>
      <c r="B67" s="83">
        <v>0</v>
      </c>
      <c r="C67" s="84">
        <v>0</v>
      </c>
      <c r="D67" s="85">
        <v>0.13333333</v>
      </c>
      <c r="E67" s="83">
        <v>0.75</v>
      </c>
      <c r="F67" s="84">
        <v>1.4166666699999999</v>
      </c>
      <c r="G67" s="85">
        <v>1.5</v>
      </c>
      <c r="I67" s="121" t="s">
        <v>163</v>
      </c>
      <c r="J67" s="125">
        <v>0.92</v>
      </c>
      <c r="M67" s="98"/>
      <c r="N67" s="135"/>
    </row>
    <row r="68" spans="1:14" ht="12.65" customHeight="1" x14ac:dyDescent="0.35">
      <c r="A68"/>
      <c r="B68" s="83">
        <v>0</v>
      </c>
      <c r="C68" s="84">
        <v>0</v>
      </c>
      <c r="D68" s="85">
        <v>0</v>
      </c>
      <c r="E68" s="83">
        <v>1.5957446799999999</v>
      </c>
      <c r="F68" s="84">
        <v>0.85714285999999995</v>
      </c>
      <c r="G68" s="85">
        <v>1.64285714</v>
      </c>
      <c r="I68" s="121" t="s">
        <v>164</v>
      </c>
      <c r="J68" s="125">
        <v>1.2999999999999999E-2</v>
      </c>
      <c r="M68" s="98"/>
      <c r="N68" s="135"/>
    </row>
    <row r="69" spans="1:14" ht="12.65" customHeight="1" x14ac:dyDescent="0.35">
      <c r="A69"/>
      <c r="B69" s="83">
        <v>0.1</v>
      </c>
      <c r="C69" s="84">
        <v>6.0606060000000003E-2</v>
      </c>
      <c r="D69" s="85">
        <v>0.44155844</v>
      </c>
      <c r="E69" s="83">
        <v>1.58064516</v>
      </c>
      <c r="F69" s="84">
        <v>1.90909091</v>
      </c>
      <c r="G69" s="85">
        <v>1.3333333300000001</v>
      </c>
      <c r="I69" s="136" t="s">
        <v>165</v>
      </c>
      <c r="J69" s="125">
        <v>3.1E-2</v>
      </c>
      <c r="M69" s="98"/>
      <c r="N69" s="135"/>
    </row>
    <row r="70" spans="1:14" ht="12.65" customHeight="1" x14ac:dyDescent="0.35">
      <c r="A70"/>
      <c r="B70" s="83">
        <v>0</v>
      </c>
      <c r="C70" s="84">
        <v>0</v>
      </c>
      <c r="D70" s="85">
        <v>4.7619050000000003E-2</v>
      </c>
      <c r="E70" s="83">
        <v>0.64</v>
      </c>
      <c r="F70" s="84">
        <v>1.4482758600000001</v>
      </c>
      <c r="G70" s="85">
        <v>0.66666667000000002</v>
      </c>
      <c r="I70" s="136" t="s">
        <v>166</v>
      </c>
      <c r="J70" s="125">
        <v>0.01</v>
      </c>
    </row>
    <row r="71" spans="1:14" ht="12.65" customHeight="1" x14ac:dyDescent="0.35">
      <c r="A71"/>
      <c r="B71" s="83">
        <v>0</v>
      </c>
      <c r="C71" s="84">
        <v>0</v>
      </c>
      <c r="D71" s="85">
        <v>0</v>
      </c>
      <c r="E71" s="83">
        <v>0.66037736000000002</v>
      </c>
      <c r="F71" s="84">
        <v>1.1000000000000001</v>
      </c>
      <c r="G71" s="85">
        <v>0.78571429000000004</v>
      </c>
      <c r="I71" s="121" t="s">
        <v>167</v>
      </c>
      <c r="J71" s="125">
        <v>3.7999999999999999E-2</v>
      </c>
    </row>
    <row r="72" spans="1:14" ht="12.65" customHeight="1" x14ac:dyDescent="0.35">
      <c r="A72"/>
      <c r="B72" s="83">
        <v>0</v>
      </c>
      <c r="C72" s="84">
        <v>0</v>
      </c>
      <c r="D72" s="85">
        <v>0.31818182</v>
      </c>
      <c r="E72" s="83">
        <v>0.69444444000000005</v>
      </c>
      <c r="F72" s="84">
        <v>1.41860465</v>
      </c>
      <c r="G72" s="85">
        <v>1.0754717</v>
      </c>
      <c r="I72" s="121" t="s">
        <v>168</v>
      </c>
      <c r="J72" s="125">
        <v>0.78</v>
      </c>
    </row>
    <row r="73" spans="1:14" ht="12.65" customHeight="1" x14ac:dyDescent="0.35">
      <c r="A73"/>
      <c r="B73" s="83">
        <v>0</v>
      </c>
      <c r="C73" s="84">
        <v>0</v>
      </c>
      <c r="D73" s="85">
        <v>9.3023259999999997E-2</v>
      </c>
      <c r="E73" s="83">
        <v>0.78571429000000004</v>
      </c>
      <c r="F73" s="84">
        <v>2.4117647099999999</v>
      </c>
      <c r="G73" s="85">
        <v>1</v>
      </c>
      <c r="I73" s="136" t="s">
        <v>169</v>
      </c>
      <c r="J73" s="125">
        <v>5.6000000000000003E-15</v>
      </c>
    </row>
    <row r="74" spans="1:14" ht="12.65" customHeight="1" x14ac:dyDescent="0.35">
      <c r="A74"/>
      <c r="B74" s="83">
        <v>0</v>
      </c>
      <c r="C74" s="84">
        <v>0</v>
      </c>
      <c r="D74" s="85">
        <v>8.5714289999999999E-2</v>
      </c>
      <c r="E74" s="83">
        <v>1.0967741900000001</v>
      </c>
      <c r="F74" s="84">
        <v>3.8461538499999999</v>
      </c>
      <c r="G74" s="85">
        <v>1.4615384600000001</v>
      </c>
      <c r="I74" s="121" t="s">
        <v>170</v>
      </c>
      <c r="J74" s="125">
        <v>8.5999999999999993E-9</v>
      </c>
    </row>
    <row r="75" spans="1:14" ht="12.65" customHeight="1" x14ac:dyDescent="0.35">
      <c r="A75"/>
      <c r="B75" s="83">
        <v>0</v>
      </c>
      <c r="C75" s="84">
        <v>0</v>
      </c>
      <c r="D75" s="85">
        <v>0.2</v>
      </c>
      <c r="E75" s="83">
        <v>0.68085105999999995</v>
      </c>
      <c r="F75" s="84">
        <v>4.4444444399999998</v>
      </c>
      <c r="G75" s="85">
        <v>1.6</v>
      </c>
    </row>
    <row r="76" spans="1:14" ht="12.65" customHeight="1" x14ac:dyDescent="0.35">
      <c r="A76"/>
      <c r="B76" s="83">
        <v>0</v>
      </c>
      <c r="C76" s="84">
        <v>0</v>
      </c>
      <c r="D76" s="85">
        <v>0.1</v>
      </c>
      <c r="E76" s="83">
        <v>0.77777777999999997</v>
      </c>
      <c r="F76" s="84">
        <v>1.44</v>
      </c>
      <c r="G76" s="85">
        <v>1.6</v>
      </c>
    </row>
    <row r="77" spans="1:14" ht="12.65" customHeight="1" x14ac:dyDescent="0.35">
      <c r="A77"/>
      <c r="B77" s="83">
        <v>0</v>
      </c>
      <c r="C77" s="84">
        <v>0</v>
      </c>
      <c r="D77" s="85">
        <v>0.34375</v>
      </c>
      <c r="E77" s="83">
        <v>0.92307691999999997</v>
      </c>
      <c r="F77" s="84">
        <v>3.5</v>
      </c>
      <c r="G77" s="85">
        <v>2.3333333299999999</v>
      </c>
    </row>
    <row r="78" spans="1:14" ht="12.65" customHeight="1" x14ac:dyDescent="0.35">
      <c r="A78"/>
      <c r="B78" s="83">
        <v>0</v>
      </c>
      <c r="C78" s="84">
        <v>0.55172414000000003</v>
      </c>
      <c r="D78" s="85">
        <v>0.28571428999999998</v>
      </c>
      <c r="E78" s="83">
        <v>1.06666667</v>
      </c>
      <c r="F78" s="84">
        <v>2.5</v>
      </c>
      <c r="G78" s="85">
        <v>1.3</v>
      </c>
    </row>
    <row r="79" spans="1:14" ht="12.65" customHeight="1" x14ac:dyDescent="0.35">
      <c r="A79"/>
      <c r="B79" s="83">
        <v>0.5</v>
      </c>
      <c r="C79" s="84">
        <v>0.38888888999999999</v>
      </c>
      <c r="D79" s="85">
        <v>0</v>
      </c>
      <c r="E79" s="83">
        <v>1.375</v>
      </c>
      <c r="F79" s="84">
        <v>2.2000000000000002</v>
      </c>
      <c r="G79" s="85">
        <v>0.63636364000000001</v>
      </c>
    </row>
    <row r="80" spans="1:14" ht="12.65" customHeight="1" x14ac:dyDescent="0.35">
      <c r="A80"/>
      <c r="B80" s="83">
        <v>0.13636364000000001</v>
      </c>
      <c r="C80" s="84">
        <v>0</v>
      </c>
      <c r="D80" s="85">
        <v>0.18181818</v>
      </c>
      <c r="E80" s="83">
        <v>2.3333333299999999</v>
      </c>
      <c r="F80" s="84">
        <v>2.6129032300000001</v>
      </c>
      <c r="G80" s="85">
        <v>1.4444444400000001</v>
      </c>
    </row>
    <row r="81" spans="1:7" ht="12.65" customHeight="1" x14ac:dyDescent="0.35">
      <c r="A81"/>
      <c r="B81" s="83">
        <v>0</v>
      </c>
      <c r="C81" s="84">
        <v>8.3333329999999997E-2</v>
      </c>
      <c r="D81" s="85">
        <v>0.15294118000000001</v>
      </c>
      <c r="E81" s="83">
        <v>1.6888888900000001</v>
      </c>
      <c r="F81" s="84">
        <v>3.75</v>
      </c>
      <c r="G81" s="85">
        <v>1.3333333300000001</v>
      </c>
    </row>
    <row r="82" spans="1:7" ht="12.65" customHeight="1" x14ac:dyDescent="0.35">
      <c r="A82"/>
      <c r="B82" s="83">
        <v>2.2222220000000001E-2</v>
      </c>
      <c r="C82" s="84">
        <v>0</v>
      </c>
      <c r="D82" s="86"/>
      <c r="E82" s="83">
        <v>1.16129032</v>
      </c>
      <c r="F82" s="84">
        <v>2.5</v>
      </c>
      <c r="G82" s="85">
        <v>1.6521739099999999</v>
      </c>
    </row>
    <row r="83" spans="1:7" ht="12.65" customHeight="1" x14ac:dyDescent="0.35">
      <c r="A83"/>
      <c r="B83" s="83">
        <v>0</v>
      </c>
      <c r="C83" s="84">
        <v>9.0909089999999998E-2</v>
      </c>
      <c r="D83" s="86"/>
      <c r="E83" s="83">
        <v>1.56410256</v>
      </c>
      <c r="F83" s="84">
        <v>1.20512821</v>
      </c>
      <c r="G83" s="85">
        <v>1.2</v>
      </c>
    </row>
    <row r="84" spans="1:7" ht="12.65" customHeight="1" x14ac:dyDescent="0.35">
      <c r="A84"/>
      <c r="B84" s="83">
        <v>0</v>
      </c>
      <c r="C84" s="84">
        <v>0.45454545000000002</v>
      </c>
      <c r="D84" s="86"/>
      <c r="E84" s="83">
        <v>1.35294118</v>
      </c>
      <c r="F84" s="84">
        <v>1.5</v>
      </c>
      <c r="G84" s="85">
        <v>1.3333333300000001</v>
      </c>
    </row>
    <row r="85" spans="1:7" ht="12.65" customHeight="1" x14ac:dyDescent="0.35">
      <c r="A85"/>
      <c r="B85" s="83">
        <v>0.23809524000000001</v>
      </c>
      <c r="C85" s="84">
        <v>0.36363635999999999</v>
      </c>
      <c r="D85" s="85"/>
      <c r="E85" s="83">
        <v>1.8235294099999999</v>
      </c>
      <c r="F85" s="84">
        <v>2</v>
      </c>
      <c r="G85" s="85">
        <v>1.48</v>
      </c>
    </row>
    <row r="86" spans="1:7" ht="12.65" customHeight="1" x14ac:dyDescent="0.35">
      <c r="A86"/>
      <c r="B86" s="83">
        <v>0.14285713999999999</v>
      </c>
      <c r="C86" s="84">
        <v>0.33333332999999998</v>
      </c>
      <c r="D86" s="85"/>
      <c r="E86" s="83">
        <v>1.6</v>
      </c>
      <c r="F86" s="84">
        <v>1</v>
      </c>
      <c r="G86" s="85">
        <v>1.45</v>
      </c>
    </row>
    <row r="87" spans="1:7" ht="12.65" customHeight="1" x14ac:dyDescent="0.35">
      <c r="A87"/>
      <c r="B87" s="83">
        <v>7.6923080000000005E-2</v>
      </c>
      <c r="C87" s="84">
        <v>5.5555559999999997E-2</v>
      </c>
      <c r="D87" s="85"/>
      <c r="E87" s="83">
        <v>2.375</v>
      </c>
      <c r="F87" s="84">
        <v>1.3846153800000001</v>
      </c>
      <c r="G87" s="85">
        <v>1.59259259</v>
      </c>
    </row>
    <row r="88" spans="1:7" ht="12.65" customHeight="1" x14ac:dyDescent="0.35">
      <c r="A88"/>
      <c r="B88" s="83">
        <v>0.10714286000000001</v>
      </c>
      <c r="C88" s="84">
        <v>0</v>
      </c>
      <c r="D88" s="85"/>
      <c r="E88" s="83">
        <v>4</v>
      </c>
      <c r="F88" s="84">
        <v>1.39285714</v>
      </c>
      <c r="G88" s="85">
        <v>1.25</v>
      </c>
    </row>
    <row r="89" spans="1:7" ht="12.65" customHeight="1" x14ac:dyDescent="0.35">
      <c r="A89"/>
      <c r="B89" s="83">
        <v>5.5555559999999997E-2</v>
      </c>
      <c r="C89" s="84">
        <v>0</v>
      </c>
      <c r="D89" s="85"/>
      <c r="E89" s="83">
        <v>3.75</v>
      </c>
      <c r="F89" s="84">
        <v>2.0322580600000002</v>
      </c>
      <c r="G89" s="85">
        <v>0.52941176000000001</v>
      </c>
    </row>
    <row r="90" spans="1:7" ht="12.65" customHeight="1" x14ac:dyDescent="0.35">
      <c r="A90"/>
      <c r="B90" s="83">
        <v>8.3333329999999997E-2</v>
      </c>
      <c r="C90" s="84">
        <v>0</v>
      </c>
      <c r="D90" s="85"/>
      <c r="E90" s="83">
        <v>0.66666667000000002</v>
      </c>
      <c r="F90" s="84">
        <v>2.2999999999999998</v>
      </c>
      <c r="G90" s="85">
        <v>0.55000000000000004</v>
      </c>
    </row>
    <row r="91" spans="1:7" ht="12.65" customHeight="1" x14ac:dyDescent="0.35">
      <c r="A91"/>
      <c r="B91" s="83">
        <v>0.13333333</v>
      </c>
      <c r="C91" s="84">
        <v>0.40909090999999997</v>
      </c>
      <c r="D91" s="85"/>
      <c r="E91" s="83">
        <v>1.73684211</v>
      </c>
      <c r="F91" s="84">
        <v>1.2222222199999999</v>
      </c>
      <c r="G91" s="86"/>
    </row>
    <row r="92" spans="1:7" ht="12.65" customHeight="1" x14ac:dyDescent="0.35">
      <c r="A92"/>
      <c r="B92" s="83">
        <v>0.22222222</v>
      </c>
      <c r="C92" s="84">
        <v>0.18181818</v>
      </c>
      <c r="D92" s="85"/>
      <c r="E92" s="83">
        <v>1.64</v>
      </c>
      <c r="F92" s="84">
        <v>1.02702703</v>
      </c>
      <c r="G92" s="86"/>
    </row>
    <row r="93" spans="1:7" ht="12.65" customHeight="1" x14ac:dyDescent="0.35">
      <c r="A93"/>
      <c r="B93" s="83">
        <v>0.6</v>
      </c>
      <c r="C93" s="84">
        <v>0.20408163000000001</v>
      </c>
      <c r="D93" s="85"/>
      <c r="E93" s="83">
        <v>0.8</v>
      </c>
      <c r="F93" s="84">
        <v>1.5294117599999999</v>
      </c>
      <c r="G93" s="85"/>
    </row>
    <row r="94" spans="1:7" ht="12.65" customHeight="1" x14ac:dyDescent="0.35">
      <c r="A94"/>
      <c r="B94" s="83">
        <v>0.2</v>
      </c>
      <c r="C94" s="84">
        <v>0.17948718</v>
      </c>
      <c r="D94" s="85"/>
      <c r="E94" s="83">
        <v>1</v>
      </c>
      <c r="F94" s="84">
        <v>1.625</v>
      </c>
      <c r="G94" s="85"/>
    </row>
    <row r="95" spans="1:7" ht="12.65" customHeight="1" x14ac:dyDescent="0.35">
      <c r="A95"/>
      <c r="B95" s="83">
        <v>0.27272727000000002</v>
      </c>
      <c r="C95" s="84">
        <v>0.14285713999999999</v>
      </c>
      <c r="D95" s="85"/>
      <c r="E95" s="83">
        <v>0.71428570999999996</v>
      </c>
      <c r="F95" s="84">
        <v>1.24</v>
      </c>
      <c r="G95" s="85"/>
    </row>
    <row r="96" spans="1:7" ht="12.65" customHeight="1" x14ac:dyDescent="0.35">
      <c r="A96"/>
      <c r="B96" s="83">
        <v>0.25</v>
      </c>
      <c r="C96" s="84">
        <v>9.0909089999999998E-2</v>
      </c>
      <c r="D96" s="85"/>
      <c r="E96" s="83">
        <v>2.625</v>
      </c>
      <c r="F96" s="84">
        <v>2.5882352900000001</v>
      </c>
      <c r="G96" s="85"/>
    </row>
    <row r="97" spans="1:7" ht="12.65" customHeight="1" x14ac:dyDescent="0.35">
      <c r="A97"/>
      <c r="B97" s="83">
        <v>0</v>
      </c>
      <c r="C97" s="84">
        <v>0.18918919000000001</v>
      </c>
      <c r="D97" s="85"/>
      <c r="E97" s="83">
        <v>2.4444444399999998</v>
      </c>
      <c r="F97"/>
      <c r="G97" s="85"/>
    </row>
    <row r="98" spans="1:7" ht="12.65" customHeight="1" x14ac:dyDescent="0.35">
      <c r="A98"/>
      <c r="B98" s="83">
        <v>1.9607840000000001E-2</v>
      </c>
      <c r="C98" s="84">
        <v>0.05</v>
      </c>
      <c r="D98" s="85"/>
      <c r="E98" s="83">
        <v>1.6</v>
      </c>
      <c r="F98" s="84"/>
      <c r="G98" s="85"/>
    </row>
    <row r="99" spans="1:7" ht="12.65" customHeight="1" x14ac:dyDescent="0.35">
      <c r="A99"/>
      <c r="B99" s="83">
        <v>7.4626869999999998E-2</v>
      </c>
      <c r="C99" s="84">
        <v>7.4999999999999997E-2</v>
      </c>
      <c r="D99" s="85"/>
      <c r="E99" s="83">
        <v>1.4</v>
      </c>
      <c r="F99"/>
      <c r="G99" s="85"/>
    </row>
    <row r="100" spans="1:7" ht="12.65" customHeight="1" x14ac:dyDescent="0.35">
      <c r="A100"/>
      <c r="B100" s="83">
        <v>0</v>
      </c>
      <c r="C100" s="84">
        <v>0.25</v>
      </c>
      <c r="D100" s="85"/>
      <c r="E100" s="83">
        <v>1.2727272700000001</v>
      </c>
      <c r="F100" s="84"/>
      <c r="G100" s="85"/>
    </row>
    <row r="101" spans="1:7" ht="12.65" customHeight="1" x14ac:dyDescent="0.35">
      <c r="A101"/>
      <c r="B101" s="83">
        <v>2.9411759999999999E-2</v>
      </c>
      <c r="C101" s="84">
        <v>0.14814815000000001</v>
      </c>
      <c r="D101" s="85"/>
      <c r="E101" s="83">
        <v>3.9090909100000002</v>
      </c>
      <c r="F101" s="84"/>
      <c r="G101" s="85"/>
    </row>
    <row r="102" spans="1:7" ht="12.65" customHeight="1" x14ac:dyDescent="0.35">
      <c r="A102"/>
      <c r="B102" s="83">
        <v>0.12820513</v>
      </c>
      <c r="C102" s="84">
        <v>0.31578947000000002</v>
      </c>
      <c r="D102" s="85"/>
      <c r="E102" s="83">
        <v>2.5714285700000001</v>
      </c>
      <c r="F102"/>
      <c r="G102" s="85"/>
    </row>
    <row r="103" spans="1:7" ht="12.65" customHeight="1" x14ac:dyDescent="0.35">
      <c r="A103"/>
      <c r="B103" s="83">
        <v>0.11320755</v>
      </c>
      <c r="C103" s="84">
        <v>6.4516130000000005E-2</v>
      </c>
      <c r="D103" s="85"/>
      <c r="E103" s="83">
        <v>2.1875</v>
      </c>
      <c r="F103"/>
      <c r="G103" s="85"/>
    </row>
    <row r="104" spans="1:7" ht="12.65" customHeight="1" x14ac:dyDescent="0.35">
      <c r="A104"/>
      <c r="B104" s="83">
        <v>0.15909091</v>
      </c>
      <c r="C104" s="84">
        <v>0.11111111</v>
      </c>
      <c r="D104" s="85"/>
      <c r="E104" s="83">
        <v>0.94444444000000005</v>
      </c>
      <c r="F104"/>
      <c r="G104" s="85"/>
    </row>
    <row r="105" spans="1:7" ht="12.65" customHeight="1" x14ac:dyDescent="0.35">
      <c r="A105"/>
      <c r="B105" s="83">
        <v>6.4516130000000005E-2</v>
      </c>
      <c r="C105" s="84">
        <v>0</v>
      </c>
      <c r="D105" s="85"/>
      <c r="E105" s="83">
        <v>1.6363636399999999</v>
      </c>
      <c r="F105"/>
      <c r="G105" s="85"/>
    </row>
    <row r="106" spans="1:7" ht="12.65" customHeight="1" x14ac:dyDescent="0.35">
      <c r="A106"/>
      <c r="B106" s="83">
        <v>9.7222219999999998E-2</v>
      </c>
      <c r="C106" s="84">
        <v>0</v>
      </c>
      <c r="D106" s="85"/>
      <c r="E106" s="83">
        <v>1.75</v>
      </c>
      <c r="F106"/>
      <c r="G106" s="85"/>
    </row>
    <row r="107" spans="1:7" ht="12.65" customHeight="1" x14ac:dyDescent="0.35">
      <c r="A107"/>
      <c r="B107" s="83">
        <v>0</v>
      </c>
      <c r="C107" s="84">
        <v>0</v>
      </c>
      <c r="D107" s="85"/>
      <c r="E107" s="87"/>
      <c r="F107"/>
      <c r="G107" s="85"/>
    </row>
    <row r="108" spans="1:7" ht="12.65" customHeight="1" x14ac:dyDescent="0.35">
      <c r="A108"/>
      <c r="B108" s="83">
        <v>0.71428570999999996</v>
      </c>
      <c r="C108" s="84">
        <v>0.02</v>
      </c>
      <c r="D108" s="85"/>
      <c r="E108" s="87"/>
      <c r="F108"/>
      <c r="G108" s="85"/>
    </row>
    <row r="109" spans="1:7" ht="12.65" customHeight="1" x14ac:dyDescent="0.35">
      <c r="A109"/>
      <c r="B109" s="83">
        <v>0.24242424000000001</v>
      </c>
      <c r="C109" s="84">
        <v>3.2258059999999998E-2</v>
      </c>
      <c r="D109" s="85"/>
      <c r="E109" s="87"/>
      <c r="F109"/>
      <c r="G109" s="85"/>
    </row>
    <row r="110" spans="1:7" ht="12.65" customHeight="1" x14ac:dyDescent="0.35">
      <c r="A110"/>
      <c r="B110" s="87"/>
      <c r="C110" s="84">
        <v>6.4935060000000003E-2</v>
      </c>
      <c r="D110" s="85"/>
      <c r="E110" s="87"/>
      <c r="F110"/>
      <c r="G110" s="85"/>
    </row>
    <row r="111" spans="1:7" ht="12.65" customHeight="1" x14ac:dyDescent="0.35">
      <c r="A111"/>
      <c r="B111" s="87"/>
      <c r="C111" s="84">
        <v>7.5471700000000003E-2</v>
      </c>
      <c r="D111" s="85"/>
      <c r="E111" s="87"/>
      <c r="F111"/>
      <c r="G111" s="85"/>
    </row>
    <row r="112" spans="1:7" ht="12.65" customHeight="1" x14ac:dyDescent="0.35">
      <c r="A112"/>
      <c r="B112" s="88"/>
      <c r="C112" s="89">
        <v>1.3513509999999999E-2</v>
      </c>
      <c r="D112" s="90"/>
      <c r="E112" s="91"/>
      <c r="F112" s="92"/>
      <c r="G112" s="90"/>
    </row>
    <row r="113" spans="1:11" ht="12.65" customHeight="1" x14ac:dyDescent="0.35">
      <c r="A113" t="s">
        <v>171</v>
      </c>
      <c r="B113" s="84">
        <f t="shared" ref="B113:G113" si="2">AVERAGEA(B63:B112)</f>
        <v>0.10214719382978722</v>
      </c>
      <c r="C113" s="84">
        <f t="shared" si="2"/>
        <v>0.1000141744</v>
      </c>
      <c r="D113" s="84">
        <f t="shared" si="2"/>
        <v>0.14843404210526315</v>
      </c>
      <c r="E113" s="84">
        <f t="shared" si="2"/>
        <v>1.5211677995454542</v>
      </c>
      <c r="F113" s="84">
        <f t="shared" si="2"/>
        <v>1.9713099949999999</v>
      </c>
      <c r="G113" s="84">
        <f t="shared" si="2"/>
        <v>1.3592076535714288</v>
      </c>
    </row>
    <row r="114" spans="1:11" ht="12.65" customHeight="1" x14ac:dyDescent="0.35">
      <c r="A114" t="s">
        <v>172</v>
      </c>
      <c r="B114" s="84">
        <f t="shared" ref="B114:G114" si="3">STDEVA(B63:B112)</f>
        <v>0.1575306258597482</v>
      </c>
      <c r="C114" s="84">
        <f t="shared" si="3"/>
        <v>0.14188942287140141</v>
      </c>
      <c r="D114" s="84">
        <f t="shared" si="3"/>
        <v>0.12370972824452535</v>
      </c>
      <c r="E114" s="84">
        <f t="shared" si="3"/>
        <v>0.8667982902376723</v>
      </c>
      <c r="F114" s="84">
        <f t="shared" si="3"/>
        <v>0.89717479696164026</v>
      </c>
      <c r="G114" s="84">
        <f t="shared" si="3"/>
        <v>0.47914620737996033</v>
      </c>
    </row>
    <row r="115" spans="1:11" ht="14.5" x14ac:dyDescent="0.35">
      <c r="A115" t="s">
        <v>173</v>
      </c>
      <c r="B115" s="84">
        <f t="shared" ref="B115:G115" si="4">COUNT(B63:B112)</f>
        <v>47</v>
      </c>
      <c r="C115" s="84">
        <f t="shared" si="4"/>
        <v>50</v>
      </c>
      <c r="D115" s="84">
        <f t="shared" si="4"/>
        <v>19</v>
      </c>
      <c r="E115" s="84">
        <f t="shared" si="4"/>
        <v>44</v>
      </c>
      <c r="F115" s="84">
        <f t="shared" si="4"/>
        <v>34</v>
      </c>
      <c r="G115" s="84">
        <f t="shared" si="4"/>
        <v>28</v>
      </c>
    </row>
    <row r="117" spans="1:11" ht="13" x14ac:dyDescent="0.3">
      <c r="A117" s="35" t="s">
        <v>174</v>
      </c>
    </row>
    <row r="118" spans="1:11" ht="13" x14ac:dyDescent="0.3">
      <c r="A118" s="35"/>
    </row>
    <row r="119" spans="1:11" ht="13" x14ac:dyDescent="0.3">
      <c r="A119" s="35"/>
      <c r="B119" s="124" t="s">
        <v>175</v>
      </c>
      <c r="C119" s="109"/>
      <c r="G119" s="137"/>
      <c r="H119" s="84"/>
    </row>
    <row r="120" spans="1:11" ht="13" x14ac:dyDescent="0.3">
      <c r="A120" s="35"/>
      <c r="B120" s="111" t="s">
        <v>176</v>
      </c>
      <c r="C120" s="111" t="s">
        <v>177</v>
      </c>
      <c r="G120" s="137"/>
      <c r="H120" s="84"/>
      <c r="I120" s="84"/>
      <c r="J120" s="84"/>
      <c r="K120" s="84"/>
    </row>
    <row r="121" spans="1:11" ht="13" x14ac:dyDescent="0.3">
      <c r="A121" s="35"/>
      <c r="B121" s="111" t="s">
        <v>178</v>
      </c>
      <c r="C121" s="122" t="s">
        <v>179</v>
      </c>
      <c r="G121" s="137"/>
      <c r="H121" s="84"/>
      <c r="I121" s="84"/>
      <c r="J121" s="84"/>
      <c r="K121" s="84"/>
    </row>
    <row r="122" spans="1:11" ht="13" x14ac:dyDescent="0.3">
      <c r="A122" s="35"/>
      <c r="B122" s="111" t="s">
        <v>180</v>
      </c>
      <c r="C122" s="111" t="s">
        <v>14</v>
      </c>
      <c r="G122" s="137"/>
      <c r="H122" s="84"/>
      <c r="I122" s="84"/>
      <c r="J122" s="84"/>
      <c r="K122" s="84"/>
    </row>
    <row r="123" spans="1:11" ht="13" x14ac:dyDescent="0.3">
      <c r="A123" s="35"/>
      <c r="B123" s="111" t="s">
        <v>181</v>
      </c>
      <c r="C123" s="111">
        <v>1528</v>
      </c>
      <c r="G123" s="137"/>
      <c r="H123" s="84"/>
      <c r="I123" s="84"/>
      <c r="J123" s="84"/>
      <c r="K123" s="84"/>
    </row>
    <row r="124" spans="1:11" ht="13" x14ac:dyDescent="0.3">
      <c r="A124" s="35"/>
      <c r="B124" s="138" t="s">
        <v>182</v>
      </c>
      <c r="C124" s="111">
        <v>3</v>
      </c>
      <c r="G124" s="137"/>
      <c r="H124" s="84"/>
      <c r="I124" s="84"/>
      <c r="J124" s="84"/>
      <c r="K124" s="84"/>
    </row>
    <row r="125" spans="1:11" ht="13" x14ac:dyDescent="0.3">
      <c r="A125" s="35"/>
      <c r="B125" s="138" t="s">
        <v>183</v>
      </c>
      <c r="C125" s="111">
        <v>65604</v>
      </c>
      <c r="G125" s="137"/>
      <c r="H125" s="84"/>
      <c r="I125" s="84"/>
      <c r="J125" s="84"/>
      <c r="K125" s="84"/>
    </row>
    <row r="126" spans="1:11" ht="13" x14ac:dyDescent="0.3">
      <c r="A126" s="35"/>
      <c r="B126" s="116" t="s">
        <v>184</v>
      </c>
      <c r="C126" s="117"/>
      <c r="D126" s="118"/>
      <c r="G126" s="137"/>
      <c r="H126" s="84"/>
      <c r="I126" s="84"/>
      <c r="J126" s="84"/>
      <c r="K126" s="84"/>
    </row>
    <row r="127" spans="1:11" ht="13" x14ac:dyDescent="0.3">
      <c r="A127" s="35"/>
      <c r="B127" s="119"/>
      <c r="C127" s="120" t="s">
        <v>49</v>
      </c>
      <c r="D127" s="120" t="s">
        <v>50</v>
      </c>
      <c r="G127" s="137"/>
      <c r="H127" s="84"/>
      <c r="I127" s="84"/>
      <c r="J127" s="84"/>
      <c r="K127" s="84"/>
    </row>
    <row r="128" spans="1:11" ht="13" x14ac:dyDescent="0.3">
      <c r="A128" s="35"/>
      <c r="B128" s="121" t="s">
        <v>139</v>
      </c>
      <c r="C128" s="110">
        <v>-2144</v>
      </c>
      <c r="D128" s="110" t="s">
        <v>177</v>
      </c>
      <c r="G128" s="137"/>
      <c r="H128" s="84"/>
      <c r="I128" s="84"/>
      <c r="J128" s="84"/>
      <c r="K128" s="84"/>
    </row>
    <row r="129" spans="1:8" ht="13" x14ac:dyDescent="0.3">
      <c r="A129" s="35"/>
      <c r="B129" s="121" t="s">
        <v>141</v>
      </c>
      <c r="C129" s="110">
        <v>-6915</v>
      </c>
      <c r="D129" s="110" t="s">
        <v>177</v>
      </c>
    </row>
    <row r="130" spans="1:8" ht="13" x14ac:dyDescent="0.3">
      <c r="A130" s="35"/>
      <c r="B130" s="121" t="s">
        <v>142</v>
      </c>
      <c r="C130" s="110">
        <v>-4771</v>
      </c>
      <c r="D130" s="110" t="s">
        <v>177</v>
      </c>
    </row>
    <row r="131" spans="1:8" ht="13" x14ac:dyDescent="0.3">
      <c r="A131" s="35"/>
    </row>
    <row r="132" spans="1:8" ht="13" x14ac:dyDescent="0.3">
      <c r="A132" s="35" t="s">
        <v>185</v>
      </c>
    </row>
    <row r="133" spans="1:8" ht="13" x14ac:dyDescent="0.3">
      <c r="A133" s="35"/>
    </row>
    <row r="134" spans="1:8" x14ac:dyDescent="0.25">
      <c r="B134" s="166" t="s">
        <v>186</v>
      </c>
      <c r="C134" s="166"/>
      <c r="D134" s="166"/>
      <c r="E134" s="166"/>
      <c r="F134" s="166"/>
      <c r="G134" s="166"/>
      <c r="H134" s="166"/>
    </row>
    <row r="135" spans="1:8" s="36" customFormat="1" x14ac:dyDescent="0.25">
      <c r="B135" s="37" t="s">
        <v>187</v>
      </c>
      <c r="C135" s="166" t="s">
        <v>188</v>
      </c>
      <c r="D135" s="166"/>
      <c r="E135" s="166"/>
      <c r="F135" s="32" t="s">
        <v>189</v>
      </c>
      <c r="G135" s="32" t="s">
        <v>190</v>
      </c>
      <c r="H135" s="32" t="s">
        <v>191</v>
      </c>
    </row>
    <row r="136" spans="1:8" s="36" customFormat="1" x14ac:dyDescent="0.25">
      <c r="B136" s="38">
        <v>-42.47</v>
      </c>
      <c r="C136" s="166">
        <v>-17.23</v>
      </c>
      <c r="D136" s="166"/>
      <c r="E136" s="166"/>
      <c r="F136" s="32">
        <v>-13.17</v>
      </c>
      <c r="G136" s="32">
        <v>-13.01</v>
      </c>
      <c r="H136" s="32">
        <v>-12.86</v>
      </c>
    </row>
    <row r="137" spans="1:8" s="36" customFormat="1" x14ac:dyDescent="0.25">
      <c r="B137" s="32">
        <v>-41.42</v>
      </c>
      <c r="C137" s="166">
        <v>-7.98</v>
      </c>
      <c r="D137" s="166"/>
      <c r="E137" s="166"/>
      <c r="F137" s="32">
        <v>-9.0470000000000006</v>
      </c>
      <c r="G137" s="32">
        <v>-11.51</v>
      </c>
      <c r="H137" s="32">
        <v>-6.718</v>
      </c>
    </row>
    <row r="138" spans="1:8" s="36" customFormat="1" x14ac:dyDescent="0.25">
      <c r="B138" s="32">
        <v>-39.200000000000003</v>
      </c>
      <c r="C138" s="166">
        <v>-7.2140000000000004</v>
      </c>
      <c r="D138" s="166"/>
      <c r="E138" s="166"/>
      <c r="F138" s="32">
        <v>-8.9830000000000005</v>
      </c>
      <c r="G138" s="32"/>
      <c r="H138" s="32"/>
    </row>
    <row r="139" spans="1:8" s="36" customFormat="1" x14ac:dyDescent="0.25">
      <c r="B139" s="32">
        <v>-38.5</v>
      </c>
      <c r="C139" s="166">
        <v>-6.9690000000000003</v>
      </c>
      <c r="D139" s="166"/>
      <c r="E139" s="166"/>
      <c r="F139" s="32">
        <v>-6.5979999999999999</v>
      </c>
      <c r="G139" s="32"/>
      <c r="H139" s="32"/>
    </row>
    <row r="140" spans="1:8" s="36" customFormat="1" x14ac:dyDescent="0.25">
      <c r="B140" s="32">
        <v>-5.3810000000000002</v>
      </c>
      <c r="C140" s="166"/>
      <c r="D140" s="166"/>
      <c r="E140" s="166"/>
      <c r="F140" s="32">
        <v>-5.774</v>
      </c>
      <c r="G140" s="32"/>
      <c r="H140" s="32"/>
    </row>
    <row r="141" spans="1:8" s="36" customFormat="1" x14ac:dyDescent="0.25">
      <c r="B141" s="32"/>
      <c r="C141" s="166"/>
      <c r="D141" s="166"/>
      <c r="E141" s="166"/>
      <c r="F141" s="32">
        <v>-5.6989999999999998</v>
      </c>
      <c r="G141" s="32"/>
      <c r="H141" s="32"/>
    </row>
    <row r="142" spans="1:8" s="36" customFormat="1" x14ac:dyDescent="0.25">
      <c r="B142" s="32"/>
      <c r="C142" s="166"/>
      <c r="D142" s="166"/>
      <c r="E142" s="166"/>
      <c r="F142" s="32">
        <v>-5.6059999999999999</v>
      </c>
      <c r="G142" s="32"/>
      <c r="H142" s="32"/>
    </row>
    <row r="143" spans="1:8" s="36" customFormat="1" x14ac:dyDescent="0.25">
      <c r="B143" s="32"/>
      <c r="C143" s="166"/>
      <c r="D143" s="166"/>
      <c r="E143" s="166"/>
      <c r="F143" s="32">
        <v>-5.5279999999999996</v>
      </c>
      <c r="G143" s="32"/>
      <c r="H143" s="32"/>
    </row>
    <row r="144" spans="1:8" s="36" customFormat="1" x14ac:dyDescent="0.25">
      <c r="B144" s="32"/>
      <c r="C144" s="166"/>
      <c r="D144" s="166"/>
      <c r="E144" s="166"/>
      <c r="F144" s="32">
        <v>-5.1230000000000002</v>
      </c>
      <c r="G144" s="32"/>
      <c r="H144" s="32"/>
    </row>
    <row r="145" spans="2:15" s="36" customFormat="1" x14ac:dyDescent="0.25">
      <c r="B145" s="32"/>
      <c r="C145" s="166"/>
      <c r="D145" s="166"/>
      <c r="E145" s="166"/>
      <c r="F145" s="32">
        <v>-5.01</v>
      </c>
      <c r="G145" s="32"/>
      <c r="H145" s="32"/>
    </row>
    <row r="146" spans="2:15" s="36" customFormat="1" x14ac:dyDescent="0.25">
      <c r="B146" s="32"/>
      <c r="C146" s="166"/>
      <c r="D146" s="166"/>
      <c r="E146" s="166"/>
      <c r="F146" s="32">
        <v>-4.9640000000000004</v>
      </c>
      <c r="G146" s="32"/>
      <c r="H146" s="32"/>
    </row>
    <row r="147" spans="2:15" s="36" customFormat="1" x14ac:dyDescent="0.25">
      <c r="B147" s="32"/>
      <c r="C147" s="166"/>
      <c r="D147" s="166"/>
      <c r="E147" s="166"/>
      <c r="F147" s="32">
        <v>-4.9619999999999997</v>
      </c>
      <c r="G147" s="32"/>
      <c r="H147" s="32"/>
    </row>
    <row r="148" spans="2:15" x14ac:dyDescent="0.25">
      <c r="B148" s="39"/>
      <c r="C148" s="166"/>
      <c r="D148" s="166"/>
      <c r="E148" s="166"/>
      <c r="F148" s="32">
        <v>-4.9210000000000003</v>
      </c>
      <c r="G148" s="39"/>
      <c r="H148" s="39"/>
    </row>
    <row r="149" spans="2:15" x14ac:dyDescent="0.25">
      <c r="B149" s="39"/>
      <c r="C149" s="166"/>
      <c r="D149" s="166"/>
      <c r="E149" s="166"/>
      <c r="F149" s="32">
        <v>-4.7050000000000001</v>
      </c>
      <c r="G149" s="39"/>
      <c r="H149" s="39"/>
    </row>
    <row r="150" spans="2:15" ht="13" x14ac:dyDescent="0.3">
      <c r="B150" s="33" t="s">
        <v>192</v>
      </c>
      <c r="F150" s="36"/>
    </row>
    <row r="151" spans="2:15" x14ac:dyDescent="0.25">
      <c r="F151" s="36"/>
    </row>
    <row r="152" spans="2:15" s="36" customFormat="1" x14ac:dyDescent="0.25">
      <c r="B152" s="166" t="s">
        <v>193</v>
      </c>
      <c r="C152" s="166"/>
      <c r="D152" s="166"/>
      <c r="E152" s="166"/>
      <c r="F152" s="166"/>
      <c r="G152" s="166"/>
      <c r="H152" s="166"/>
      <c r="I152" s="166"/>
      <c r="J152" s="166"/>
      <c r="K152" s="166"/>
      <c r="L152" s="166"/>
      <c r="M152" s="166"/>
      <c r="N152" s="166"/>
      <c r="O152" s="166"/>
    </row>
    <row r="153" spans="2:15" s="36" customFormat="1" x14ac:dyDescent="0.25">
      <c r="B153" s="187" t="s">
        <v>194</v>
      </c>
      <c r="C153" s="187"/>
      <c r="D153" s="187"/>
      <c r="E153" s="187"/>
      <c r="F153" s="191" t="s">
        <v>195</v>
      </c>
      <c r="G153" s="192"/>
      <c r="H153" s="192"/>
      <c r="I153" s="193" t="s">
        <v>196</v>
      </c>
      <c r="J153" s="166"/>
      <c r="K153" s="32" t="s">
        <v>197</v>
      </c>
      <c r="L153" s="166" t="s">
        <v>198</v>
      </c>
      <c r="M153" s="166"/>
      <c r="N153" s="166"/>
      <c r="O153" s="166"/>
    </row>
    <row r="154" spans="2:15" s="36" customFormat="1" x14ac:dyDescent="0.25">
      <c r="B154" s="37" t="s">
        <v>199</v>
      </c>
      <c r="C154" s="37" t="s">
        <v>200</v>
      </c>
      <c r="D154" s="37" t="s">
        <v>201</v>
      </c>
      <c r="E154" s="37" t="s">
        <v>202</v>
      </c>
      <c r="F154" s="37" t="s">
        <v>203</v>
      </c>
      <c r="G154" s="37" t="s">
        <v>204</v>
      </c>
      <c r="H154" s="37" t="s">
        <v>205</v>
      </c>
      <c r="I154" s="37" t="s">
        <v>206</v>
      </c>
      <c r="J154" s="37" t="s">
        <v>207</v>
      </c>
      <c r="K154" s="37" t="s">
        <v>208</v>
      </c>
      <c r="L154" s="37" t="s">
        <v>209</v>
      </c>
      <c r="M154" s="37" t="s">
        <v>210</v>
      </c>
      <c r="N154" s="37" t="s">
        <v>211</v>
      </c>
      <c r="O154" s="37" t="s">
        <v>212</v>
      </c>
    </row>
    <row r="155" spans="2:15" s="36" customFormat="1" x14ac:dyDescent="0.25">
      <c r="B155" s="38">
        <v>-46.03</v>
      </c>
      <c r="C155" s="38">
        <v>-19.62</v>
      </c>
      <c r="D155" s="38">
        <v>-19.309999999999999</v>
      </c>
      <c r="E155" s="38">
        <v>-12.81</v>
      </c>
      <c r="F155" s="38">
        <v>-37.43</v>
      </c>
      <c r="G155" s="38">
        <v>-18.73</v>
      </c>
      <c r="H155" s="38">
        <v>-10.87</v>
      </c>
      <c r="I155" s="38">
        <v>-25.97</v>
      </c>
      <c r="J155" s="38">
        <v>-28.83</v>
      </c>
      <c r="K155" s="38">
        <v>-17.940000000000001</v>
      </c>
      <c r="L155" s="38">
        <v>-11.14</v>
      </c>
      <c r="M155" s="38">
        <v>-5.6150000000000002</v>
      </c>
      <c r="N155" s="38">
        <v>-7.9420000000000002</v>
      </c>
      <c r="O155" s="38">
        <v>-6.218</v>
      </c>
    </row>
    <row r="156" spans="2:15" s="36" customFormat="1" x14ac:dyDescent="0.25">
      <c r="B156" s="38"/>
      <c r="C156" s="38"/>
      <c r="D156" s="38">
        <v>-13.76</v>
      </c>
      <c r="E156" s="38"/>
      <c r="F156" s="38">
        <v>-25.02</v>
      </c>
      <c r="G156" s="38"/>
      <c r="H156" s="38"/>
      <c r="I156" s="38">
        <v>-23.05</v>
      </c>
      <c r="J156" s="38">
        <v>-11.92</v>
      </c>
      <c r="K156" s="38">
        <v>-16.579999999999998</v>
      </c>
      <c r="L156" s="38"/>
      <c r="M156" s="38">
        <v>-6.1639999999999997</v>
      </c>
      <c r="N156" s="38">
        <v>-5.72</v>
      </c>
      <c r="O156" s="38">
        <v>-8.9339999999999993</v>
      </c>
    </row>
    <row r="157" spans="2:15" s="36" customFormat="1" x14ac:dyDescent="0.25">
      <c r="B157" s="38"/>
      <c r="C157" s="38"/>
      <c r="D157" s="38">
        <v>-12.29</v>
      </c>
      <c r="E157" s="38"/>
      <c r="F157" s="38"/>
      <c r="G157" s="38"/>
      <c r="H157" s="38"/>
      <c r="I157" s="38">
        <v>-17.649999999999999</v>
      </c>
      <c r="J157" s="38">
        <v>-13.23</v>
      </c>
      <c r="K157" s="38">
        <v>-14.21</v>
      </c>
      <c r="L157" s="38"/>
      <c r="M157" s="38"/>
      <c r="N157" s="38"/>
      <c r="O157" s="38">
        <v>-5.5439999999999996</v>
      </c>
    </row>
    <row r="158" spans="2:15" s="36" customFormat="1" x14ac:dyDescent="0.25">
      <c r="B158" s="40"/>
      <c r="C158" s="40"/>
      <c r="D158" s="40"/>
      <c r="E158" s="40"/>
      <c r="F158" s="40"/>
      <c r="G158" s="40"/>
      <c r="H158" s="40"/>
      <c r="I158" s="40">
        <v>-17.09</v>
      </c>
      <c r="J158" s="40"/>
      <c r="K158" s="38">
        <v>-11.89</v>
      </c>
      <c r="L158" s="38"/>
      <c r="M158" s="38"/>
      <c r="N158" s="38"/>
      <c r="O158" s="38"/>
    </row>
    <row r="159" spans="2:15" s="36" customFormat="1" x14ac:dyDescent="0.25">
      <c r="B159" s="38"/>
      <c r="C159" s="38"/>
      <c r="D159" s="38"/>
      <c r="E159" s="38"/>
      <c r="F159" s="38"/>
      <c r="G159" s="38"/>
      <c r="H159" s="38"/>
      <c r="I159" s="38">
        <v>-11.83</v>
      </c>
      <c r="J159" s="38"/>
      <c r="K159" s="38">
        <v>-11.82</v>
      </c>
      <c r="L159" s="38"/>
      <c r="M159" s="38"/>
      <c r="N159" s="38"/>
      <c r="O159" s="38"/>
    </row>
    <row r="160" spans="2:15" s="36" customFormat="1" x14ac:dyDescent="0.25">
      <c r="B160" s="38"/>
      <c r="C160" s="38"/>
      <c r="D160" s="38"/>
      <c r="E160" s="38"/>
      <c r="F160" s="38"/>
      <c r="G160" s="38"/>
      <c r="H160" s="38"/>
      <c r="I160" s="38"/>
      <c r="J160" s="38"/>
      <c r="K160" s="38">
        <v>-11</v>
      </c>
      <c r="L160" s="38"/>
      <c r="M160" s="38"/>
      <c r="N160" s="38"/>
      <c r="O160" s="38"/>
    </row>
    <row r="161" spans="2:15" s="36" customFormat="1" x14ac:dyDescent="0.25">
      <c r="B161" s="38"/>
      <c r="C161" s="38"/>
      <c r="D161" s="38"/>
      <c r="E161" s="38"/>
      <c r="F161" s="38"/>
      <c r="G161" s="38"/>
      <c r="H161" s="38"/>
      <c r="I161" s="38"/>
      <c r="J161" s="38"/>
      <c r="K161" s="38">
        <v>-9.8689999999999998</v>
      </c>
      <c r="L161" s="38"/>
      <c r="M161" s="38"/>
      <c r="N161" s="38"/>
      <c r="O161" s="38"/>
    </row>
    <row r="162" spans="2:15" s="36" customFormat="1" x14ac:dyDescent="0.25">
      <c r="B162" s="38"/>
      <c r="C162" s="38"/>
      <c r="D162" s="38"/>
      <c r="E162" s="38"/>
      <c r="F162" s="38"/>
      <c r="G162" s="38"/>
      <c r="H162" s="38"/>
      <c r="I162" s="38"/>
      <c r="J162" s="38"/>
      <c r="K162" s="38">
        <v>-9.6940000000000008</v>
      </c>
      <c r="L162" s="38"/>
      <c r="M162" s="38"/>
      <c r="N162" s="38"/>
      <c r="O162" s="38"/>
    </row>
    <row r="163" spans="2:15" s="36" customFormat="1" x14ac:dyDescent="0.25">
      <c r="B163" s="38"/>
      <c r="C163" s="38"/>
      <c r="D163" s="38"/>
      <c r="E163" s="38"/>
      <c r="F163" s="38"/>
      <c r="G163" s="38"/>
      <c r="H163" s="38"/>
      <c r="I163" s="38"/>
      <c r="J163" s="38"/>
      <c r="K163" s="38">
        <v>-9.4710000000000001</v>
      </c>
      <c r="L163" s="38"/>
      <c r="M163" s="38"/>
      <c r="N163" s="38"/>
      <c r="O163" s="38"/>
    </row>
    <row r="164" spans="2:15" s="36" customFormat="1" x14ac:dyDescent="0.25">
      <c r="B164" s="38"/>
      <c r="C164" s="38"/>
      <c r="D164" s="38"/>
      <c r="E164" s="38"/>
      <c r="F164" s="38"/>
      <c r="G164" s="38"/>
      <c r="H164" s="38"/>
      <c r="I164" s="38"/>
      <c r="J164" s="38"/>
      <c r="K164" s="38">
        <v>-6.5179999999999998</v>
      </c>
      <c r="L164" s="38"/>
      <c r="M164" s="38"/>
      <c r="N164" s="38"/>
      <c r="O164" s="38"/>
    </row>
    <row r="165" spans="2:15" s="36" customFormat="1" x14ac:dyDescent="0.25">
      <c r="B165" s="38"/>
      <c r="C165" s="38"/>
      <c r="D165" s="38"/>
      <c r="E165" s="38"/>
      <c r="F165" s="38"/>
      <c r="G165" s="38"/>
      <c r="H165" s="38"/>
      <c r="I165" s="38"/>
      <c r="J165" s="38"/>
      <c r="K165" s="38">
        <v>-5.3650000000000002</v>
      </c>
      <c r="L165" s="38"/>
      <c r="M165" s="38"/>
      <c r="N165" s="38"/>
      <c r="O165" s="38"/>
    </row>
    <row r="166" spans="2:15" ht="13" x14ac:dyDescent="0.3">
      <c r="B166" s="33" t="s">
        <v>192</v>
      </c>
    </row>
  </sheetData>
  <mergeCells count="38">
    <mergeCell ref="U16:X16"/>
    <mergeCell ref="U17:X17"/>
    <mergeCell ref="L153:O153"/>
    <mergeCell ref="B152:O152"/>
    <mergeCell ref="C135:E135"/>
    <mergeCell ref="C136:E136"/>
    <mergeCell ref="C137:E137"/>
    <mergeCell ref="C138:E138"/>
    <mergeCell ref="C139:E139"/>
    <mergeCell ref="C140:E140"/>
    <mergeCell ref="C141:E141"/>
    <mergeCell ref="C142:E142"/>
    <mergeCell ref="C143:E143"/>
    <mergeCell ref="F153:H153"/>
    <mergeCell ref="I153:J153"/>
    <mergeCell ref="C149:E149"/>
    <mergeCell ref="B153:E153"/>
    <mergeCell ref="G3:H3"/>
    <mergeCell ref="G8:H8"/>
    <mergeCell ref="I60:J60"/>
    <mergeCell ref="I65:J65"/>
    <mergeCell ref="B61:D61"/>
    <mergeCell ref="E61:G61"/>
    <mergeCell ref="B3:C3"/>
    <mergeCell ref="D3:E3"/>
    <mergeCell ref="B134:H134"/>
    <mergeCell ref="C147:E147"/>
    <mergeCell ref="C148:E148"/>
    <mergeCell ref="C144:E144"/>
    <mergeCell ref="C145:E145"/>
    <mergeCell ref="C146:E146"/>
    <mergeCell ref="P16:S16"/>
    <mergeCell ref="A16:G27"/>
    <mergeCell ref="H16:O31"/>
    <mergeCell ref="A28:G55"/>
    <mergeCell ref="B60:G60"/>
    <mergeCell ref="P17:S17"/>
    <mergeCell ref="H32:O55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45D89-F78B-482B-83E1-9B5AE2331C0A}">
  <dimension ref="A1:BK195"/>
  <sheetViews>
    <sheetView zoomScale="60" zoomScaleNormal="60" workbookViewId="0"/>
  </sheetViews>
  <sheetFormatPr defaultColWidth="8.81640625" defaultRowHeight="12.5" x14ac:dyDescent="0.25"/>
  <cols>
    <col min="1" max="1" width="8.81640625" style="31"/>
    <col min="2" max="2" width="18.1796875" style="31" bestFit="1" customWidth="1"/>
    <col min="3" max="4" width="8.81640625" style="31"/>
    <col min="5" max="5" width="18.81640625" style="31" bestFit="1" customWidth="1"/>
    <col min="6" max="6" width="8.81640625" style="31"/>
    <col min="7" max="7" width="17.453125" style="31" customWidth="1"/>
    <col min="8" max="21" width="8.81640625" style="31"/>
    <col min="22" max="22" width="21.81640625" style="31" customWidth="1"/>
    <col min="23" max="26" width="8.81640625" style="31"/>
    <col min="27" max="27" width="8.81640625" style="31" customWidth="1"/>
    <col min="28" max="29" width="8.81640625" style="31"/>
    <col min="30" max="30" width="18.81640625" style="31" bestFit="1" customWidth="1"/>
    <col min="31" max="32" width="8.81640625" style="31"/>
    <col min="33" max="33" width="19.1796875" style="31" bestFit="1" customWidth="1"/>
    <col min="34" max="54" width="8.81640625" style="31"/>
    <col min="55" max="55" width="16.81640625" style="31" customWidth="1"/>
    <col min="56" max="56" width="12.1796875" style="31" customWidth="1"/>
    <col min="57" max="57" width="8.81640625" style="31"/>
    <col min="58" max="58" width="19" style="31" customWidth="1"/>
    <col min="59" max="59" width="16.1796875" style="31" customWidth="1"/>
    <col min="60" max="61" width="8.81640625" style="31"/>
    <col min="62" max="62" width="10.453125" style="31" customWidth="1"/>
    <col min="63" max="63" width="8.81640625" style="31" customWidth="1"/>
    <col min="64" max="16384" width="8.81640625" style="31"/>
  </cols>
  <sheetData>
    <row r="1" spans="1:63" ht="13" x14ac:dyDescent="0.3">
      <c r="A1" s="30" t="s">
        <v>213</v>
      </c>
    </row>
    <row r="2" spans="1:63" ht="13" x14ac:dyDescent="0.3">
      <c r="V2" s="166" t="s">
        <v>214</v>
      </c>
      <c r="W2" s="166"/>
      <c r="X2" s="166"/>
      <c r="Y2" s="166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W2" s="166" t="s">
        <v>215</v>
      </c>
      <c r="AX2" s="166"/>
      <c r="AY2" s="166"/>
      <c r="AZ2" s="166"/>
      <c r="BC2" s="177" t="s">
        <v>216</v>
      </c>
      <c r="BD2" s="177"/>
      <c r="BF2" s="116" t="s">
        <v>217</v>
      </c>
      <c r="BG2" s="127"/>
      <c r="BH2" s="117"/>
      <c r="BI2" s="117"/>
      <c r="BJ2" s="128"/>
    </row>
    <row r="3" spans="1:63" x14ac:dyDescent="0.25">
      <c r="A3" s="175" t="s">
        <v>218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47"/>
      <c r="N3" s="175" t="s">
        <v>68</v>
      </c>
      <c r="O3" s="175"/>
      <c r="P3" s="175"/>
      <c r="Q3" s="175"/>
      <c r="R3" s="175"/>
      <c r="S3" s="175"/>
      <c r="T3" s="51"/>
      <c r="V3" s="39"/>
      <c r="W3" s="39" t="s">
        <v>219</v>
      </c>
      <c r="X3" s="39" t="s">
        <v>220</v>
      </c>
      <c r="Y3" s="39" t="s">
        <v>221</v>
      </c>
      <c r="AA3" s="51"/>
      <c r="AC3" s="175" t="s">
        <v>218</v>
      </c>
      <c r="AD3" s="175"/>
      <c r="AE3" s="175"/>
      <c r="AF3" s="175"/>
      <c r="AG3" s="175"/>
      <c r="AH3" s="175"/>
      <c r="AI3" s="175"/>
      <c r="AJ3" s="175"/>
      <c r="AK3" s="175"/>
      <c r="AL3" s="175"/>
      <c r="AM3" s="175"/>
      <c r="AN3" s="175"/>
      <c r="AO3" s="51"/>
      <c r="AP3" s="175" t="s">
        <v>68</v>
      </c>
      <c r="AQ3" s="175"/>
      <c r="AR3" s="175"/>
      <c r="AS3" s="175"/>
      <c r="AT3" s="175"/>
      <c r="AU3" s="175"/>
      <c r="AW3" s="39"/>
      <c r="AX3" s="39" t="s">
        <v>219</v>
      </c>
      <c r="AY3" s="39" t="s">
        <v>222</v>
      </c>
      <c r="AZ3" s="39" t="s">
        <v>223</v>
      </c>
      <c r="BC3" s="120"/>
      <c r="BD3" s="120" t="s">
        <v>61</v>
      </c>
      <c r="BF3" s="110"/>
      <c r="BG3" s="125" t="s">
        <v>40</v>
      </c>
      <c r="BH3" s="120" t="s">
        <v>41</v>
      </c>
      <c r="BI3" s="120" t="s">
        <v>42</v>
      </c>
      <c r="BJ3" s="120" t="s">
        <v>43</v>
      </c>
    </row>
    <row r="4" spans="1:63" x14ac:dyDescent="0.25">
      <c r="A4" s="175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47"/>
      <c r="N4" s="175"/>
      <c r="O4" s="175"/>
      <c r="P4" s="175"/>
      <c r="Q4" s="175"/>
      <c r="R4" s="175"/>
      <c r="S4" s="175"/>
      <c r="T4" s="51"/>
      <c r="V4" s="52" t="s">
        <v>224</v>
      </c>
      <c r="W4" s="39">
        <v>9645.0619999999999</v>
      </c>
      <c r="X4" s="39">
        <v>1662.1130000000001</v>
      </c>
      <c r="Y4" s="39">
        <f>X4/W4</f>
        <v>0.17232787098724717</v>
      </c>
      <c r="AA4" s="51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51"/>
      <c r="AP4" s="175"/>
      <c r="AQ4" s="175"/>
      <c r="AR4" s="175"/>
      <c r="AS4" s="175"/>
      <c r="AT4" s="175"/>
      <c r="AU4" s="175"/>
      <c r="AW4" s="52" t="s">
        <v>224</v>
      </c>
      <c r="AX4" s="52">
        <v>8588.1129999999994</v>
      </c>
      <c r="AY4" s="52">
        <v>7907.0619999999999</v>
      </c>
      <c r="AZ4" s="52">
        <v>0.92069841200000002</v>
      </c>
      <c r="BC4" s="120" t="s">
        <v>44</v>
      </c>
      <c r="BD4" s="120">
        <v>2E-3</v>
      </c>
      <c r="BF4" s="119" t="s">
        <v>44</v>
      </c>
      <c r="BG4" s="125">
        <v>1</v>
      </c>
      <c r="BH4" s="131">
        <v>0.369197</v>
      </c>
      <c r="BI4" s="110">
        <v>7.2275130000000001</v>
      </c>
      <c r="BJ4" s="110">
        <v>1.1302E-2</v>
      </c>
    </row>
    <row r="5" spans="1:63" x14ac:dyDescent="0.25">
      <c r="A5" s="175"/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47"/>
      <c r="N5" s="175"/>
      <c r="O5" s="175"/>
      <c r="P5" s="175"/>
      <c r="Q5" s="175"/>
      <c r="R5" s="175"/>
      <c r="S5" s="175"/>
      <c r="T5" s="51"/>
      <c r="V5" s="52" t="s">
        <v>225</v>
      </c>
      <c r="W5" s="39">
        <v>9141.527</v>
      </c>
      <c r="X5" s="39">
        <v>11081.841</v>
      </c>
      <c r="Y5" s="39">
        <f t="shared" ref="Y5:Y39" si="0">X5/W5</f>
        <v>1.2122527232047775</v>
      </c>
      <c r="AA5" s="51"/>
      <c r="AC5" s="175"/>
      <c r="AD5" s="175"/>
      <c r="AE5" s="175"/>
      <c r="AF5" s="175"/>
      <c r="AG5" s="175"/>
      <c r="AH5" s="175"/>
      <c r="AI5" s="175"/>
      <c r="AJ5" s="175"/>
      <c r="AK5" s="175"/>
      <c r="AL5" s="175"/>
      <c r="AM5" s="175"/>
      <c r="AN5" s="175"/>
      <c r="AO5" s="51"/>
      <c r="AP5" s="175"/>
      <c r="AQ5" s="175"/>
      <c r="AR5" s="175"/>
      <c r="AS5" s="175"/>
      <c r="AT5" s="175"/>
      <c r="AU5" s="175"/>
      <c r="AW5" s="52" t="s">
        <v>225</v>
      </c>
      <c r="AX5" s="52">
        <v>7690.527</v>
      </c>
      <c r="AY5" s="52">
        <v>6405.77</v>
      </c>
      <c r="AZ5" s="52">
        <v>0.83294291799999998</v>
      </c>
      <c r="BC5" s="120" t="s">
        <v>62</v>
      </c>
      <c r="BD5" s="120">
        <v>0.73599999999999999</v>
      </c>
      <c r="BF5" s="119" t="s">
        <v>45</v>
      </c>
      <c r="BG5" s="125">
        <v>1</v>
      </c>
      <c r="BH5" s="131">
        <v>0.12546399999999999</v>
      </c>
      <c r="BI5" s="110">
        <v>2.4561269999999999</v>
      </c>
      <c r="BJ5" s="110">
        <v>0.12690399999999999</v>
      </c>
    </row>
    <row r="6" spans="1:63" x14ac:dyDescent="0.25">
      <c r="A6" s="175"/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47"/>
      <c r="N6" s="175"/>
      <c r="O6" s="175"/>
      <c r="P6" s="175"/>
      <c r="Q6" s="175"/>
      <c r="R6" s="175"/>
      <c r="S6" s="175"/>
      <c r="T6" s="51"/>
      <c r="V6" s="52" t="s">
        <v>226</v>
      </c>
      <c r="W6" s="39">
        <v>10977.234</v>
      </c>
      <c r="X6" s="39">
        <v>13862.69</v>
      </c>
      <c r="Y6" s="39">
        <f t="shared" si="0"/>
        <v>1.2628582027129966</v>
      </c>
      <c r="AA6" s="51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  <c r="AN6" s="175"/>
      <c r="AO6" s="51"/>
      <c r="AP6" s="175"/>
      <c r="AQ6" s="175"/>
      <c r="AR6" s="175"/>
      <c r="AS6" s="175"/>
      <c r="AT6" s="175"/>
      <c r="AU6" s="175"/>
      <c r="AW6" s="52" t="s">
        <v>226</v>
      </c>
      <c r="AX6" s="52">
        <v>9468.77</v>
      </c>
      <c r="AY6" s="52">
        <v>5404.8909999999996</v>
      </c>
      <c r="AZ6" s="52">
        <v>0.57081236499999999</v>
      </c>
      <c r="BC6" s="119" t="s">
        <v>46</v>
      </c>
      <c r="BD6" s="120">
        <v>0.46</v>
      </c>
      <c r="BF6" s="119" t="s">
        <v>46</v>
      </c>
      <c r="BG6" s="125">
        <v>1</v>
      </c>
      <c r="BH6" s="131">
        <v>4.5217E-2</v>
      </c>
      <c r="BI6" s="110">
        <v>0.88518699999999995</v>
      </c>
      <c r="BJ6" s="129">
        <v>0.35383399999999998</v>
      </c>
    </row>
    <row r="7" spans="1:63" x14ac:dyDescent="0.25">
      <c r="A7" s="175"/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47"/>
      <c r="N7" s="175"/>
      <c r="O7" s="175"/>
      <c r="P7" s="175"/>
      <c r="Q7" s="175"/>
      <c r="R7" s="175"/>
      <c r="S7" s="175"/>
      <c r="T7" s="51"/>
      <c r="V7" s="52" t="s">
        <v>227</v>
      </c>
      <c r="W7" s="39">
        <v>12141.647999999999</v>
      </c>
      <c r="X7" s="39">
        <v>11240.183999999999</v>
      </c>
      <c r="Y7" s="39">
        <f t="shared" si="0"/>
        <v>0.92575439512000346</v>
      </c>
      <c r="AA7" s="51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51"/>
      <c r="AP7" s="175"/>
      <c r="AQ7" s="175"/>
      <c r="AR7" s="175"/>
      <c r="AS7" s="175"/>
      <c r="AT7" s="175"/>
      <c r="AU7" s="175"/>
      <c r="AW7" s="52" t="s">
        <v>227</v>
      </c>
      <c r="AX7" s="52">
        <v>10151.77</v>
      </c>
      <c r="AY7" s="52">
        <v>5042.1840000000002</v>
      </c>
      <c r="AZ7" s="52">
        <v>0.496680283</v>
      </c>
      <c r="BC7" s="178" t="s">
        <v>63</v>
      </c>
      <c r="BD7" s="179"/>
      <c r="BF7" s="119" t="s">
        <v>47</v>
      </c>
      <c r="BG7" s="125">
        <v>32</v>
      </c>
      <c r="BH7" s="131">
        <v>5.1082000000000002E-2</v>
      </c>
      <c r="BI7" s="110"/>
      <c r="BJ7" s="110"/>
    </row>
    <row r="8" spans="1:63" x14ac:dyDescent="0.25">
      <c r="A8" s="175"/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47"/>
      <c r="N8" s="175"/>
      <c r="O8" s="175"/>
      <c r="P8" s="175"/>
      <c r="Q8" s="175"/>
      <c r="R8" s="175"/>
      <c r="S8" s="175"/>
      <c r="T8" s="51"/>
      <c r="V8" s="52" t="s">
        <v>228</v>
      </c>
      <c r="W8" s="39">
        <v>13496.77</v>
      </c>
      <c r="X8" s="39">
        <v>13995.811</v>
      </c>
      <c r="Y8" s="39">
        <f t="shared" si="0"/>
        <v>1.0369748465744026</v>
      </c>
      <c r="AA8" s="51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  <c r="AN8" s="175"/>
      <c r="AO8" s="51"/>
      <c r="AP8" s="175"/>
      <c r="AQ8" s="175"/>
      <c r="AR8" s="175"/>
      <c r="AS8" s="175"/>
      <c r="AT8" s="175"/>
      <c r="AU8" s="175"/>
      <c r="AW8" s="52" t="s">
        <v>228</v>
      </c>
      <c r="AX8" s="52">
        <v>9797.9410000000007</v>
      </c>
      <c r="AY8" s="52">
        <v>4177.6480000000001</v>
      </c>
      <c r="AZ8" s="52">
        <v>0.42638019599999999</v>
      </c>
      <c r="BC8" s="121" t="s">
        <v>51</v>
      </c>
      <c r="BD8" s="120">
        <v>0.56000000000000005</v>
      </c>
      <c r="BF8" s="116" t="s">
        <v>137</v>
      </c>
      <c r="BG8" s="117"/>
      <c r="BH8" s="118"/>
    </row>
    <row r="9" spans="1:63" x14ac:dyDescent="0.25">
      <c r="A9" s="175"/>
      <c r="B9" s="175"/>
      <c r="C9" s="175"/>
      <c r="D9" s="175"/>
      <c r="E9" s="175"/>
      <c r="F9" s="175"/>
      <c r="G9" s="175"/>
      <c r="H9" s="175"/>
      <c r="I9" s="175"/>
      <c r="J9" s="175"/>
      <c r="K9" s="175"/>
      <c r="L9" s="175"/>
      <c r="M9" s="47"/>
      <c r="N9" s="175"/>
      <c r="O9" s="175"/>
      <c r="P9" s="175"/>
      <c r="Q9" s="175"/>
      <c r="R9" s="175"/>
      <c r="S9" s="175"/>
      <c r="T9" s="51"/>
      <c r="V9" s="52" t="s">
        <v>229</v>
      </c>
      <c r="W9" s="39">
        <v>11856.941000000001</v>
      </c>
      <c r="X9" s="39">
        <v>2781.74</v>
      </c>
      <c r="Y9" s="39">
        <f t="shared" si="0"/>
        <v>0.23460857231220089</v>
      </c>
      <c r="AA9" s="51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51"/>
      <c r="AP9" s="175"/>
      <c r="AQ9" s="175"/>
      <c r="AR9" s="175"/>
      <c r="AS9" s="175"/>
      <c r="AT9" s="175"/>
      <c r="AU9" s="175"/>
      <c r="AW9" s="52" t="s">
        <v>229</v>
      </c>
      <c r="AX9" s="52">
        <v>10614.77</v>
      </c>
      <c r="AY9" s="52">
        <v>7993.4769999999999</v>
      </c>
      <c r="AZ9" s="52">
        <v>0.75305230400000001</v>
      </c>
      <c r="BC9" s="121" t="s">
        <v>52</v>
      </c>
      <c r="BD9" s="120">
        <v>2.5999999999999999E-3</v>
      </c>
      <c r="BF9" s="119"/>
      <c r="BG9" s="120" t="s">
        <v>49</v>
      </c>
      <c r="BH9" s="120" t="s">
        <v>50</v>
      </c>
    </row>
    <row r="10" spans="1:63" x14ac:dyDescent="0.25">
      <c r="A10" s="175"/>
      <c r="B10" s="175"/>
      <c r="C10" s="175"/>
      <c r="D10" s="175"/>
      <c r="E10" s="175"/>
      <c r="F10" s="175"/>
      <c r="G10" s="175"/>
      <c r="H10" s="175"/>
      <c r="I10" s="175"/>
      <c r="J10" s="175"/>
      <c r="K10" s="175"/>
      <c r="L10" s="175"/>
      <c r="M10" s="47"/>
      <c r="N10" s="175"/>
      <c r="O10" s="175"/>
      <c r="P10" s="175"/>
      <c r="Q10" s="175"/>
      <c r="R10" s="175"/>
      <c r="S10" s="175"/>
      <c r="T10" s="51"/>
      <c r="V10" s="52" t="s">
        <v>230</v>
      </c>
      <c r="W10" s="39">
        <v>9011.0619999999999</v>
      </c>
      <c r="X10" s="39">
        <v>0</v>
      </c>
      <c r="Y10" s="39">
        <f t="shared" si="0"/>
        <v>0</v>
      </c>
      <c r="AA10" s="51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51"/>
      <c r="AP10" s="175"/>
      <c r="AQ10" s="175"/>
      <c r="AR10" s="175"/>
      <c r="AS10" s="175"/>
      <c r="AT10" s="175"/>
      <c r="AU10" s="175"/>
      <c r="AW10" s="52" t="s">
        <v>230</v>
      </c>
      <c r="AX10" s="52">
        <v>9245.0619999999999</v>
      </c>
      <c r="AY10" s="52">
        <v>5175.4059999999999</v>
      </c>
      <c r="AZ10" s="52">
        <v>0.55980219499999995</v>
      </c>
      <c r="BC10" s="121" t="s">
        <v>53</v>
      </c>
      <c r="BD10" s="120">
        <v>0.31</v>
      </c>
      <c r="BF10" s="121" t="s">
        <v>51</v>
      </c>
      <c r="BG10" s="110">
        <v>-0.13166</v>
      </c>
      <c r="BH10" s="110">
        <v>0.60930700000000004</v>
      </c>
    </row>
    <row r="11" spans="1:63" x14ac:dyDescent="0.25">
      <c r="A11" s="175"/>
      <c r="B11" s="175"/>
      <c r="C11" s="175"/>
      <c r="D11" s="175"/>
      <c r="E11" s="175"/>
      <c r="F11" s="175"/>
      <c r="G11" s="175"/>
      <c r="H11" s="175"/>
      <c r="I11" s="175"/>
      <c r="J11" s="175"/>
      <c r="K11" s="175"/>
      <c r="L11" s="175"/>
      <c r="M11" s="47"/>
      <c r="N11" s="175"/>
      <c r="O11" s="175"/>
      <c r="P11" s="175"/>
      <c r="Q11" s="175"/>
      <c r="R11" s="175"/>
      <c r="S11" s="175"/>
      <c r="T11" s="51"/>
      <c r="V11" s="52" t="s">
        <v>231</v>
      </c>
      <c r="W11" s="39">
        <v>6171.527</v>
      </c>
      <c r="X11" s="39">
        <v>7212.6189999999997</v>
      </c>
      <c r="Y11" s="39">
        <f t="shared" si="0"/>
        <v>1.1686927724694389</v>
      </c>
      <c r="AA11" s="51"/>
      <c r="AC11" s="175"/>
      <c r="AD11" s="175"/>
      <c r="AE11" s="175"/>
      <c r="AF11" s="175"/>
      <c r="AG11" s="175"/>
      <c r="AH11" s="175"/>
      <c r="AI11" s="175"/>
      <c r="AJ11" s="175"/>
      <c r="AK11" s="175"/>
      <c r="AL11" s="175"/>
      <c r="AM11" s="175"/>
      <c r="AN11" s="175"/>
      <c r="AO11" s="51"/>
      <c r="AP11" s="175"/>
      <c r="AQ11" s="175"/>
      <c r="AR11" s="175"/>
      <c r="AS11" s="175"/>
      <c r="AT11" s="175"/>
      <c r="AU11" s="175"/>
      <c r="AW11" s="52" t="s">
        <v>231</v>
      </c>
      <c r="AX11" s="52">
        <v>9098.9410000000007</v>
      </c>
      <c r="AY11" s="52">
        <v>5727.82</v>
      </c>
      <c r="AZ11" s="52">
        <v>0.62950402699999997</v>
      </c>
      <c r="BC11" s="121" t="s">
        <v>54</v>
      </c>
      <c r="BD11" s="120">
        <v>2.1999999999999999E-2</v>
      </c>
      <c r="BF11" s="121" t="s">
        <v>52</v>
      </c>
      <c r="BG11" s="110">
        <v>0.18895100000000001</v>
      </c>
      <c r="BH11" s="110">
        <v>0.30436999999999997</v>
      </c>
    </row>
    <row r="12" spans="1:63" x14ac:dyDescent="0.25">
      <c r="A12" s="175"/>
      <c r="B12" s="175"/>
      <c r="C12" s="175"/>
      <c r="D12" s="175"/>
      <c r="E12" s="175"/>
      <c r="F12" s="175"/>
      <c r="G12" s="175"/>
      <c r="H12" s="175"/>
      <c r="I12" s="175"/>
      <c r="J12" s="175"/>
      <c r="K12" s="175"/>
      <c r="L12" s="175"/>
      <c r="M12" s="47"/>
      <c r="N12" s="175"/>
      <c r="O12" s="175"/>
      <c r="P12" s="175"/>
      <c r="Q12" s="175"/>
      <c r="R12" s="175"/>
      <c r="S12" s="175"/>
      <c r="T12" s="51"/>
      <c r="V12" s="52" t="s">
        <v>232</v>
      </c>
      <c r="W12" s="39">
        <v>10315.941000000001</v>
      </c>
      <c r="X12" s="39">
        <v>4963.4970000000003</v>
      </c>
      <c r="Y12" s="39">
        <f t="shared" si="0"/>
        <v>0.48114825394988203</v>
      </c>
      <c r="AA12" s="51"/>
      <c r="AC12" s="175"/>
      <c r="AD12" s="175"/>
      <c r="AE12" s="175"/>
      <c r="AF12" s="175"/>
      <c r="AG12" s="175"/>
      <c r="AH12" s="175"/>
      <c r="AI12" s="175"/>
      <c r="AJ12" s="175"/>
      <c r="AK12" s="175"/>
      <c r="AL12" s="175"/>
      <c r="AM12" s="175"/>
      <c r="AN12" s="175"/>
      <c r="AO12" s="51"/>
      <c r="AP12" s="175"/>
      <c r="AQ12" s="175"/>
      <c r="AR12" s="175"/>
      <c r="AS12" s="175"/>
      <c r="AT12" s="175"/>
      <c r="AU12" s="175"/>
      <c r="AW12" s="52" t="s">
        <v>232</v>
      </c>
      <c r="AX12" s="52">
        <v>8442.6479999999992</v>
      </c>
      <c r="AY12" s="52">
        <v>5078.1130000000003</v>
      </c>
      <c r="AZ12" s="52">
        <v>0.60148344499999995</v>
      </c>
      <c r="BF12" s="121" t="s">
        <v>53</v>
      </c>
      <c r="BG12" s="110">
        <v>-0.33167000000000002</v>
      </c>
      <c r="BH12" s="110">
        <v>0.97051100000000001</v>
      </c>
    </row>
    <row r="13" spans="1:63" x14ac:dyDescent="0.25">
      <c r="A13" s="175"/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47"/>
      <c r="N13" s="175"/>
      <c r="O13" s="175"/>
      <c r="P13" s="175"/>
      <c r="Q13" s="175"/>
      <c r="R13" s="175"/>
      <c r="S13" s="175"/>
      <c r="T13" s="51"/>
      <c r="V13" s="52" t="s">
        <v>233</v>
      </c>
      <c r="W13" s="39">
        <v>10180.941000000001</v>
      </c>
      <c r="X13" s="39">
        <v>0</v>
      </c>
      <c r="Y13" s="39">
        <f t="shared" si="0"/>
        <v>0</v>
      </c>
      <c r="AA13" s="51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51"/>
      <c r="AP13" s="175"/>
      <c r="AQ13" s="175"/>
      <c r="AR13" s="175"/>
      <c r="AS13" s="175"/>
      <c r="AT13" s="175"/>
      <c r="AU13" s="175"/>
      <c r="AW13" s="52" t="s">
        <v>233</v>
      </c>
      <c r="AX13" s="52">
        <v>10633.183999999999</v>
      </c>
      <c r="AY13" s="52">
        <v>5152.7700000000004</v>
      </c>
      <c r="AZ13" s="52">
        <v>0.48459332599999999</v>
      </c>
      <c r="BF13" s="121" t="s">
        <v>54</v>
      </c>
      <c r="BG13" s="110">
        <v>0.40500000000000003</v>
      </c>
      <c r="BH13" s="110">
        <v>6.8586999999999995E-2</v>
      </c>
    </row>
    <row r="14" spans="1:63" x14ac:dyDescent="0.25">
      <c r="A14" s="175"/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47"/>
      <c r="N14" s="176" t="s">
        <v>99</v>
      </c>
      <c r="O14" s="176"/>
      <c r="P14" s="176"/>
      <c r="Q14" s="176"/>
      <c r="R14" s="176"/>
      <c r="S14" s="176"/>
      <c r="T14" s="51"/>
      <c r="V14" s="52" t="s">
        <v>234</v>
      </c>
      <c r="W14" s="39">
        <v>10943.647999999999</v>
      </c>
      <c r="X14" s="39">
        <v>0</v>
      </c>
      <c r="Y14" s="39">
        <f t="shared" si="0"/>
        <v>0</v>
      </c>
      <c r="AA14" s="51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51"/>
      <c r="AP14" s="176" t="s">
        <v>99</v>
      </c>
      <c r="AQ14" s="176"/>
      <c r="AR14" s="176"/>
      <c r="AS14" s="176"/>
      <c r="AT14" s="176"/>
      <c r="AU14" s="176"/>
      <c r="AW14" s="52" t="s">
        <v>234</v>
      </c>
      <c r="AX14" s="52">
        <v>8888.2340000000004</v>
      </c>
      <c r="AY14" s="52">
        <v>4810.6480000000001</v>
      </c>
      <c r="AZ14" s="52">
        <v>0.541237776</v>
      </c>
    </row>
    <row r="15" spans="1:63" ht="14.5" x14ac:dyDescent="0.35">
      <c r="A15" s="175"/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47"/>
      <c r="N15" s="175" t="s">
        <v>67</v>
      </c>
      <c r="O15" s="175"/>
      <c r="P15" s="175"/>
      <c r="Q15" s="175"/>
      <c r="R15" s="175"/>
      <c r="S15" s="175"/>
      <c r="T15" s="51"/>
      <c r="V15" s="52" t="s">
        <v>235</v>
      </c>
      <c r="W15" s="39">
        <v>10534.355</v>
      </c>
      <c r="X15" s="39">
        <v>0</v>
      </c>
      <c r="Y15" s="39">
        <f t="shared" si="0"/>
        <v>0</v>
      </c>
      <c r="AA15" s="51"/>
      <c r="AC15" s="175"/>
      <c r="AD15" s="175"/>
      <c r="AE15" s="175"/>
      <c r="AF15" s="175"/>
      <c r="AG15" s="175"/>
      <c r="AH15" s="175"/>
      <c r="AI15" s="175"/>
      <c r="AJ15" s="175"/>
      <c r="AK15" s="175"/>
      <c r="AL15" s="175"/>
      <c r="AM15" s="175"/>
      <c r="AN15" s="175"/>
      <c r="AO15" s="51"/>
      <c r="AP15" s="175" t="s">
        <v>67</v>
      </c>
      <c r="AQ15" s="175"/>
      <c r="AR15" s="175"/>
      <c r="AS15" s="175"/>
      <c r="AT15" s="175"/>
      <c r="AU15" s="175"/>
      <c r="AW15" s="52" t="s">
        <v>235</v>
      </c>
      <c r="AX15" s="52">
        <v>10171.77</v>
      </c>
      <c r="AY15" s="52">
        <v>8568.0619999999999</v>
      </c>
      <c r="AZ15" s="52">
        <v>0.84233737099999995</v>
      </c>
      <c r="BF15"/>
      <c r="BG15"/>
      <c r="BH15"/>
      <c r="BI15"/>
      <c r="BJ15"/>
      <c r="BK15"/>
    </row>
    <row r="16" spans="1:63" ht="14.5" x14ac:dyDescent="0.35">
      <c r="A16" s="175"/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47"/>
      <c r="N16" s="175"/>
      <c r="O16" s="175"/>
      <c r="P16" s="175"/>
      <c r="Q16" s="175"/>
      <c r="R16" s="175"/>
      <c r="S16" s="175"/>
      <c r="V16" s="52" t="s">
        <v>236</v>
      </c>
      <c r="W16" s="39">
        <v>12493.77</v>
      </c>
      <c r="X16" s="39">
        <v>276.33499999999998</v>
      </c>
      <c r="Y16" s="39">
        <f t="shared" si="0"/>
        <v>2.2117823523243981E-2</v>
      </c>
      <c r="AC16" s="175"/>
      <c r="AD16" s="175"/>
      <c r="AE16" s="175"/>
      <c r="AF16" s="175"/>
      <c r="AG16" s="175"/>
      <c r="AH16" s="175"/>
      <c r="AI16" s="175"/>
      <c r="AJ16" s="175"/>
      <c r="AK16" s="175"/>
      <c r="AL16" s="175"/>
      <c r="AM16" s="175"/>
      <c r="AN16" s="175"/>
      <c r="AO16" s="51"/>
      <c r="AP16" s="175"/>
      <c r="AQ16" s="175"/>
      <c r="AR16" s="175"/>
      <c r="AS16" s="175"/>
      <c r="AT16" s="175"/>
      <c r="AU16" s="175"/>
      <c r="AW16" s="52" t="s">
        <v>236</v>
      </c>
      <c r="AX16" s="52">
        <v>9911.4770000000008</v>
      </c>
      <c r="AY16" s="52">
        <v>5370.0619999999999</v>
      </c>
      <c r="AZ16" s="52">
        <v>0.54180239699999999</v>
      </c>
      <c r="BF16"/>
      <c r="BG16" s="142"/>
      <c r="BH16" s="142"/>
      <c r="BI16" s="142"/>
      <c r="BJ16" s="142"/>
      <c r="BK16" s="142"/>
    </row>
    <row r="17" spans="1:63" ht="14.5" x14ac:dyDescent="0.35">
      <c r="A17" s="175"/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47"/>
      <c r="N17" s="175"/>
      <c r="O17" s="175"/>
      <c r="P17" s="175"/>
      <c r="Q17" s="175"/>
      <c r="R17" s="175"/>
      <c r="S17" s="175"/>
      <c r="V17" s="52" t="s">
        <v>237</v>
      </c>
      <c r="W17" s="39">
        <v>12979.477000000001</v>
      </c>
      <c r="X17" s="39">
        <v>254.506</v>
      </c>
      <c r="Y17" s="39">
        <f t="shared" si="0"/>
        <v>1.9608340151147846E-2</v>
      </c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51"/>
      <c r="AP17" s="175"/>
      <c r="AQ17" s="175"/>
      <c r="AR17" s="175"/>
      <c r="AS17" s="175"/>
      <c r="AT17" s="175"/>
      <c r="AU17" s="175"/>
      <c r="AW17" s="52" t="s">
        <v>237</v>
      </c>
      <c r="AX17" s="52">
        <v>9802.6479999999992</v>
      </c>
      <c r="AY17" s="52">
        <v>6424.9409999999998</v>
      </c>
      <c r="AZ17" s="52">
        <v>0.65542912499999995</v>
      </c>
      <c r="BF17"/>
      <c r="BG17" s="142"/>
      <c r="BH17" s="143"/>
      <c r="BI17" s="143"/>
      <c r="BJ17" s="143"/>
      <c r="BK17" s="143"/>
    </row>
    <row r="18" spans="1:63" ht="14.5" x14ac:dyDescent="0.35">
      <c r="A18" s="175"/>
      <c r="B18" s="175"/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47"/>
      <c r="N18" s="175"/>
      <c r="O18" s="175"/>
      <c r="P18" s="175"/>
      <c r="Q18" s="175"/>
      <c r="R18" s="175"/>
      <c r="S18" s="175"/>
      <c r="T18" s="51"/>
      <c r="V18" s="52" t="s">
        <v>238</v>
      </c>
      <c r="W18" s="39">
        <v>12631.647999999999</v>
      </c>
      <c r="X18" s="39">
        <v>127.506</v>
      </c>
      <c r="Y18" s="39">
        <f t="shared" si="0"/>
        <v>1.0094169818538326E-2</v>
      </c>
      <c r="AA18" s="51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51"/>
      <c r="AP18" s="175"/>
      <c r="AQ18" s="175"/>
      <c r="AR18" s="175"/>
      <c r="AS18" s="175"/>
      <c r="AT18" s="175"/>
      <c r="AU18" s="175"/>
      <c r="AW18" s="52" t="s">
        <v>238</v>
      </c>
      <c r="AX18" s="52">
        <v>11574.477000000001</v>
      </c>
      <c r="AY18" s="52">
        <v>3303.1129999999998</v>
      </c>
      <c r="AZ18" s="52">
        <v>0.28537902799999998</v>
      </c>
      <c r="BF18"/>
      <c r="BG18" s="142"/>
      <c r="BH18" s="143"/>
      <c r="BI18" s="143"/>
      <c r="BJ18" s="143"/>
      <c r="BK18" s="143"/>
    </row>
    <row r="19" spans="1:63" ht="14.5" x14ac:dyDescent="0.35">
      <c r="A19" s="175"/>
      <c r="B19" s="175"/>
      <c r="C19" s="175"/>
      <c r="D19" s="175"/>
      <c r="E19" s="175"/>
      <c r="F19" s="175"/>
      <c r="G19" s="175"/>
      <c r="H19" s="175"/>
      <c r="I19" s="175"/>
      <c r="J19" s="175"/>
      <c r="K19" s="175"/>
      <c r="L19" s="175"/>
      <c r="M19" s="47"/>
      <c r="N19" s="175"/>
      <c r="O19" s="175"/>
      <c r="P19" s="175"/>
      <c r="Q19" s="175"/>
      <c r="R19" s="175"/>
      <c r="S19" s="175"/>
      <c r="T19" s="51"/>
      <c r="V19" s="52" t="s">
        <v>239</v>
      </c>
      <c r="W19" s="39">
        <v>12020.598</v>
      </c>
      <c r="X19" s="39">
        <v>0</v>
      </c>
      <c r="Y19" s="39">
        <f t="shared" si="0"/>
        <v>0</v>
      </c>
      <c r="AA19" s="51"/>
      <c r="AC19" s="175"/>
      <c r="AD19" s="175"/>
      <c r="AE19" s="175"/>
      <c r="AF19" s="175"/>
      <c r="AG19" s="175"/>
      <c r="AH19" s="175"/>
      <c r="AI19" s="175"/>
      <c r="AJ19" s="175"/>
      <c r="AK19" s="175"/>
      <c r="AL19" s="175"/>
      <c r="AM19" s="175"/>
      <c r="AN19" s="175"/>
      <c r="AO19" s="51"/>
      <c r="AP19" s="175"/>
      <c r="AQ19" s="175"/>
      <c r="AR19" s="175"/>
      <c r="AS19" s="175"/>
      <c r="AT19" s="175"/>
      <c r="AU19" s="175"/>
      <c r="AW19" s="52" t="s">
        <v>239</v>
      </c>
      <c r="AX19" s="52">
        <v>11111.355</v>
      </c>
      <c r="AY19" s="52">
        <v>2255.2840000000001</v>
      </c>
      <c r="AZ19" s="52">
        <v>0.20297110500000001</v>
      </c>
      <c r="BF19"/>
      <c r="BG19" s="142"/>
      <c r="BH19" s="143"/>
      <c r="BI19" s="143"/>
      <c r="BJ19" s="143"/>
      <c r="BK19" s="143"/>
    </row>
    <row r="20" spans="1:63" ht="14.5" x14ac:dyDescent="0.35">
      <c r="A20" s="175"/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47"/>
      <c r="N20" s="175"/>
      <c r="O20" s="175"/>
      <c r="P20" s="175"/>
      <c r="Q20" s="175"/>
      <c r="R20" s="175"/>
      <c r="S20" s="175"/>
      <c r="T20" s="51"/>
      <c r="V20" s="52" t="s">
        <v>240</v>
      </c>
      <c r="W20" s="39">
        <v>11141.355</v>
      </c>
      <c r="X20" s="39">
        <v>0</v>
      </c>
      <c r="Y20" s="39">
        <f t="shared" si="0"/>
        <v>0</v>
      </c>
      <c r="AA20" s="51"/>
      <c r="AC20" s="175"/>
      <c r="AD20" s="175"/>
      <c r="AE20" s="175"/>
      <c r="AF20" s="175"/>
      <c r="AG20" s="175"/>
      <c r="AH20" s="175"/>
      <c r="AI20" s="175"/>
      <c r="AJ20" s="175"/>
      <c r="AK20" s="175"/>
      <c r="AL20" s="175"/>
      <c r="AM20" s="175"/>
      <c r="AN20" s="175"/>
      <c r="AO20" s="51"/>
      <c r="AP20" s="175"/>
      <c r="AQ20" s="175"/>
      <c r="AR20" s="175"/>
      <c r="AS20" s="175"/>
      <c r="AT20" s="175"/>
      <c r="AU20" s="175"/>
      <c r="AW20" s="52" t="s">
        <v>240</v>
      </c>
      <c r="AX20" s="52">
        <v>9800.6479999999992</v>
      </c>
      <c r="AY20" s="52">
        <v>2781.991</v>
      </c>
      <c r="AZ20" s="52">
        <v>0.28385786299999999</v>
      </c>
      <c r="BF20"/>
      <c r="BG20" s="142"/>
      <c r="BH20" s="143"/>
      <c r="BI20" s="143"/>
      <c r="BJ20" s="143"/>
      <c r="BK20" s="143"/>
    </row>
    <row r="21" spans="1:63" ht="14.5" x14ac:dyDescent="0.35">
      <c r="A21" s="175"/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47"/>
      <c r="N21" s="175"/>
      <c r="O21" s="175"/>
      <c r="P21" s="175"/>
      <c r="Q21" s="175"/>
      <c r="R21" s="175"/>
      <c r="S21" s="175"/>
      <c r="T21" s="51"/>
      <c r="V21" s="52" t="s">
        <v>241</v>
      </c>
      <c r="W21" s="39">
        <v>9944.3549999999996</v>
      </c>
      <c r="X21" s="39">
        <v>816.59799999999996</v>
      </c>
      <c r="Y21" s="39">
        <f t="shared" si="0"/>
        <v>8.2116738591894597E-2</v>
      </c>
      <c r="AA21" s="51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51"/>
      <c r="AP21" s="175"/>
      <c r="AQ21" s="175"/>
      <c r="AR21" s="175"/>
      <c r="AS21" s="175"/>
      <c r="AT21" s="175"/>
      <c r="AU21" s="175"/>
      <c r="AW21" s="52" t="s">
        <v>241</v>
      </c>
      <c r="AX21" s="52">
        <v>9294.0619999999999</v>
      </c>
      <c r="AY21" s="52">
        <v>2353.163</v>
      </c>
      <c r="AZ21" s="52">
        <v>0.25318994</v>
      </c>
      <c r="BF21"/>
      <c r="BG21" s="142"/>
      <c r="BH21" s="143"/>
      <c r="BI21" s="143"/>
      <c r="BJ21" s="143"/>
      <c r="BK21" s="143"/>
    </row>
    <row r="22" spans="1:63" ht="14.5" x14ac:dyDescent="0.35">
      <c r="A22" s="175"/>
      <c r="B22" s="175"/>
      <c r="C22" s="175"/>
      <c r="D22" s="175"/>
      <c r="E22" s="175"/>
      <c r="F22" s="175"/>
      <c r="G22" s="175"/>
      <c r="H22" s="175"/>
      <c r="I22" s="175"/>
      <c r="J22" s="175"/>
      <c r="K22" s="175"/>
      <c r="L22" s="175"/>
      <c r="M22" s="47"/>
      <c r="N22" s="175"/>
      <c r="O22" s="175"/>
      <c r="P22" s="175"/>
      <c r="Q22" s="175"/>
      <c r="R22" s="175"/>
      <c r="S22" s="175"/>
      <c r="T22" s="51"/>
      <c r="V22" s="52" t="s">
        <v>242</v>
      </c>
      <c r="W22" s="39">
        <v>11227.527</v>
      </c>
      <c r="X22" s="39">
        <v>0</v>
      </c>
      <c r="Y22" s="39">
        <f t="shared" si="0"/>
        <v>0</v>
      </c>
      <c r="AA22" s="51"/>
      <c r="AC22" s="175"/>
      <c r="AD22" s="175"/>
      <c r="AE22" s="175"/>
      <c r="AF22" s="175"/>
      <c r="AG22" s="175"/>
      <c r="AH22" s="175"/>
      <c r="AI22" s="175"/>
      <c r="AJ22" s="175"/>
      <c r="AK22" s="175"/>
      <c r="AL22" s="175"/>
      <c r="AM22" s="175"/>
      <c r="AN22" s="175"/>
      <c r="AO22" s="51"/>
      <c r="AP22" s="175"/>
      <c r="AQ22" s="175"/>
      <c r="AR22" s="175"/>
      <c r="AS22" s="175"/>
      <c r="AT22" s="175"/>
      <c r="AU22" s="175"/>
      <c r="AW22" s="52" t="s">
        <v>242</v>
      </c>
      <c r="AX22" s="52">
        <v>10849.548000000001</v>
      </c>
      <c r="AY22" s="52">
        <v>7356.3549999999996</v>
      </c>
      <c r="AZ22" s="52">
        <v>0.67803331499999997</v>
      </c>
      <c r="BF22"/>
      <c r="BG22" s="142"/>
      <c r="BH22" s="143"/>
      <c r="BI22" s="143"/>
      <c r="BJ22" s="143"/>
      <c r="BK22" s="143"/>
    </row>
    <row r="23" spans="1:63" x14ac:dyDescent="0.25">
      <c r="A23" s="175"/>
      <c r="B23" s="175"/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47"/>
      <c r="N23" s="175"/>
      <c r="O23" s="175"/>
      <c r="P23" s="175"/>
      <c r="Q23" s="175"/>
      <c r="R23" s="175"/>
      <c r="S23" s="175"/>
      <c r="T23" s="51"/>
      <c r="V23" s="52" t="s">
        <v>243</v>
      </c>
      <c r="W23" s="39">
        <v>11508.062</v>
      </c>
      <c r="X23" s="39">
        <v>13912.276</v>
      </c>
      <c r="Y23" s="39">
        <f t="shared" si="0"/>
        <v>1.2089156280179929</v>
      </c>
      <c r="AA23" s="51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51"/>
      <c r="AP23" s="175"/>
      <c r="AQ23" s="175"/>
      <c r="AR23" s="175"/>
      <c r="AS23" s="175"/>
      <c r="AT23" s="175"/>
      <c r="AU23" s="175"/>
      <c r="AW23" s="52" t="s">
        <v>243</v>
      </c>
      <c r="AX23" s="52">
        <v>10521.891</v>
      </c>
      <c r="AY23" s="52">
        <v>10876.77</v>
      </c>
      <c r="AZ23" s="52">
        <v>1.033727683</v>
      </c>
    </row>
    <row r="24" spans="1:63" x14ac:dyDescent="0.25">
      <c r="A24" s="175"/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47"/>
      <c r="N24" s="175"/>
      <c r="O24" s="175"/>
      <c r="P24" s="175"/>
      <c r="Q24" s="175"/>
      <c r="R24" s="175"/>
      <c r="S24" s="175"/>
      <c r="T24" s="51"/>
      <c r="V24" s="52" t="s">
        <v>244</v>
      </c>
      <c r="W24" s="39">
        <v>11664.77</v>
      </c>
      <c r="X24" s="39">
        <v>0</v>
      </c>
      <c r="Y24" s="39">
        <f t="shared" si="0"/>
        <v>0</v>
      </c>
      <c r="AA24" s="51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51"/>
      <c r="AP24" s="175"/>
      <c r="AQ24" s="175"/>
      <c r="AR24" s="175"/>
      <c r="AS24" s="175"/>
      <c r="AT24" s="175"/>
      <c r="AU24" s="175"/>
      <c r="AW24" s="52" t="s">
        <v>244</v>
      </c>
      <c r="AX24" s="52">
        <v>9394.1839999999993</v>
      </c>
      <c r="AY24" s="52">
        <v>11563.183999999999</v>
      </c>
      <c r="AZ24" s="52">
        <v>1.230887536</v>
      </c>
    </row>
    <row r="25" spans="1:63" x14ac:dyDescent="0.25">
      <c r="A25" s="175"/>
      <c r="B25" s="175"/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47"/>
      <c r="N25" s="175"/>
      <c r="O25" s="175"/>
      <c r="P25" s="175"/>
      <c r="Q25" s="175"/>
      <c r="R25" s="175"/>
      <c r="S25" s="175"/>
      <c r="T25" s="51"/>
      <c r="V25" s="52" t="s">
        <v>245</v>
      </c>
      <c r="W25" s="39">
        <v>12368.477000000001</v>
      </c>
      <c r="X25" s="39">
        <v>12192.79</v>
      </c>
      <c r="Y25" s="39">
        <f t="shared" si="0"/>
        <v>0.98579558340125462</v>
      </c>
      <c r="AA25" s="51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51"/>
      <c r="AP25" s="175"/>
      <c r="AQ25" s="175"/>
      <c r="AR25" s="175"/>
      <c r="AS25" s="175"/>
      <c r="AT25" s="175"/>
      <c r="AU25" s="175"/>
      <c r="AW25" s="52" t="s">
        <v>245</v>
      </c>
      <c r="AX25" s="52">
        <v>9345.8909999999996</v>
      </c>
      <c r="AY25" s="52">
        <v>4163.2340000000004</v>
      </c>
      <c r="AZ25" s="52">
        <v>0.44546143300000002</v>
      </c>
    </row>
    <row r="26" spans="1:63" x14ac:dyDescent="0.25">
      <c r="A26" s="175"/>
      <c r="B26" s="175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47"/>
      <c r="N26" s="176" t="s">
        <v>99</v>
      </c>
      <c r="O26" s="176"/>
      <c r="P26" s="176"/>
      <c r="Q26" s="176"/>
      <c r="R26" s="176"/>
      <c r="S26" s="176"/>
      <c r="T26" s="51"/>
      <c r="V26" s="52" t="s">
        <v>246</v>
      </c>
      <c r="W26" s="39">
        <v>11909.062</v>
      </c>
      <c r="X26" s="39">
        <v>1125.6479999999999</v>
      </c>
      <c r="Y26" s="39">
        <f t="shared" si="0"/>
        <v>9.4520290514903682E-2</v>
      </c>
      <c r="AA26" s="51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51"/>
      <c r="AP26" s="176" t="s">
        <v>99</v>
      </c>
      <c r="AQ26" s="176"/>
      <c r="AR26" s="176"/>
      <c r="AS26" s="176"/>
      <c r="AT26" s="176"/>
      <c r="AU26" s="176"/>
      <c r="AW26" s="52" t="s">
        <v>246</v>
      </c>
      <c r="AX26" s="52">
        <v>10065.355</v>
      </c>
      <c r="AY26" s="52">
        <v>8126.82</v>
      </c>
      <c r="AZ26" s="52">
        <v>0.80740520299999996</v>
      </c>
    </row>
    <row r="27" spans="1:63" x14ac:dyDescent="0.25">
      <c r="A27" s="175"/>
      <c r="B27" s="175"/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47"/>
      <c r="N27" s="175" t="s">
        <v>247</v>
      </c>
      <c r="O27" s="175"/>
      <c r="P27" s="175"/>
      <c r="Q27" s="175"/>
      <c r="R27" s="175"/>
      <c r="S27" s="175"/>
      <c r="T27" s="51"/>
      <c r="V27" s="52" t="s">
        <v>248</v>
      </c>
      <c r="W27" s="39">
        <v>12871.77</v>
      </c>
      <c r="X27" s="39">
        <v>6691.6689999999999</v>
      </c>
      <c r="Y27" s="39">
        <f t="shared" si="0"/>
        <v>0.51987170373616054</v>
      </c>
      <c r="AA27" s="51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51"/>
      <c r="AP27" s="175" t="s">
        <v>247</v>
      </c>
      <c r="AQ27" s="175"/>
      <c r="AR27" s="175"/>
      <c r="AS27" s="175"/>
      <c r="AT27" s="175"/>
      <c r="AU27" s="175"/>
      <c r="AW27" s="52" t="s">
        <v>248</v>
      </c>
      <c r="AX27" s="52">
        <v>12279.598</v>
      </c>
      <c r="AY27" s="52">
        <v>11688.183999999999</v>
      </c>
      <c r="AZ27" s="52">
        <v>0.95183767399999997</v>
      </c>
    </row>
    <row r="28" spans="1:63" x14ac:dyDescent="0.25">
      <c r="A28" s="175"/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47"/>
      <c r="N28" s="175"/>
      <c r="O28" s="175"/>
      <c r="P28" s="175"/>
      <c r="Q28" s="175"/>
      <c r="R28" s="175"/>
      <c r="S28" s="175"/>
      <c r="T28" s="51"/>
      <c r="V28" s="52" t="s">
        <v>249</v>
      </c>
      <c r="W28" s="39">
        <v>9622.77</v>
      </c>
      <c r="X28" s="39">
        <v>11355.154</v>
      </c>
      <c r="Y28" s="39">
        <f t="shared" si="0"/>
        <v>1.1800296588196537</v>
      </c>
      <c r="AA28" s="51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51"/>
      <c r="AP28" s="175"/>
      <c r="AQ28" s="175"/>
      <c r="AR28" s="175"/>
      <c r="AS28" s="175"/>
      <c r="AT28" s="175"/>
      <c r="AU28" s="175"/>
      <c r="AW28" s="52" t="s">
        <v>249</v>
      </c>
      <c r="AX28" s="52">
        <v>9862.1839999999993</v>
      </c>
      <c r="AY28" s="52">
        <v>6533.2340000000004</v>
      </c>
      <c r="AZ28" s="52">
        <v>0.66245306299999995</v>
      </c>
    </row>
    <row r="29" spans="1:63" x14ac:dyDescent="0.25">
      <c r="A29" s="175"/>
      <c r="B29" s="175"/>
      <c r="C29" s="175"/>
      <c r="D29" s="175"/>
      <c r="E29" s="175"/>
      <c r="F29" s="175"/>
      <c r="G29" s="175"/>
      <c r="H29" s="175"/>
      <c r="I29" s="175"/>
      <c r="J29" s="175"/>
      <c r="K29" s="175"/>
      <c r="L29" s="175"/>
      <c r="M29" s="47"/>
      <c r="N29" s="175"/>
      <c r="O29" s="175"/>
      <c r="P29" s="175"/>
      <c r="Q29" s="175"/>
      <c r="R29" s="175"/>
      <c r="S29" s="175"/>
      <c r="T29" s="51"/>
      <c r="V29" s="52" t="s">
        <v>250</v>
      </c>
      <c r="W29" s="39">
        <v>10825.77</v>
      </c>
      <c r="X29" s="39">
        <v>13523.347</v>
      </c>
      <c r="Y29" s="39">
        <f t="shared" si="0"/>
        <v>1.2491810744178011</v>
      </c>
      <c r="AA29" s="51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51"/>
      <c r="AP29" s="175"/>
      <c r="AQ29" s="175"/>
      <c r="AR29" s="175"/>
      <c r="AS29" s="175"/>
      <c r="AT29" s="175"/>
      <c r="AU29" s="175"/>
      <c r="AW29" s="52" t="s">
        <v>250</v>
      </c>
      <c r="AX29" s="52">
        <v>9629.527</v>
      </c>
      <c r="AY29" s="52">
        <v>6239.6980000000003</v>
      </c>
      <c r="AZ29" s="52">
        <v>0.64797554400000001</v>
      </c>
    </row>
    <row r="30" spans="1:63" x14ac:dyDescent="0.25">
      <c r="A30" s="175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47"/>
      <c r="N30" s="175"/>
      <c r="O30" s="175"/>
      <c r="P30" s="175"/>
      <c r="Q30" s="175"/>
      <c r="R30" s="175"/>
      <c r="S30" s="175"/>
      <c r="T30" s="51"/>
      <c r="V30" s="52" t="s">
        <v>251</v>
      </c>
      <c r="W30" s="39">
        <v>11974.183999999999</v>
      </c>
      <c r="X30" s="39">
        <v>0</v>
      </c>
      <c r="Y30" s="39">
        <f t="shared" si="0"/>
        <v>0</v>
      </c>
      <c r="AA30" s="51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51"/>
      <c r="AP30" s="175"/>
      <c r="AQ30" s="175"/>
      <c r="AR30" s="175"/>
      <c r="AS30" s="175"/>
      <c r="AT30" s="175"/>
      <c r="AU30" s="175"/>
      <c r="AW30" s="52" t="s">
        <v>251</v>
      </c>
      <c r="AX30" s="52">
        <v>8232.3549999999996</v>
      </c>
      <c r="AY30" s="52">
        <v>4268.4059999999999</v>
      </c>
      <c r="AZ30" s="52">
        <v>0.51849148899999997</v>
      </c>
    </row>
    <row r="31" spans="1:63" x14ac:dyDescent="0.25">
      <c r="A31" s="175"/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47"/>
      <c r="N31" s="175"/>
      <c r="O31" s="175"/>
      <c r="P31" s="175"/>
      <c r="Q31" s="175"/>
      <c r="R31" s="175"/>
      <c r="S31" s="175"/>
      <c r="T31" s="51"/>
      <c r="V31" s="52" t="s">
        <v>252</v>
      </c>
      <c r="W31" s="39">
        <v>11249.647999999999</v>
      </c>
      <c r="X31" s="39">
        <v>1252.6980000000001</v>
      </c>
      <c r="Y31" s="39">
        <f t="shared" si="0"/>
        <v>0.11135441748932946</v>
      </c>
      <c r="AA31" s="51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51"/>
      <c r="AP31" s="175"/>
      <c r="AQ31" s="175"/>
      <c r="AR31" s="175"/>
      <c r="AS31" s="175"/>
      <c r="AT31" s="175"/>
      <c r="AU31" s="175"/>
      <c r="AW31" s="52" t="s">
        <v>252</v>
      </c>
      <c r="AX31" s="52">
        <v>10694.891</v>
      </c>
      <c r="AY31" s="52">
        <v>9228.9410000000007</v>
      </c>
      <c r="AZ31" s="52">
        <v>0.86292987899999996</v>
      </c>
    </row>
    <row r="32" spans="1:63" x14ac:dyDescent="0.25">
      <c r="A32" s="175"/>
      <c r="B32" s="175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47"/>
      <c r="N32" s="175"/>
      <c r="O32" s="175"/>
      <c r="P32" s="175"/>
      <c r="Q32" s="175"/>
      <c r="R32" s="175"/>
      <c r="S32" s="175"/>
      <c r="T32" s="51"/>
      <c r="V32" s="52" t="s">
        <v>253</v>
      </c>
      <c r="W32" s="39">
        <v>8810.6689999999999</v>
      </c>
      <c r="X32" s="39">
        <v>0</v>
      </c>
      <c r="Y32" s="39">
        <f t="shared" si="0"/>
        <v>0</v>
      </c>
      <c r="AA32" s="51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51"/>
      <c r="AP32" s="175"/>
      <c r="AQ32" s="175"/>
      <c r="AR32" s="175"/>
      <c r="AS32" s="175"/>
      <c r="AT32" s="175"/>
      <c r="AU32" s="175"/>
      <c r="AW32" s="52" t="s">
        <v>253</v>
      </c>
      <c r="AX32" s="52">
        <v>9740.9410000000007</v>
      </c>
      <c r="AY32" s="52">
        <v>8575.6479999999992</v>
      </c>
      <c r="AZ32" s="52">
        <v>0.88037161900000005</v>
      </c>
    </row>
    <row r="33" spans="1:52" x14ac:dyDescent="0.25">
      <c r="A33" s="175"/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47"/>
      <c r="N33" s="175"/>
      <c r="O33" s="175"/>
      <c r="P33" s="175"/>
      <c r="Q33" s="175"/>
      <c r="R33" s="175"/>
      <c r="S33" s="175"/>
      <c r="T33" s="51"/>
      <c r="V33" s="52" t="s">
        <v>254</v>
      </c>
      <c r="W33" s="39">
        <v>11013.355</v>
      </c>
      <c r="X33" s="39">
        <v>759.23400000000004</v>
      </c>
      <c r="Y33" s="39">
        <f t="shared" si="0"/>
        <v>6.8937576242661752E-2</v>
      </c>
      <c r="AA33" s="51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51"/>
      <c r="AP33" s="175"/>
      <c r="AQ33" s="175"/>
      <c r="AR33" s="175"/>
      <c r="AS33" s="175"/>
      <c r="AT33" s="175"/>
      <c r="AU33" s="175"/>
      <c r="AW33" s="52" t="s">
        <v>254</v>
      </c>
      <c r="AX33" s="52">
        <v>8074.527</v>
      </c>
      <c r="AY33" s="52">
        <v>9296.3549999999996</v>
      </c>
      <c r="AZ33" s="52">
        <v>1.1513188329999999</v>
      </c>
    </row>
    <row r="34" spans="1:52" x14ac:dyDescent="0.25">
      <c r="A34" s="175"/>
      <c r="B34" s="175"/>
      <c r="C34" s="175"/>
      <c r="D34" s="175"/>
      <c r="E34" s="175"/>
      <c r="F34" s="175"/>
      <c r="G34" s="175"/>
      <c r="H34" s="175"/>
      <c r="I34" s="175"/>
      <c r="J34" s="175"/>
      <c r="K34" s="175"/>
      <c r="L34" s="175"/>
      <c r="M34" s="47"/>
      <c r="N34" s="175"/>
      <c r="O34" s="175"/>
      <c r="P34" s="175"/>
      <c r="Q34" s="175"/>
      <c r="R34" s="175"/>
      <c r="S34" s="175"/>
      <c r="T34" s="51"/>
      <c r="V34" s="52" t="s">
        <v>255</v>
      </c>
      <c r="W34" s="39">
        <v>13364.477000000001</v>
      </c>
      <c r="X34" s="39">
        <v>71.435000000000002</v>
      </c>
      <c r="Y34" s="39">
        <f t="shared" si="0"/>
        <v>5.3451399557199282E-3</v>
      </c>
      <c r="AA34" s="51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51"/>
      <c r="AP34" s="175"/>
      <c r="AQ34" s="175"/>
      <c r="AR34" s="175"/>
      <c r="AS34" s="175"/>
      <c r="AT34" s="175"/>
      <c r="AU34" s="175"/>
      <c r="AW34" s="52" t="s">
        <v>255</v>
      </c>
      <c r="AX34" s="52">
        <v>8973.9410000000007</v>
      </c>
      <c r="AY34" s="52">
        <v>4377.991</v>
      </c>
      <c r="AZ34" s="52">
        <v>0.48785600400000001</v>
      </c>
    </row>
    <row r="35" spans="1:52" x14ac:dyDescent="0.25">
      <c r="A35" s="175"/>
      <c r="B35" s="175"/>
      <c r="C35" s="175"/>
      <c r="D35" s="175"/>
      <c r="E35" s="175"/>
      <c r="F35" s="175"/>
      <c r="G35" s="175"/>
      <c r="H35" s="175"/>
      <c r="I35" s="175"/>
      <c r="J35" s="175"/>
      <c r="K35" s="175"/>
      <c r="L35" s="175"/>
      <c r="M35" s="47"/>
      <c r="N35" s="175"/>
      <c r="O35" s="175"/>
      <c r="P35" s="175"/>
      <c r="Q35" s="175"/>
      <c r="R35" s="175"/>
      <c r="S35" s="175"/>
      <c r="T35" s="51"/>
      <c r="V35" s="52" t="s">
        <v>256</v>
      </c>
      <c r="W35" s="39">
        <v>12345.062</v>
      </c>
      <c r="X35" s="39">
        <v>1323.87</v>
      </c>
      <c r="Y35" s="39">
        <f t="shared" si="0"/>
        <v>0.10723882958222486</v>
      </c>
      <c r="AA35" s="51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51"/>
      <c r="AP35" s="175"/>
      <c r="AQ35" s="175"/>
      <c r="AR35" s="175"/>
      <c r="AS35" s="175"/>
      <c r="AT35" s="175"/>
      <c r="AU35" s="175"/>
      <c r="AW35" s="52" t="s">
        <v>256</v>
      </c>
      <c r="AX35" s="52">
        <v>9747.77</v>
      </c>
      <c r="AY35" s="52">
        <v>4540.4059999999999</v>
      </c>
      <c r="AZ35" s="52">
        <v>0.46578920099999999</v>
      </c>
    </row>
    <row r="36" spans="1:52" x14ac:dyDescent="0.25">
      <c r="A36" s="175"/>
      <c r="B36" s="175"/>
      <c r="C36" s="175"/>
      <c r="D36" s="175"/>
      <c r="E36" s="175"/>
      <c r="F36" s="175"/>
      <c r="G36" s="175"/>
      <c r="H36" s="175"/>
      <c r="I36" s="175"/>
      <c r="J36" s="175"/>
      <c r="K36" s="175"/>
      <c r="L36" s="175"/>
      <c r="M36" s="47"/>
      <c r="N36" s="175"/>
      <c r="O36" s="175"/>
      <c r="P36" s="175"/>
      <c r="Q36" s="175"/>
      <c r="R36" s="175"/>
      <c r="S36" s="175"/>
      <c r="T36" s="51"/>
      <c r="V36" s="52" t="s">
        <v>257</v>
      </c>
      <c r="W36" s="39">
        <v>10609.425999999999</v>
      </c>
      <c r="X36" s="39">
        <v>2427.6689999999999</v>
      </c>
      <c r="Y36" s="39">
        <f t="shared" si="0"/>
        <v>0.22882189856454063</v>
      </c>
      <c r="AA36" s="51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51"/>
      <c r="AP36" s="175"/>
      <c r="AQ36" s="175"/>
      <c r="AR36" s="175"/>
      <c r="AS36" s="175"/>
      <c r="AT36" s="175"/>
      <c r="AU36" s="175"/>
      <c r="AW36" s="52" t="s">
        <v>257</v>
      </c>
      <c r="AX36" s="52">
        <v>8852.527</v>
      </c>
      <c r="AY36" s="52">
        <v>3865.2840000000001</v>
      </c>
      <c r="AZ36" s="52">
        <v>0.43663057999999999</v>
      </c>
    </row>
    <row r="37" spans="1:52" x14ac:dyDescent="0.25">
      <c r="A37" s="175"/>
      <c r="B37" s="175"/>
      <c r="C37" s="175"/>
      <c r="D37" s="175"/>
      <c r="E37" s="175"/>
      <c r="F37" s="175"/>
      <c r="G37" s="175"/>
      <c r="H37" s="175"/>
      <c r="I37" s="175"/>
      <c r="J37" s="175"/>
      <c r="K37" s="175"/>
      <c r="L37" s="175"/>
      <c r="M37" s="47"/>
      <c r="N37" s="175"/>
      <c r="O37" s="175"/>
      <c r="P37" s="175"/>
      <c r="Q37" s="175"/>
      <c r="R37" s="175"/>
      <c r="S37" s="175"/>
      <c r="T37" s="51"/>
      <c r="V37" s="52" t="s">
        <v>258</v>
      </c>
      <c r="W37" s="39">
        <v>11030.355</v>
      </c>
      <c r="X37" s="39">
        <v>887.69799999999998</v>
      </c>
      <c r="Y37" s="39">
        <f t="shared" si="0"/>
        <v>8.0477736210665937E-2</v>
      </c>
      <c r="AA37" s="51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51"/>
      <c r="AP37" s="175"/>
      <c r="AQ37" s="175"/>
      <c r="AR37" s="175"/>
      <c r="AS37" s="175"/>
      <c r="AT37" s="175"/>
      <c r="AU37" s="175"/>
      <c r="AW37" s="52" t="s">
        <v>258</v>
      </c>
      <c r="AX37" s="52">
        <v>9705.4770000000008</v>
      </c>
      <c r="AY37" s="52">
        <v>9191.82</v>
      </c>
      <c r="AZ37" s="52">
        <v>0.94707555300000001</v>
      </c>
    </row>
    <row r="38" spans="1:52" x14ac:dyDescent="0.25">
      <c r="A38" s="175"/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47"/>
      <c r="N38" s="176" t="s">
        <v>99</v>
      </c>
      <c r="O38" s="176"/>
      <c r="P38" s="176"/>
      <c r="Q38" s="176"/>
      <c r="R38" s="176"/>
      <c r="S38" s="176"/>
      <c r="T38" s="51"/>
      <c r="V38" s="52" t="s">
        <v>259</v>
      </c>
      <c r="W38" s="39">
        <v>13155.477000000001</v>
      </c>
      <c r="X38" s="39">
        <v>1071.4259999999999</v>
      </c>
      <c r="Y38" s="39">
        <f t="shared" si="0"/>
        <v>8.1443341051031432E-2</v>
      </c>
      <c r="AA38" s="51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P38" s="176" t="s">
        <v>99</v>
      </c>
      <c r="AQ38" s="176"/>
      <c r="AR38" s="176"/>
      <c r="AS38" s="176"/>
      <c r="AT38" s="176"/>
      <c r="AU38" s="176"/>
      <c r="AW38" s="52" t="s">
        <v>259</v>
      </c>
      <c r="AX38" s="52">
        <v>9177.1129999999994</v>
      </c>
      <c r="AY38" s="52">
        <v>7501.2839999999997</v>
      </c>
      <c r="AZ38" s="52">
        <v>0.81739039300000005</v>
      </c>
    </row>
    <row r="39" spans="1:52" x14ac:dyDescent="0.25">
      <c r="A39" s="176" t="s">
        <v>260</v>
      </c>
      <c r="B39" s="176"/>
      <c r="C39" s="176"/>
      <c r="D39" s="176"/>
      <c r="E39" s="176"/>
      <c r="F39" s="176"/>
      <c r="G39" s="176"/>
      <c r="H39" s="176"/>
      <c r="I39" s="176"/>
      <c r="J39" s="176"/>
      <c r="K39" s="176"/>
      <c r="L39" s="176"/>
      <c r="M39" s="36"/>
      <c r="V39" s="52" t="s">
        <v>261</v>
      </c>
      <c r="W39" s="39">
        <v>12451.598</v>
      </c>
      <c r="X39" s="39">
        <v>810.86099999999999</v>
      </c>
      <c r="Y39" s="39">
        <f t="shared" si="0"/>
        <v>6.512103908269444E-2</v>
      </c>
      <c r="AC39" s="176" t="s">
        <v>262</v>
      </c>
      <c r="AD39" s="176"/>
      <c r="AE39" s="176"/>
      <c r="AF39" s="176"/>
      <c r="AG39" s="176"/>
      <c r="AH39" s="176"/>
      <c r="AI39" s="176"/>
      <c r="AJ39" s="176"/>
      <c r="AK39" s="176"/>
      <c r="AL39" s="176"/>
      <c r="AM39" s="176"/>
      <c r="AN39" s="176"/>
      <c r="AW39" s="52" t="s">
        <v>261</v>
      </c>
      <c r="AX39" s="52">
        <v>9083.77</v>
      </c>
      <c r="AY39" s="52">
        <v>4561.991</v>
      </c>
      <c r="AZ39" s="52">
        <v>0.50221339799999998</v>
      </c>
    </row>
    <row r="41" spans="1:52" ht="13" x14ac:dyDescent="0.3">
      <c r="A41" s="30" t="s">
        <v>263</v>
      </c>
    </row>
    <row r="43" spans="1:52" ht="14.5" customHeight="1" x14ac:dyDescent="0.25">
      <c r="B43" s="176" t="s">
        <v>264</v>
      </c>
      <c r="C43" s="176"/>
      <c r="D43" s="176"/>
      <c r="E43" s="176"/>
      <c r="F43" s="176"/>
      <c r="G43" s="176"/>
      <c r="H43" s="176"/>
    </row>
    <row r="44" spans="1:52" ht="14.5" customHeight="1" x14ac:dyDescent="0.25">
      <c r="B44" s="176" t="s">
        <v>265</v>
      </c>
      <c r="C44" s="176"/>
      <c r="D44" s="176"/>
      <c r="E44" s="176"/>
      <c r="F44" s="176"/>
      <c r="G44" s="176"/>
      <c r="H44" s="176"/>
    </row>
    <row r="45" spans="1:52" ht="14.5" customHeight="1" x14ac:dyDescent="0.25">
      <c r="B45" s="176"/>
      <c r="C45" s="176"/>
      <c r="D45" s="176"/>
      <c r="E45" s="176"/>
      <c r="F45" s="176"/>
      <c r="G45" s="176"/>
      <c r="H45" s="176"/>
      <c r="I45" s="36"/>
      <c r="J45" s="36"/>
    </row>
    <row r="46" spans="1:52" ht="14.5" customHeight="1" x14ac:dyDescent="0.25">
      <c r="B46" s="176"/>
      <c r="C46" s="176"/>
      <c r="D46" s="176"/>
      <c r="E46" s="176"/>
      <c r="F46" s="176"/>
      <c r="G46" s="176"/>
      <c r="H46" s="176"/>
      <c r="I46" s="36"/>
      <c r="J46" s="36"/>
    </row>
    <row r="47" spans="1:52" ht="14.5" customHeight="1" x14ac:dyDescent="0.25">
      <c r="B47" s="176"/>
      <c r="C47" s="176"/>
      <c r="D47" s="176"/>
      <c r="E47" s="176"/>
      <c r="F47" s="176"/>
      <c r="G47" s="176"/>
      <c r="H47" s="176"/>
      <c r="I47" s="36"/>
      <c r="J47" s="36"/>
    </row>
    <row r="48" spans="1:52" ht="14.5" customHeight="1" x14ac:dyDescent="0.25">
      <c r="B48" s="176"/>
      <c r="C48" s="176"/>
      <c r="D48" s="176"/>
      <c r="E48" s="176"/>
      <c r="F48" s="176"/>
      <c r="G48" s="176"/>
      <c r="H48" s="176"/>
      <c r="I48" s="36"/>
      <c r="J48" s="36"/>
    </row>
    <row r="49" spans="2:10" ht="14.5" customHeight="1" x14ac:dyDescent="0.25">
      <c r="B49" s="176"/>
      <c r="C49" s="176"/>
      <c r="D49" s="176"/>
      <c r="E49" s="176"/>
      <c r="F49" s="176"/>
      <c r="G49" s="176"/>
      <c r="H49" s="176"/>
      <c r="I49" s="36"/>
      <c r="J49" s="36"/>
    </row>
    <row r="50" spans="2:10" ht="14.5" customHeight="1" x14ac:dyDescent="0.25">
      <c r="B50" s="176"/>
      <c r="C50" s="176"/>
      <c r="D50" s="176"/>
      <c r="E50" s="176"/>
      <c r="F50" s="176"/>
      <c r="G50" s="176"/>
      <c r="H50" s="176"/>
      <c r="I50" s="36"/>
      <c r="J50" s="36"/>
    </row>
    <row r="51" spans="2:10" ht="14.5" customHeight="1" x14ac:dyDescent="0.25">
      <c r="B51" s="176"/>
      <c r="C51" s="176"/>
      <c r="D51" s="176"/>
      <c r="E51" s="176"/>
      <c r="F51" s="176"/>
      <c r="G51" s="176"/>
      <c r="H51" s="176"/>
      <c r="I51" s="36"/>
      <c r="J51" s="36"/>
    </row>
    <row r="52" spans="2:10" ht="14.5" customHeight="1" x14ac:dyDescent="0.25">
      <c r="B52" s="176"/>
      <c r="C52" s="176"/>
      <c r="D52" s="176"/>
      <c r="E52" s="176"/>
      <c r="F52" s="176"/>
      <c r="G52" s="176"/>
      <c r="H52" s="176"/>
      <c r="I52" s="36"/>
      <c r="J52" s="36"/>
    </row>
    <row r="53" spans="2:10" ht="14.5" customHeight="1" x14ac:dyDescent="0.25">
      <c r="I53" s="36"/>
      <c r="J53" s="36"/>
    </row>
    <row r="54" spans="2:10" ht="14.5" customHeight="1" x14ac:dyDescent="0.25">
      <c r="I54" s="36"/>
      <c r="J54" s="36"/>
    </row>
    <row r="55" spans="2:10" ht="14.5" customHeight="1" x14ac:dyDescent="0.25">
      <c r="B55" s="176" t="s">
        <v>266</v>
      </c>
      <c r="C55" s="176"/>
      <c r="D55" s="176"/>
      <c r="E55" s="176"/>
      <c r="F55" s="176"/>
      <c r="G55" s="176"/>
      <c r="H55" s="176"/>
      <c r="I55" s="36"/>
      <c r="J55" s="36"/>
    </row>
    <row r="56" spans="2:10" ht="14.5" customHeight="1" x14ac:dyDescent="0.25">
      <c r="B56" s="176"/>
      <c r="C56" s="176"/>
      <c r="D56" s="176"/>
      <c r="E56" s="176"/>
      <c r="F56" s="176"/>
      <c r="G56" s="176"/>
      <c r="H56" s="176"/>
      <c r="I56" s="36"/>
      <c r="J56" s="36"/>
    </row>
    <row r="57" spans="2:10" ht="14.5" customHeight="1" x14ac:dyDescent="0.25">
      <c r="B57" s="176"/>
      <c r="C57" s="176"/>
      <c r="D57" s="176"/>
      <c r="E57" s="176"/>
      <c r="F57" s="176"/>
      <c r="G57" s="176"/>
      <c r="H57" s="176"/>
      <c r="I57" s="36"/>
      <c r="J57" s="36"/>
    </row>
    <row r="58" spans="2:10" ht="14.5" customHeight="1" x14ac:dyDescent="0.25">
      <c r="B58" s="176"/>
      <c r="C58" s="176"/>
      <c r="D58" s="176"/>
      <c r="E58" s="176"/>
      <c r="F58" s="176"/>
      <c r="G58" s="176"/>
      <c r="H58" s="176"/>
      <c r="I58" s="36"/>
      <c r="J58" s="36"/>
    </row>
    <row r="59" spans="2:10" ht="14.5" customHeight="1" x14ac:dyDescent="0.25">
      <c r="B59" s="176"/>
      <c r="C59" s="176"/>
      <c r="D59" s="176"/>
      <c r="E59" s="176"/>
      <c r="F59" s="176"/>
      <c r="G59" s="176"/>
      <c r="H59" s="176"/>
      <c r="I59" s="36"/>
      <c r="J59" s="36"/>
    </row>
    <row r="60" spans="2:10" ht="14.5" customHeight="1" x14ac:dyDescent="0.25">
      <c r="B60" s="176"/>
      <c r="C60" s="176"/>
      <c r="D60" s="176"/>
      <c r="E60" s="176"/>
      <c r="F60" s="176"/>
      <c r="G60" s="176"/>
      <c r="H60" s="176"/>
      <c r="I60" s="36"/>
      <c r="J60" s="36"/>
    </row>
    <row r="61" spans="2:10" ht="14.5" customHeight="1" x14ac:dyDescent="0.25">
      <c r="B61" s="176"/>
      <c r="C61" s="176"/>
      <c r="D61" s="176"/>
      <c r="E61" s="176"/>
      <c r="F61" s="176"/>
      <c r="G61" s="176"/>
      <c r="H61" s="176"/>
      <c r="I61" s="36"/>
      <c r="J61" s="36"/>
    </row>
    <row r="62" spans="2:10" ht="14.5" customHeight="1" x14ac:dyDescent="0.25">
      <c r="B62" s="176"/>
      <c r="C62" s="176"/>
      <c r="D62" s="176"/>
      <c r="E62" s="176"/>
      <c r="F62" s="176"/>
      <c r="G62" s="176"/>
      <c r="H62" s="176"/>
      <c r="I62" s="36"/>
      <c r="J62" s="36"/>
    </row>
    <row r="63" spans="2:10" x14ac:dyDescent="0.25">
      <c r="B63" s="176"/>
      <c r="C63" s="176"/>
      <c r="D63" s="176"/>
      <c r="E63" s="176"/>
      <c r="F63" s="176"/>
      <c r="G63" s="176"/>
      <c r="H63" s="176"/>
      <c r="I63" s="36"/>
      <c r="J63" s="36"/>
    </row>
    <row r="64" spans="2:10" ht="14.5" customHeight="1" x14ac:dyDescent="0.25">
      <c r="B64" s="176"/>
      <c r="C64" s="176"/>
      <c r="D64" s="176"/>
      <c r="E64" s="176"/>
      <c r="F64" s="176"/>
      <c r="G64" s="176"/>
      <c r="H64" s="176"/>
      <c r="I64" s="36"/>
      <c r="J64" s="36"/>
    </row>
    <row r="65" spans="1:20" ht="14.5" customHeight="1" x14ac:dyDescent="0.25">
      <c r="B65" s="36"/>
      <c r="C65" s="36"/>
      <c r="D65" s="36"/>
      <c r="E65" s="36"/>
      <c r="F65" s="36"/>
      <c r="G65" s="36"/>
      <c r="H65" s="36"/>
      <c r="I65" s="36"/>
      <c r="J65" s="36"/>
    </row>
    <row r="66" spans="1:20" ht="13" x14ac:dyDescent="0.3">
      <c r="A66" s="46" t="s">
        <v>267</v>
      </c>
    </row>
    <row r="67" spans="1:20" ht="15.5" x14ac:dyDescent="0.35">
      <c r="A67" s="46"/>
      <c r="B67" s="194" t="s">
        <v>268</v>
      </c>
      <c r="C67" s="195"/>
      <c r="D67" s="195"/>
      <c r="E67" s="196"/>
      <c r="G67" s="177" t="s">
        <v>60</v>
      </c>
      <c r="H67" s="177"/>
    </row>
    <row r="68" spans="1:20" ht="14.5" x14ac:dyDescent="0.35">
      <c r="B68" s="197" t="s">
        <v>269</v>
      </c>
      <c r="C68" s="198"/>
      <c r="D68" s="197" t="s">
        <v>156</v>
      </c>
      <c r="E68" s="199"/>
      <c r="G68" s="120"/>
      <c r="H68" s="120" t="s">
        <v>61</v>
      </c>
      <c r="S68" s="98"/>
      <c r="T68" s="98"/>
    </row>
    <row r="69" spans="1:20" ht="14.5" x14ac:dyDescent="0.35">
      <c r="B69" s="93" t="s">
        <v>110</v>
      </c>
      <c r="C69" s="96" t="s">
        <v>270</v>
      </c>
      <c r="D69" s="93" t="s">
        <v>110</v>
      </c>
      <c r="E69" s="94" t="s">
        <v>270</v>
      </c>
      <c r="G69" s="120" t="s">
        <v>160</v>
      </c>
      <c r="H69" s="120">
        <v>1E-3</v>
      </c>
      <c r="S69" s="98"/>
      <c r="T69" s="97"/>
    </row>
    <row r="70" spans="1:20" ht="14.5" x14ac:dyDescent="0.35">
      <c r="B70" s="95">
        <v>0.83291099999999996</v>
      </c>
      <c r="C70" s="95">
        <v>0.49951800000000002</v>
      </c>
      <c r="D70" s="95">
        <v>1.2021029999999999</v>
      </c>
      <c r="E70" s="95">
        <v>1.8153319999999999</v>
      </c>
      <c r="G70" s="120" t="s">
        <v>161</v>
      </c>
      <c r="H70" s="120">
        <v>1E-3</v>
      </c>
      <c r="S70" s="98"/>
      <c r="T70" s="97"/>
    </row>
    <row r="71" spans="1:20" ht="14.5" x14ac:dyDescent="0.35">
      <c r="B71" s="3">
        <v>0.80001800000000001</v>
      </c>
      <c r="C71" s="3">
        <v>0.47505399999999998</v>
      </c>
      <c r="D71" s="3">
        <v>1.078028</v>
      </c>
      <c r="E71" s="3">
        <v>1.4462809999999999</v>
      </c>
      <c r="G71" s="120" t="s">
        <v>114</v>
      </c>
      <c r="H71" s="120">
        <v>1E-3</v>
      </c>
      <c r="S71" s="98"/>
      <c r="T71" s="97"/>
    </row>
    <row r="72" spans="1:20" ht="14.5" x14ac:dyDescent="0.35">
      <c r="B72" s="3">
        <v>2.4253330000000002</v>
      </c>
      <c r="C72" s="3">
        <v>0.47016200000000002</v>
      </c>
      <c r="D72" s="3">
        <v>1.4980089999999999</v>
      </c>
      <c r="E72" s="3">
        <v>1.8615969999999999</v>
      </c>
      <c r="G72" s="178" t="s">
        <v>63</v>
      </c>
      <c r="H72" s="179"/>
      <c r="S72" s="98"/>
      <c r="T72" s="97"/>
    </row>
    <row r="73" spans="1:20" ht="14.5" x14ac:dyDescent="0.35">
      <c r="B73" s="3">
        <v>1.906739</v>
      </c>
      <c r="C73" s="3">
        <v>0.72509000000000001</v>
      </c>
      <c r="D73" s="3">
        <v>1.3547439999999999</v>
      </c>
      <c r="E73" s="3">
        <v>1.0800639999999999</v>
      </c>
      <c r="G73" s="121" t="s">
        <v>162</v>
      </c>
      <c r="H73" s="125" t="s">
        <v>271</v>
      </c>
      <c r="S73"/>
      <c r="T73"/>
    </row>
    <row r="74" spans="1:20" x14ac:dyDescent="0.25">
      <c r="B74" s="3">
        <v>1.9426870000000001</v>
      </c>
      <c r="C74" s="3">
        <v>0.49801099999999998</v>
      </c>
      <c r="D74" s="3">
        <v>1.8839630000000001</v>
      </c>
      <c r="E74" s="3">
        <v>0.94119900000000001</v>
      </c>
      <c r="G74" s="121" t="s">
        <v>163</v>
      </c>
      <c r="H74" s="125">
        <v>1.7000000000000001E-4</v>
      </c>
    </row>
    <row r="75" spans="1:20" x14ac:dyDescent="0.25">
      <c r="B75" s="3">
        <v>1.7438309999999999</v>
      </c>
      <c r="C75" s="3">
        <v>0.51966199999999996</v>
      </c>
      <c r="D75" s="3">
        <v>1.6652400000000001</v>
      </c>
      <c r="E75" s="3">
        <v>1.214572</v>
      </c>
      <c r="G75" s="121" t="s">
        <v>164</v>
      </c>
      <c r="H75" s="125" t="s">
        <v>271</v>
      </c>
    </row>
    <row r="76" spans="1:20" ht="14.5" x14ac:dyDescent="0.35">
      <c r="B76" s="3">
        <v>1.805369</v>
      </c>
      <c r="C76" s="3">
        <v>0.58994999999999997</v>
      </c>
      <c r="D76" s="3">
        <v>1.2118230000000001</v>
      </c>
      <c r="E76" s="3">
        <v>1.2703040000000001</v>
      </c>
      <c r="G76" s="136" t="s">
        <v>169</v>
      </c>
      <c r="H76" s="125" t="s">
        <v>271</v>
      </c>
    </row>
    <row r="77" spans="1:20" x14ac:dyDescent="0.25">
      <c r="B77" s="3">
        <v>3.4050569999999998</v>
      </c>
      <c r="C77" s="3">
        <v>0.61016599999999999</v>
      </c>
      <c r="D77" s="3">
        <v>0.89049400000000001</v>
      </c>
      <c r="E77" s="3">
        <v>2.2704270000000002</v>
      </c>
    </row>
    <row r="78" spans="1:20" x14ac:dyDescent="0.25">
      <c r="B78" s="3">
        <v>3.1038760000000001</v>
      </c>
      <c r="C78" s="3">
        <v>0.60273699999999997</v>
      </c>
      <c r="D78" s="3">
        <v>1.4895700000000001</v>
      </c>
      <c r="E78" s="3">
        <v>2.4825979999999999</v>
      </c>
    </row>
    <row r="79" spans="1:20" x14ac:dyDescent="0.25">
      <c r="B79" s="3">
        <v>2.0842109999999998</v>
      </c>
      <c r="C79" s="3">
        <v>0.68595700000000004</v>
      </c>
      <c r="D79" s="3">
        <v>1.3273459999999999</v>
      </c>
      <c r="E79" s="3">
        <v>2.594077</v>
      </c>
    </row>
    <row r="80" spans="1:20" x14ac:dyDescent="0.25">
      <c r="B80" s="3">
        <v>0.47342400000000001</v>
      </c>
      <c r="C80" s="3">
        <v>0.62270099999999995</v>
      </c>
      <c r="D80" s="3">
        <v>0.88756000000000002</v>
      </c>
      <c r="E80" s="3">
        <v>1.908884</v>
      </c>
    </row>
    <row r="81" spans="2:5" x14ac:dyDescent="0.25">
      <c r="B81" s="3">
        <v>0.374276</v>
      </c>
      <c r="C81" s="3">
        <v>0.80118100000000003</v>
      </c>
      <c r="D81" s="3">
        <v>0.91115999999999997</v>
      </c>
      <c r="E81" s="3">
        <v>1.9605300000000001</v>
      </c>
    </row>
    <row r="82" spans="2:5" x14ac:dyDescent="0.25">
      <c r="B82" s="3">
        <v>0.26578000000000002</v>
      </c>
      <c r="C82" s="3">
        <v>0.74686200000000003</v>
      </c>
      <c r="D82" s="3">
        <v>0.86348499999999995</v>
      </c>
      <c r="E82" s="3">
        <v>1.4948170000000001</v>
      </c>
    </row>
    <row r="83" spans="2:5" x14ac:dyDescent="0.25">
      <c r="B83" s="3">
        <v>0.120069</v>
      </c>
      <c r="C83" s="3">
        <v>0.67135699999999998</v>
      </c>
      <c r="D83" s="3">
        <v>1.23044</v>
      </c>
      <c r="E83" s="3">
        <v>1.2567699999999999</v>
      </c>
    </row>
    <row r="84" spans="2:5" x14ac:dyDescent="0.25">
      <c r="B84" s="3">
        <v>0.18580099999999999</v>
      </c>
      <c r="C84" s="3">
        <v>0.75375300000000001</v>
      </c>
      <c r="D84" s="3">
        <v>1.463643</v>
      </c>
      <c r="E84" s="3">
        <v>1.550654</v>
      </c>
    </row>
    <row r="85" spans="2:5" x14ac:dyDescent="0.25">
      <c r="B85" s="3">
        <v>0.15204699999999999</v>
      </c>
      <c r="C85" s="3">
        <v>0.55471999999999999</v>
      </c>
      <c r="D85" s="3">
        <v>1.2521450000000001</v>
      </c>
      <c r="E85" s="3">
        <v>2.313094</v>
      </c>
    </row>
    <row r="86" spans="2:5" x14ac:dyDescent="0.25">
      <c r="B86" s="3">
        <v>0.12837799999999999</v>
      </c>
      <c r="C86" s="3">
        <v>0.54443699999999995</v>
      </c>
      <c r="D86" s="3">
        <v>0.89531700000000003</v>
      </c>
      <c r="E86" s="3">
        <v>2.4688300000000001</v>
      </c>
    </row>
    <row r="87" spans="2:5" x14ac:dyDescent="0.25">
      <c r="B87" s="3">
        <v>0.13413700000000001</v>
      </c>
      <c r="C87" s="3">
        <v>0.67432099999999995</v>
      </c>
      <c r="D87" s="3">
        <v>0.836893</v>
      </c>
      <c r="E87" s="3">
        <v>2.82098</v>
      </c>
    </row>
    <row r="88" spans="2:5" x14ac:dyDescent="0.25">
      <c r="B88" s="3">
        <v>0.176429</v>
      </c>
      <c r="C88" s="3">
        <v>0.77164299999999997</v>
      </c>
      <c r="D88" s="3">
        <v>0.84259399999999995</v>
      </c>
      <c r="E88" s="3">
        <v>1.9549719999999999</v>
      </c>
    </row>
    <row r="89" spans="2:5" x14ac:dyDescent="0.25">
      <c r="B89" s="3">
        <v>0.13583300000000001</v>
      </c>
      <c r="C89" s="3">
        <v>0.80627300000000002</v>
      </c>
      <c r="D89" s="3">
        <v>0.56275699999999995</v>
      </c>
      <c r="E89" s="3">
        <v>1.9013169999999999</v>
      </c>
    </row>
    <row r="90" spans="2:5" x14ac:dyDescent="0.25">
      <c r="B90" s="3">
        <v>0.14837400000000001</v>
      </c>
      <c r="C90" s="3">
        <v>0.70466600000000001</v>
      </c>
      <c r="D90" s="3">
        <v>0.62568900000000005</v>
      </c>
      <c r="E90" s="3">
        <v>2.3290220000000001</v>
      </c>
    </row>
    <row r="91" spans="2:5" x14ac:dyDescent="0.25">
      <c r="B91" s="3">
        <v>1.7296689999999999</v>
      </c>
      <c r="C91" s="3">
        <v>0.727078</v>
      </c>
      <c r="D91" s="3">
        <v>1.4495720000000001</v>
      </c>
      <c r="E91" s="3">
        <v>2.5335559999999999</v>
      </c>
    </row>
    <row r="92" spans="2:5" x14ac:dyDescent="0.25">
      <c r="B92" s="3">
        <v>1.632285</v>
      </c>
      <c r="C92" s="3">
        <v>0.978078</v>
      </c>
      <c r="D92" s="3">
        <v>1.177071</v>
      </c>
      <c r="E92" s="3">
        <v>3.2929089999999999</v>
      </c>
    </row>
    <row r="93" spans="2:5" x14ac:dyDescent="0.25">
      <c r="B93" s="3">
        <v>0.72670999999999997</v>
      </c>
      <c r="C93" s="3">
        <v>0.83738100000000004</v>
      </c>
      <c r="D93" s="3">
        <v>0.58916000000000002</v>
      </c>
      <c r="E93" s="3">
        <v>1.263007</v>
      </c>
    </row>
    <row r="94" spans="2:5" x14ac:dyDescent="0.25">
      <c r="B94" s="3">
        <v>0.68855100000000002</v>
      </c>
      <c r="C94" s="3">
        <v>0.81641600000000003</v>
      </c>
      <c r="D94" s="3">
        <v>0.56493499999999996</v>
      </c>
      <c r="E94" s="3">
        <v>1.6046549999999999</v>
      </c>
    </row>
    <row r="95" spans="2:5" x14ac:dyDescent="0.25">
      <c r="B95" s="3">
        <v>0.48827599999999999</v>
      </c>
      <c r="C95" s="3">
        <v>0.78089799999999998</v>
      </c>
      <c r="D95" s="3">
        <v>1.53166</v>
      </c>
      <c r="E95" s="3">
        <v>1.6642729999999999</v>
      </c>
    </row>
    <row r="96" spans="2:5" x14ac:dyDescent="0.25">
      <c r="B96" s="3">
        <v>0.41900700000000002</v>
      </c>
      <c r="C96" s="3">
        <v>0.97829900000000003</v>
      </c>
      <c r="D96" s="3">
        <v>1.34592</v>
      </c>
      <c r="E96" s="3">
        <v>1.7095400000000001</v>
      </c>
    </row>
    <row r="97" spans="2:5" x14ac:dyDescent="0.25">
      <c r="B97" s="3">
        <v>0.51059399999999999</v>
      </c>
      <c r="C97" s="3">
        <v>0.82903899999999997</v>
      </c>
      <c r="D97" s="3">
        <v>0.88538300000000003</v>
      </c>
      <c r="E97" s="3">
        <v>2.4565320000000002</v>
      </c>
    </row>
    <row r="98" spans="2:5" x14ac:dyDescent="0.25">
      <c r="B98" s="3">
        <v>0.70761499999999999</v>
      </c>
      <c r="C98" s="3">
        <v>0.81541399999999997</v>
      </c>
      <c r="D98" s="3">
        <v>1.490588</v>
      </c>
      <c r="E98" s="3">
        <v>1.4807950000000001</v>
      </c>
    </row>
    <row r="99" spans="2:5" x14ac:dyDescent="0.25">
      <c r="B99" s="3">
        <v>0.82151799999999997</v>
      </c>
      <c r="C99" s="3">
        <v>0.98247700000000004</v>
      </c>
      <c r="D99" s="3">
        <v>0.56752400000000003</v>
      </c>
      <c r="E99" s="3">
        <v>2.1404290000000001</v>
      </c>
    </row>
    <row r="100" spans="2:5" x14ac:dyDescent="0.25">
      <c r="B100" s="3">
        <v>0.57073499999999999</v>
      </c>
      <c r="C100" s="3">
        <v>0.93015000000000003</v>
      </c>
      <c r="D100" s="3">
        <v>1.382066</v>
      </c>
      <c r="E100" s="3">
        <v>2.2901310000000001</v>
      </c>
    </row>
    <row r="101" spans="2:5" x14ac:dyDescent="0.25">
      <c r="B101" s="3">
        <v>0.612514</v>
      </c>
      <c r="C101" s="3">
        <v>0.64610500000000004</v>
      </c>
      <c r="D101" s="3">
        <v>1.267803</v>
      </c>
      <c r="E101" s="3">
        <v>2.1333470000000001</v>
      </c>
    </row>
    <row r="102" spans="2:5" x14ac:dyDescent="0.25">
      <c r="B102" s="3">
        <v>0.55895899999999998</v>
      </c>
      <c r="C102" s="3">
        <v>0.70430899999999996</v>
      </c>
      <c r="D102" s="3">
        <v>0.99089499999999997</v>
      </c>
      <c r="E102" s="3">
        <v>0.58516500000000005</v>
      </c>
    </row>
    <row r="103" spans="2:5" x14ac:dyDescent="0.25">
      <c r="B103" s="3">
        <v>0.57019299999999995</v>
      </c>
      <c r="C103" s="3">
        <v>0.80317400000000005</v>
      </c>
      <c r="D103" s="3">
        <v>0.89436199999999999</v>
      </c>
      <c r="E103" s="3">
        <v>2.3588969999999998</v>
      </c>
    </row>
    <row r="104" spans="2:5" x14ac:dyDescent="0.25">
      <c r="B104" s="3">
        <v>0.568299</v>
      </c>
      <c r="C104" s="3">
        <v>0.87216700000000003</v>
      </c>
      <c r="D104" s="3">
        <v>1.239404</v>
      </c>
      <c r="E104" s="3">
        <v>1.3524290000000001</v>
      </c>
    </row>
    <row r="105" spans="2:5" x14ac:dyDescent="0.25">
      <c r="B105" s="3">
        <v>0.49871300000000002</v>
      </c>
      <c r="C105" s="3">
        <v>1.12731</v>
      </c>
      <c r="D105" s="3">
        <v>1.129016</v>
      </c>
      <c r="E105" s="3">
        <v>1.6250770000000001</v>
      </c>
    </row>
    <row r="106" spans="2:5" x14ac:dyDescent="0.25">
      <c r="B106" s="3">
        <v>0.56350199999999995</v>
      </c>
      <c r="C106" s="3">
        <v>1.314656</v>
      </c>
      <c r="D106" s="3">
        <v>0.83212900000000001</v>
      </c>
      <c r="E106" s="3">
        <v>1.4197219999999999</v>
      </c>
    </row>
    <row r="107" spans="2:5" x14ac:dyDescent="0.25">
      <c r="B107" s="3">
        <v>0.62345399999999995</v>
      </c>
      <c r="C107" s="3">
        <v>0.54795300000000002</v>
      </c>
      <c r="D107" s="3">
        <v>0.59350899999999995</v>
      </c>
      <c r="E107" s="3">
        <v>0.85940499999999997</v>
      </c>
    </row>
    <row r="108" spans="2:5" x14ac:dyDescent="0.25">
      <c r="B108" s="3">
        <v>0.477663</v>
      </c>
      <c r="C108" s="3">
        <v>0.73382700000000001</v>
      </c>
      <c r="D108" s="3">
        <v>0.97891300000000003</v>
      </c>
      <c r="E108" s="3">
        <v>1.012151</v>
      </c>
    </row>
    <row r="109" spans="2:5" x14ac:dyDescent="0.25">
      <c r="B109" s="3">
        <v>0.53703800000000002</v>
      </c>
      <c r="C109" s="3">
        <v>0.72750999999999999</v>
      </c>
      <c r="D109" s="3">
        <v>0.92290499999999998</v>
      </c>
      <c r="E109" s="3">
        <v>4.8081779999999998</v>
      </c>
    </row>
    <row r="110" spans="2:5" x14ac:dyDescent="0.25">
      <c r="B110" s="3">
        <v>0.62767799999999996</v>
      </c>
      <c r="C110" s="3">
        <v>1.3372740000000001</v>
      </c>
      <c r="D110" s="3">
        <v>0.95489199999999996</v>
      </c>
      <c r="E110" s="3">
        <v>5.8725930000000002</v>
      </c>
    </row>
    <row r="111" spans="2:5" x14ac:dyDescent="0.25">
      <c r="B111" s="3">
        <v>0.68214300000000005</v>
      </c>
      <c r="C111" s="3">
        <v>1.239903</v>
      </c>
      <c r="D111" s="3">
        <v>1.0127429999999999</v>
      </c>
      <c r="E111" s="3">
        <v>2.8461880000000002</v>
      </c>
    </row>
    <row r="112" spans="2:5" x14ac:dyDescent="0.25">
      <c r="B112" s="3">
        <v>0.52191600000000005</v>
      </c>
      <c r="C112" s="3">
        <v>0.87303299999999995</v>
      </c>
      <c r="D112" s="3">
        <v>1.0144960000000001</v>
      </c>
      <c r="E112" s="3">
        <v>5.8725930000000002</v>
      </c>
    </row>
    <row r="113" spans="2:5" x14ac:dyDescent="0.25">
      <c r="B113" s="3">
        <v>0.50224800000000003</v>
      </c>
      <c r="C113" s="3">
        <v>0.71794800000000003</v>
      </c>
      <c r="D113" s="3">
        <v>1.2406889999999999</v>
      </c>
      <c r="E113" s="3">
        <v>2.8461880000000002</v>
      </c>
    </row>
    <row r="114" spans="2:5" x14ac:dyDescent="0.25">
      <c r="B114" s="3">
        <v>0.75518099999999999</v>
      </c>
      <c r="C114" s="3">
        <v>0.55433699999999997</v>
      </c>
      <c r="D114" s="3">
        <v>0.99842399999999998</v>
      </c>
      <c r="E114" s="3">
        <v>2.303938</v>
      </c>
    </row>
    <row r="115" spans="2:5" x14ac:dyDescent="0.25">
      <c r="B115" s="3">
        <v>0.83748900000000004</v>
      </c>
      <c r="C115" s="3">
        <v>0.56507300000000005</v>
      </c>
      <c r="D115" s="3">
        <v>0.944272</v>
      </c>
      <c r="E115" s="3">
        <v>2.1681430000000002</v>
      </c>
    </row>
    <row r="116" spans="2:5" x14ac:dyDescent="0.25">
      <c r="B116" s="3">
        <v>0.66698500000000005</v>
      </c>
      <c r="C116" s="3">
        <v>1.1307419999999999</v>
      </c>
      <c r="D116" s="3">
        <v>0.95333599999999996</v>
      </c>
      <c r="E116" s="3">
        <v>2.1419679999999999</v>
      </c>
    </row>
    <row r="117" spans="2:5" x14ac:dyDescent="0.25">
      <c r="B117" s="3">
        <v>0.57840599999999998</v>
      </c>
      <c r="C117" s="3">
        <v>1.3666700000000001</v>
      </c>
      <c r="D117" s="3">
        <v>1.5984309999999999</v>
      </c>
      <c r="E117" s="3">
        <v>1.779593</v>
      </c>
    </row>
    <row r="118" spans="2:5" x14ac:dyDescent="0.25">
      <c r="B118" s="3">
        <v>0.58647099999999996</v>
      </c>
      <c r="C118" s="3">
        <v>1.130995</v>
      </c>
      <c r="D118" s="3">
        <v>1.362657</v>
      </c>
      <c r="E118" s="3">
        <v>2.1244869999999998</v>
      </c>
    </row>
    <row r="119" spans="2:5" x14ac:dyDescent="0.25">
      <c r="B119" s="3">
        <v>0.51259100000000002</v>
      </c>
      <c r="C119" s="3">
        <v>1.086571</v>
      </c>
      <c r="D119" s="3">
        <v>1.196232</v>
      </c>
      <c r="E119" s="3">
        <v>1.529576</v>
      </c>
    </row>
    <row r="120" spans="2:5" x14ac:dyDescent="0.25">
      <c r="B120" s="3">
        <v>0.50838300000000003</v>
      </c>
      <c r="C120" s="3">
        <v>1.2092069999999999</v>
      </c>
      <c r="D120" s="3">
        <v>1.387068</v>
      </c>
      <c r="E120" s="3">
        <v>2.3596539999999999</v>
      </c>
    </row>
    <row r="121" spans="2:5" x14ac:dyDescent="0.25">
      <c r="B121" s="3">
        <v>0.57621100000000003</v>
      </c>
      <c r="C121" s="3">
        <v>1.818627</v>
      </c>
      <c r="D121" s="3">
        <v>0.71670800000000001</v>
      </c>
      <c r="E121" s="3">
        <v>1.8557410000000001</v>
      </c>
    </row>
    <row r="122" spans="2:5" x14ac:dyDescent="0.25">
      <c r="B122" s="3">
        <v>0.60980000000000001</v>
      </c>
      <c r="C122" s="3">
        <v>0.72142300000000004</v>
      </c>
      <c r="D122" s="3">
        <v>0.87378699999999998</v>
      </c>
      <c r="E122" s="3">
        <v>2.801444</v>
      </c>
    </row>
    <row r="123" spans="2:5" x14ac:dyDescent="0.25">
      <c r="B123" s="3">
        <v>0.51331099999999996</v>
      </c>
      <c r="C123" s="3">
        <v>0.67152999999999996</v>
      </c>
      <c r="D123" s="3">
        <v>0.72489300000000001</v>
      </c>
      <c r="E123" s="3">
        <v>0.90443700000000005</v>
      </c>
    </row>
    <row r="124" spans="2:5" x14ac:dyDescent="0.25">
      <c r="B124" s="3">
        <v>0.49160300000000001</v>
      </c>
      <c r="C124" s="3">
        <v>0.65177200000000002</v>
      </c>
      <c r="D124" s="3">
        <v>0.73807299999999998</v>
      </c>
      <c r="E124" s="3">
        <v>2.801444</v>
      </c>
    </row>
    <row r="125" spans="2:5" x14ac:dyDescent="0.25">
      <c r="B125" s="3">
        <v>0.35550900000000002</v>
      </c>
      <c r="C125" s="3">
        <v>0.77624800000000005</v>
      </c>
      <c r="D125" s="3">
        <v>0.73559699999999995</v>
      </c>
      <c r="E125" s="3">
        <v>3.1724589999999999</v>
      </c>
    </row>
    <row r="126" spans="2:5" x14ac:dyDescent="0.25">
      <c r="B126" s="3">
        <v>0.67096900000000004</v>
      </c>
      <c r="C126" s="3">
        <v>0.899729</v>
      </c>
      <c r="D126" s="3">
        <v>1.203349</v>
      </c>
      <c r="E126" s="3">
        <v>1.840592</v>
      </c>
    </row>
    <row r="127" spans="2:5" x14ac:dyDescent="0.25">
      <c r="B127" s="3">
        <v>0.78954999999999997</v>
      </c>
      <c r="C127" s="3">
        <v>0.86650400000000005</v>
      </c>
      <c r="D127" s="3">
        <v>1.289382</v>
      </c>
      <c r="E127" s="3">
        <v>2.6819670000000002</v>
      </c>
    </row>
    <row r="128" spans="2:5" x14ac:dyDescent="0.25">
      <c r="B128" s="3">
        <v>1.2316389999999999</v>
      </c>
      <c r="C128" s="3">
        <v>0.63978500000000005</v>
      </c>
      <c r="D128" s="3">
        <v>1.2570760000000001</v>
      </c>
      <c r="E128" s="3">
        <v>1.5527139999999999</v>
      </c>
    </row>
    <row r="129" spans="2:5" x14ac:dyDescent="0.25">
      <c r="B129" s="3">
        <v>0.86719900000000005</v>
      </c>
      <c r="C129" s="3">
        <v>0.65814300000000003</v>
      </c>
      <c r="D129" s="3">
        <v>1.6357120000000001</v>
      </c>
      <c r="E129" s="3">
        <v>2.1856589999999998</v>
      </c>
    </row>
    <row r="130" spans="2:5" x14ac:dyDescent="0.25">
      <c r="B130" s="3">
        <v>0.98704800000000004</v>
      </c>
      <c r="C130" s="3">
        <v>0.65377799999999997</v>
      </c>
      <c r="D130" s="3">
        <v>1.186982</v>
      </c>
      <c r="E130" s="3">
        <v>2.0858690000000002</v>
      </c>
    </row>
    <row r="131" spans="2:5" x14ac:dyDescent="0.25">
      <c r="B131" s="3">
        <v>1.2164349999999999</v>
      </c>
      <c r="C131" s="3">
        <v>0.62268900000000005</v>
      </c>
      <c r="D131" s="3">
        <v>1.3728689999999999</v>
      </c>
      <c r="E131" s="3">
        <v>2.7220780000000002</v>
      </c>
    </row>
    <row r="132" spans="2:5" x14ac:dyDescent="0.25">
      <c r="B132" s="3">
        <v>1.122344</v>
      </c>
      <c r="C132" s="3">
        <v>0.84443100000000004</v>
      </c>
      <c r="D132" s="3">
        <v>1.226764</v>
      </c>
      <c r="E132" s="3">
        <v>2.3926750000000001</v>
      </c>
    </row>
    <row r="133" spans="2:5" x14ac:dyDescent="0.25">
      <c r="B133" s="3">
        <v>1.515447</v>
      </c>
      <c r="C133" s="3">
        <v>0.55753799999999998</v>
      </c>
      <c r="D133" s="3">
        <v>1.0396339999999999</v>
      </c>
      <c r="E133" s="3">
        <v>1.977028</v>
      </c>
    </row>
    <row r="134" spans="2:5" x14ac:dyDescent="0.25">
      <c r="B134" s="3">
        <v>0.258046</v>
      </c>
      <c r="C134" s="3">
        <v>0.453401</v>
      </c>
      <c r="D134" s="3">
        <v>0.82238199999999995</v>
      </c>
      <c r="E134" s="3">
        <v>1.991363</v>
      </c>
    </row>
    <row r="135" spans="2:5" x14ac:dyDescent="0.25">
      <c r="B135" s="3">
        <v>0.529478</v>
      </c>
      <c r="C135" s="3">
        <v>0.50316700000000003</v>
      </c>
      <c r="D135" s="3">
        <v>0.87051599999999996</v>
      </c>
      <c r="E135" s="3">
        <v>1.460917</v>
      </c>
    </row>
    <row r="136" spans="2:5" x14ac:dyDescent="0.25">
      <c r="B136" s="3">
        <v>0.25672800000000001</v>
      </c>
      <c r="C136" s="3">
        <v>0.56295600000000001</v>
      </c>
      <c r="D136" s="3">
        <v>0.55662599999999995</v>
      </c>
      <c r="E136" s="3">
        <v>1.49397</v>
      </c>
    </row>
    <row r="137" spans="2:5" x14ac:dyDescent="0.25">
      <c r="B137" s="3">
        <v>0.30629499999999998</v>
      </c>
      <c r="C137" s="3">
        <v>0.57396100000000005</v>
      </c>
      <c r="D137" s="3">
        <v>0.78132999999999997</v>
      </c>
      <c r="E137" s="3">
        <v>1.3691990000000001</v>
      </c>
    </row>
    <row r="138" spans="2:5" x14ac:dyDescent="0.25">
      <c r="B138" s="3">
        <v>0.311446</v>
      </c>
      <c r="C138" s="3">
        <v>0.51796699999999996</v>
      </c>
      <c r="D138" s="3">
        <v>0.73678399999999999</v>
      </c>
      <c r="E138" s="3">
        <v>1.710002</v>
      </c>
    </row>
    <row r="139" spans="2:5" x14ac:dyDescent="0.25">
      <c r="B139" s="3">
        <v>0.401667</v>
      </c>
      <c r="C139" s="3">
        <v>0.669207</v>
      </c>
      <c r="D139" s="3">
        <v>1.073879</v>
      </c>
      <c r="E139" s="3">
        <v>1.704866</v>
      </c>
    </row>
    <row r="140" spans="2:5" x14ac:dyDescent="0.25">
      <c r="B140" s="3">
        <v>0.26336300000000001</v>
      </c>
      <c r="C140" s="3">
        <v>0.52869999999999995</v>
      </c>
      <c r="D140" s="3">
        <v>1.049331</v>
      </c>
      <c r="E140" s="3">
        <v>2.0752299999999999</v>
      </c>
    </row>
    <row r="141" spans="2:5" x14ac:dyDescent="0.25">
      <c r="B141" s="3">
        <v>0.27130799999999999</v>
      </c>
      <c r="C141" s="3">
        <v>0.79368799999999995</v>
      </c>
      <c r="D141" s="3">
        <v>1.1000380000000001</v>
      </c>
      <c r="E141" s="3">
        <v>1.649357</v>
      </c>
    </row>
    <row r="142" spans="2:5" x14ac:dyDescent="0.25">
      <c r="B142" s="3">
        <v>0.22983700000000001</v>
      </c>
      <c r="C142" s="3">
        <v>0.55091800000000002</v>
      </c>
      <c r="D142" s="3">
        <v>0.95375399999999999</v>
      </c>
      <c r="E142" s="3">
        <v>1.6218589999999999</v>
      </c>
    </row>
    <row r="143" spans="2:5" x14ac:dyDescent="0.25">
      <c r="B143" s="3">
        <v>0.26244099999999998</v>
      </c>
      <c r="C143" s="3">
        <v>0.56723999999999997</v>
      </c>
      <c r="D143" s="3">
        <v>0.97631100000000004</v>
      </c>
      <c r="E143" s="3">
        <v>2.1997429999999998</v>
      </c>
    </row>
    <row r="144" spans="2:5" x14ac:dyDescent="0.25">
      <c r="B144" s="3">
        <v>0.35044799999999998</v>
      </c>
      <c r="C144" s="3">
        <v>0.52950600000000003</v>
      </c>
      <c r="D144" s="3">
        <v>1.158663</v>
      </c>
      <c r="E144" s="3">
        <v>1.8025979999999999</v>
      </c>
    </row>
    <row r="145" spans="2:5" x14ac:dyDescent="0.25">
      <c r="B145" s="3">
        <v>0.24640100000000001</v>
      </c>
      <c r="C145" s="3">
        <v>0.23769699999999999</v>
      </c>
      <c r="D145" s="3">
        <v>1.048716</v>
      </c>
      <c r="E145" s="3">
        <v>1.5192749999999999</v>
      </c>
    </row>
    <row r="146" spans="2:5" x14ac:dyDescent="0.25">
      <c r="B146" s="3">
        <v>0.24932499999999999</v>
      </c>
      <c r="C146" s="3">
        <v>0.366568</v>
      </c>
      <c r="D146" s="3">
        <v>1.7803979999999999</v>
      </c>
      <c r="E146" s="3">
        <v>1.6209389999999999</v>
      </c>
    </row>
    <row r="147" spans="2:5" x14ac:dyDescent="0.25">
      <c r="B147" s="3">
        <v>0.32826499999999997</v>
      </c>
      <c r="C147" s="3">
        <v>0.45912700000000001</v>
      </c>
      <c r="D147" s="3">
        <v>1.741789</v>
      </c>
      <c r="E147" s="3">
        <v>1.462337</v>
      </c>
    </row>
    <row r="148" spans="2:5" x14ac:dyDescent="0.25">
      <c r="B148" s="3">
        <v>0.419989</v>
      </c>
      <c r="C148" s="3">
        <v>0.219309</v>
      </c>
      <c r="D148" s="3">
        <v>1.2902199999999999</v>
      </c>
      <c r="E148" s="3">
        <v>1.90916</v>
      </c>
    </row>
    <row r="149" spans="2:5" x14ac:dyDescent="0.25">
      <c r="B149" s="3">
        <v>0.24241099999999999</v>
      </c>
      <c r="C149" s="3">
        <v>0.35903499999999999</v>
      </c>
      <c r="D149" s="3">
        <v>0.84671200000000002</v>
      </c>
      <c r="E149" s="3">
        <v>2.6435040000000001</v>
      </c>
    </row>
    <row r="150" spans="2:5" x14ac:dyDescent="0.25">
      <c r="B150" s="3">
        <v>0.21260299999999999</v>
      </c>
      <c r="C150" s="3">
        <v>0.99365999999999999</v>
      </c>
      <c r="D150" s="3">
        <v>0.93424700000000005</v>
      </c>
      <c r="E150" s="3">
        <v>1.204415</v>
      </c>
    </row>
    <row r="151" spans="2:5" x14ac:dyDescent="0.25">
      <c r="B151" s="3">
        <v>0.35283199999999998</v>
      </c>
      <c r="C151" s="3">
        <v>0.47665999999999997</v>
      </c>
      <c r="D151" s="3">
        <v>1.6093219999999999</v>
      </c>
      <c r="E151" s="3">
        <v>4.4023849999999998</v>
      </c>
    </row>
    <row r="152" spans="2:5" x14ac:dyDescent="0.25">
      <c r="B152" s="3">
        <v>0.2036</v>
      </c>
      <c r="C152" s="3">
        <v>0.31443900000000002</v>
      </c>
      <c r="D152" s="3">
        <v>0.52153799999999995</v>
      </c>
      <c r="E152" s="3">
        <v>4.5052919999999999</v>
      </c>
    </row>
    <row r="153" spans="2:5" x14ac:dyDescent="0.25">
      <c r="B153" s="3">
        <v>0.23699100000000001</v>
      </c>
      <c r="C153" s="3">
        <v>0.39197500000000002</v>
      </c>
      <c r="D153" s="3">
        <v>0.51449699999999998</v>
      </c>
      <c r="E153" s="3">
        <v>1.7399560000000001</v>
      </c>
    </row>
    <row r="154" spans="2:5" x14ac:dyDescent="0.25">
      <c r="B154" s="3">
        <v>0.37384899999999999</v>
      </c>
      <c r="C154" s="3">
        <v>0.37154799999999999</v>
      </c>
      <c r="D154" s="3">
        <v>0.58575500000000003</v>
      </c>
      <c r="E154" s="3">
        <v>1.6397330000000001</v>
      </c>
    </row>
    <row r="155" spans="2:5" x14ac:dyDescent="0.25">
      <c r="B155" s="3">
        <v>0.354462</v>
      </c>
      <c r="C155" s="3">
        <v>0.37132500000000002</v>
      </c>
      <c r="D155" s="3">
        <v>0.57566899999999999</v>
      </c>
      <c r="E155" s="3">
        <v>1.7399560000000001</v>
      </c>
    </row>
    <row r="156" spans="2:5" x14ac:dyDescent="0.25">
      <c r="B156" s="3">
        <v>0.26558199999999998</v>
      </c>
      <c r="C156" s="3">
        <v>0.74646400000000002</v>
      </c>
      <c r="D156" s="3">
        <v>0.58366899999999999</v>
      </c>
      <c r="E156" s="39"/>
    </row>
    <row r="157" spans="2:5" x14ac:dyDescent="0.25">
      <c r="B157" s="3">
        <v>0.26025999999999999</v>
      </c>
      <c r="C157" s="3">
        <v>0.50289399999999995</v>
      </c>
      <c r="D157" s="3">
        <v>0.53837900000000005</v>
      </c>
      <c r="E157" s="39"/>
    </row>
    <row r="158" spans="2:5" x14ac:dyDescent="0.25">
      <c r="B158" s="3">
        <v>0.258571</v>
      </c>
      <c r="C158" s="3">
        <v>0.196243</v>
      </c>
      <c r="D158" s="3">
        <v>1.6964300000000001</v>
      </c>
      <c r="E158" s="39"/>
    </row>
    <row r="159" spans="2:5" x14ac:dyDescent="0.25">
      <c r="B159" s="3">
        <v>0.29666399999999998</v>
      </c>
      <c r="C159" s="3">
        <v>0.153332</v>
      </c>
      <c r="D159" s="3">
        <v>1.70224</v>
      </c>
      <c r="E159" s="39"/>
    </row>
    <row r="160" spans="2:5" x14ac:dyDescent="0.25">
      <c r="B160" s="3">
        <v>0.21845100000000001</v>
      </c>
      <c r="C160" s="3">
        <v>0.204731</v>
      </c>
      <c r="D160" s="3">
        <v>0.67446300000000003</v>
      </c>
      <c r="E160" s="39"/>
    </row>
    <row r="161" spans="2:5" x14ac:dyDescent="0.25">
      <c r="B161" s="3">
        <v>0.32606200000000002</v>
      </c>
      <c r="C161" s="3">
        <v>0.238783</v>
      </c>
      <c r="D161" s="3">
        <v>0.97810900000000001</v>
      </c>
      <c r="E161" s="39"/>
    </row>
    <row r="162" spans="2:5" x14ac:dyDescent="0.25">
      <c r="B162" s="3">
        <v>0.493224</v>
      </c>
      <c r="C162" s="3">
        <v>0.21984899999999999</v>
      </c>
      <c r="D162" s="3">
        <v>1.187873</v>
      </c>
      <c r="E162" s="39"/>
    </row>
    <row r="163" spans="2:5" x14ac:dyDescent="0.25">
      <c r="B163" s="3">
        <v>0.29730099999999998</v>
      </c>
      <c r="C163" s="3">
        <v>0.25248599999999999</v>
      </c>
      <c r="D163" s="3">
        <v>1.572516</v>
      </c>
      <c r="E163" s="39"/>
    </row>
    <row r="164" spans="2:5" x14ac:dyDescent="0.25">
      <c r="B164" s="3">
        <v>0.29878900000000003</v>
      </c>
      <c r="C164" s="3">
        <v>0.19331300000000001</v>
      </c>
      <c r="D164" s="3">
        <v>0.91749199999999997</v>
      </c>
      <c r="E164" s="39"/>
    </row>
    <row r="165" spans="2:5" x14ac:dyDescent="0.25">
      <c r="B165" s="3">
        <v>0.61418499999999998</v>
      </c>
      <c r="C165" s="3">
        <v>0.26636199999999999</v>
      </c>
      <c r="D165" s="39"/>
      <c r="E165" s="39"/>
    </row>
    <row r="166" spans="2:5" x14ac:dyDescent="0.25">
      <c r="B166" s="3">
        <v>0.52466199999999996</v>
      </c>
      <c r="C166" s="3">
        <v>0.29679800000000001</v>
      </c>
      <c r="D166" s="39"/>
      <c r="E166" s="39"/>
    </row>
    <row r="167" spans="2:5" x14ac:dyDescent="0.25">
      <c r="B167" s="3">
        <v>0.35636600000000002</v>
      </c>
      <c r="C167" s="3">
        <v>0.25474200000000002</v>
      </c>
      <c r="D167" s="39"/>
      <c r="E167" s="39"/>
    </row>
    <row r="168" spans="2:5" x14ac:dyDescent="0.25">
      <c r="B168" s="3">
        <v>0.36393399999999998</v>
      </c>
      <c r="C168" s="3">
        <v>0.51680099999999995</v>
      </c>
      <c r="D168" s="39"/>
      <c r="E168" s="39"/>
    </row>
    <row r="169" spans="2:5" x14ac:dyDescent="0.25">
      <c r="B169" s="3">
        <v>0.518926</v>
      </c>
      <c r="C169" s="3">
        <v>0.32873999999999998</v>
      </c>
      <c r="D169" s="39"/>
      <c r="E169" s="39"/>
    </row>
    <row r="170" spans="2:5" x14ac:dyDescent="0.25">
      <c r="B170" s="3">
        <v>0.62135700000000005</v>
      </c>
      <c r="C170" s="3">
        <v>0.45802799999999999</v>
      </c>
      <c r="D170" s="39"/>
      <c r="E170" s="39"/>
    </row>
    <row r="171" spans="2:5" x14ac:dyDescent="0.25">
      <c r="B171" s="3">
        <v>0.61842200000000003</v>
      </c>
      <c r="C171" s="39"/>
      <c r="D171" s="39"/>
      <c r="E171" s="39"/>
    </row>
    <row r="172" spans="2:5" x14ac:dyDescent="0.25">
      <c r="B172" s="3">
        <v>0.59064099999999997</v>
      </c>
      <c r="C172" s="39"/>
      <c r="D172" s="39"/>
      <c r="E172" s="39"/>
    </row>
    <row r="173" spans="2:5" x14ac:dyDescent="0.25">
      <c r="B173" s="3">
        <v>0.289545</v>
      </c>
      <c r="C173" s="39"/>
      <c r="D173" s="39"/>
      <c r="E173" s="39"/>
    </row>
    <row r="174" spans="2:5" x14ac:dyDescent="0.25">
      <c r="B174" s="3">
        <v>0.47112500000000002</v>
      </c>
      <c r="C174" s="39"/>
      <c r="D174" s="39"/>
      <c r="E174" s="39"/>
    </row>
    <row r="175" spans="2:5" x14ac:dyDescent="0.25">
      <c r="B175" s="3">
        <v>0.47630699999999998</v>
      </c>
      <c r="C175" s="39"/>
      <c r="D175" s="39"/>
      <c r="E175" s="39"/>
    </row>
    <row r="176" spans="2:5" x14ac:dyDescent="0.25">
      <c r="B176" s="3">
        <v>0.10556400000000001</v>
      </c>
      <c r="C176" s="39"/>
      <c r="D176" s="39"/>
      <c r="E176" s="39"/>
    </row>
    <row r="177" spans="2:5" x14ac:dyDescent="0.25">
      <c r="B177" s="3">
        <v>0.46043800000000001</v>
      </c>
      <c r="C177" s="39"/>
      <c r="D177" s="39"/>
      <c r="E177" s="39"/>
    </row>
    <row r="178" spans="2:5" x14ac:dyDescent="0.25">
      <c r="B178" s="3">
        <v>0.58383399999999996</v>
      </c>
      <c r="C178" s="39"/>
      <c r="D178" s="39"/>
      <c r="E178" s="39"/>
    </row>
    <row r="179" spans="2:5" x14ac:dyDescent="0.25">
      <c r="B179" s="3">
        <v>0.65877799999999997</v>
      </c>
      <c r="C179" s="39"/>
      <c r="D179" s="39"/>
      <c r="E179" s="39"/>
    </row>
    <row r="180" spans="2:5" x14ac:dyDescent="0.25">
      <c r="B180" s="3">
        <v>0.427873</v>
      </c>
      <c r="C180" s="39"/>
      <c r="D180" s="39"/>
      <c r="E180" s="39"/>
    </row>
    <row r="181" spans="2:5" x14ac:dyDescent="0.25">
      <c r="B181" s="3">
        <v>0.50858899999999996</v>
      </c>
      <c r="C181" s="39"/>
      <c r="D181" s="39"/>
      <c r="E181" s="39"/>
    </row>
    <row r="182" spans="2:5" x14ac:dyDescent="0.25">
      <c r="B182" s="3">
        <v>0.30906299999999998</v>
      </c>
      <c r="C182" s="39"/>
      <c r="D182" s="39"/>
      <c r="E182" s="39"/>
    </row>
    <row r="183" spans="2:5" x14ac:dyDescent="0.25">
      <c r="B183" s="3">
        <v>0.42859199999999997</v>
      </c>
      <c r="C183" s="39"/>
      <c r="D183" s="39"/>
      <c r="E183" s="39"/>
    </row>
    <row r="184" spans="2:5" x14ac:dyDescent="0.25">
      <c r="B184" s="3">
        <v>0.46238499999999999</v>
      </c>
      <c r="C184" s="39"/>
      <c r="D184" s="39"/>
      <c r="E184" s="39"/>
    </row>
    <row r="185" spans="2:5" x14ac:dyDescent="0.25">
      <c r="B185" s="3">
        <v>0.28257199999999999</v>
      </c>
      <c r="C185" s="39"/>
      <c r="D185" s="39"/>
      <c r="E185" s="39"/>
    </row>
    <row r="186" spans="2:5" x14ac:dyDescent="0.25">
      <c r="B186" s="3">
        <v>0.43523099999999998</v>
      </c>
      <c r="C186" s="39"/>
      <c r="D186" s="39"/>
      <c r="E186" s="39"/>
    </row>
    <row r="187" spans="2:5" x14ac:dyDescent="0.25">
      <c r="B187" s="3">
        <v>0.44239499999999998</v>
      </c>
      <c r="C187" s="39"/>
      <c r="D187" s="39"/>
      <c r="E187" s="39"/>
    </row>
    <row r="188" spans="2:5" x14ac:dyDescent="0.25">
      <c r="B188" s="3">
        <v>0.30777199999999999</v>
      </c>
      <c r="C188" s="39"/>
      <c r="D188" s="39"/>
      <c r="E188" s="39"/>
    </row>
    <row r="189" spans="2:5" x14ac:dyDescent="0.25">
      <c r="B189" s="3">
        <v>0.61329699999999998</v>
      </c>
      <c r="C189" s="39"/>
      <c r="D189" s="39"/>
      <c r="E189" s="39"/>
    </row>
    <row r="190" spans="2:5" x14ac:dyDescent="0.25">
      <c r="B190" s="3">
        <v>0.53056899999999996</v>
      </c>
      <c r="C190" s="39"/>
      <c r="D190" s="39"/>
      <c r="E190" s="39"/>
    </row>
    <row r="191" spans="2:5" x14ac:dyDescent="0.25">
      <c r="B191" s="3">
        <v>0.38365199999999999</v>
      </c>
      <c r="C191" s="39"/>
      <c r="D191" s="39"/>
      <c r="E191" s="39"/>
    </row>
    <row r="192" spans="2:5" x14ac:dyDescent="0.25">
      <c r="B192" s="3">
        <v>0.27765000000000001</v>
      </c>
      <c r="C192" s="39"/>
      <c r="D192" s="39"/>
      <c r="E192" s="39"/>
    </row>
    <row r="193" spans="1:5" x14ac:dyDescent="0.25">
      <c r="A193" s="31" t="s">
        <v>272</v>
      </c>
      <c r="B193" s="31">
        <f>AVERAGEA(B70:B192)</f>
        <v>0.61314507317073197</v>
      </c>
      <c r="C193" s="31">
        <f>AVERAGEA(C70:C192)</f>
        <v>0.6605547722772277</v>
      </c>
      <c r="D193" s="31">
        <f>AVERAGEA(D70:D192)</f>
        <v>1.0721003368421058</v>
      </c>
      <c r="E193" s="31">
        <f>AVERAGEA(E70:E192)</f>
        <v>2.0908325930232565</v>
      </c>
    </row>
    <row r="194" spans="1:5" x14ac:dyDescent="0.25">
      <c r="A194" s="31" t="s">
        <v>273</v>
      </c>
      <c r="B194" s="31">
        <f>STDEVA(B70:B192)</f>
        <v>0.54865409759999506</v>
      </c>
      <c r="C194" s="31">
        <f>STDEVA(C70:C192)</f>
        <v>0.29418618063402879</v>
      </c>
      <c r="D194" s="31">
        <f>STDEVA(D70:D192)</f>
        <v>0.33962802394774505</v>
      </c>
      <c r="E194" s="31">
        <f>STDEVA(E70:E192)</f>
        <v>0.93913900331874389</v>
      </c>
    </row>
    <row r="195" spans="1:5" x14ac:dyDescent="0.25">
      <c r="A195" s="31" t="s">
        <v>173</v>
      </c>
      <c r="B195" s="31">
        <f>COUNT(B70:B192)</f>
        <v>123</v>
      </c>
      <c r="C195" s="31">
        <f>COUNT(C70:C192)</f>
        <v>101</v>
      </c>
      <c r="D195" s="31">
        <f>COUNT(D70:D192)</f>
        <v>95</v>
      </c>
      <c r="E195" s="31">
        <f>COUNT(E70:E192)</f>
        <v>86</v>
      </c>
    </row>
  </sheetData>
  <mergeCells count="28">
    <mergeCell ref="G72:H72"/>
    <mergeCell ref="BC2:BD2"/>
    <mergeCell ref="BC7:BD7"/>
    <mergeCell ref="G67:H67"/>
    <mergeCell ref="B67:E67"/>
    <mergeCell ref="B68:C68"/>
    <mergeCell ref="D68:E68"/>
    <mergeCell ref="AC39:AN39"/>
    <mergeCell ref="AP3:AU13"/>
    <mergeCell ref="AP15:AU25"/>
    <mergeCell ref="AP27:AU37"/>
    <mergeCell ref="N38:S38"/>
    <mergeCell ref="A3:L38"/>
    <mergeCell ref="A39:L39"/>
    <mergeCell ref="N3:S13"/>
    <mergeCell ref="N14:S14"/>
    <mergeCell ref="N15:S25"/>
    <mergeCell ref="N26:S26"/>
    <mergeCell ref="N27:S37"/>
    <mergeCell ref="B44:H52"/>
    <mergeCell ref="B55:H64"/>
    <mergeCell ref="B43:H43"/>
    <mergeCell ref="V2:Y2"/>
    <mergeCell ref="AW2:AZ2"/>
    <mergeCell ref="AP14:AU14"/>
    <mergeCell ref="AP26:AU26"/>
    <mergeCell ref="AP38:AU38"/>
    <mergeCell ref="AC3:AN38"/>
  </mergeCells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ED4C9-2217-44FC-BFC3-DFD643756210}">
  <dimension ref="A1:Q272"/>
  <sheetViews>
    <sheetView topLeftCell="A84" zoomScale="70" zoomScaleNormal="70" workbookViewId="0"/>
  </sheetViews>
  <sheetFormatPr defaultRowHeight="14.5" x14ac:dyDescent="0.35"/>
  <cols>
    <col min="2" max="2" width="22.453125" customWidth="1"/>
    <col min="3" max="5" width="12.1796875" customWidth="1"/>
    <col min="6" max="6" width="11.453125" bestFit="1" customWidth="1"/>
    <col min="7" max="14" width="10.453125" bestFit="1" customWidth="1"/>
  </cols>
  <sheetData>
    <row r="1" spans="1:13" x14ac:dyDescent="0.35">
      <c r="A1" s="35" t="s">
        <v>274</v>
      </c>
    </row>
    <row r="3" spans="1:13" ht="15.5" x14ac:dyDescent="0.35">
      <c r="B3" s="39"/>
      <c r="C3" s="32" t="s">
        <v>275</v>
      </c>
      <c r="D3" s="32" t="s">
        <v>276</v>
      </c>
      <c r="E3" s="32" t="s">
        <v>277</v>
      </c>
      <c r="G3" s="124" t="s">
        <v>175</v>
      </c>
      <c r="H3" s="109"/>
      <c r="I3" s="31"/>
      <c r="L3" s="115"/>
      <c r="M3" s="5"/>
    </row>
    <row r="4" spans="1:13" x14ac:dyDescent="0.35">
      <c r="A4" s="34"/>
      <c r="B4" s="39" t="s">
        <v>278</v>
      </c>
      <c r="C4" s="39">
        <v>-0.62592782133870395</v>
      </c>
      <c r="D4" s="39">
        <v>1.1759632932545976</v>
      </c>
      <c r="E4" s="39">
        <v>1.3776676173198426</v>
      </c>
      <c r="G4" s="125" t="s">
        <v>279</v>
      </c>
      <c r="H4" s="111" t="s">
        <v>177</v>
      </c>
      <c r="I4" s="31"/>
      <c r="L4" s="115"/>
      <c r="M4" s="5"/>
    </row>
    <row r="5" spans="1:13" x14ac:dyDescent="0.35">
      <c r="B5" s="39" t="s">
        <v>280</v>
      </c>
      <c r="C5" s="39">
        <v>-0.25674222737592173</v>
      </c>
      <c r="D5" s="39">
        <v>0.56317240759376341</v>
      </c>
      <c r="E5" s="39">
        <v>0.52987387277011144</v>
      </c>
      <c r="G5" s="125" t="s">
        <v>281</v>
      </c>
      <c r="H5" s="122" t="s">
        <v>179</v>
      </c>
      <c r="I5" s="31"/>
      <c r="L5" s="115"/>
      <c r="M5" s="5"/>
    </row>
    <row r="6" spans="1:13" x14ac:dyDescent="0.35">
      <c r="B6" s="39" t="s">
        <v>282</v>
      </c>
      <c r="C6" s="39">
        <v>1.1686841911928083</v>
      </c>
      <c r="D6" s="39">
        <v>2.3370631348503421</v>
      </c>
      <c r="E6" s="39">
        <v>1.1241831950436285</v>
      </c>
      <c r="G6" s="125" t="s">
        <v>283</v>
      </c>
      <c r="H6" s="111" t="s">
        <v>14</v>
      </c>
      <c r="I6" s="31"/>
      <c r="L6" s="115"/>
      <c r="M6" s="5"/>
    </row>
    <row r="7" spans="1:13" x14ac:dyDescent="0.35">
      <c r="A7" s="34"/>
      <c r="B7" s="39" t="s">
        <v>284</v>
      </c>
      <c r="C7" s="39">
        <v>1.3072865663273867</v>
      </c>
      <c r="D7" s="39">
        <v>2.7087175710379157</v>
      </c>
      <c r="E7" s="39">
        <v>0.64758219700622899</v>
      </c>
      <c r="G7" s="125" t="s">
        <v>285</v>
      </c>
      <c r="H7" s="111">
        <v>31.15</v>
      </c>
      <c r="I7" s="31"/>
      <c r="L7" s="115"/>
      <c r="M7" s="5"/>
    </row>
    <row r="8" spans="1:13" x14ac:dyDescent="0.35">
      <c r="B8" s="39" t="s">
        <v>286</v>
      </c>
      <c r="C8" s="39">
        <v>-0.29081160004776224</v>
      </c>
      <c r="D8" s="39">
        <v>-1.4963081381405048</v>
      </c>
      <c r="E8" s="39">
        <v>0.87852524631667561</v>
      </c>
      <c r="G8" s="138" t="s">
        <v>182</v>
      </c>
      <c r="H8" s="111">
        <v>3</v>
      </c>
      <c r="I8" s="31"/>
      <c r="L8" s="115"/>
      <c r="M8" s="5"/>
    </row>
    <row r="9" spans="1:13" x14ac:dyDescent="0.35">
      <c r="B9" s="39" t="s">
        <v>287</v>
      </c>
      <c r="C9" s="39">
        <v>-0.12051557071197704</v>
      </c>
      <c r="D9" s="39">
        <v>0.42940294113251948</v>
      </c>
      <c r="E9" s="39">
        <v>-0.91888702081207652</v>
      </c>
      <c r="G9" s="138" t="s">
        <v>183</v>
      </c>
      <c r="H9" s="111">
        <v>624</v>
      </c>
      <c r="I9" s="31"/>
      <c r="L9" s="115"/>
      <c r="M9" s="5"/>
    </row>
    <row r="10" spans="1:13" x14ac:dyDescent="0.35">
      <c r="B10" s="39" t="s">
        <v>288</v>
      </c>
      <c r="C10" s="39">
        <v>2.408664162340064</v>
      </c>
      <c r="D10" s="39">
        <v>2.5547511794437563</v>
      </c>
      <c r="E10" s="39">
        <v>-0.27570563310937374</v>
      </c>
      <c r="G10" s="116" t="s">
        <v>184</v>
      </c>
      <c r="H10" s="117"/>
      <c r="I10" s="118"/>
    </row>
    <row r="11" spans="1:13" x14ac:dyDescent="0.35">
      <c r="B11" s="39" t="s">
        <v>289</v>
      </c>
      <c r="C11" s="39">
        <v>-1.3114580409855454</v>
      </c>
      <c r="D11" s="39">
        <v>-1.0953759237456231</v>
      </c>
      <c r="E11" s="39">
        <v>-0.17831914597986234</v>
      </c>
      <c r="G11" s="119"/>
      <c r="H11" s="120" t="s">
        <v>49</v>
      </c>
      <c r="I11" s="120" t="s">
        <v>50</v>
      </c>
    </row>
    <row r="12" spans="1:13" x14ac:dyDescent="0.35">
      <c r="B12" s="39" t="s">
        <v>290</v>
      </c>
      <c r="C12" s="39">
        <v>-0.97462669552705128</v>
      </c>
      <c r="D12" s="39">
        <v>-0.32187007963053593</v>
      </c>
      <c r="E12" s="39">
        <v>-0.48905429373454429</v>
      </c>
      <c r="G12" s="121" t="s">
        <v>52</v>
      </c>
      <c r="H12" s="110">
        <v>-66.510000000000005</v>
      </c>
      <c r="I12" s="110">
        <v>5.0000000000000001E-4</v>
      </c>
    </row>
    <row r="13" spans="1:13" x14ac:dyDescent="0.35">
      <c r="B13" s="39" t="s">
        <v>291</v>
      </c>
      <c r="C13" s="39">
        <v>-1.4779836230912999</v>
      </c>
      <c r="D13" s="39">
        <v>-1.2869069896654672</v>
      </c>
      <c r="E13" s="39">
        <v>-0.82818327407301029</v>
      </c>
      <c r="G13" s="121" t="s">
        <v>292</v>
      </c>
      <c r="H13" s="110">
        <v>29.86</v>
      </c>
      <c r="I13" s="110">
        <v>0.27350000000000002</v>
      </c>
    </row>
    <row r="14" spans="1:13" x14ac:dyDescent="0.35">
      <c r="B14" s="39" t="s">
        <v>293</v>
      </c>
      <c r="C14" s="39">
        <v>-7.683611596331491E-2</v>
      </c>
      <c r="D14" s="39">
        <v>0.14588440087249499</v>
      </c>
      <c r="E14" s="39">
        <v>-0.34777107656658829</v>
      </c>
      <c r="G14" s="121" t="s">
        <v>54</v>
      </c>
      <c r="H14" s="110">
        <v>96.38</v>
      </c>
      <c r="I14" s="110" t="s">
        <v>177</v>
      </c>
    </row>
    <row r="15" spans="1:13" x14ac:dyDescent="0.35">
      <c r="B15" s="39" t="s">
        <v>294</v>
      </c>
      <c r="C15" s="39">
        <v>5.4803961458166753E-2</v>
      </c>
      <c r="D15" s="39">
        <v>1.580874807514252</v>
      </c>
      <c r="E15" s="39">
        <v>1.5503579934855563</v>
      </c>
    </row>
    <row r="16" spans="1:13" x14ac:dyDescent="0.35">
      <c r="B16" s="39" t="s">
        <v>295</v>
      </c>
      <c r="C16" s="39">
        <v>-1.8452633324946099</v>
      </c>
      <c r="D16" s="39">
        <v>-1.4783517952908831</v>
      </c>
      <c r="E16" s="39">
        <v>-1.4873951901168216</v>
      </c>
    </row>
    <row r="17" spans="2:5" x14ac:dyDescent="0.35">
      <c r="B17" s="39" t="s">
        <v>296</v>
      </c>
      <c r="C17" s="39">
        <v>0.65662384755061121</v>
      </c>
      <c r="D17" s="39">
        <v>1.7458130428515131</v>
      </c>
      <c r="E17" s="39">
        <v>-0.3482375908225428</v>
      </c>
    </row>
    <row r="18" spans="2:5" x14ac:dyDescent="0.35">
      <c r="B18" s="39" t="s">
        <v>297</v>
      </c>
      <c r="C18" s="39">
        <v>-1.6402018572227348</v>
      </c>
      <c r="D18" s="39">
        <v>0.20074498783001854</v>
      </c>
      <c r="E18" s="39">
        <v>0.40402337425561313</v>
      </c>
    </row>
    <row r="19" spans="2:5" x14ac:dyDescent="0.35">
      <c r="B19" s="39" t="s">
        <v>298</v>
      </c>
      <c r="C19" s="39">
        <v>-1.6469696513038308</v>
      </c>
      <c r="D19" s="39">
        <v>-0.48603117782386351</v>
      </c>
      <c r="E19" s="39">
        <v>2.0068695552653646E-2</v>
      </c>
    </row>
    <row r="20" spans="2:5" x14ac:dyDescent="0.35">
      <c r="B20" s="39" t="s">
        <v>299</v>
      </c>
      <c r="C20" s="39">
        <v>0.78701166815026502</v>
      </c>
      <c r="D20" s="39">
        <v>1.1067453889290499</v>
      </c>
      <c r="E20" s="39">
        <v>1.8375892789284269</v>
      </c>
    </row>
    <row r="21" spans="2:5" x14ac:dyDescent="0.35">
      <c r="B21" s="39" t="s">
        <v>300</v>
      </c>
      <c r="C21" s="39">
        <v>1.5258289567060537</v>
      </c>
      <c r="D21" s="39">
        <v>0.28658729542648853</v>
      </c>
      <c r="E21" s="39">
        <v>-1.4002351379670053</v>
      </c>
    </row>
    <row r="22" spans="2:5" x14ac:dyDescent="0.35">
      <c r="B22" s="39" t="s">
        <v>301</v>
      </c>
      <c r="C22" s="39">
        <v>1.4888418577052962</v>
      </c>
      <c r="D22" s="39">
        <v>2.1334201628950336</v>
      </c>
      <c r="E22" s="39">
        <v>0.69077072374639836</v>
      </c>
    </row>
    <row r="23" spans="2:5" x14ac:dyDescent="0.35">
      <c r="B23" s="39" t="s">
        <v>302</v>
      </c>
      <c r="C23" s="39">
        <v>0.55932518701169276</v>
      </c>
      <c r="D23" s="39">
        <v>2.062096580645592</v>
      </c>
      <c r="E23" s="39">
        <v>0.89994036578399617</v>
      </c>
    </row>
    <row r="24" spans="2:5" x14ac:dyDescent="0.35">
      <c r="B24" s="39" t="s">
        <v>303</v>
      </c>
      <c r="C24" s="39">
        <v>-0.91978565210252838</v>
      </c>
      <c r="D24" s="39">
        <v>0.96834779723942432</v>
      </c>
      <c r="E24" s="39">
        <v>0.70472697617484337</v>
      </c>
    </row>
    <row r="25" spans="2:5" x14ac:dyDescent="0.35">
      <c r="B25" s="39" t="s">
        <v>304</v>
      </c>
      <c r="C25" s="39">
        <v>-0.67609602515981859</v>
      </c>
      <c r="D25" s="39">
        <v>1.445754635638467</v>
      </c>
      <c r="E25" s="39">
        <v>1.667183124930643</v>
      </c>
    </row>
    <row r="26" spans="2:5" x14ac:dyDescent="0.35">
      <c r="B26" s="39" t="s">
        <v>305</v>
      </c>
      <c r="C26" s="39">
        <v>-0.94894999915926581</v>
      </c>
      <c r="D26" s="39">
        <v>-1.3871285478275361</v>
      </c>
      <c r="E26" s="39">
        <v>-1.6657271427891751</v>
      </c>
    </row>
    <row r="27" spans="2:5" x14ac:dyDescent="0.35">
      <c r="B27" s="39" t="s">
        <v>306</v>
      </c>
      <c r="C27" s="39">
        <v>-1.1341565712617503</v>
      </c>
      <c r="D27" s="39">
        <v>-0.78579291429333287</v>
      </c>
      <c r="E27" s="39">
        <v>-0.32212981545161934</v>
      </c>
    </row>
    <row r="28" spans="2:5" x14ac:dyDescent="0.35">
      <c r="B28" s="39" t="s">
        <v>307</v>
      </c>
      <c r="C28" s="39">
        <v>-0.2231225118700797</v>
      </c>
      <c r="D28" s="39">
        <v>1.0715985313727452</v>
      </c>
      <c r="E28" s="39">
        <v>-0.11245368311740141</v>
      </c>
    </row>
    <row r="29" spans="2:5" x14ac:dyDescent="0.35">
      <c r="B29" s="39" t="s">
        <v>308</v>
      </c>
      <c r="C29" s="39">
        <v>0.13766741653623116</v>
      </c>
      <c r="D29" s="39">
        <v>3.0126166062265622</v>
      </c>
      <c r="E29" s="39">
        <v>9.2265612952808843E-2</v>
      </c>
    </row>
    <row r="30" spans="2:5" x14ac:dyDescent="0.35">
      <c r="B30" s="39" t="s">
        <v>309</v>
      </c>
      <c r="C30" s="39">
        <v>-0.69025551560753551</v>
      </c>
      <c r="D30" s="39">
        <v>-0.97751179139966227</v>
      </c>
      <c r="E30" s="39">
        <v>-0.32058993147636555</v>
      </c>
    </row>
    <row r="31" spans="2:5" x14ac:dyDescent="0.35">
      <c r="B31" s="39" t="s">
        <v>310</v>
      </c>
      <c r="C31" s="39">
        <v>2.92448111874798</v>
      </c>
      <c r="D31" s="39">
        <v>2.1333103409476393</v>
      </c>
      <c r="E31" s="39">
        <v>-0.19826219867403536</v>
      </c>
    </row>
    <row r="32" spans="2:5" x14ac:dyDescent="0.35">
      <c r="B32" s="39" t="s">
        <v>311</v>
      </c>
      <c r="C32" s="39">
        <v>0.83314755299033294</v>
      </c>
      <c r="D32" s="39">
        <v>0.78752647236899187</v>
      </c>
      <c r="E32" s="39">
        <v>-1.9244654279419506</v>
      </c>
    </row>
    <row r="33" spans="2:5" x14ac:dyDescent="0.35">
      <c r="B33" s="39" t="s">
        <v>312</v>
      </c>
      <c r="C33" s="39">
        <v>2.6151365862862468</v>
      </c>
      <c r="D33" s="39">
        <v>2.2485514207804922</v>
      </c>
      <c r="E33" s="39">
        <v>6.1342202606503651E-2</v>
      </c>
    </row>
    <row r="34" spans="2:5" x14ac:dyDescent="0.35">
      <c r="B34" s="39" t="s">
        <v>313</v>
      </c>
      <c r="C34" s="39">
        <v>2.6621841393614258</v>
      </c>
      <c r="D34" s="39">
        <v>1.3806593238643881</v>
      </c>
      <c r="E34" s="39">
        <v>-3.9385931091796653E-2</v>
      </c>
    </row>
    <row r="35" spans="2:5" x14ac:dyDescent="0.35">
      <c r="B35" s="39" t="s">
        <v>314</v>
      </c>
      <c r="C35" s="39">
        <v>1.806700580487699</v>
      </c>
      <c r="D35" s="39">
        <v>1.523442857967642</v>
      </c>
      <c r="E35" s="39">
        <v>0.54215207401416565</v>
      </c>
    </row>
    <row r="36" spans="2:5" x14ac:dyDescent="0.35">
      <c r="B36" s="39" t="s">
        <v>315</v>
      </c>
      <c r="C36" s="39">
        <v>1.2666612219645372</v>
      </c>
      <c r="D36" s="39">
        <v>2.149993116261018</v>
      </c>
      <c r="E36" s="39">
        <v>0.43252112807678383</v>
      </c>
    </row>
    <row r="37" spans="2:5" x14ac:dyDescent="0.35">
      <c r="B37" s="39" t="s">
        <v>316</v>
      </c>
      <c r="C37" s="39">
        <v>2.7126566404467276</v>
      </c>
      <c r="D37" s="39">
        <v>2.5536292578147712</v>
      </c>
      <c r="E37" s="39">
        <v>-0.26794261587815316</v>
      </c>
    </row>
    <row r="38" spans="2:5" x14ac:dyDescent="0.35">
      <c r="B38" s="39" t="s">
        <v>317</v>
      </c>
      <c r="C38" s="39">
        <v>0.83149128557157892</v>
      </c>
      <c r="D38" s="39">
        <v>0.70725381055657843</v>
      </c>
      <c r="E38" s="39">
        <v>0.93888710457441293</v>
      </c>
    </row>
    <row r="39" spans="2:5" x14ac:dyDescent="0.35">
      <c r="B39" s="39" t="s">
        <v>318</v>
      </c>
      <c r="C39" s="39">
        <v>0.10781285268550822</v>
      </c>
      <c r="D39" s="39">
        <v>2.3883087406535761</v>
      </c>
      <c r="E39" s="39">
        <v>0.81883454738188033</v>
      </c>
    </row>
    <row r="40" spans="2:5" x14ac:dyDescent="0.35">
      <c r="B40" s="39" t="s">
        <v>319</v>
      </c>
      <c r="C40" s="39">
        <v>2.5075534872891834</v>
      </c>
      <c r="D40" s="39">
        <v>2.1321405233256483</v>
      </c>
      <c r="E40" s="39">
        <v>1.7993029725200296</v>
      </c>
    </row>
    <row r="41" spans="2:5" x14ac:dyDescent="0.35">
      <c r="B41" s="39" t="s">
        <v>320</v>
      </c>
      <c r="C41" s="39">
        <v>2.3766688384194503</v>
      </c>
      <c r="D41" s="39">
        <v>2.1871793901571519</v>
      </c>
      <c r="E41" s="39">
        <v>0.98210759435988304</v>
      </c>
    </row>
    <row r="42" spans="2:5" x14ac:dyDescent="0.35">
      <c r="B42" s="39" t="s">
        <v>321</v>
      </c>
      <c r="C42" s="39">
        <v>0.77001721122652145</v>
      </c>
      <c r="D42" s="39">
        <v>-0.34510600784356665</v>
      </c>
      <c r="E42" s="39">
        <v>-0.68306957805902335</v>
      </c>
    </row>
    <row r="43" spans="2:5" x14ac:dyDescent="0.35">
      <c r="B43" s="39" t="s">
        <v>322</v>
      </c>
      <c r="C43" s="39">
        <v>1.3328029942331361</v>
      </c>
      <c r="D43" s="39">
        <v>1.1943938511586358</v>
      </c>
      <c r="E43" s="39">
        <v>-2.3259432212770079</v>
      </c>
    </row>
    <row r="44" spans="2:5" x14ac:dyDescent="0.35">
      <c r="B44" s="39" t="s">
        <v>323</v>
      </c>
      <c r="C44" s="39">
        <v>0.14119362253919238</v>
      </c>
      <c r="D44" s="39">
        <v>1.1393183950995829</v>
      </c>
      <c r="E44" s="39">
        <v>-0.97725860657785668</v>
      </c>
    </row>
    <row r="45" spans="2:5" x14ac:dyDescent="0.35">
      <c r="B45" s="39" t="s">
        <v>324</v>
      </c>
      <c r="C45" s="39">
        <v>0.83401538869592418</v>
      </c>
      <c r="D45" s="39">
        <v>1.7112208706672487</v>
      </c>
      <c r="E45" s="39">
        <v>2.107184840963024E-2</v>
      </c>
    </row>
    <row r="46" spans="2:5" x14ac:dyDescent="0.35">
      <c r="B46" s="39" t="s">
        <v>325</v>
      </c>
      <c r="C46" s="39">
        <v>1.4525028554266795</v>
      </c>
      <c r="D46" s="39">
        <v>2.053923589805152</v>
      </c>
      <c r="E46" s="39">
        <v>0.78854907757961634</v>
      </c>
    </row>
    <row r="47" spans="2:5" x14ac:dyDescent="0.35">
      <c r="B47" s="39" t="s">
        <v>326</v>
      </c>
      <c r="C47" s="39">
        <v>2.3888742918857226</v>
      </c>
      <c r="D47" s="39">
        <v>2.0375267666487362</v>
      </c>
      <c r="E47" s="39">
        <v>0.6164027987497992</v>
      </c>
    </row>
    <row r="48" spans="2:5" x14ac:dyDescent="0.35">
      <c r="B48" s="39" t="s">
        <v>327</v>
      </c>
      <c r="C48" s="39">
        <v>-0.53015781059808942</v>
      </c>
      <c r="D48" s="39">
        <v>1.1395943700070288</v>
      </c>
      <c r="E48" s="39">
        <v>-0.2102458050054167</v>
      </c>
    </row>
    <row r="49" spans="2:5" x14ac:dyDescent="0.35">
      <c r="B49" s="39" t="s">
        <v>328</v>
      </c>
      <c r="C49" s="39">
        <v>0.78090609430816316</v>
      </c>
      <c r="D49" s="39">
        <v>1.7666019548401952</v>
      </c>
      <c r="E49" s="39">
        <v>1.6313200862336925</v>
      </c>
    </row>
    <row r="50" spans="2:5" x14ac:dyDescent="0.35">
      <c r="B50" s="39" t="s">
        <v>329</v>
      </c>
      <c r="C50" s="39">
        <v>1.929980403428579</v>
      </c>
      <c r="D50" s="39">
        <v>1.608096090555343</v>
      </c>
      <c r="E50" s="39">
        <v>0.94638497648157771</v>
      </c>
    </row>
    <row r="51" spans="2:5" x14ac:dyDescent="0.35">
      <c r="B51" s="39" t="s">
        <v>330</v>
      </c>
      <c r="C51" s="39">
        <v>1.7819909007415957</v>
      </c>
      <c r="D51" s="39">
        <v>0.9887402847704716</v>
      </c>
      <c r="E51" s="39">
        <v>-0.88685482585114828</v>
      </c>
    </row>
    <row r="52" spans="2:5" x14ac:dyDescent="0.35">
      <c r="B52" s="39" t="s">
        <v>331</v>
      </c>
      <c r="C52" s="39">
        <v>2.3331678085679033</v>
      </c>
      <c r="D52" s="39">
        <v>2.4295675317753718</v>
      </c>
      <c r="E52" s="39">
        <v>-0.10714002570243265</v>
      </c>
    </row>
    <row r="53" spans="2:5" x14ac:dyDescent="0.35">
      <c r="B53" s="39" t="s">
        <v>332</v>
      </c>
      <c r="C53" s="39">
        <v>2.1951092940665027</v>
      </c>
      <c r="D53" s="39">
        <v>0.99669533841186353</v>
      </c>
      <c r="E53" s="39">
        <v>-0.3671799704247759</v>
      </c>
    </row>
    <row r="54" spans="2:5" x14ac:dyDescent="0.35">
      <c r="B54" s="39" t="s">
        <v>333</v>
      </c>
      <c r="C54" s="39">
        <v>0.61264195538815946</v>
      </c>
      <c r="D54" s="39">
        <v>0.52878551702530463</v>
      </c>
      <c r="E54" s="39">
        <v>0.97295808437111997</v>
      </c>
    </row>
    <row r="55" spans="2:5" x14ac:dyDescent="0.35">
      <c r="B55" s="39" t="s">
        <v>334</v>
      </c>
      <c r="C55" s="39">
        <v>-1.230389837880034</v>
      </c>
      <c r="D55" s="39">
        <v>-1.1129108007102959</v>
      </c>
      <c r="E55" s="39">
        <v>1.4550589703483003</v>
      </c>
    </row>
    <row r="56" spans="2:5" x14ac:dyDescent="0.35">
      <c r="B56" s="39" t="s">
        <v>335</v>
      </c>
      <c r="C56" s="39">
        <v>-0.73743237089826852</v>
      </c>
      <c r="D56" s="39">
        <v>-0.27035461380616449</v>
      </c>
      <c r="E56" s="39">
        <v>2.0847676036830694E-2</v>
      </c>
    </row>
    <row r="57" spans="2:5" x14ac:dyDescent="0.35">
      <c r="B57" s="39" t="s">
        <v>336</v>
      </c>
      <c r="C57" s="39">
        <v>0.43698704003628658</v>
      </c>
      <c r="D57" s="39">
        <v>3.0953866267700461</v>
      </c>
      <c r="E57" s="39">
        <v>0.79627819023302038</v>
      </c>
    </row>
    <row r="58" spans="2:5" x14ac:dyDescent="0.35">
      <c r="B58" s="39" t="s">
        <v>337</v>
      </c>
      <c r="C58" s="39">
        <v>1.7634135592757336</v>
      </c>
      <c r="D58" s="39">
        <v>1.1064331285414368</v>
      </c>
      <c r="E58" s="39">
        <v>0.10425007697018461</v>
      </c>
    </row>
    <row r="59" spans="2:5" x14ac:dyDescent="0.35">
      <c r="B59" s="39" t="s">
        <v>338</v>
      </c>
      <c r="C59" s="39">
        <v>-1.3802547992871461</v>
      </c>
      <c r="D59" s="39">
        <v>-1.1852478967407554</v>
      </c>
      <c r="E59" s="39">
        <v>0.1183555861935686</v>
      </c>
    </row>
    <row r="60" spans="2:5" x14ac:dyDescent="0.35">
      <c r="B60" s="39" t="s">
        <v>339</v>
      </c>
      <c r="C60" s="39">
        <v>-0.95909165959279941</v>
      </c>
      <c r="D60" s="39">
        <v>-0.52554536604553759</v>
      </c>
      <c r="E60" s="39">
        <v>-0.52554536604553759</v>
      </c>
    </row>
    <row r="61" spans="2:5" x14ac:dyDescent="0.35">
      <c r="B61" s="39" t="s">
        <v>340</v>
      </c>
      <c r="C61" s="39">
        <v>1.2946916111548172</v>
      </c>
      <c r="D61" s="39">
        <v>2.2313076140519428</v>
      </c>
      <c r="E61" s="39">
        <v>-9.534520842268733E-2</v>
      </c>
    </row>
    <row r="62" spans="2:5" x14ac:dyDescent="0.35">
      <c r="B62" s="39" t="s">
        <v>341</v>
      </c>
      <c r="C62" s="39">
        <v>1.1692775054548032</v>
      </c>
      <c r="D62" s="39">
        <v>-0.36206189628940377</v>
      </c>
      <c r="E62" s="39">
        <v>1.1741490884218682</v>
      </c>
    </row>
    <row r="63" spans="2:5" x14ac:dyDescent="0.35">
      <c r="B63" s="39" t="s">
        <v>342</v>
      </c>
      <c r="C63" s="39">
        <v>1.319875245076038</v>
      </c>
      <c r="D63" s="39">
        <v>0.20444831081201847</v>
      </c>
      <c r="E63" s="39">
        <v>2.505359350490127</v>
      </c>
    </row>
    <row r="64" spans="2:5" x14ac:dyDescent="0.35">
      <c r="B64" s="39" t="s">
        <v>343</v>
      </c>
      <c r="C64" s="39">
        <v>-1.2396529316825642</v>
      </c>
      <c r="D64" s="39">
        <v>-1.3181125446463868</v>
      </c>
      <c r="E64" s="39">
        <v>-0.77835029368767572</v>
      </c>
    </row>
    <row r="65" spans="2:5" x14ac:dyDescent="0.35">
      <c r="B65" s="39" t="s">
        <v>344</v>
      </c>
      <c r="C65" s="39">
        <v>-1.8121289719454259</v>
      </c>
      <c r="D65" s="39">
        <v>-1.1776849672921914</v>
      </c>
      <c r="E65" s="39">
        <v>-0.93127803513818852</v>
      </c>
    </row>
    <row r="66" spans="2:5" x14ac:dyDescent="0.35">
      <c r="B66" s="39" t="s">
        <v>345</v>
      </c>
      <c r="C66" s="39">
        <v>2.7241576972980699</v>
      </c>
      <c r="D66" s="39">
        <v>2.5600003297546108</v>
      </c>
      <c r="E66" s="39">
        <v>-0.60523917482747769</v>
      </c>
    </row>
    <row r="67" spans="2:5" x14ac:dyDescent="0.35">
      <c r="B67" s="39" t="s">
        <v>346</v>
      </c>
      <c r="C67" s="39">
        <v>1.2589220148861937</v>
      </c>
      <c r="D67" s="39">
        <v>1.5868556256309752</v>
      </c>
      <c r="E67" s="39">
        <v>-0.50439843753823177</v>
      </c>
    </row>
    <row r="68" spans="2:5" x14ac:dyDescent="0.35">
      <c r="B68" s="39" t="s">
        <v>347</v>
      </c>
      <c r="C68" s="39">
        <v>-5.8223023109675927E-2</v>
      </c>
      <c r="D68" s="39">
        <v>1.6486831489160361</v>
      </c>
      <c r="E68" s="39">
        <v>-0.81688832882282125</v>
      </c>
    </row>
    <row r="69" spans="2:5" x14ac:dyDescent="0.35">
      <c r="B69" s="39" t="s">
        <v>348</v>
      </c>
      <c r="C69" s="39">
        <v>-0.60764495009184538</v>
      </c>
      <c r="D69" s="39">
        <v>0.55875194050814325</v>
      </c>
      <c r="E69" s="39">
        <v>-1.2358354961500242</v>
      </c>
    </row>
    <row r="70" spans="2:5" x14ac:dyDescent="0.35">
      <c r="B70" s="39" t="s">
        <v>349</v>
      </c>
      <c r="C70" s="39">
        <v>0.5194824938192113</v>
      </c>
      <c r="D70" s="39">
        <v>1.1455816877771909</v>
      </c>
      <c r="E70" s="39">
        <v>-0.14757606420005664</v>
      </c>
    </row>
    <row r="71" spans="2:5" x14ac:dyDescent="0.35">
      <c r="B71" s="39" t="s">
        <v>350</v>
      </c>
      <c r="C71" s="39">
        <v>-1.8091379827940228</v>
      </c>
      <c r="D71" s="39">
        <v>-1.3190237730685266</v>
      </c>
      <c r="E71" s="39">
        <v>-1.3971063537033841</v>
      </c>
    </row>
    <row r="72" spans="2:5" x14ac:dyDescent="0.35">
      <c r="B72" s="39" t="s">
        <v>351</v>
      </c>
      <c r="C72" s="39">
        <v>-0.88713075616222381</v>
      </c>
      <c r="D72" s="39">
        <v>1.105676805617078</v>
      </c>
      <c r="E72" s="39">
        <v>0.47759658437737518</v>
      </c>
    </row>
    <row r="73" spans="2:5" x14ac:dyDescent="0.35">
      <c r="B73" s="39" t="s">
        <v>352</v>
      </c>
      <c r="C73" s="39">
        <v>2.4122465925078598</v>
      </c>
      <c r="D73" s="39">
        <v>2.1514304733542673</v>
      </c>
      <c r="E73" s="39">
        <v>-0.57979568146849481</v>
      </c>
    </row>
    <row r="74" spans="2:5" x14ac:dyDescent="0.35">
      <c r="B74" s="39" t="s">
        <v>353</v>
      </c>
      <c r="C74" s="39">
        <v>0.79970076902594545</v>
      </c>
      <c r="D74" s="39">
        <v>1.4823915488656361</v>
      </c>
      <c r="E74" s="39">
        <v>1.4687402275618433</v>
      </c>
    </row>
    <row r="75" spans="2:5" x14ac:dyDescent="0.35">
      <c r="B75" s="39" t="s">
        <v>354</v>
      </c>
      <c r="C75" s="39">
        <v>1.7313953729541816</v>
      </c>
      <c r="D75" s="39">
        <v>1.0769944495691461</v>
      </c>
      <c r="E75" s="39">
        <v>0.83271536343473307</v>
      </c>
    </row>
    <row r="76" spans="2:5" x14ac:dyDescent="0.35">
      <c r="B76" s="39" t="s">
        <v>355</v>
      </c>
      <c r="C76" s="39">
        <v>-1.3141883006862893</v>
      </c>
      <c r="D76" s="39">
        <v>-0.37738124221704517</v>
      </c>
      <c r="E76" s="39">
        <v>-0.6570466345775362</v>
      </c>
    </row>
    <row r="77" spans="2:5" x14ac:dyDescent="0.35">
      <c r="B77" s="39" t="s">
        <v>356</v>
      </c>
      <c r="C77" s="39">
        <v>1.1543316281686686</v>
      </c>
      <c r="D77" s="39">
        <v>1.8865547122200625</v>
      </c>
      <c r="E77" s="39">
        <v>0.2583108973805025</v>
      </c>
    </row>
    <row r="78" spans="2:5" x14ac:dyDescent="0.35">
      <c r="B78" s="39" t="s">
        <v>357</v>
      </c>
      <c r="C78" s="39">
        <v>-1.1917965207536056</v>
      </c>
      <c r="D78" s="39">
        <v>1.4948642163383119</v>
      </c>
      <c r="E78" s="39">
        <v>1.3399921256038769</v>
      </c>
    </row>
    <row r="79" spans="2:5" x14ac:dyDescent="0.35">
      <c r="B79" s="39" t="s">
        <v>358</v>
      </c>
      <c r="C79" s="39">
        <v>1.8140918102077199</v>
      </c>
      <c r="D79" s="39">
        <v>1.7850886220362676</v>
      </c>
      <c r="E79" s="39">
        <v>1.5913432937212477</v>
      </c>
    </row>
    <row r="80" spans="2:5" x14ac:dyDescent="0.35">
      <c r="B80" s="39" t="s">
        <v>359</v>
      </c>
      <c r="C80" s="39">
        <v>1.037973569464967</v>
      </c>
      <c r="D80" s="39">
        <v>2.3224837752051206</v>
      </c>
      <c r="E80" s="39">
        <v>-1.3224179719262714</v>
      </c>
    </row>
    <row r="81" spans="2:5" x14ac:dyDescent="0.35">
      <c r="B81" s="39" t="s">
        <v>360</v>
      </c>
      <c r="C81" s="39">
        <v>0.47147098521388042</v>
      </c>
      <c r="D81" s="39">
        <v>1.5575900339342663</v>
      </c>
      <c r="E81" s="39">
        <v>0.20173324518666738</v>
      </c>
    </row>
    <row r="82" spans="2:5" x14ac:dyDescent="0.35">
      <c r="B82" s="39" t="s">
        <v>361</v>
      </c>
      <c r="C82" s="39">
        <v>-0.36542116424005799</v>
      </c>
      <c r="D82" s="39">
        <v>4.1451576535586815E-2</v>
      </c>
      <c r="E82" s="39">
        <v>-1.7908158445643536</v>
      </c>
    </row>
    <row r="83" spans="2:5" x14ac:dyDescent="0.35">
      <c r="B83" s="39" t="s">
        <v>362</v>
      </c>
      <c r="C83" s="39">
        <v>-0.16186749452866345</v>
      </c>
      <c r="D83" s="39">
        <v>1.0830755444028382</v>
      </c>
      <c r="E83" s="39">
        <v>0.865418349599819</v>
      </c>
    </row>
    <row r="84" spans="2:5" x14ac:dyDescent="0.35">
      <c r="B84" s="39" t="s">
        <v>363</v>
      </c>
      <c r="C84" s="39">
        <v>2.1969337340186379</v>
      </c>
      <c r="D84" s="39">
        <v>1.8782482802074458</v>
      </c>
      <c r="E84" s="39">
        <v>1.0279247922260015</v>
      </c>
    </row>
    <row r="85" spans="2:5" x14ac:dyDescent="0.35">
      <c r="B85" s="39" t="s">
        <v>364</v>
      </c>
      <c r="C85" s="39">
        <v>-1.6798980537496329</v>
      </c>
      <c r="D85" s="39">
        <v>-0.48861050508660475</v>
      </c>
      <c r="E85" s="39">
        <v>-1.0558451099248019</v>
      </c>
    </row>
    <row r="86" spans="2:5" x14ac:dyDescent="0.35">
      <c r="B86" s="39" t="s">
        <v>365</v>
      </c>
      <c r="C86" s="39">
        <v>1.959195621803721</v>
      </c>
      <c r="D86" s="39">
        <v>2.5623694370810206</v>
      </c>
      <c r="E86" s="39">
        <v>0.29422286869779679</v>
      </c>
    </row>
    <row r="87" spans="2:5" x14ac:dyDescent="0.35">
      <c r="B87" s="39" t="s">
        <v>366</v>
      </c>
      <c r="C87" s="39">
        <v>-0.89198813369023822</v>
      </c>
      <c r="D87" s="39">
        <v>-1.0840134703308986</v>
      </c>
      <c r="E87" s="39">
        <v>8.4772471111739481E-2</v>
      </c>
    </row>
    <row r="88" spans="2:5" x14ac:dyDescent="0.35">
      <c r="B88" s="39" t="s">
        <v>367</v>
      </c>
      <c r="C88" s="39">
        <v>0.80843624650366064</v>
      </c>
      <c r="D88" s="39">
        <v>2.493979343976406</v>
      </c>
      <c r="E88" s="39">
        <v>0.31295598507823724</v>
      </c>
    </row>
    <row r="89" spans="2:5" x14ac:dyDescent="0.35">
      <c r="B89" s="39" t="s">
        <v>368</v>
      </c>
      <c r="C89" s="39">
        <v>2.0089783776524652</v>
      </c>
      <c r="D89" s="39">
        <v>1.4990537863287219</v>
      </c>
      <c r="E89" s="39">
        <v>8.0752064975669655E-2</v>
      </c>
    </row>
    <row r="90" spans="2:5" x14ac:dyDescent="0.35">
      <c r="B90" s="39" t="s">
        <v>369</v>
      </c>
      <c r="C90" s="39">
        <v>2.9590426890448791</v>
      </c>
      <c r="D90" s="39">
        <v>2.7887823310847057</v>
      </c>
      <c r="E90" s="39">
        <v>0.60328516408009059</v>
      </c>
    </row>
    <row r="91" spans="2:5" x14ac:dyDescent="0.35">
      <c r="B91" s="39" t="s">
        <v>370</v>
      </c>
      <c r="C91" s="39">
        <v>2.3950977657685093</v>
      </c>
      <c r="D91" s="39">
        <v>2.1445667561749531</v>
      </c>
      <c r="E91" s="39">
        <v>0.65604116088631714</v>
      </c>
    </row>
    <row r="92" spans="2:5" x14ac:dyDescent="0.35">
      <c r="B92" s="39" t="s">
        <v>371</v>
      </c>
      <c r="C92" s="39">
        <v>-1.2927168531599496</v>
      </c>
      <c r="D92" s="39">
        <v>0.62326175027764186</v>
      </c>
      <c r="E92" s="39">
        <v>1.3901341906172124</v>
      </c>
    </row>
    <row r="93" spans="2:5" x14ac:dyDescent="0.35">
      <c r="B93" s="39" t="s">
        <v>372</v>
      </c>
      <c r="C93" s="39">
        <v>-1.4077386576784241</v>
      </c>
      <c r="D93" s="39">
        <v>-1.0153523899976684</v>
      </c>
      <c r="E93" s="39">
        <v>-0.35204840124501191</v>
      </c>
    </row>
    <row r="94" spans="2:5" x14ac:dyDescent="0.35">
      <c r="B94" s="39" t="s">
        <v>373</v>
      </c>
      <c r="C94" s="39">
        <v>1.7751729984275997</v>
      </c>
      <c r="D94" s="39">
        <v>2.0707690678883512</v>
      </c>
      <c r="E94" s="39">
        <v>1.7454543866713133</v>
      </c>
    </row>
    <row r="95" spans="2:5" x14ac:dyDescent="0.35">
      <c r="B95" s="39" t="s">
        <v>374</v>
      </c>
      <c r="C95" s="39">
        <v>1.6560780820021004</v>
      </c>
      <c r="D95" s="39">
        <v>2.0063937991570033</v>
      </c>
      <c r="E95" s="39">
        <v>0.33822523258284876</v>
      </c>
    </row>
    <row r="96" spans="2:5" x14ac:dyDescent="0.35">
      <c r="B96" s="39" t="s">
        <v>27</v>
      </c>
      <c r="C96" s="39">
        <v>1.0343000298391385</v>
      </c>
      <c r="D96" s="39">
        <v>2.5497143261785009</v>
      </c>
      <c r="E96" s="39">
        <v>0.86006834598875104</v>
      </c>
    </row>
    <row r="97" spans="2:5" x14ac:dyDescent="0.35">
      <c r="B97" s="39" t="s">
        <v>375</v>
      </c>
      <c r="C97" s="39">
        <v>-4.1062880300115331E-2</v>
      </c>
      <c r="D97" s="39">
        <v>1.2386051982895996</v>
      </c>
      <c r="E97" s="39">
        <v>0.53059919748668238</v>
      </c>
    </row>
    <row r="98" spans="2:5" x14ac:dyDescent="0.35">
      <c r="B98" s="39" t="s">
        <v>376</v>
      </c>
      <c r="C98" s="39">
        <v>1.1877352870511717</v>
      </c>
      <c r="D98" s="39">
        <v>0.75463689173395876</v>
      </c>
      <c r="E98" s="39">
        <v>2.1092477802603251</v>
      </c>
    </row>
    <row r="99" spans="2:5" x14ac:dyDescent="0.35">
      <c r="B99" s="39" t="s">
        <v>377</v>
      </c>
      <c r="C99" s="39">
        <v>1.2838509951716033</v>
      </c>
      <c r="D99" s="39">
        <v>1.6184517629601662</v>
      </c>
      <c r="E99" s="39">
        <v>1.8720524719618721</v>
      </c>
    </row>
    <row r="100" spans="2:5" x14ac:dyDescent="0.35">
      <c r="B100" s="39" t="s">
        <v>378</v>
      </c>
      <c r="C100" s="39">
        <v>1.4615426960178506</v>
      </c>
      <c r="D100" s="39">
        <v>1.6834658850757211</v>
      </c>
      <c r="E100" s="39">
        <v>0.49128962809060667</v>
      </c>
    </row>
    <row r="101" spans="2:5" x14ac:dyDescent="0.35">
      <c r="B101" s="39" t="s">
        <v>379</v>
      </c>
      <c r="C101" s="39">
        <v>-1.1823601081356989</v>
      </c>
      <c r="D101" s="39">
        <v>-2.1265790949487831</v>
      </c>
      <c r="E101" s="39">
        <v>0.74369211091053533</v>
      </c>
    </row>
    <row r="102" spans="2:5" x14ac:dyDescent="0.35">
      <c r="B102" s="39" t="s">
        <v>380</v>
      </c>
      <c r="C102" s="39">
        <v>-1.5450954370564773</v>
      </c>
      <c r="D102" s="39">
        <v>-2.2299812306134106</v>
      </c>
      <c r="E102" s="39">
        <v>-0.65731665694259078</v>
      </c>
    </row>
    <row r="103" spans="2:5" x14ac:dyDescent="0.35">
      <c r="B103" s="39" t="s">
        <v>381</v>
      </c>
      <c r="C103" s="39">
        <v>1.6663371116182983</v>
      </c>
      <c r="D103" s="39">
        <v>2.2914304623024742</v>
      </c>
      <c r="E103" s="39">
        <v>0.17880555472077231</v>
      </c>
    </row>
    <row r="104" spans="2:5" x14ac:dyDescent="0.35">
      <c r="B104" s="39" t="s">
        <v>382</v>
      </c>
      <c r="C104" s="39">
        <v>-0.8994165477818119</v>
      </c>
      <c r="D104" s="39">
        <v>-0.31564818630916797</v>
      </c>
      <c r="E104" s="39">
        <v>0.41805969430446632</v>
      </c>
    </row>
    <row r="105" spans="2:5" x14ac:dyDescent="0.35">
      <c r="B105" s="39" t="s">
        <v>383</v>
      </c>
      <c r="C105" s="39">
        <v>0.94945634016331526</v>
      </c>
      <c r="D105" s="39">
        <v>0.88104132776693567</v>
      </c>
      <c r="E105" s="39">
        <v>1.2703866815773233</v>
      </c>
    </row>
    <row r="106" spans="2:5" x14ac:dyDescent="0.35">
      <c r="B106" s="39" t="s">
        <v>384</v>
      </c>
      <c r="C106" s="39">
        <v>-0.5780459596226899</v>
      </c>
      <c r="D106" s="39">
        <v>0.37908420249427716</v>
      </c>
      <c r="E106" s="39">
        <v>0.29089509484342635</v>
      </c>
    </row>
    <row r="107" spans="2:5" x14ac:dyDescent="0.35">
      <c r="B107" s="39" t="s">
        <v>385</v>
      </c>
      <c r="C107" s="39">
        <v>-1.8946689798777319</v>
      </c>
      <c r="D107" s="39">
        <v>1.1099336728811944</v>
      </c>
      <c r="E107" s="39">
        <v>1.2123895639461095</v>
      </c>
    </row>
    <row r="108" spans="2:5" x14ac:dyDescent="0.35">
      <c r="B108" s="39" t="s">
        <v>386</v>
      </c>
      <c r="C108" s="39">
        <v>1.0332424747488882</v>
      </c>
      <c r="D108" s="39">
        <v>2.0574997229213401</v>
      </c>
      <c r="E108" s="39">
        <v>-0.10942063523110097</v>
      </c>
    </row>
    <row r="109" spans="2:5" x14ac:dyDescent="0.35">
      <c r="B109" s="39" t="s">
        <v>387</v>
      </c>
      <c r="C109" s="39">
        <v>-1.4194030247874139</v>
      </c>
      <c r="D109" s="39">
        <v>-0.88901625383161453</v>
      </c>
      <c r="E109" s="39">
        <v>-0.4477601187377459</v>
      </c>
    </row>
    <row r="110" spans="2:5" x14ac:dyDescent="0.35">
      <c r="B110" s="39" t="s">
        <v>388</v>
      </c>
      <c r="C110" s="39">
        <v>2.2725660376006495E-2</v>
      </c>
      <c r="D110" s="39">
        <v>0.57166079966931604</v>
      </c>
      <c r="E110" s="39">
        <v>-1.2795582280856077</v>
      </c>
    </row>
    <row r="111" spans="2:5" x14ac:dyDescent="0.35">
      <c r="B111" s="39" t="s">
        <v>389</v>
      </c>
      <c r="C111" s="39">
        <v>0.46496339666173814</v>
      </c>
      <c r="D111" s="39">
        <v>0.29384630745703916</v>
      </c>
      <c r="E111" s="39">
        <v>-0.91799177616936811</v>
      </c>
    </row>
    <row r="112" spans="2:5" x14ac:dyDescent="0.35">
      <c r="B112" s="39" t="s">
        <v>390</v>
      </c>
      <c r="C112" s="39">
        <v>0.37091880333450516</v>
      </c>
      <c r="D112" s="39">
        <v>2.0649926644522556</v>
      </c>
      <c r="E112" s="39">
        <v>1.0666973597566181</v>
      </c>
    </row>
    <row r="113" spans="2:5" x14ac:dyDescent="0.35">
      <c r="B113" s="39" t="s">
        <v>391</v>
      </c>
      <c r="C113" s="39">
        <v>0.57318977119359515</v>
      </c>
      <c r="D113" s="39">
        <v>2.7778637959439831</v>
      </c>
      <c r="E113" s="39">
        <v>-0.26061245407964723</v>
      </c>
    </row>
    <row r="114" spans="2:5" x14ac:dyDescent="0.35">
      <c r="B114" s="39" t="s">
        <v>392</v>
      </c>
      <c r="C114" s="39">
        <v>-2.2759245651008318E-2</v>
      </c>
      <c r="D114" s="39">
        <v>2.0086605767022911</v>
      </c>
      <c r="E114" s="39">
        <v>-0.32844410320072809</v>
      </c>
    </row>
    <row r="115" spans="2:5" x14ac:dyDescent="0.35">
      <c r="B115" s="39" t="s">
        <v>393</v>
      </c>
      <c r="C115" s="39">
        <v>2.154530401512909</v>
      </c>
      <c r="D115" s="39">
        <v>0.31102093124090807</v>
      </c>
      <c r="E115" s="39">
        <v>-0.48781103641500911</v>
      </c>
    </row>
    <row r="116" spans="2:5" x14ac:dyDescent="0.35">
      <c r="B116" s="39" t="s">
        <v>394</v>
      </c>
      <c r="C116" s="39">
        <v>1.7402364205383725</v>
      </c>
      <c r="D116" s="39">
        <v>1.2249240855380541</v>
      </c>
      <c r="E116" s="39">
        <v>0.63684683097378603</v>
      </c>
    </row>
    <row r="117" spans="2:5" x14ac:dyDescent="0.35">
      <c r="B117" s="39" t="s">
        <v>395</v>
      </c>
      <c r="C117" s="39">
        <v>0.33750893220125316</v>
      </c>
      <c r="D117" s="39">
        <v>-0.49257389853955624</v>
      </c>
      <c r="E117" s="39">
        <v>0.25754447451288492</v>
      </c>
    </row>
    <row r="118" spans="2:5" x14ac:dyDescent="0.35">
      <c r="B118" s="39" t="s">
        <v>396</v>
      </c>
      <c r="C118" s="39">
        <v>-1.858968615728914</v>
      </c>
      <c r="D118" s="39">
        <v>-0.78914407072800652</v>
      </c>
      <c r="E118" s="39">
        <v>-0.26702404760999154</v>
      </c>
    </row>
    <row r="119" spans="2:5" x14ac:dyDescent="0.35">
      <c r="B119" s="39" t="s">
        <v>397</v>
      </c>
      <c r="C119" s="39">
        <v>1.3089714711420688</v>
      </c>
      <c r="D119" s="39">
        <v>2.9297963668422398</v>
      </c>
      <c r="E119" s="39">
        <v>0.92767614688544631</v>
      </c>
    </row>
    <row r="120" spans="2:5" x14ac:dyDescent="0.35">
      <c r="B120" s="39" t="s">
        <v>398</v>
      </c>
      <c r="C120" s="39">
        <v>1.7402654603973799</v>
      </c>
      <c r="D120" s="39">
        <v>2.1643377377430939</v>
      </c>
      <c r="E120" s="39">
        <v>1.5471078907190732</v>
      </c>
    </row>
    <row r="121" spans="2:5" x14ac:dyDescent="0.35">
      <c r="B121" s="39" t="s">
        <v>399</v>
      </c>
      <c r="C121" s="39">
        <v>1.7013428395967012</v>
      </c>
      <c r="D121" s="39">
        <v>1.7040414905596197</v>
      </c>
      <c r="E121" s="39">
        <v>0.14338826782904324</v>
      </c>
    </row>
    <row r="122" spans="2:5" x14ac:dyDescent="0.35">
      <c r="B122" s="39" t="s">
        <v>400</v>
      </c>
      <c r="C122" s="39">
        <v>0.13786437160803078</v>
      </c>
      <c r="D122" s="39">
        <v>-9.3028843663457414E-2</v>
      </c>
      <c r="E122" s="39">
        <v>-0.10596822524159323</v>
      </c>
    </row>
    <row r="123" spans="2:5" x14ac:dyDescent="0.35">
      <c r="B123" s="39" t="s">
        <v>401</v>
      </c>
      <c r="C123" s="39">
        <v>9.9328564060951835E-2</v>
      </c>
      <c r="D123" s="39">
        <v>-1.4439640371394513</v>
      </c>
      <c r="E123" s="39">
        <v>-0.19870560664398482</v>
      </c>
    </row>
    <row r="124" spans="2:5" x14ac:dyDescent="0.35">
      <c r="B124" s="39" t="s">
        <v>402</v>
      </c>
      <c r="C124" s="39">
        <v>0.22461636899284362</v>
      </c>
      <c r="D124" s="39">
        <v>2.1516919050048613</v>
      </c>
      <c r="E124" s="39">
        <v>0.64717369957669824</v>
      </c>
    </row>
    <row r="125" spans="2:5" x14ac:dyDescent="0.35">
      <c r="B125" s="39" t="s">
        <v>403</v>
      </c>
      <c r="C125" s="39">
        <v>0.14215490349124962</v>
      </c>
      <c r="D125" s="39">
        <v>0.83267536917343921</v>
      </c>
      <c r="E125" s="39">
        <v>0.97650241733129206</v>
      </c>
    </row>
    <row r="126" spans="2:5" x14ac:dyDescent="0.35">
      <c r="B126" s="39" t="s">
        <v>404</v>
      </c>
      <c r="C126" s="39">
        <v>-0.11707965816222082</v>
      </c>
      <c r="D126" s="39">
        <v>-0.60631089157713058</v>
      </c>
      <c r="E126" s="39">
        <v>-0.35675113632243521</v>
      </c>
    </row>
    <row r="127" spans="2:5" x14ac:dyDescent="0.35">
      <c r="B127" s="39" t="s">
        <v>405</v>
      </c>
      <c r="C127" s="39">
        <v>0.42209318131174034</v>
      </c>
      <c r="D127" s="39">
        <v>0.52051480084100488</v>
      </c>
      <c r="E127" s="39">
        <v>0.61002676058850847</v>
      </c>
    </row>
    <row r="128" spans="2:5" x14ac:dyDescent="0.35">
      <c r="B128" s="39" t="s">
        <v>406</v>
      </c>
      <c r="C128" s="39">
        <v>0.40928453936877895</v>
      </c>
      <c r="D128" s="39">
        <v>1.9448478422729123</v>
      </c>
      <c r="E128" s="39">
        <v>0.21598777867023491</v>
      </c>
    </row>
    <row r="129" spans="2:5" x14ac:dyDescent="0.35">
      <c r="B129" s="39" t="s">
        <v>407</v>
      </c>
      <c r="C129" s="39">
        <v>8.9829717803776646E-2</v>
      </c>
      <c r="D129" s="39">
        <v>-0.50612855621953867</v>
      </c>
      <c r="E129" s="39">
        <v>0.36193300751824331</v>
      </c>
    </row>
    <row r="130" spans="2:5" x14ac:dyDescent="0.35">
      <c r="B130" s="39" t="s">
        <v>408</v>
      </c>
      <c r="C130" s="39">
        <v>1.0002706223295625</v>
      </c>
      <c r="D130" s="39">
        <v>8.0336617720887363E-2</v>
      </c>
      <c r="E130" s="39">
        <v>0.22286812527684485</v>
      </c>
    </row>
    <row r="131" spans="2:5" x14ac:dyDescent="0.35">
      <c r="B131" s="39" t="s">
        <v>409</v>
      </c>
      <c r="C131" s="39">
        <v>1.6732755851896191</v>
      </c>
      <c r="D131" s="39">
        <v>-0.6871103698625679</v>
      </c>
      <c r="E131" s="39">
        <v>-0.99378748938601846</v>
      </c>
    </row>
    <row r="132" spans="2:5" x14ac:dyDescent="0.35">
      <c r="B132" s="39" t="s">
        <v>410</v>
      </c>
      <c r="C132" s="39">
        <v>0.20061832427349499</v>
      </c>
      <c r="D132" s="39">
        <v>2.1926947754522041</v>
      </c>
      <c r="E132" s="39">
        <v>0.96778780557259914</v>
      </c>
    </row>
    <row r="133" spans="2:5" x14ac:dyDescent="0.35">
      <c r="B133" s="39" t="s">
        <v>411</v>
      </c>
      <c r="C133" s="39">
        <v>-0.12473669017477151</v>
      </c>
      <c r="D133" s="39">
        <v>-0.54567665735805171</v>
      </c>
      <c r="E133" s="39">
        <v>0.10740175267760528</v>
      </c>
    </row>
    <row r="134" spans="2:5" x14ac:dyDescent="0.35">
      <c r="B134" s="39" t="s">
        <v>412</v>
      </c>
      <c r="C134" s="39">
        <v>-1.3005638209017365</v>
      </c>
      <c r="D134" s="39">
        <v>-1.3601528171038555</v>
      </c>
      <c r="E134" s="39">
        <v>1.2099945818564082</v>
      </c>
    </row>
    <row r="135" spans="2:5" x14ac:dyDescent="0.35">
      <c r="B135" s="39" t="s">
        <v>413</v>
      </c>
      <c r="C135" s="39">
        <v>2.3462563351676144</v>
      </c>
      <c r="D135" s="39">
        <v>2.3167547573358558</v>
      </c>
      <c r="E135" s="39">
        <v>0.68279948368134513</v>
      </c>
    </row>
    <row r="136" spans="2:5" x14ac:dyDescent="0.35">
      <c r="B136" s="39" t="s">
        <v>414</v>
      </c>
      <c r="C136" s="39">
        <v>1.6080894285437735</v>
      </c>
      <c r="D136" s="39">
        <v>1.6035703931528105</v>
      </c>
      <c r="E136" s="39">
        <v>1.7711751932757263</v>
      </c>
    </row>
    <row r="137" spans="2:5" x14ac:dyDescent="0.35">
      <c r="B137" s="39" t="s">
        <v>415</v>
      </c>
      <c r="C137" s="39">
        <v>2.2304979029119885</v>
      </c>
      <c r="D137" s="39">
        <v>2.3655322869206059</v>
      </c>
      <c r="E137" s="39">
        <v>-0.72204606310573494</v>
      </c>
    </row>
    <row r="138" spans="2:5" x14ac:dyDescent="0.35">
      <c r="B138" s="39" t="s">
        <v>416</v>
      </c>
      <c r="C138" s="39">
        <v>0.53300388770598051</v>
      </c>
      <c r="D138" s="39">
        <v>1.2313268859897968</v>
      </c>
      <c r="E138" s="39">
        <v>-0.86002858666253301</v>
      </c>
    </row>
    <row r="139" spans="2:5" x14ac:dyDescent="0.35">
      <c r="B139" s="39" t="s">
        <v>417</v>
      </c>
      <c r="C139" s="39">
        <v>0.5532415458167067</v>
      </c>
      <c r="D139" s="39">
        <v>0.19656460581913981</v>
      </c>
      <c r="E139" s="39">
        <v>1.2075573501597576</v>
      </c>
    </row>
    <row r="140" spans="2:5" x14ac:dyDescent="0.35">
      <c r="B140" s="39" t="s">
        <v>418</v>
      </c>
      <c r="C140" s="39">
        <v>-1.4321119163773386E-2</v>
      </c>
      <c r="D140" s="39">
        <v>-0.29426401878940994</v>
      </c>
      <c r="E140" s="39">
        <v>0.32468237766079089</v>
      </c>
    </row>
    <row r="141" spans="2:5" x14ac:dyDescent="0.35">
      <c r="B141" s="39" t="s">
        <v>419</v>
      </c>
      <c r="C141" s="39">
        <v>0.24762547510821992</v>
      </c>
      <c r="D141" s="39">
        <v>-0.42259555011962163</v>
      </c>
      <c r="E141" s="39">
        <v>0.51596281843582448</v>
      </c>
    </row>
    <row r="142" spans="2:5" x14ac:dyDescent="0.35">
      <c r="B142" s="39" t="s">
        <v>420</v>
      </c>
      <c r="C142" s="39">
        <v>-1.7245602504668042E-2</v>
      </c>
      <c r="D142" s="39">
        <v>1.4213431122612779</v>
      </c>
      <c r="E142" s="39">
        <v>-0.21666555754038358</v>
      </c>
    </row>
    <row r="143" spans="2:5" x14ac:dyDescent="0.35">
      <c r="B143" s="39" t="s">
        <v>421</v>
      </c>
      <c r="C143" s="39">
        <v>-0.12812080819537844</v>
      </c>
      <c r="D143" s="39">
        <v>1.5225202802686817</v>
      </c>
      <c r="E143" s="39">
        <v>1.0788583886074909</v>
      </c>
    </row>
    <row r="144" spans="2:5" x14ac:dyDescent="0.35">
      <c r="B144" s="39" t="s">
        <v>422</v>
      </c>
      <c r="C144" s="39">
        <v>-0.82731000150080769</v>
      </c>
      <c r="D144" s="39">
        <v>1.4346700332479447</v>
      </c>
      <c r="E144" s="39">
        <v>1.8480968275854412</v>
      </c>
    </row>
    <row r="145" spans="2:5" x14ac:dyDescent="0.35">
      <c r="B145" s="39" t="s">
        <v>423</v>
      </c>
      <c r="C145" s="39">
        <v>-0.40723375141315815</v>
      </c>
      <c r="D145" s="39">
        <v>0.2847960617087904</v>
      </c>
      <c r="E145" s="39">
        <v>0.7374347431271242</v>
      </c>
    </row>
    <row r="146" spans="2:5" x14ac:dyDescent="0.35">
      <c r="B146" s="39" t="s">
        <v>424</v>
      </c>
      <c r="C146" s="39">
        <v>-0.282905127363975</v>
      </c>
      <c r="D146" s="39">
        <v>1.0261361495957697</v>
      </c>
      <c r="E146" s="39">
        <v>2.0392911306008092</v>
      </c>
    </row>
    <row r="147" spans="2:5" x14ac:dyDescent="0.35">
      <c r="B147" s="39" t="s">
        <v>425</v>
      </c>
      <c r="C147" s="39">
        <v>-1.4196902100071842</v>
      </c>
      <c r="D147" s="39">
        <v>-0.79365567930372538</v>
      </c>
      <c r="E147" s="39">
        <v>-1.2237439284366356</v>
      </c>
    </row>
    <row r="148" spans="2:5" x14ac:dyDescent="0.35">
      <c r="B148" s="39" t="s">
        <v>426</v>
      </c>
      <c r="C148" s="39">
        <v>0.81013185769142337</v>
      </c>
      <c r="D148" s="39">
        <v>0.59923957121653493</v>
      </c>
      <c r="E148" s="39">
        <v>0.1719725316186913</v>
      </c>
    </row>
    <row r="149" spans="2:5" x14ac:dyDescent="0.35">
      <c r="B149" s="39" t="s">
        <v>427</v>
      </c>
      <c r="C149" s="39">
        <v>-8.485442114810374E-3</v>
      </c>
      <c r="D149" s="39">
        <v>-0.42691602220863023</v>
      </c>
      <c r="E149" s="39">
        <v>1.6920310571147326</v>
      </c>
    </row>
    <row r="150" spans="2:5" x14ac:dyDescent="0.35">
      <c r="B150" s="39" t="s">
        <v>428</v>
      </c>
      <c r="C150" s="39">
        <v>1.2858809706797252</v>
      </c>
      <c r="D150" s="39">
        <v>1.989507548412629</v>
      </c>
      <c r="E150" s="39">
        <v>6.7749977360692945E-3</v>
      </c>
    </row>
    <row r="151" spans="2:5" x14ac:dyDescent="0.35">
      <c r="B151" s="39" t="s">
        <v>429</v>
      </c>
      <c r="C151" s="39">
        <v>1.0240499656592141</v>
      </c>
      <c r="D151" s="39">
        <v>-5.2480658041638852E-2</v>
      </c>
      <c r="E151" s="39">
        <v>0.69832644158314694</v>
      </c>
    </row>
    <row r="152" spans="2:5" x14ac:dyDescent="0.35">
      <c r="B152" s="39" t="s">
        <v>430</v>
      </c>
      <c r="C152" s="39">
        <v>-1.6932168567567614</v>
      </c>
      <c r="D152" s="39">
        <v>-1.2237904269808355</v>
      </c>
      <c r="E152" s="39">
        <v>0.18787598809442221</v>
      </c>
    </row>
    <row r="153" spans="2:5" x14ac:dyDescent="0.35">
      <c r="B153" s="39" t="s">
        <v>431</v>
      </c>
      <c r="C153" s="39">
        <v>0.32713883152652712</v>
      </c>
      <c r="D153" s="39">
        <v>-0.19841304301583929</v>
      </c>
      <c r="E153" s="39">
        <v>1.5490948585252556E-2</v>
      </c>
    </row>
    <row r="154" spans="2:5" x14ac:dyDescent="0.35">
      <c r="B154" s="39" t="s">
        <v>432</v>
      </c>
      <c r="C154" s="39">
        <v>-1.144710015052854</v>
      </c>
      <c r="D154" s="39">
        <v>-2.3034790372705491E-2</v>
      </c>
      <c r="E154" s="39">
        <v>1.3735385029309561</v>
      </c>
    </row>
    <row r="155" spans="2:5" x14ac:dyDescent="0.35">
      <c r="B155" s="39" t="s">
        <v>433</v>
      </c>
      <c r="C155" s="39">
        <v>2.2466508264906127</v>
      </c>
      <c r="D155" s="39">
        <v>1.9487633179078412</v>
      </c>
      <c r="E155" s="39">
        <v>1.254530545406489</v>
      </c>
    </row>
    <row r="156" spans="2:5" x14ac:dyDescent="0.35">
      <c r="B156" s="39" t="s">
        <v>434</v>
      </c>
      <c r="C156" s="39">
        <v>8.2659289336679279E-2</v>
      </c>
      <c r="D156" s="39">
        <v>-2.1498856874826121E-2</v>
      </c>
      <c r="E156" s="39">
        <v>0.40915554759150197</v>
      </c>
    </row>
    <row r="157" spans="2:5" x14ac:dyDescent="0.35">
      <c r="B157" s="39" t="s">
        <v>435</v>
      </c>
      <c r="C157" s="39">
        <v>-1.0839618415394405</v>
      </c>
      <c r="D157" s="39">
        <v>-2.0929160442154249</v>
      </c>
      <c r="E157" s="39">
        <v>-1.1488164697710843</v>
      </c>
    </row>
    <row r="158" spans="2:5" x14ac:dyDescent="0.35">
      <c r="B158" s="39" t="s">
        <v>436</v>
      </c>
      <c r="C158" s="39">
        <v>1.1275834876715418</v>
      </c>
      <c r="D158" s="39">
        <v>2.6792439345124452</v>
      </c>
      <c r="E158" s="39">
        <v>0.33342607047606077</v>
      </c>
    </row>
    <row r="159" spans="2:5" x14ac:dyDescent="0.35">
      <c r="B159" s="39" t="s">
        <v>437</v>
      </c>
      <c r="C159" s="39">
        <v>0.65099086161039921</v>
      </c>
      <c r="D159" s="39">
        <v>1.4275458438488879</v>
      </c>
      <c r="E159" s="39">
        <v>1.0514564194491656</v>
      </c>
    </row>
    <row r="160" spans="2:5" x14ac:dyDescent="0.35">
      <c r="B160" s="39" t="s">
        <v>438</v>
      </c>
      <c r="C160" s="39">
        <v>-1.7721092466166042</v>
      </c>
      <c r="D160" s="39">
        <v>-0.40109556191636575</v>
      </c>
      <c r="E160" s="39">
        <v>-0.90065757219412823</v>
      </c>
    </row>
    <row r="161" spans="2:5" x14ac:dyDescent="0.35">
      <c r="B161" s="39" t="s">
        <v>439</v>
      </c>
      <c r="C161" s="39">
        <v>1.691406019469613</v>
      </c>
      <c r="D161" s="39">
        <v>2.0330216019738012</v>
      </c>
      <c r="E161" s="39">
        <v>0.69219117022529453</v>
      </c>
    </row>
    <row r="162" spans="2:5" x14ac:dyDescent="0.35">
      <c r="B162" s="39" t="s">
        <v>440</v>
      </c>
      <c r="C162" s="39">
        <v>2.5329562622071315</v>
      </c>
      <c r="D162" s="39">
        <v>2.8610292431794737</v>
      </c>
      <c r="E162" s="39">
        <v>1.0721103437146191</v>
      </c>
    </row>
    <row r="163" spans="2:5" x14ac:dyDescent="0.35">
      <c r="B163" s="39" t="s">
        <v>441</v>
      </c>
      <c r="C163" s="39">
        <v>-1.2083148726432156</v>
      </c>
      <c r="D163" s="39">
        <v>-1.7147722210100098</v>
      </c>
      <c r="E163" s="39">
        <v>-0.5389452282911269</v>
      </c>
    </row>
    <row r="164" spans="2:5" x14ac:dyDescent="0.35">
      <c r="B164" s="39" t="s">
        <v>442</v>
      </c>
      <c r="C164" s="39">
        <v>0.43004013598160379</v>
      </c>
      <c r="D164" s="39">
        <v>1.9303199269077873</v>
      </c>
      <c r="E164" s="39">
        <v>-1.6275150301124923</v>
      </c>
    </row>
    <row r="165" spans="2:5" x14ac:dyDescent="0.35">
      <c r="B165" s="39" t="s">
        <v>443</v>
      </c>
      <c r="C165" s="39">
        <v>-1.5222789205311968</v>
      </c>
      <c r="D165" s="39">
        <v>-0.5482255785989395</v>
      </c>
      <c r="E165" s="39">
        <v>-0.42873516811978091</v>
      </c>
    </row>
    <row r="166" spans="2:5" x14ac:dyDescent="0.35">
      <c r="B166" s="39" t="s">
        <v>444</v>
      </c>
      <c r="C166" s="39">
        <v>-1.2829567732182499</v>
      </c>
      <c r="D166" s="39">
        <v>-1.0841459792734462</v>
      </c>
      <c r="E166" s="39">
        <v>-1.6892386874611476</v>
      </c>
    </row>
    <row r="167" spans="2:5" x14ac:dyDescent="0.35">
      <c r="B167" s="39" t="s">
        <v>445</v>
      </c>
      <c r="C167" s="39">
        <v>2.1916792283955986</v>
      </c>
      <c r="D167" s="39">
        <v>2.4851780439931535</v>
      </c>
      <c r="E167" s="39">
        <v>0.97692180550814522</v>
      </c>
    </row>
    <row r="168" spans="2:5" x14ac:dyDescent="0.35">
      <c r="B168" s="39" t="s">
        <v>446</v>
      </c>
      <c r="C168" s="39">
        <v>0.35016469459831789</v>
      </c>
      <c r="D168" s="39">
        <v>0.88655482891194604</v>
      </c>
      <c r="E168" s="39">
        <v>-0.35145087082554527</v>
      </c>
    </row>
    <row r="169" spans="2:5" x14ac:dyDescent="0.35">
      <c r="B169" s="39" t="s">
        <v>447</v>
      </c>
      <c r="C169" s="39">
        <v>0.13097767741156652</v>
      </c>
      <c r="D169" s="39">
        <v>-1.3679352120659325</v>
      </c>
      <c r="E169" s="39">
        <v>0.22882414639045179</v>
      </c>
    </row>
    <row r="170" spans="2:5" x14ac:dyDescent="0.35">
      <c r="B170" s="39" t="s">
        <v>448</v>
      </c>
      <c r="C170" s="39">
        <v>0.12491391901541252</v>
      </c>
      <c r="D170" s="39">
        <v>-1.5242097790204092</v>
      </c>
      <c r="E170" s="39">
        <v>-5.8788655838284236E-3</v>
      </c>
    </row>
    <row r="171" spans="2:5" x14ac:dyDescent="0.35">
      <c r="B171" s="39" t="s">
        <v>449</v>
      </c>
      <c r="C171" s="39">
        <v>0.9223755535346857</v>
      </c>
      <c r="D171" s="39">
        <v>1.247067093525601</v>
      </c>
      <c r="E171" s="39">
        <v>0.83775981514821873</v>
      </c>
    </row>
    <row r="172" spans="2:5" x14ac:dyDescent="0.35">
      <c r="B172" s="39" t="s">
        <v>450</v>
      </c>
      <c r="C172" s="39">
        <v>0.77468612024603078</v>
      </c>
      <c r="D172" s="39">
        <v>2.2379837398884392</v>
      </c>
      <c r="E172" s="39">
        <v>0.13083008492519793</v>
      </c>
    </row>
    <row r="173" spans="2:5" x14ac:dyDescent="0.35">
      <c r="B173" s="39" t="s">
        <v>451</v>
      </c>
      <c r="C173" s="39">
        <v>1.3617272493186241</v>
      </c>
      <c r="D173" s="39">
        <v>2.1858379027814165</v>
      </c>
      <c r="E173" s="39">
        <v>1.1395952202942872</v>
      </c>
    </row>
    <row r="174" spans="2:5" x14ac:dyDescent="0.35">
      <c r="B174" s="39" t="s">
        <v>452</v>
      </c>
      <c r="C174" s="39">
        <v>-1.0038959058878922</v>
      </c>
      <c r="D174" s="39">
        <v>1.8922769719472741</v>
      </c>
      <c r="E174" s="39">
        <v>0.79304711060325772</v>
      </c>
    </row>
    <row r="175" spans="2:5" x14ac:dyDescent="0.35">
      <c r="B175" s="39" t="s">
        <v>453</v>
      </c>
      <c r="C175" s="39">
        <v>-1.1177192053164449</v>
      </c>
      <c r="D175" s="39">
        <v>-0.34291688302087558</v>
      </c>
      <c r="E175" s="39">
        <v>-0.89731036136550035</v>
      </c>
    </row>
    <row r="176" spans="2:5" x14ac:dyDescent="0.35">
      <c r="B176" s="39" t="s">
        <v>454</v>
      </c>
      <c r="C176" s="39">
        <v>0.19098473348216605</v>
      </c>
      <c r="D176" s="39">
        <v>-0.72083949720398499</v>
      </c>
      <c r="E176" s="39">
        <v>4.3395689515020437E-2</v>
      </c>
    </row>
    <row r="177" spans="2:5" x14ac:dyDescent="0.35">
      <c r="B177" s="39" t="s">
        <v>455</v>
      </c>
      <c r="C177" s="39">
        <v>1.6212720216179184</v>
      </c>
      <c r="D177" s="39">
        <v>1.825409057976342</v>
      </c>
      <c r="E177" s="39">
        <v>0.82873920324883321</v>
      </c>
    </row>
    <row r="178" spans="2:5" x14ac:dyDescent="0.35">
      <c r="B178" s="39" t="s">
        <v>456</v>
      </c>
      <c r="C178" s="39">
        <v>0.28115968299307553</v>
      </c>
      <c r="D178" s="39">
        <v>-0.82787174471266978</v>
      </c>
      <c r="E178" s="39">
        <v>0.75528324052907203</v>
      </c>
    </row>
    <row r="179" spans="2:5" x14ac:dyDescent="0.35">
      <c r="B179" s="39" t="s">
        <v>457</v>
      </c>
      <c r="C179" s="39">
        <v>4.5069986614113058E-2</v>
      </c>
      <c r="D179" s="39">
        <v>2.6367604468310697</v>
      </c>
      <c r="E179" s="39">
        <v>0.2231285746286471</v>
      </c>
    </row>
    <row r="180" spans="2:5" x14ac:dyDescent="0.35">
      <c r="B180" s="39" t="s">
        <v>458</v>
      </c>
      <c r="C180" s="39">
        <v>1.9841244442237651</v>
      </c>
      <c r="D180" s="39">
        <v>0.96507201854327351</v>
      </c>
      <c r="E180" s="39">
        <v>0.36067355684387659</v>
      </c>
    </row>
    <row r="181" spans="2:5" x14ac:dyDescent="0.35">
      <c r="B181" s="39" t="s">
        <v>459</v>
      </c>
      <c r="C181" s="39">
        <v>0.17888074026191061</v>
      </c>
      <c r="D181" s="39">
        <v>0.25262959602492352</v>
      </c>
      <c r="E181" s="39">
        <v>1.0336629209373112</v>
      </c>
    </row>
    <row r="182" spans="2:5" x14ac:dyDescent="0.35">
      <c r="B182" s="39" t="s">
        <v>460</v>
      </c>
      <c r="C182" s="39">
        <v>0.39196559200696784</v>
      </c>
      <c r="D182" s="39">
        <v>0.51219555722316323</v>
      </c>
      <c r="E182" s="39">
        <v>0.72314876917108006</v>
      </c>
    </row>
    <row r="183" spans="2:5" x14ac:dyDescent="0.35">
      <c r="B183" s="39" t="s">
        <v>461</v>
      </c>
      <c r="C183" s="39">
        <v>2.4991978646622681</v>
      </c>
      <c r="D183" s="39">
        <v>2.4979420979948235</v>
      </c>
      <c r="E183" s="39">
        <v>4.7197265336396156E-2</v>
      </c>
    </row>
    <row r="184" spans="2:5" x14ac:dyDescent="0.35">
      <c r="B184" s="39" t="s">
        <v>462</v>
      </c>
      <c r="C184" s="39">
        <v>-1.7015881235823407</v>
      </c>
      <c r="D184" s="39">
        <v>0.86536578722364754</v>
      </c>
      <c r="E184" s="39">
        <v>-1.9203221701177013</v>
      </c>
    </row>
    <row r="185" spans="2:5" x14ac:dyDescent="0.35">
      <c r="B185" s="39" t="s">
        <v>463</v>
      </c>
      <c r="C185" s="39">
        <v>1.3379700630772724</v>
      </c>
      <c r="D185" s="39">
        <v>1.9764002904225257</v>
      </c>
      <c r="E185" s="39">
        <v>0.98642683967058298</v>
      </c>
    </row>
    <row r="186" spans="2:5" x14ac:dyDescent="0.35">
      <c r="B186" s="39" t="s">
        <v>464</v>
      </c>
      <c r="C186" s="39">
        <v>1.4076665319507713</v>
      </c>
      <c r="D186" s="39">
        <v>2.2983965055829549</v>
      </c>
      <c r="E186" s="39">
        <v>-0.13267935682099152</v>
      </c>
    </row>
    <row r="187" spans="2:5" x14ac:dyDescent="0.35">
      <c r="B187" s="39" t="s">
        <v>465</v>
      </c>
      <c r="C187" s="39">
        <v>-5.1513276832990493E-2</v>
      </c>
      <c r="D187" s="39">
        <v>1.1396175853349573</v>
      </c>
      <c r="E187" s="39">
        <v>1.1549104438675453</v>
      </c>
    </row>
    <row r="188" spans="2:5" x14ac:dyDescent="0.35">
      <c r="B188" s="39" t="s">
        <v>466</v>
      </c>
      <c r="C188" s="39">
        <v>-2.4152518917442634</v>
      </c>
      <c r="D188" s="39">
        <v>1.1801550167970263</v>
      </c>
      <c r="E188" s="39">
        <v>1.7766486655390901</v>
      </c>
    </row>
    <row r="189" spans="2:5" x14ac:dyDescent="0.35">
      <c r="B189" s="39" t="s">
        <v>467</v>
      </c>
      <c r="C189" s="39">
        <v>2.061117787478159</v>
      </c>
      <c r="D189" s="39">
        <v>2.5706398047753463</v>
      </c>
      <c r="E189" s="39">
        <v>-0.12593023653421553</v>
      </c>
    </row>
    <row r="190" spans="2:5" x14ac:dyDescent="0.35">
      <c r="B190" s="39" t="s">
        <v>468</v>
      </c>
      <c r="C190" s="39">
        <v>0.6525978934334381</v>
      </c>
      <c r="D190" s="39">
        <v>1.6396899048679923</v>
      </c>
      <c r="E190" s="39">
        <v>-1.3755644404023069</v>
      </c>
    </row>
    <row r="191" spans="2:5" x14ac:dyDescent="0.35">
      <c r="B191" s="39" t="s">
        <v>469</v>
      </c>
      <c r="C191" s="39">
        <v>1.9710137173601363</v>
      </c>
      <c r="D191" s="39">
        <v>1.0109511432093841</v>
      </c>
      <c r="E191" s="39">
        <v>0.61792718536718672</v>
      </c>
    </row>
    <row r="192" spans="2:5" x14ac:dyDescent="0.35">
      <c r="B192" s="39" t="s">
        <v>470</v>
      </c>
      <c r="C192" s="39">
        <v>-1.3702193341638054</v>
      </c>
      <c r="D192" s="39">
        <v>0.22066756346475888</v>
      </c>
      <c r="E192" s="39">
        <v>1.2758921981370013</v>
      </c>
    </row>
    <row r="193" spans="2:5" x14ac:dyDescent="0.35">
      <c r="B193" s="39" t="s">
        <v>471</v>
      </c>
      <c r="C193" s="39">
        <v>1.8102435205507634</v>
      </c>
      <c r="D193" s="39">
        <v>2.1220499906794594</v>
      </c>
      <c r="E193" s="39">
        <v>0.47061647647416177</v>
      </c>
    </row>
    <row r="194" spans="2:5" x14ac:dyDescent="0.35">
      <c r="B194" s="39" t="s">
        <v>472</v>
      </c>
      <c r="C194" s="39">
        <v>1.0596631945270896</v>
      </c>
      <c r="D194" s="39">
        <v>1.665389484020916</v>
      </c>
      <c r="E194" s="39">
        <v>0.85487444327894924</v>
      </c>
    </row>
    <row r="195" spans="2:5" x14ac:dyDescent="0.35">
      <c r="B195" s="39" t="s">
        <v>473</v>
      </c>
      <c r="C195" s="39">
        <v>-1.535569304034017</v>
      </c>
      <c r="D195" s="39">
        <v>-1.5290373302823752</v>
      </c>
      <c r="E195" s="39">
        <v>0.30134331291284211</v>
      </c>
    </row>
    <row r="196" spans="2:5" x14ac:dyDescent="0.35">
      <c r="B196" s="39" t="s">
        <v>474</v>
      </c>
      <c r="C196" s="39">
        <v>-0.54825742451245651</v>
      </c>
      <c r="D196" s="39">
        <v>-1.4187501598931593</v>
      </c>
      <c r="E196" s="39">
        <v>-1.208681782255669</v>
      </c>
    </row>
    <row r="197" spans="2:5" x14ac:dyDescent="0.35">
      <c r="B197" s="39" t="s">
        <v>475</v>
      </c>
      <c r="C197" s="39">
        <v>-1.3518107075152999</v>
      </c>
      <c r="D197" s="39">
        <v>-0.62706744229356359</v>
      </c>
      <c r="E197" s="39">
        <v>-1.4139163800305321</v>
      </c>
    </row>
    <row r="198" spans="2:5" x14ac:dyDescent="0.35">
      <c r="B198" s="39" t="s">
        <v>476</v>
      </c>
      <c r="C198" s="39">
        <v>1.7161897727326816</v>
      </c>
      <c r="D198" s="39">
        <v>1.2612358480464674</v>
      </c>
      <c r="E198" s="39">
        <v>0.17549053683598118</v>
      </c>
    </row>
    <row r="199" spans="2:5" x14ac:dyDescent="0.35">
      <c r="B199" s="39" t="s">
        <v>477</v>
      </c>
      <c r="C199" s="39">
        <v>1.2074535167203413</v>
      </c>
      <c r="D199" s="39">
        <v>0.49431925064009508</v>
      </c>
      <c r="E199" s="39">
        <v>0.8106487913583339</v>
      </c>
    </row>
    <row r="200" spans="2:5" x14ac:dyDescent="0.35">
      <c r="B200" s="39" t="s">
        <v>478</v>
      </c>
      <c r="C200" s="39">
        <v>2.3822057190921022</v>
      </c>
      <c r="D200" s="39">
        <v>2.2491420369430473</v>
      </c>
      <c r="E200" s="39">
        <v>0.78756378025884788</v>
      </c>
    </row>
    <row r="201" spans="2:5" x14ac:dyDescent="0.35">
      <c r="B201" s="39" t="s">
        <v>479</v>
      </c>
      <c r="C201" s="39">
        <v>-0.90882922340902517</v>
      </c>
      <c r="D201" s="39">
        <v>0.70751941073438529</v>
      </c>
      <c r="E201" s="39">
        <v>1.355545699795399</v>
      </c>
    </row>
    <row r="202" spans="2:5" x14ac:dyDescent="0.35">
      <c r="B202" s="39" t="s">
        <v>480</v>
      </c>
      <c r="C202" s="39">
        <v>-1.3497359068468193</v>
      </c>
      <c r="D202" s="39">
        <v>0.21866833473158115</v>
      </c>
      <c r="E202" s="39">
        <v>-0.44348321565405985</v>
      </c>
    </row>
    <row r="203" spans="2:5" x14ac:dyDescent="0.35">
      <c r="B203" s="39" t="s">
        <v>481</v>
      </c>
      <c r="C203" s="39">
        <v>2.1905368488255963</v>
      </c>
      <c r="D203" s="39">
        <v>2.9006183869084095</v>
      </c>
      <c r="E203" s="39">
        <v>0.38558887727036689</v>
      </c>
    </row>
    <row r="204" spans="2:5" x14ac:dyDescent="0.35">
      <c r="B204" s="39" t="s">
        <v>482</v>
      </c>
      <c r="C204" s="39">
        <v>-1.0162230107098724</v>
      </c>
      <c r="D204" s="39">
        <v>1.0280078200153262</v>
      </c>
      <c r="E204" s="39">
        <v>0.76834582284409259</v>
      </c>
    </row>
    <row r="205" spans="2:5" x14ac:dyDescent="0.35">
      <c r="B205" s="39" t="s">
        <v>483</v>
      </c>
      <c r="C205" s="39">
        <v>3.1708996477066924E-2</v>
      </c>
      <c r="D205" s="39">
        <v>1.2314269395610498</v>
      </c>
      <c r="E205" s="39">
        <v>1.0995858686823121</v>
      </c>
    </row>
    <row r="206" spans="2:5" x14ac:dyDescent="0.35">
      <c r="B206" s="39" t="s">
        <v>484</v>
      </c>
      <c r="C206" s="39">
        <v>-0.46627611109699757</v>
      </c>
      <c r="D206" s="39">
        <v>-1.2027124306025583</v>
      </c>
      <c r="E206" s="39">
        <v>-0.80638861238518866</v>
      </c>
    </row>
    <row r="207" spans="2:5" x14ac:dyDescent="0.35">
      <c r="B207" s="39" t="s">
        <v>485</v>
      </c>
      <c r="C207" s="39">
        <v>-4.4705472508315733E-2</v>
      </c>
      <c r="D207" s="39">
        <v>1.3288964395729108</v>
      </c>
      <c r="E207" s="39">
        <v>-1.525810038854803</v>
      </c>
    </row>
    <row r="208" spans="2:5" x14ac:dyDescent="0.35">
      <c r="B208" s="39" t="s">
        <v>486</v>
      </c>
      <c r="C208" s="39">
        <v>1.310790850062725</v>
      </c>
      <c r="D208" s="39">
        <v>2.2083148305755795</v>
      </c>
      <c r="E208" s="39">
        <v>-0.61839784716255086</v>
      </c>
    </row>
    <row r="209" spans="1:5" x14ac:dyDescent="0.35">
      <c r="B209" s="39" t="s">
        <v>487</v>
      </c>
      <c r="C209" s="39">
        <v>-1.2838138627336042</v>
      </c>
      <c r="D209" s="39">
        <v>-0.37905374117706325</v>
      </c>
      <c r="E209" s="39">
        <v>-1.5033315642423888</v>
      </c>
    </row>
    <row r="210" spans="1:5" x14ac:dyDescent="0.35">
      <c r="B210" s="39" t="s">
        <v>488</v>
      </c>
      <c r="C210" s="39">
        <v>-0.97263608231163856</v>
      </c>
      <c r="D210" s="39">
        <v>-0.8284679004223775</v>
      </c>
      <c r="E210" s="39">
        <v>1.0572498778091024</v>
      </c>
    </row>
    <row r="211" spans="1:5" x14ac:dyDescent="0.35">
      <c r="B211" s="64" t="s">
        <v>489</v>
      </c>
      <c r="C211" s="39">
        <v>0.67872490522846407</v>
      </c>
      <c r="D211" s="39">
        <v>1.3936575283261194</v>
      </c>
      <c r="E211" s="39">
        <v>0.23861219161124733</v>
      </c>
    </row>
    <row r="212" spans="1:5" x14ac:dyDescent="0.35">
      <c r="B212" s="42" t="s">
        <v>490</v>
      </c>
      <c r="C212" s="31"/>
      <c r="D212" s="31"/>
      <c r="E212" s="31"/>
    </row>
    <row r="213" spans="1:5" x14ac:dyDescent="0.35">
      <c r="B213" s="33"/>
      <c r="C213" s="31"/>
      <c r="D213" s="31"/>
      <c r="E213" s="31"/>
    </row>
    <row r="214" spans="1:5" s="31" customFormat="1" ht="13" x14ac:dyDescent="0.3">
      <c r="A214" s="35" t="s">
        <v>491</v>
      </c>
    </row>
    <row r="215" spans="1:5" x14ac:dyDescent="0.35">
      <c r="B215" s="33"/>
      <c r="C215" s="31"/>
      <c r="D215" s="31"/>
      <c r="E215" s="31"/>
    </row>
    <row r="216" spans="1:5" x14ac:dyDescent="0.35">
      <c r="B216" s="116" t="s">
        <v>492</v>
      </c>
      <c r="C216" s="144"/>
      <c r="D216" s="31"/>
      <c r="E216" s="31"/>
    </row>
    <row r="217" spans="1:5" x14ac:dyDescent="0.35">
      <c r="B217" s="119" t="s">
        <v>10</v>
      </c>
      <c r="C217" s="125" t="s">
        <v>177</v>
      </c>
      <c r="D217" s="31"/>
      <c r="E217" s="31"/>
    </row>
    <row r="218" spans="1:5" x14ac:dyDescent="0.35">
      <c r="B218" s="119" t="s">
        <v>11</v>
      </c>
      <c r="C218" s="125" t="s">
        <v>179</v>
      </c>
      <c r="D218" s="31"/>
      <c r="E218" s="31"/>
    </row>
    <row r="219" spans="1:5" x14ac:dyDescent="0.35">
      <c r="B219" s="119" t="s">
        <v>13</v>
      </c>
      <c r="C219" s="125" t="s">
        <v>14</v>
      </c>
      <c r="D219" s="31"/>
      <c r="E219" s="31"/>
    </row>
    <row r="220" spans="1:5" x14ac:dyDescent="0.35">
      <c r="B220" s="119" t="s">
        <v>16</v>
      </c>
      <c r="C220" s="125" t="s">
        <v>17</v>
      </c>
      <c r="D220" s="31"/>
      <c r="E220" s="31"/>
    </row>
    <row r="221" spans="1:5" x14ac:dyDescent="0.35">
      <c r="B221" s="119" t="s">
        <v>493</v>
      </c>
      <c r="C221" s="125">
        <v>24086401</v>
      </c>
      <c r="D221" s="31"/>
      <c r="E221" s="31"/>
    </row>
    <row r="223" spans="1:5" x14ac:dyDescent="0.35">
      <c r="A223" s="35" t="s">
        <v>494</v>
      </c>
    </row>
    <row r="224" spans="1:5" x14ac:dyDescent="0.35">
      <c r="A224" s="34"/>
    </row>
    <row r="225" spans="1:17" x14ac:dyDescent="0.35">
      <c r="A225" s="34"/>
      <c r="C225" s="200" t="s">
        <v>307</v>
      </c>
      <c r="D225" s="200"/>
      <c r="E225" s="200"/>
      <c r="F225" s="200"/>
      <c r="G225" s="200"/>
      <c r="H225" s="200"/>
      <c r="I225" s="200"/>
      <c r="J225" s="200"/>
      <c r="K225" s="200"/>
      <c r="L225" s="200"/>
      <c r="M225" s="200"/>
      <c r="N225" s="200"/>
      <c r="O225" s="200"/>
      <c r="P225" s="200"/>
      <c r="Q225" s="200"/>
    </row>
    <row r="226" spans="1:17" x14ac:dyDescent="0.35">
      <c r="B226" s="2"/>
      <c r="C226" s="171" t="s">
        <v>37</v>
      </c>
      <c r="D226" s="171"/>
      <c r="E226" s="171"/>
      <c r="F226" s="171"/>
      <c r="G226" s="171"/>
      <c r="H226" s="171"/>
      <c r="I226" s="171"/>
      <c r="J226" s="171"/>
      <c r="K226" s="171"/>
      <c r="L226" s="200" t="s">
        <v>495</v>
      </c>
      <c r="M226" s="200"/>
      <c r="N226" s="200"/>
      <c r="O226" s="200"/>
      <c r="P226" s="200"/>
      <c r="Q226" s="200"/>
    </row>
    <row r="227" spans="1:17" x14ac:dyDescent="0.35">
      <c r="B227" s="6" t="s">
        <v>496</v>
      </c>
      <c r="C227" s="3">
        <v>0.97296656500000001</v>
      </c>
      <c r="D227" s="3">
        <v>1.0862903800000001</v>
      </c>
      <c r="E227" s="3">
        <v>0.94074305499999999</v>
      </c>
      <c r="F227" s="3">
        <v>1.1751959999999999</v>
      </c>
      <c r="G227" s="3">
        <v>0.85937600000000003</v>
      </c>
      <c r="H227" s="3">
        <v>0.91464100000000004</v>
      </c>
      <c r="I227" s="3">
        <v>1.1782589999999999</v>
      </c>
      <c r="J227" s="3">
        <v>0.92809799999999998</v>
      </c>
      <c r="K227" s="3">
        <v>1.0890420000000001</v>
      </c>
      <c r="L227" s="3">
        <v>1.0354099999999999</v>
      </c>
      <c r="M227" s="3">
        <v>0.80972</v>
      </c>
      <c r="N227" s="3">
        <v>0.90115699999999999</v>
      </c>
      <c r="O227" s="3">
        <v>1.0557479999999999</v>
      </c>
      <c r="P227" s="3">
        <v>0.99312800000000001</v>
      </c>
      <c r="Q227" s="3">
        <v>1.093567</v>
      </c>
    </row>
    <row r="228" spans="1:17" x14ac:dyDescent="0.35">
      <c r="B228" s="6" t="s">
        <v>497</v>
      </c>
      <c r="C228" s="3">
        <v>0.67709649199999999</v>
      </c>
      <c r="D228" s="3">
        <v>0.78526193099999997</v>
      </c>
      <c r="E228" s="3">
        <v>0.62755479400000003</v>
      </c>
      <c r="F228" s="3">
        <v>0.72848999999999997</v>
      </c>
      <c r="G228" s="3">
        <v>0.55865100000000001</v>
      </c>
      <c r="H228" s="3">
        <v>0.56933599999999995</v>
      </c>
      <c r="I228" s="3">
        <v>0.77375300000000002</v>
      </c>
      <c r="J228" s="3">
        <v>0.62838000000000005</v>
      </c>
      <c r="K228" s="3">
        <v>0.62439500000000003</v>
      </c>
      <c r="L228" s="3">
        <v>0.745973</v>
      </c>
      <c r="M228" s="3">
        <v>0.685554</v>
      </c>
      <c r="N228" s="3">
        <v>0.59182299999999999</v>
      </c>
      <c r="O228" s="3">
        <v>0.65960300000000005</v>
      </c>
      <c r="P228" s="3">
        <v>0.65350699999999995</v>
      </c>
      <c r="Q228" s="3">
        <v>0.66280899999999998</v>
      </c>
    </row>
    <row r="229" spans="1:17" x14ac:dyDescent="0.35">
      <c r="B229" s="6" t="s">
        <v>498</v>
      </c>
      <c r="C229" s="3">
        <v>1.1228186819999999</v>
      </c>
      <c r="D229" s="3">
        <v>1.217651856</v>
      </c>
      <c r="E229" s="3">
        <v>1.170885234</v>
      </c>
      <c r="F229" s="3">
        <v>1.645386</v>
      </c>
      <c r="G229" s="3">
        <v>1.2569159999999999</v>
      </c>
      <c r="H229" s="3">
        <v>1.5565310000000001</v>
      </c>
      <c r="I229" s="3">
        <v>1.0522910000000001</v>
      </c>
      <c r="J229" s="3">
        <v>1.069347</v>
      </c>
      <c r="K229" s="3">
        <v>1.0677589999999999</v>
      </c>
      <c r="L229" s="3">
        <v>1.073642</v>
      </c>
      <c r="M229" s="3">
        <v>0.89834099999999995</v>
      </c>
      <c r="N229" s="3">
        <v>0.95326699999999998</v>
      </c>
      <c r="O229" s="3">
        <v>0.91215100000000005</v>
      </c>
      <c r="P229" s="3">
        <v>0.84372899999999995</v>
      </c>
      <c r="Q229" s="3">
        <v>0.75781900000000002</v>
      </c>
    </row>
    <row r="230" spans="1:17" x14ac:dyDescent="0.35">
      <c r="B230" s="6" t="s">
        <v>499</v>
      </c>
      <c r="C230" s="3">
        <v>3.5577970040000002</v>
      </c>
      <c r="D230" s="3">
        <v>3.4860312370000002</v>
      </c>
      <c r="E230" s="3">
        <v>3.1119711990000001</v>
      </c>
      <c r="F230" s="3">
        <v>4.5541609999999997</v>
      </c>
      <c r="G230" s="3">
        <v>3.7108379999999999</v>
      </c>
      <c r="H230" s="3">
        <v>3.8340529999999999</v>
      </c>
      <c r="I230" s="3">
        <v>2.669953</v>
      </c>
      <c r="J230" s="3">
        <v>2.5559720000000001</v>
      </c>
      <c r="K230" s="3">
        <v>2.9750549999999998</v>
      </c>
      <c r="L230" s="3">
        <v>1.178768</v>
      </c>
      <c r="M230" s="3">
        <v>1.138706</v>
      </c>
      <c r="N230" s="3">
        <v>1.1089089999999999</v>
      </c>
      <c r="O230" s="3">
        <v>0.97705500000000001</v>
      </c>
      <c r="P230" s="3">
        <v>1.1230420000000001</v>
      </c>
      <c r="Q230" s="3">
        <v>1.1451739999999999</v>
      </c>
    </row>
    <row r="232" spans="1:17" x14ac:dyDescent="0.35">
      <c r="C232" s="200" t="s">
        <v>500</v>
      </c>
      <c r="D232" s="200"/>
      <c r="E232" s="200"/>
      <c r="F232" s="200"/>
      <c r="G232" s="200"/>
      <c r="H232" s="200"/>
      <c r="I232" s="200"/>
      <c r="J232" s="200"/>
      <c r="K232" s="200"/>
      <c r="L232" s="200"/>
      <c r="M232" s="200"/>
      <c r="N232" s="200"/>
      <c r="O232" s="200"/>
      <c r="P232" s="200"/>
      <c r="Q232" s="200"/>
    </row>
    <row r="233" spans="1:17" x14ac:dyDescent="0.35">
      <c r="B233" s="2"/>
      <c r="C233" s="171" t="s">
        <v>37</v>
      </c>
      <c r="D233" s="171"/>
      <c r="E233" s="171"/>
      <c r="F233" s="171"/>
      <c r="G233" s="171"/>
      <c r="H233" s="171"/>
      <c r="I233" s="171"/>
      <c r="J233" s="171"/>
      <c r="K233" s="171"/>
      <c r="L233" s="200" t="s">
        <v>495</v>
      </c>
      <c r="M233" s="200"/>
      <c r="N233" s="200"/>
      <c r="O233" s="200"/>
      <c r="P233" s="200"/>
      <c r="Q233" s="200"/>
    </row>
    <row r="234" spans="1:17" x14ac:dyDescent="0.35">
      <c r="B234" s="6" t="s">
        <v>496</v>
      </c>
      <c r="C234" s="3">
        <v>1.271036512</v>
      </c>
      <c r="D234" s="3">
        <v>1.182817534</v>
      </c>
      <c r="E234" s="3">
        <v>0.54614595300000002</v>
      </c>
      <c r="F234" s="3">
        <v>1.1888097310000001</v>
      </c>
      <c r="G234" s="3">
        <v>1.1218622149999999</v>
      </c>
      <c r="H234" s="3">
        <v>1.0688394329999999</v>
      </c>
      <c r="I234" s="3">
        <v>1.0734422239999999</v>
      </c>
      <c r="J234" s="3">
        <v>1.1100635430000001</v>
      </c>
      <c r="K234" s="3">
        <v>1.161137581</v>
      </c>
      <c r="L234" s="3">
        <v>0.81572766500000005</v>
      </c>
      <c r="M234" s="3">
        <v>0.85058089199999998</v>
      </c>
      <c r="N234" s="3">
        <v>0.82925226699999999</v>
      </c>
      <c r="O234" s="3">
        <v>0.92644988500000003</v>
      </c>
      <c r="P234" s="3">
        <v>1.1428257850000001</v>
      </c>
      <c r="Q234" s="3">
        <v>1.0604903210000001</v>
      </c>
    </row>
    <row r="235" spans="1:17" x14ac:dyDescent="0.35">
      <c r="B235" s="6" t="s">
        <v>497</v>
      </c>
      <c r="C235" s="3">
        <v>0.83729507400000003</v>
      </c>
      <c r="D235" s="3">
        <v>0.90079699199999996</v>
      </c>
      <c r="E235" s="3">
        <v>0.86658369800000001</v>
      </c>
      <c r="F235" s="3">
        <v>0.793756927</v>
      </c>
      <c r="G235" s="3">
        <v>0.71984647499999999</v>
      </c>
      <c r="H235" s="3">
        <v>0.70690811499999995</v>
      </c>
      <c r="I235" s="3">
        <v>0.81697296600000002</v>
      </c>
      <c r="J235" s="3">
        <v>0.92515118799999996</v>
      </c>
      <c r="K235" s="3">
        <v>0.933746623</v>
      </c>
      <c r="L235" s="3">
        <v>0.54506743499999999</v>
      </c>
      <c r="M235" s="3">
        <v>0.50502821099999995</v>
      </c>
      <c r="N235" s="3">
        <v>0.53871947200000003</v>
      </c>
      <c r="O235" s="3">
        <v>0.66043792599999995</v>
      </c>
      <c r="P235" s="3">
        <v>0.58359039800000001</v>
      </c>
      <c r="Q235" s="3">
        <v>0.59718589899999996</v>
      </c>
    </row>
    <row r="236" spans="1:17" x14ac:dyDescent="0.35">
      <c r="B236" s="6" t="s">
        <v>498</v>
      </c>
      <c r="C236" s="3">
        <v>3.242274761</v>
      </c>
      <c r="D236" s="3">
        <v>3.0928815969999999</v>
      </c>
      <c r="E236" s="3">
        <v>3.2145237770000001</v>
      </c>
      <c r="F236" s="3">
        <v>3.2355091570000001</v>
      </c>
      <c r="G236" s="3">
        <v>2.817614201</v>
      </c>
      <c r="H236" s="3">
        <v>2.6068168319999998</v>
      </c>
      <c r="I236" s="3">
        <v>2.972330736</v>
      </c>
      <c r="J236" s="3">
        <v>2.9316639809999998</v>
      </c>
      <c r="K236" s="3">
        <v>3.1166974540000001</v>
      </c>
      <c r="L236" s="3">
        <v>1.167421657</v>
      </c>
      <c r="M236" s="3">
        <v>1.1410238589999999</v>
      </c>
      <c r="N236" s="3">
        <v>1.029149243</v>
      </c>
      <c r="O236" s="3">
        <v>1.401007077</v>
      </c>
      <c r="P236" s="3">
        <v>1.6105474479999999</v>
      </c>
      <c r="Q236" s="3">
        <v>1.3100185230000001</v>
      </c>
    </row>
    <row r="237" spans="1:17" x14ac:dyDescent="0.35">
      <c r="B237" s="6" t="s">
        <v>499</v>
      </c>
      <c r="C237" s="3">
        <v>7.9210856779999999</v>
      </c>
      <c r="D237" s="3">
        <v>8.4834104460000006</v>
      </c>
      <c r="E237" s="3">
        <v>8.6461349280000004</v>
      </c>
      <c r="F237" s="3">
        <v>10.90936964</v>
      </c>
      <c r="G237" s="3">
        <v>11.458461209999999</v>
      </c>
      <c r="H237" s="3">
        <v>11.4193237</v>
      </c>
      <c r="I237" s="3">
        <v>10.9099833</v>
      </c>
      <c r="J237" s="3">
        <v>9.6809714670000009</v>
      </c>
      <c r="K237" s="3">
        <v>9.3863605650000004</v>
      </c>
      <c r="L237" s="3">
        <v>2.184134813</v>
      </c>
      <c r="M237" s="3">
        <v>1.8007242670000001</v>
      </c>
      <c r="N237" s="3">
        <v>2.5927766550000002</v>
      </c>
      <c r="O237" s="3">
        <v>1.7328465689999999</v>
      </c>
      <c r="P237" s="3">
        <v>2.2856069250000002</v>
      </c>
      <c r="Q237" s="3">
        <v>1.6966945490000001</v>
      </c>
    </row>
    <row r="239" spans="1:17" x14ac:dyDescent="0.35">
      <c r="C239" s="200" t="s">
        <v>27</v>
      </c>
      <c r="D239" s="200"/>
      <c r="E239" s="200"/>
      <c r="F239" s="200"/>
      <c r="G239" s="200"/>
      <c r="H239" s="200"/>
      <c r="I239" s="200"/>
      <c r="J239" s="200"/>
      <c r="K239" s="200"/>
      <c r="L239" s="200"/>
      <c r="M239" s="200"/>
      <c r="N239" s="200"/>
      <c r="O239" s="200"/>
      <c r="P239" s="200"/>
      <c r="Q239" s="200"/>
    </row>
    <row r="240" spans="1:17" x14ac:dyDescent="0.35">
      <c r="B240" s="2"/>
      <c r="C240" s="171" t="s">
        <v>37</v>
      </c>
      <c r="D240" s="171"/>
      <c r="E240" s="171"/>
      <c r="F240" s="171"/>
      <c r="G240" s="171"/>
      <c r="H240" s="171"/>
      <c r="I240" s="171"/>
      <c r="J240" s="171"/>
      <c r="K240" s="171"/>
      <c r="L240" s="200" t="s">
        <v>495</v>
      </c>
      <c r="M240" s="200"/>
      <c r="N240" s="200"/>
      <c r="O240" s="200"/>
      <c r="P240" s="200"/>
      <c r="Q240" s="200"/>
    </row>
    <row r="241" spans="2:17" x14ac:dyDescent="0.35">
      <c r="B241" s="6" t="s">
        <v>496</v>
      </c>
      <c r="C241" s="3">
        <v>1.385082199</v>
      </c>
      <c r="D241" s="3">
        <v>1.3171204219999999</v>
      </c>
      <c r="E241" s="3">
        <v>1.7515483679999999</v>
      </c>
      <c r="F241" s="3">
        <v>1.7417481720000001</v>
      </c>
      <c r="G241" s="3">
        <v>1.4052969740000001</v>
      </c>
      <c r="H241" s="3">
        <v>1.680271917</v>
      </c>
      <c r="I241" s="3">
        <v>1.5391082460000001</v>
      </c>
      <c r="J241" s="3">
        <v>1.485358481</v>
      </c>
      <c r="K241" s="3">
        <v>1.4936242449999999</v>
      </c>
      <c r="L241" s="3">
        <v>1.7983291859999999</v>
      </c>
      <c r="M241" s="3">
        <v>1.8253084820000001</v>
      </c>
      <c r="N241" s="3">
        <v>1.9249229139999999</v>
      </c>
      <c r="O241" s="3">
        <v>1.2958369190000001</v>
      </c>
      <c r="P241" s="3">
        <v>1.1372753879999999</v>
      </c>
      <c r="Q241" s="3">
        <v>1.329759371</v>
      </c>
    </row>
    <row r="242" spans="2:17" x14ac:dyDescent="0.35">
      <c r="B242" s="6" t="s">
        <v>497</v>
      </c>
      <c r="C242" s="3">
        <v>3.9241095320000001</v>
      </c>
      <c r="D242" s="3">
        <v>4.4848435100000001</v>
      </c>
      <c r="E242" s="3">
        <v>4.5386062169999999</v>
      </c>
      <c r="F242" s="3">
        <v>9.2896616670000007</v>
      </c>
      <c r="G242" s="3">
        <v>9.7053516359999996</v>
      </c>
      <c r="H242" s="3">
        <v>8.5371643289999994</v>
      </c>
      <c r="I242" s="3">
        <v>6.0124122790000003</v>
      </c>
      <c r="J242" s="3">
        <v>5.3624094500000004</v>
      </c>
      <c r="K242" s="3">
        <v>5.5326263569999998</v>
      </c>
      <c r="L242" s="3">
        <v>8.2344328910000009</v>
      </c>
      <c r="M242" s="3">
        <v>7.8259153169999998</v>
      </c>
      <c r="N242" s="3">
        <v>7.8841976870000003</v>
      </c>
      <c r="O242" s="3">
        <v>5.273153014</v>
      </c>
      <c r="P242" s="3">
        <v>5.2533493140000003</v>
      </c>
      <c r="Q242" s="3">
        <v>5.5676209319999996</v>
      </c>
    </row>
    <row r="243" spans="2:17" x14ac:dyDescent="0.35">
      <c r="B243" s="6" t="s">
        <v>498</v>
      </c>
      <c r="C243" s="3">
        <v>1.4541184570000001</v>
      </c>
      <c r="D243" s="3">
        <v>1.9072310219999999</v>
      </c>
      <c r="E243" s="3">
        <v>2.0092567350000001</v>
      </c>
      <c r="F243" s="3">
        <v>1.8956984379999999</v>
      </c>
      <c r="G243" s="3">
        <v>2.0638688959999998</v>
      </c>
      <c r="H243" s="3">
        <v>2.3002913029999998</v>
      </c>
      <c r="I243" s="3">
        <v>1.0502935330000001</v>
      </c>
      <c r="J243" s="3">
        <v>1.2524585210000001</v>
      </c>
      <c r="K243" s="3">
        <v>1.214229198</v>
      </c>
      <c r="L243" s="3">
        <v>1.0675917290000001</v>
      </c>
      <c r="M243" s="3">
        <v>1.017687236</v>
      </c>
      <c r="N243" s="3">
        <v>1.069225879</v>
      </c>
      <c r="O243" s="3">
        <v>0.497555152</v>
      </c>
      <c r="P243" s="3">
        <v>0.65435215599999996</v>
      </c>
      <c r="Q243" s="3">
        <v>0.70268616800000006</v>
      </c>
    </row>
    <row r="244" spans="2:17" x14ac:dyDescent="0.35">
      <c r="B244" s="49" t="s">
        <v>499</v>
      </c>
      <c r="C244" s="3">
        <v>12.21937271</v>
      </c>
      <c r="D244" s="3">
        <v>13.367242989999999</v>
      </c>
      <c r="E244" s="3">
        <v>16.35995827</v>
      </c>
      <c r="F244" s="3">
        <v>13.41664935</v>
      </c>
      <c r="G244" s="3">
        <v>12.575583140000001</v>
      </c>
      <c r="H244" s="3">
        <v>16.46487286</v>
      </c>
      <c r="I244" s="3">
        <v>7.1265539929999999</v>
      </c>
      <c r="J244" s="3">
        <v>5.8716251469999996</v>
      </c>
      <c r="K244" s="3">
        <v>6.2852007130000001</v>
      </c>
      <c r="L244" s="3">
        <v>1.5770127060000001</v>
      </c>
      <c r="M244" s="3">
        <v>2.0007245039999999</v>
      </c>
      <c r="N244" s="3">
        <v>2.1864651469999998</v>
      </c>
      <c r="O244" s="3">
        <v>0.80632411100000001</v>
      </c>
      <c r="P244" s="3">
        <v>0.95922886200000002</v>
      </c>
      <c r="Q244" s="3">
        <v>1.1008275089999999</v>
      </c>
    </row>
    <row r="245" spans="2:17" x14ac:dyDescent="0.35">
      <c r="B245" s="50" t="s">
        <v>501</v>
      </c>
    </row>
    <row r="247" spans="2:17" x14ac:dyDescent="0.35">
      <c r="B247" s="201" t="s">
        <v>502</v>
      </c>
      <c r="C247" s="202"/>
      <c r="E247" s="201" t="s">
        <v>503</v>
      </c>
      <c r="F247" s="202"/>
      <c r="H247" s="201" t="s">
        <v>504</v>
      </c>
      <c r="I247" s="202"/>
      <c r="J247" s="142"/>
      <c r="K247" s="143"/>
      <c r="L247" s="142"/>
      <c r="M247" s="143"/>
      <c r="N247" s="143"/>
    </row>
    <row r="248" spans="2:17" x14ac:dyDescent="0.35">
      <c r="B248" s="107"/>
      <c r="C248" s="107" t="s">
        <v>61</v>
      </c>
      <c r="E248" s="107"/>
      <c r="F248" s="107" t="s">
        <v>61</v>
      </c>
      <c r="H248" s="107"/>
      <c r="I248" s="107" t="s">
        <v>61</v>
      </c>
      <c r="J248" s="143"/>
      <c r="K248" s="143"/>
      <c r="L248" s="143"/>
      <c r="M248" s="143"/>
      <c r="N248" s="143"/>
    </row>
    <row r="249" spans="2:17" x14ac:dyDescent="0.35">
      <c r="B249" s="107" t="s">
        <v>505</v>
      </c>
      <c r="C249" s="107">
        <v>1E-3</v>
      </c>
      <c r="E249" s="107" t="s">
        <v>505</v>
      </c>
      <c r="F249" s="107">
        <v>1E-3</v>
      </c>
      <c r="H249" s="107" t="s">
        <v>505</v>
      </c>
      <c r="I249" s="107">
        <v>1E-3</v>
      </c>
      <c r="J249" s="142"/>
      <c r="K249" s="142"/>
      <c r="L249" s="142"/>
      <c r="M249" s="142"/>
      <c r="N249" s="142"/>
    </row>
    <row r="250" spans="2:17" x14ac:dyDescent="0.35">
      <c r="B250" s="107" t="s">
        <v>506</v>
      </c>
      <c r="C250" s="107">
        <v>1E-3</v>
      </c>
      <c r="E250" s="107" t="s">
        <v>506</v>
      </c>
      <c r="F250" s="107">
        <v>1E-3</v>
      </c>
      <c r="H250" s="107" t="s">
        <v>506</v>
      </c>
      <c r="I250" s="107">
        <v>1E-3</v>
      </c>
      <c r="J250" s="142"/>
      <c r="K250" s="145"/>
      <c r="L250" s="142"/>
      <c r="M250" s="145"/>
      <c r="N250" s="143"/>
    </row>
    <row r="251" spans="2:17" x14ac:dyDescent="0.35">
      <c r="B251" s="107" t="s">
        <v>507</v>
      </c>
      <c r="C251" s="107">
        <v>1E-3</v>
      </c>
      <c r="E251" s="107" t="s">
        <v>507</v>
      </c>
      <c r="F251" s="107">
        <v>1E-3</v>
      </c>
      <c r="H251" s="107" t="s">
        <v>507</v>
      </c>
      <c r="I251" s="107">
        <v>1E-3</v>
      </c>
      <c r="J251" s="142"/>
      <c r="K251" s="145"/>
      <c r="L251" s="142"/>
      <c r="M251" s="145"/>
      <c r="N251" s="143"/>
    </row>
    <row r="252" spans="2:17" x14ac:dyDescent="0.35">
      <c r="B252" s="203" t="s">
        <v>63</v>
      </c>
      <c r="C252" s="204"/>
      <c r="E252" s="203" t="s">
        <v>63</v>
      </c>
      <c r="F252" s="204"/>
      <c r="H252" s="203" t="s">
        <v>63</v>
      </c>
      <c r="I252" s="204"/>
      <c r="J252" s="142"/>
      <c r="K252" s="145"/>
      <c r="L252" s="142"/>
      <c r="M252" s="145"/>
      <c r="N252" s="143"/>
    </row>
    <row r="253" spans="2:17" x14ac:dyDescent="0.35">
      <c r="B253" s="107" t="s">
        <v>508</v>
      </c>
      <c r="C253" s="107">
        <v>0.69</v>
      </c>
      <c r="E253" s="107" t="s">
        <v>508</v>
      </c>
      <c r="F253" s="149" t="s">
        <v>509</v>
      </c>
      <c r="H253" s="107" t="s">
        <v>508</v>
      </c>
      <c r="I253" s="149">
        <v>0.95</v>
      </c>
      <c r="J253" s="143"/>
      <c r="K253" s="143"/>
      <c r="L253" s="143"/>
      <c r="M253" s="143"/>
      <c r="N253" s="143"/>
    </row>
    <row r="254" spans="2:17" x14ac:dyDescent="0.35">
      <c r="B254" s="107" t="s">
        <v>510</v>
      </c>
      <c r="C254" s="107">
        <v>0.78</v>
      </c>
      <c r="E254" s="107" t="s">
        <v>510</v>
      </c>
      <c r="F254" s="107">
        <v>4.0000000000000002E-4</v>
      </c>
      <c r="H254" s="107" t="s">
        <v>510</v>
      </c>
      <c r="I254" s="107">
        <v>0.86</v>
      </c>
      <c r="J254" s="98"/>
      <c r="K254" s="98"/>
      <c r="L254" s="98"/>
      <c r="M254" s="98"/>
      <c r="N254" s="143"/>
    </row>
    <row r="255" spans="2:17" x14ac:dyDescent="0.35">
      <c r="B255" s="107" t="s">
        <v>511</v>
      </c>
      <c r="C255" s="107">
        <v>2.8E-3</v>
      </c>
      <c r="E255" s="107" t="s">
        <v>511</v>
      </c>
      <c r="F255" s="107">
        <v>4.0000000000000002E-4</v>
      </c>
      <c r="H255" s="107" t="s">
        <v>511</v>
      </c>
      <c r="I255" s="107">
        <v>1.6000000000000001E-3</v>
      </c>
      <c r="J255" s="141"/>
      <c r="L255" s="141"/>
    </row>
    <row r="256" spans="2:17" x14ac:dyDescent="0.35">
      <c r="B256" s="107" t="s">
        <v>512</v>
      </c>
      <c r="C256" s="107">
        <v>4.0000000000000002E-4</v>
      </c>
      <c r="E256" s="107" t="s">
        <v>512</v>
      </c>
      <c r="F256" s="107">
        <v>4.0000000000000002E-4</v>
      </c>
      <c r="H256" s="107" t="s">
        <v>512</v>
      </c>
      <c r="I256" s="107">
        <v>4.0000000000000002E-4</v>
      </c>
      <c r="J256" s="141"/>
      <c r="K256" s="146"/>
      <c r="L256" s="141"/>
    </row>
    <row r="257" spans="2:13" x14ac:dyDescent="0.35">
      <c r="B257" s="147" t="s">
        <v>513</v>
      </c>
      <c r="C257" s="148">
        <v>4.1E-5</v>
      </c>
      <c r="E257" s="147" t="s">
        <v>513</v>
      </c>
      <c r="F257" s="147">
        <v>4.0000000000000001E-3</v>
      </c>
      <c r="H257" s="147" t="s">
        <v>513</v>
      </c>
      <c r="I257" s="148">
        <v>4.1E-5</v>
      </c>
      <c r="J257" s="141"/>
      <c r="K257" s="146"/>
      <c r="L257" s="141"/>
    </row>
    <row r="258" spans="2:13" x14ac:dyDescent="0.35">
      <c r="B258" s="147" t="s">
        <v>514</v>
      </c>
      <c r="C258" s="147">
        <v>3.1E-2</v>
      </c>
      <c r="E258" s="147" t="s">
        <v>514</v>
      </c>
      <c r="F258" s="148">
        <v>4.1E-5</v>
      </c>
      <c r="H258" s="147" t="s">
        <v>514</v>
      </c>
      <c r="I258" s="147">
        <v>0.55000000000000004</v>
      </c>
      <c r="J258" s="141"/>
      <c r="K258" s="146"/>
      <c r="L258" s="141"/>
      <c r="M258" s="146"/>
    </row>
    <row r="259" spans="2:13" x14ac:dyDescent="0.35">
      <c r="B259" s="147" t="s">
        <v>515</v>
      </c>
      <c r="C259" s="148">
        <v>4.1E-5</v>
      </c>
      <c r="E259" s="147" t="s">
        <v>515</v>
      </c>
      <c r="F259" s="148">
        <v>4.1E-5</v>
      </c>
      <c r="H259" s="147" t="s">
        <v>515</v>
      </c>
      <c r="I259" s="148">
        <v>4.1E-5</v>
      </c>
      <c r="J259" s="141"/>
      <c r="L259" s="141"/>
    </row>
    <row r="260" spans="2:13" x14ac:dyDescent="0.35">
      <c r="B260" s="147" t="s">
        <v>516</v>
      </c>
      <c r="C260" s="148">
        <v>4.1E-5</v>
      </c>
      <c r="E260" s="147" t="s">
        <v>516</v>
      </c>
      <c r="F260" s="148">
        <v>4.1E-5</v>
      </c>
      <c r="H260" s="147" t="s">
        <v>516</v>
      </c>
      <c r="I260" s="148">
        <v>4.1E-5</v>
      </c>
      <c r="J260" s="141"/>
      <c r="L260" s="141"/>
    </row>
    <row r="261" spans="2:13" x14ac:dyDescent="0.35">
      <c r="B261" s="147" t="s">
        <v>517</v>
      </c>
      <c r="C261" s="148">
        <v>4.1E-5</v>
      </c>
      <c r="E261" s="147" t="s">
        <v>517</v>
      </c>
      <c r="F261" s="148">
        <v>4.1E-5</v>
      </c>
      <c r="H261" s="147" t="s">
        <v>517</v>
      </c>
      <c r="I261" s="147">
        <v>5.5999999999999999E-3</v>
      </c>
      <c r="J261" s="141"/>
      <c r="L261" s="141"/>
    </row>
    <row r="262" spans="2:13" x14ac:dyDescent="0.35">
      <c r="B262" s="147" t="s">
        <v>518</v>
      </c>
      <c r="C262" s="148">
        <v>4.1E-5</v>
      </c>
      <c r="E262" s="147" t="s">
        <v>518</v>
      </c>
      <c r="F262" s="148">
        <v>4.1E-5</v>
      </c>
      <c r="H262" s="147" t="s">
        <v>518</v>
      </c>
      <c r="I262" s="147">
        <v>5.5999999999999999E-3</v>
      </c>
      <c r="J262" s="141"/>
      <c r="L262" s="141"/>
    </row>
    <row r="263" spans="2:13" x14ac:dyDescent="0.35">
      <c r="B263" s="147" t="s">
        <v>519</v>
      </c>
      <c r="C263" s="147">
        <v>2.2000000000000001E-3</v>
      </c>
      <c r="E263" s="147" t="s">
        <v>519</v>
      </c>
      <c r="F263" s="147">
        <v>2.2000000000000001E-3</v>
      </c>
      <c r="H263" s="147" t="s">
        <v>519</v>
      </c>
      <c r="I263" s="147">
        <v>2.2000000000000001E-3</v>
      </c>
      <c r="J263" s="141"/>
      <c r="L263" s="141"/>
    </row>
    <row r="264" spans="2:13" x14ac:dyDescent="0.35">
      <c r="B264" s="147" t="s">
        <v>520</v>
      </c>
      <c r="C264" s="147">
        <v>0.31</v>
      </c>
      <c r="E264" s="147" t="s">
        <v>520</v>
      </c>
      <c r="F264" s="147">
        <v>1.4999999999999999E-2</v>
      </c>
      <c r="H264" s="147" t="s">
        <v>520</v>
      </c>
      <c r="I264" s="147">
        <v>2.2000000000000001E-3</v>
      </c>
      <c r="J264" s="141"/>
      <c r="L264" s="141"/>
    </row>
    <row r="265" spans="2:13" x14ac:dyDescent="0.35">
      <c r="B265" s="147" t="s">
        <v>521</v>
      </c>
      <c r="C265" s="147">
        <v>2.5999999999999999E-2</v>
      </c>
      <c r="E265" s="147" t="s">
        <v>521</v>
      </c>
      <c r="F265" s="147">
        <v>2.2000000000000001E-3</v>
      </c>
      <c r="H265" s="147" t="s">
        <v>521</v>
      </c>
      <c r="I265" s="147">
        <v>0.7</v>
      </c>
      <c r="J265" s="141"/>
      <c r="L265" s="141"/>
    </row>
    <row r="266" spans="2:13" x14ac:dyDescent="0.35">
      <c r="B266" s="147" t="s">
        <v>522</v>
      </c>
      <c r="C266" s="147">
        <v>2.2000000000000001E-3</v>
      </c>
      <c r="E266" s="147" t="s">
        <v>522</v>
      </c>
      <c r="F266" s="147">
        <v>2.2000000000000001E-3</v>
      </c>
      <c r="H266" s="147" t="s">
        <v>522</v>
      </c>
      <c r="I266" s="147">
        <v>2.2000000000000001E-3</v>
      </c>
      <c r="J266" s="141"/>
      <c r="L266" s="141"/>
    </row>
    <row r="267" spans="2:13" x14ac:dyDescent="0.35">
      <c r="B267" s="147" t="s">
        <v>523</v>
      </c>
      <c r="C267" s="147">
        <v>2.2000000000000001E-3</v>
      </c>
      <c r="E267" s="147" t="s">
        <v>523</v>
      </c>
      <c r="F267" s="147">
        <v>2.2000000000000001E-3</v>
      </c>
      <c r="H267" s="147" t="s">
        <v>523</v>
      </c>
      <c r="I267" s="147">
        <v>2.2000000000000001E-3</v>
      </c>
      <c r="J267" s="141"/>
      <c r="L267" s="141"/>
    </row>
    <row r="268" spans="2:13" x14ac:dyDescent="0.35">
      <c r="B268" s="147" t="s">
        <v>524</v>
      </c>
      <c r="C268" s="147">
        <v>4.3E-3</v>
      </c>
      <c r="E268" s="147" t="s">
        <v>524</v>
      </c>
      <c r="F268" s="147">
        <v>2.2000000000000001E-3</v>
      </c>
      <c r="H268" s="147" t="s">
        <v>524</v>
      </c>
      <c r="I268" s="147">
        <v>6.5000000000000002E-2</v>
      </c>
      <c r="J268" s="141"/>
      <c r="L268" s="141"/>
    </row>
    <row r="269" spans="2:13" x14ac:dyDescent="0.35">
      <c r="I269" s="141"/>
      <c r="J269" s="141"/>
      <c r="L269" s="141"/>
    </row>
    <row r="270" spans="2:13" x14ac:dyDescent="0.35">
      <c r="I270" s="141"/>
      <c r="J270" s="141"/>
      <c r="L270" s="141"/>
    </row>
    <row r="271" spans="2:13" x14ac:dyDescent="0.35">
      <c r="I271" s="141"/>
      <c r="J271" s="141"/>
      <c r="L271" s="141"/>
    </row>
    <row r="272" spans="2:13" x14ac:dyDescent="0.35">
      <c r="J272" s="141"/>
      <c r="L272" s="141"/>
    </row>
  </sheetData>
  <mergeCells count="15">
    <mergeCell ref="B247:C247"/>
    <mergeCell ref="B252:C252"/>
    <mergeCell ref="E247:F247"/>
    <mergeCell ref="E252:F252"/>
    <mergeCell ref="H247:I247"/>
    <mergeCell ref="H252:I252"/>
    <mergeCell ref="C240:K240"/>
    <mergeCell ref="L240:Q240"/>
    <mergeCell ref="C226:K226"/>
    <mergeCell ref="L226:Q226"/>
    <mergeCell ref="C225:Q225"/>
    <mergeCell ref="C232:Q232"/>
    <mergeCell ref="C233:K233"/>
    <mergeCell ref="L233:Q233"/>
    <mergeCell ref="C239:Q239"/>
  </mergeCells>
  <pageMargins left="0.7" right="0.7" top="0.75" bottom="0.75" header="0.3" footer="0.3"/>
  <ignoredErrors>
    <ignoredError sqref="F253:F25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FF7A-AD36-4D2F-B4AA-CF8583A49A57}">
  <dimension ref="A1:BG121"/>
  <sheetViews>
    <sheetView zoomScale="70" zoomScaleNormal="70" workbookViewId="0"/>
  </sheetViews>
  <sheetFormatPr defaultColWidth="12.1796875" defaultRowHeight="12.5" x14ac:dyDescent="0.25"/>
  <cols>
    <col min="1" max="16384" width="12.1796875" style="31"/>
  </cols>
  <sheetData>
    <row r="1" spans="1:34" ht="13" x14ac:dyDescent="0.3">
      <c r="A1" s="30" t="s">
        <v>525</v>
      </c>
    </row>
    <row r="3" spans="1:34" x14ac:dyDescent="0.25">
      <c r="B3" s="180" t="s">
        <v>1</v>
      </c>
      <c r="C3" s="208"/>
      <c r="D3" s="208"/>
      <c r="E3" s="208"/>
      <c r="F3" s="208"/>
      <c r="G3" s="208"/>
      <c r="H3" s="208"/>
      <c r="I3" s="208"/>
      <c r="J3" s="208"/>
      <c r="K3" s="209"/>
      <c r="M3" s="180" t="s">
        <v>2</v>
      </c>
      <c r="N3" s="208"/>
      <c r="O3" s="208"/>
      <c r="P3" s="208"/>
      <c r="Q3" s="208"/>
      <c r="R3" s="208"/>
      <c r="S3" s="208"/>
      <c r="T3" s="208"/>
      <c r="U3" s="208"/>
      <c r="V3" s="209"/>
      <c r="X3" s="108" t="s">
        <v>526</v>
      </c>
      <c r="Y3" s="109"/>
      <c r="AD3" s="116" t="s">
        <v>527</v>
      </c>
      <c r="AE3" s="117"/>
      <c r="AF3" s="118"/>
    </row>
    <row r="4" spans="1:34" x14ac:dyDescent="0.25">
      <c r="B4" s="63" t="s">
        <v>528</v>
      </c>
      <c r="C4" s="4">
        <v>0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M4" s="63" t="s">
        <v>528</v>
      </c>
      <c r="N4" s="4">
        <v>0</v>
      </c>
      <c r="O4" s="4">
        <v>1</v>
      </c>
      <c r="P4" s="4">
        <v>2</v>
      </c>
      <c r="Q4" s="4">
        <v>3</v>
      </c>
      <c r="R4" s="4">
        <v>4</v>
      </c>
      <c r="S4" s="4">
        <v>5</v>
      </c>
      <c r="T4" s="4">
        <v>6</v>
      </c>
      <c r="U4" s="4">
        <v>7</v>
      </c>
      <c r="V4" s="4">
        <v>8</v>
      </c>
      <c r="X4" s="110"/>
      <c r="Y4" s="111" t="s">
        <v>40</v>
      </c>
      <c r="Z4" s="111" t="s">
        <v>529</v>
      </c>
      <c r="AA4" s="111" t="s">
        <v>530</v>
      </c>
      <c r="AB4" s="111" t="s">
        <v>279</v>
      </c>
      <c r="AD4" s="119"/>
      <c r="AE4" s="120" t="s">
        <v>49</v>
      </c>
      <c r="AF4" s="120" t="s">
        <v>50</v>
      </c>
    </row>
    <row r="5" spans="1:34" x14ac:dyDescent="0.25">
      <c r="B5" s="39" t="s">
        <v>531</v>
      </c>
      <c r="C5" s="3">
        <v>26.1</v>
      </c>
      <c r="D5" s="3">
        <v>25</v>
      </c>
      <c r="E5" s="3">
        <v>25.3</v>
      </c>
      <c r="F5" s="3">
        <v>26.7</v>
      </c>
      <c r="G5" s="3">
        <v>28</v>
      </c>
      <c r="H5" s="3">
        <v>28</v>
      </c>
      <c r="I5" s="3">
        <v>30.3</v>
      </c>
      <c r="J5" s="3">
        <v>30</v>
      </c>
      <c r="K5" s="3">
        <v>31.7</v>
      </c>
      <c r="M5" s="39" t="s">
        <v>531</v>
      </c>
      <c r="N5" s="3">
        <v>26.5</v>
      </c>
      <c r="O5" s="3">
        <v>25.8</v>
      </c>
      <c r="P5" s="3">
        <v>26.6</v>
      </c>
      <c r="Q5" s="3">
        <v>25.8</v>
      </c>
      <c r="R5" s="3">
        <v>25.1</v>
      </c>
      <c r="S5" s="3">
        <v>23.3</v>
      </c>
      <c r="T5" s="3">
        <v>20.8</v>
      </c>
      <c r="U5" s="3">
        <v>18.899999999999999</v>
      </c>
      <c r="V5" s="3">
        <v>19.899999999999999</v>
      </c>
      <c r="X5" s="112" t="s">
        <v>532</v>
      </c>
      <c r="Y5" s="111">
        <v>8</v>
      </c>
      <c r="Z5" s="111">
        <v>50.97</v>
      </c>
      <c r="AA5" s="113">
        <v>34.549999999999997</v>
      </c>
      <c r="AB5" s="113" t="s">
        <v>533</v>
      </c>
      <c r="AD5" s="121" t="s">
        <v>534</v>
      </c>
      <c r="AE5" s="110">
        <v>0.1</v>
      </c>
      <c r="AF5" s="110" t="s">
        <v>107</v>
      </c>
      <c r="AH5" s="5"/>
    </row>
    <row r="6" spans="1:34" x14ac:dyDescent="0.25">
      <c r="B6" s="39" t="s">
        <v>535</v>
      </c>
      <c r="C6" s="3">
        <v>24.4</v>
      </c>
      <c r="D6" s="3">
        <v>24.9</v>
      </c>
      <c r="E6" s="3">
        <v>26.1</v>
      </c>
      <c r="F6" s="3">
        <v>26.9</v>
      </c>
      <c r="G6" s="3">
        <v>27.9</v>
      </c>
      <c r="H6" s="3">
        <v>28.8</v>
      </c>
      <c r="I6" s="3">
        <v>30.5</v>
      </c>
      <c r="J6" s="3">
        <v>31.2</v>
      </c>
      <c r="K6" s="3">
        <v>31.9</v>
      </c>
      <c r="M6" s="39" t="s">
        <v>535</v>
      </c>
      <c r="N6" s="3">
        <v>26.3</v>
      </c>
      <c r="O6" s="3">
        <v>25.7</v>
      </c>
      <c r="P6" s="3">
        <v>25.9</v>
      </c>
      <c r="Q6" s="3">
        <v>25.6</v>
      </c>
      <c r="R6" s="3">
        <v>25.1</v>
      </c>
      <c r="S6" s="3">
        <v>23.5</v>
      </c>
      <c r="T6" s="3">
        <v>21.2</v>
      </c>
      <c r="U6" s="3">
        <v>19.399999999999999</v>
      </c>
      <c r="V6" s="3">
        <v>19.600000000000001</v>
      </c>
      <c r="X6" s="112" t="s">
        <v>536</v>
      </c>
      <c r="Y6" s="111">
        <v>8</v>
      </c>
      <c r="Z6" s="111">
        <v>5.4930000000000003</v>
      </c>
      <c r="AA6" s="113">
        <v>3.7229999999999999</v>
      </c>
      <c r="AB6" s="113">
        <v>3.8199999999999998E-2</v>
      </c>
      <c r="AD6" s="121" t="s">
        <v>537</v>
      </c>
      <c r="AE6" s="110">
        <v>-0.23330000000000001</v>
      </c>
      <c r="AF6" s="110">
        <v>0.98909999999999998</v>
      </c>
      <c r="AH6" s="5"/>
    </row>
    <row r="7" spans="1:34" x14ac:dyDescent="0.25">
      <c r="B7" s="39" t="s">
        <v>538</v>
      </c>
      <c r="C7" s="3">
        <v>25.5</v>
      </c>
      <c r="D7" s="3">
        <v>24.7</v>
      </c>
      <c r="E7" s="3">
        <v>26.1</v>
      </c>
      <c r="F7" s="3">
        <v>27.5</v>
      </c>
      <c r="G7" s="3">
        <v>29.2</v>
      </c>
      <c r="H7" s="3">
        <v>20.2</v>
      </c>
      <c r="I7" s="3">
        <v>31.1</v>
      </c>
      <c r="J7" s="3">
        <v>30.5</v>
      </c>
      <c r="K7" s="3">
        <v>30.9</v>
      </c>
      <c r="M7" s="39" t="s">
        <v>538</v>
      </c>
      <c r="N7" s="3">
        <v>24.6</v>
      </c>
      <c r="O7" s="3">
        <v>24.5</v>
      </c>
      <c r="P7" s="3">
        <v>25.3</v>
      </c>
      <c r="Q7" s="3">
        <v>24.8</v>
      </c>
      <c r="R7" s="3">
        <v>24.2</v>
      </c>
      <c r="S7" s="3">
        <v>22.7</v>
      </c>
      <c r="T7" s="3">
        <v>21.4</v>
      </c>
      <c r="U7" s="3">
        <v>20.6</v>
      </c>
      <c r="V7" s="3">
        <v>21.6</v>
      </c>
      <c r="X7" s="112" t="s">
        <v>539</v>
      </c>
      <c r="Y7" s="111">
        <v>1</v>
      </c>
      <c r="Z7" s="111">
        <v>409.9</v>
      </c>
      <c r="AA7" s="113">
        <v>96.12</v>
      </c>
      <c r="AB7" s="113">
        <v>1E-4</v>
      </c>
      <c r="AD7" s="121" t="s">
        <v>540</v>
      </c>
      <c r="AE7" s="110">
        <v>0.05</v>
      </c>
      <c r="AF7" s="110" t="s">
        <v>107</v>
      </c>
      <c r="AH7" s="5"/>
    </row>
    <row r="8" spans="1:34" x14ac:dyDescent="0.25">
      <c r="B8" s="39" t="s">
        <v>541</v>
      </c>
      <c r="C8" s="3">
        <v>25.9</v>
      </c>
      <c r="D8" s="3">
        <v>24.5</v>
      </c>
      <c r="E8" s="3">
        <v>25.6</v>
      </c>
      <c r="F8" s="3">
        <v>25.8</v>
      </c>
      <c r="G8" s="3">
        <v>26.2</v>
      </c>
      <c r="H8" s="3">
        <v>26.6</v>
      </c>
      <c r="I8" s="3">
        <v>27.3</v>
      </c>
      <c r="J8" s="3">
        <v>27</v>
      </c>
      <c r="K8" s="3">
        <v>26.4</v>
      </c>
      <c r="M8" s="39" t="s">
        <v>541</v>
      </c>
      <c r="N8" s="3">
        <v>25.6</v>
      </c>
      <c r="O8" s="3">
        <v>24.6</v>
      </c>
      <c r="P8" s="3">
        <v>25</v>
      </c>
      <c r="Q8" s="3">
        <v>24.4</v>
      </c>
      <c r="R8" s="3">
        <v>23.7</v>
      </c>
      <c r="S8" s="3">
        <v>21.9</v>
      </c>
      <c r="T8" s="3">
        <v>20.5</v>
      </c>
      <c r="U8" s="3">
        <v>19.7</v>
      </c>
      <c r="V8" s="3">
        <v>19</v>
      </c>
      <c r="X8" s="112" t="s">
        <v>542</v>
      </c>
      <c r="Y8" s="111">
        <v>10</v>
      </c>
      <c r="Z8" s="111">
        <v>4.2640000000000002</v>
      </c>
      <c r="AA8" s="113">
        <v>2.89</v>
      </c>
      <c r="AB8" s="113">
        <v>3.8999999999999998E-3</v>
      </c>
      <c r="AD8" s="121" t="s">
        <v>543</v>
      </c>
      <c r="AE8" s="110">
        <v>1.2</v>
      </c>
      <c r="AF8" s="110">
        <v>0.18049999999999999</v>
      </c>
      <c r="AH8" s="5"/>
    </row>
    <row r="9" spans="1:34" x14ac:dyDescent="0.25">
      <c r="B9" s="39" t="s">
        <v>544</v>
      </c>
      <c r="C9" s="3">
        <v>27.1</v>
      </c>
      <c r="D9" s="3">
        <v>24.8</v>
      </c>
      <c r="E9" s="3">
        <v>25.6</v>
      </c>
      <c r="F9" s="3">
        <v>25.2</v>
      </c>
      <c r="G9" s="3">
        <v>26.7</v>
      </c>
      <c r="H9" s="3">
        <v>27.5</v>
      </c>
      <c r="I9" s="3">
        <v>27.8</v>
      </c>
      <c r="J9" s="3">
        <v>27.9</v>
      </c>
      <c r="K9" s="3">
        <v>27.7</v>
      </c>
      <c r="M9" s="39" t="s">
        <v>544</v>
      </c>
      <c r="N9" s="3">
        <v>26.7</v>
      </c>
      <c r="O9" s="3">
        <v>25.1</v>
      </c>
      <c r="P9" s="3">
        <v>25.3</v>
      </c>
      <c r="Q9" s="3">
        <v>24.6</v>
      </c>
      <c r="R9" s="3">
        <v>23.3</v>
      </c>
      <c r="S9" s="3">
        <v>21.4</v>
      </c>
      <c r="T9" s="3">
        <v>20</v>
      </c>
      <c r="U9" s="3">
        <v>19.100000000000001</v>
      </c>
      <c r="V9" s="3">
        <v>18.100000000000001</v>
      </c>
      <c r="X9" s="112" t="s">
        <v>545</v>
      </c>
      <c r="Y9" s="111">
        <v>80</v>
      </c>
      <c r="Z9" s="111">
        <v>1.476</v>
      </c>
      <c r="AA9" s="114"/>
      <c r="AB9" s="114"/>
      <c r="AD9" s="121" t="s">
        <v>546</v>
      </c>
      <c r="AE9" s="110">
        <v>3.117</v>
      </c>
      <c r="AF9" s="110">
        <v>7.9000000000000008E-3</v>
      </c>
      <c r="AH9" s="5"/>
    </row>
    <row r="10" spans="1:34" x14ac:dyDescent="0.25">
      <c r="B10" s="39" t="s">
        <v>547</v>
      </c>
      <c r="C10" s="3">
        <v>26.5</v>
      </c>
      <c r="D10" s="3">
        <v>25.5</v>
      </c>
      <c r="E10" s="3">
        <v>25.4</v>
      </c>
      <c r="F10" s="3">
        <v>25.6</v>
      </c>
      <c r="G10" s="3">
        <v>25.8</v>
      </c>
      <c r="H10" s="3">
        <v>25.7</v>
      </c>
      <c r="I10" s="3">
        <v>26.5</v>
      </c>
      <c r="J10" s="3">
        <v>26.8</v>
      </c>
      <c r="K10" s="3">
        <v>26.6</v>
      </c>
      <c r="M10" s="39" t="s">
        <v>547</v>
      </c>
      <c r="N10" s="3">
        <v>25.2</v>
      </c>
      <c r="O10" s="3">
        <v>25.1</v>
      </c>
      <c r="P10" s="3">
        <v>25.7</v>
      </c>
      <c r="Q10" s="3">
        <v>25.3</v>
      </c>
      <c r="R10" s="3">
        <v>23.7</v>
      </c>
      <c r="S10" s="3">
        <v>22.3</v>
      </c>
      <c r="T10" s="3">
        <v>20.7</v>
      </c>
      <c r="U10" s="3">
        <v>19.600000000000001</v>
      </c>
      <c r="V10" s="3">
        <v>18.7</v>
      </c>
      <c r="AD10" s="121" t="s">
        <v>548</v>
      </c>
      <c r="AE10" s="110">
        <v>3.617</v>
      </c>
      <c r="AF10" s="110">
        <v>0.27160000000000001</v>
      </c>
      <c r="AH10" s="5"/>
    </row>
    <row r="11" spans="1:34" x14ac:dyDescent="0.25">
      <c r="B11" s="39" t="s">
        <v>15</v>
      </c>
      <c r="C11" s="29">
        <f t="shared" ref="C11:K11" si="0">AVERAGE(C5:C10)</f>
        <v>25.916666666666668</v>
      </c>
      <c r="D11" s="29">
        <f t="shared" si="0"/>
        <v>24.899999999999995</v>
      </c>
      <c r="E11" s="29">
        <f t="shared" si="0"/>
        <v>25.683333333333334</v>
      </c>
      <c r="F11" s="29">
        <f t="shared" si="0"/>
        <v>26.283333333333331</v>
      </c>
      <c r="G11" s="29">
        <f t="shared" si="0"/>
        <v>27.3</v>
      </c>
      <c r="H11" s="29">
        <f t="shared" si="0"/>
        <v>26.133333333333329</v>
      </c>
      <c r="I11" s="29">
        <f t="shared" si="0"/>
        <v>28.916666666666668</v>
      </c>
      <c r="J11" s="29">
        <f t="shared" si="0"/>
        <v>28.900000000000002</v>
      </c>
      <c r="K11" s="29">
        <f t="shared" si="0"/>
        <v>29.2</v>
      </c>
      <c r="M11" s="39" t="s">
        <v>15</v>
      </c>
      <c r="N11" s="29">
        <f t="shared" ref="N11:V11" si="1">AVERAGE(N5:N10)</f>
        <v>25.816666666666663</v>
      </c>
      <c r="O11" s="29">
        <f t="shared" si="1"/>
        <v>25.133333333333329</v>
      </c>
      <c r="P11" s="29">
        <f t="shared" si="1"/>
        <v>25.633333333333329</v>
      </c>
      <c r="Q11" s="29">
        <f t="shared" si="1"/>
        <v>25.083333333333332</v>
      </c>
      <c r="R11" s="29">
        <f t="shared" si="1"/>
        <v>24.183333333333334</v>
      </c>
      <c r="S11" s="29">
        <f t="shared" si="1"/>
        <v>22.516666666666669</v>
      </c>
      <c r="T11" s="29">
        <f t="shared" si="1"/>
        <v>20.766666666666669</v>
      </c>
      <c r="U11" s="29">
        <f t="shared" si="1"/>
        <v>19.549999999999997</v>
      </c>
      <c r="V11" s="29">
        <f t="shared" si="1"/>
        <v>19.483333333333331</v>
      </c>
      <c r="AD11" s="121" t="s">
        <v>549</v>
      </c>
      <c r="AE11" s="110">
        <v>8.15</v>
      </c>
      <c r="AF11" s="110">
        <v>8.0000000000000004E-4</v>
      </c>
      <c r="AH11" s="5"/>
    </row>
    <row r="12" spans="1:34" x14ac:dyDescent="0.25">
      <c r="B12" s="39" t="s">
        <v>18</v>
      </c>
      <c r="C12" s="29">
        <f t="shared" ref="C12:K12" si="2">STDEV(C5:C10)</f>
        <v>0.92177365262122146</v>
      </c>
      <c r="D12" s="29">
        <f t="shared" si="2"/>
        <v>0.3405877273185281</v>
      </c>
      <c r="E12" s="29">
        <f t="shared" si="2"/>
        <v>0.34302575219167886</v>
      </c>
      <c r="F12" s="29">
        <f t="shared" si="2"/>
        <v>0.8841191473249892</v>
      </c>
      <c r="G12" s="29">
        <f t="shared" si="2"/>
        <v>1.2868566353716329</v>
      </c>
      <c r="H12" s="29">
        <f t="shared" si="2"/>
        <v>3.1007525968168994</v>
      </c>
      <c r="I12" s="29">
        <f t="shared" si="2"/>
        <v>1.9436220483074036</v>
      </c>
      <c r="J12" s="29">
        <f t="shared" si="2"/>
        <v>1.901578291840754</v>
      </c>
      <c r="K12" s="29">
        <f t="shared" si="2"/>
        <v>2.5799224794555351</v>
      </c>
      <c r="M12" s="39" t="s">
        <v>18</v>
      </c>
      <c r="N12" s="29">
        <f t="shared" ref="N12:V12" si="3">STDEV(N5:N10)</f>
        <v>0.8232051182218596</v>
      </c>
      <c r="O12" s="29">
        <f t="shared" si="3"/>
        <v>0.53913510984415247</v>
      </c>
      <c r="P12" s="29">
        <f t="shared" si="3"/>
        <v>0.57154760664940851</v>
      </c>
      <c r="Q12" s="29">
        <f t="shared" si="3"/>
        <v>0.56715665090578571</v>
      </c>
      <c r="R12" s="29">
        <f t="shared" si="3"/>
        <v>0.7652886165798285</v>
      </c>
      <c r="S12" s="29">
        <f t="shared" si="3"/>
        <v>0.81096650156875638</v>
      </c>
      <c r="T12" s="29">
        <f t="shared" si="3"/>
        <v>0.50066622281382855</v>
      </c>
      <c r="U12" s="29">
        <f t="shared" si="3"/>
        <v>0.59581876439064985</v>
      </c>
      <c r="V12" s="29">
        <f t="shared" si="3"/>
        <v>1.2188792666489439</v>
      </c>
      <c r="AD12" s="121" t="s">
        <v>550</v>
      </c>
      <c r="AE12" s="110">
        <v>9.35</v>
      </c>
      <c r="AF12" s="110">
        <v>2.0000000000000001E-4</v>
      </c>
      <c r="AH12" s="5"/>
    </row>
    <row r="13" spans="1:34" s="33" customFormat="1" ht="13" x14ac:dyDescent="0.3">
      <c r="B13" s="33" t="s">
        <v>551</v>
      </c>
      <c r="M13" s="33" t="s">
        <v>551</v>
      </c>
      <c r="AD13" s="121" t="s">
        <v>552</v>
      </c>
      <c r="AE13" s="110">
        <v>9.7170000000000005</v>
      </c>
      <c r="AF13" s="110">
        <v>5.9999999999999995E-4</v>
      </c>
      <c r="AH13" s="5"/>
    </row>
    <row r="15" spans="1:34" ht="13" x14ac:dyDescent="0.3">
      <c r="A15" s="30" t="s">
        <v>553</v>
      </c>
    </row>
    <row r="17" spans="1:30" x14ac:dyDescent="0.25">
      <c r="B17" s="166" t="s">
        <v>1</v>
      </c>
      <c r="C17" s="166"/>
      <c r="D17" s="166"/>
      <c r="E17" s="166"/>
      <c r="F17" s="166"/>
      <c r="G17" s="166"/>
      <c r="H17" s="166"/>
      <c r="J17" s="166" t="s">
        <v>2</v>
      </c>
      <c r="K17" s="166"/>
      <c r="L17" s="166"/>
      <c r="M17" s="166"/>
      <c r="N17" s="166"/>
      <c r="O17" s="166"/>
      <c r="P17" s="166"/>
      <c r="R17" s="116" t="s">
        <v>554</v>
      </c>
      <c r="S17" s="100"/>
      <c r="U17" s="116" t="s">
        <v>555</v>
      </c>
      <c r="V17" s="100"/>
    </row>
    <row r="18" spans="1:30" x14ac:dyDescent="0.25">
      <c r="B18" s="167"/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2" t="s">
        <v>8</v>
      </c>
      <c r="J18" s="167"/>
      <c r="K18" s="2" t="s">
        <v>3</v>
      </c>
      <c r="L18" s="2" t="s">
        <v>4</v>
      </c>
      <c r="M18" s="2" t="s">
        <v>5</v>
      </c>
      <c r="N18" s="2" t="s">
        <v>6</v>
      </c>
      <c r="O18" s="2" t="s">
        <v>7</v>
      </c>
      <c r="P18" s="2" t="s">
        <v>8</v>
      </c>
      <c r="R18" s="119" t="s">
        <v>10</v>
      </c>
      <c r="S18" s="111">
        <v>3.2599999999999997E-2</v>
      </c>
      <c r="U18" s="119" t="s">
        <v>10</v>
      </c>
      <c r="V18" s="111">
        <v>1.5800000000000002E-2</v>
      </c>
    </row>
    <row r="19" spans="1:30" x14ac:dyDescent="0.25">
      <c r="B19" s="168"/>
      <c r="C19" s="45">
        <v>0.94307160000000001</v>
      </c>
      <c r="D19" s="45">
        <v>0.29891109999999999</v>
      </c>
      <c r="E19" s="45">
        <v>0.97735510000000003</v>
      </c>
      <c r="F19" s="45">
        <v>0.7753466</v>
      </c>
      <c r="G19" s="45">
        <v>3.6230250000000002</v>
      </c>
      <c r="H19" s="45">
        <v>0.61708430000000003</v>
      </c>
      <c r="J19" s="168"/>
      <c r="K19" s="22">
        <v>0.47466580000000003</v>
      </c>
      <c r="L19" s="22">
        <v>0.62797409999999998</v>
      </c>
      <c r="M19" s="22">
        <v>0.52029020000000004</v>
      </c>
      <c r="N19" s="22">
        <v>0.3658399</v>
      </c>
      <c r="O19" s="22">
        <v>1.2801290000000001</v>
      </c>
      <c r="P19" s="22">
        <v>1.625054</v>
      </c>
      <c r="R19" s="112" t="s">
        <v>11</v>
      </c>
      <c r="S19" s="122" t="s">
        <v>12</v>
      </c>
      <c r="U19" s="112" t="s">
        <v>11</v>
      </c>
      <c r="V19" s="122" t="s">
        <v>12</v>
      </c>
    </row>
    <row r="20" spans="1:30" x14ac:dyDescent="0.25">
      <c r="B20" s="168"/>
      <c r="C20" s="45">
        <v>0.94391420000000004</v>
      </c>
      <c r="D20" s="45">
        <v>1.278715</v>
      </c>
      <c r="E20" s="45">
        <v>0.72692299999999999</v>
      </c>
      <c r="F20" s="45">
        <v>1.5457129999999999</v>
      </c>
      <c r="G20" s="45">
        <v>3.8270379999999999</v>
      </c>
      <c r="H20" s="45">
        <v>2.1712020000000001</v>
      </c>
      <c r="J20" s="168"/>
      <c r="K20" s="22">
        <v>0.26423000000000002</v>
      </c>
      <c r="L20" s="22">
        <v>0.62127239999999995</v>
      </c>
      <c r="M20" s="22">
        <v>0.49493520000000002</v>
      </c>
      <c r="N20" s="22">
        <v>0.17471790000000001</v>
      </c>
      <c r="O20" s="22">
        <v>1.961103</v>
      </c>
      <c r="P20" s="22">
        <v>1.1302160000000001</v>
      </c>
      <c r="R20" s="112" t="s">
        <v>13</v>
      </c>
      <c r="S20" s="111" t="s">
        <v>14</v>
      </c>
      <c r="U20" s="112" t="s">
        <v>13</v>
      </c>
      <c r="V20" s="111" t="s">
        <v>14</v>
      </c>
    </row>
    <row r="21" spans="1:30" x14ac:dyDescent="0.25">
      <c r="B21" s="169"/>
      <c r="C21" s="45">
        <v>2.22818</v>
      </c>
      <c r="D21" s="45">
        <v>1.08541</v>
      </c>
      <c r="E21" s="45">
        <v>1.136136</v>
      </c>
      <c r="F21" s="45">
        <v>0.898424</v>
      </c>
      <c r="G21" s="45">
        <v>2.6467909999999999</v>
      </c>
      <c r="H21" s="45">
        <v>1.8217950000000001</v>
      </c>
      <c r="J21" s="169"/>
      <c r="K21" s="22">
        <v>0.37112010000000001</v>
      </c>
      <c r="L21" s="22">
        <v>0.74651120000000004</v>
      </c>
      <c r="M21" s="22">
        <v>0.59754399999999996</v>
      </c>
      <c r="N21" s="22">
        <v>0.31251230000000002</v>
      </c>
      <c r="O21" s="22">
        <v>0.74875020000000003</v>
      </c>
      <c r="P21" s="22">
        <v>0.42534080000000002</v>
      </c>
      <c r="R21" s="112" t="s">
        <v>16</v>
      </c>
      <c r="S21" s="111" t="s">
        <v>17</v>
      </c>
      <c r="U21" s="112" t="s">
        <v>16</v>
      </c>
      <c r="V21" s="111" t="s">
        <v>17</v>
      </c>
    </row>
    <row r="22" spans="1:30" x14ac:dyDescent="0.25">
      <c r="B22" s="39" t="s">
        <v>15</v>
      </c>
      <c r="C22" s="29">
        <f t="shared" ref="C22:H22" si="4">AVERAGE(C19:C21)</f>
        <v>1.3717219333333333</v>
      </c>
      <c r="D22" s="29">
        <f t="shared" si="4"/>
        <v>0.88767870000000004</v>
      </c>
      <c r="E22" s="29">
        <f t="shared" si="4"/>
        <v>0.94680470000000005</v>
      </c>
      <c r="F22" s="29">
        <f t="shared" si="4"/>
        <v>1.0731611999999999</v>
      </c>
      <c r="G22" s="29">
        <f t="shared" si="4"/>
        <v>3.365618</v>
      </c>
      <c r="H22" s="29">
        <f t="shared" si="4"/>
        <v>1.5366937666666667</v>
      </c>
      <c r="J22" s="39" t="s">
        <v>15</v>
      </c>
      <c r="K22" s="29">
        <f t="shared" ref="K22:P22" si="5">AVERAGE(K19:K21)</f>
        <v>0.37000530000000004</v>
      </c>
      <c r="L22" s="29">
        <f t="shared" si="5"/>
        <v>0.66525256666666666</v>
      </c>
      <c r="M22" s="29">
        <f t="shared" si="5"/>
        <v>0.53758980000000001</v>
      </c>
      <c r="N22" s="29">
        <f t="shared" si="5"/>
        <v>0.28435670000000002</v>
      </c>
      <c r="O22" s="29">
        <f t="shared" si="5"/>
        <v>1.3299940666666668</v>
      </c>
      <c r="P22" s="29">
        <f t="shared" si="5"/>
        <v>1.0602036000000001</v>
      </c>
    </row>
    <row r="23" spans="1:30" x14ac:dyDescent="0.25">
      <c r="B23" s="39" t="s">
        <v>18</v>
      </c>
      <c r="C23" s="29">
        <f t="shared" ref="C23:H23" si="6">STDEV(C19:C21)</f>
        <v>0.74171456266039004</v>
      </c>
      <c r="D23" s="29">
        <f t="shared" si="6"/>
        <v>0.51896740828646437</v>
      </c>
      <c r="E23" s="29">
        <f t="shared" si="6"/>
        <v>0.20630999744891168</v>
      </c>
      <c r="F23" s="29">
        <f t="shared" si="6"/>
        <v>0.41384286191756414</v>
      </c>
      <c r="G23" s="29">
        <f t="shared" si="6"/>
        <v>0.63082447478597281</v>
      </c>
      <c r="H23" s="29">
        <f t="shared" si="6"/>
        <v>0.81534194746711242</v>
      </c>
      <c r="J23" s="39" t="s">
        <v>18</v>
      </c>
      <c r="K23" s="29">
        <f t="shared" ref="K23:P23" si="7">STDEV(K19:K21)</f>
        <v>0.10522232921148432</v>
      </c>
      <c r="L23" s="29">
        <f t="shared" si="7"/>
        <v>7.0451772966500556E-2</v>
      </c>
      <c r="M23" s="29">
        <f t="shared" si="7"/>
        <v>5.3447156888650274E-2</v>
      </c>
      <c r="N23" s="29">
        <f t="shared" si="7"/>
        <v>9.8622807096127599E-2</v>
      </c>
      <c r="O23" s="29">
        <f t="shared" si="7"/>
        <v>0.60771269656986238</v>
      </c>
      <c r="P23" s="29">
        <f t="shared" si="7"/>
        <v>0.60291313029231619</v>
      </c>
    </row>
    <row r="24" spans="1:30" s="33" customFormat="1" ht="13" x14ac:dyDescent="0.3">
      <c r="B24" s="33" t="s">
        <v>116</v>
      </c>
      <c r="J24" s="33" t="s">
        <v>116</v>
      </c>
    </row>
    <row r="26" spans="1:30" ht="13" x14ac:dyDescent="0.3">
      <c r="A26" s="30" t="s">
        <v>556</v>
      </c>
    </row>
    <row r="28" spans="1:30" x14ac:dyDescent="0.25">
      <c r="B28" s="180" t="s">
        <v>1</v>
      </c>
      <c r="C28" s="208"/>
      <c r="D28" s="208"/>
      <c r="E28" s="208"/>
      <c r="F28" s="208"/>
      <c r="G28" s="208"/>
      <c r="H28" s="209"/>
      <c r="J28" s="180" t="s">
        <v>2</v>
      </c>
      <c r="K28" s="208"/>
      <c r="L28" s="208"/>
      <c r="M28" s="208"/>
      <c r="N28" s="208"/>
      <c r="O28" s="208"/>
      <c r="P28" s="209"/>
      <c r="R28" s="116" t="s">
        <v>554</v>
      </c>
      <c r="S28" s="100"/>
      <c r="U28" s="116" t="s">
        <v>555</v>
      </c>
      <c r="V28" s="100"/>
    </row>
    <row r="29" spans="1:30" x14ac:dyDescent="0.25">
      <c r="B29" s="167"/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  <c r="J29" s="167"/>
      <c r="K29" s="2" t="s">
        <v>3</v>
      </c>
      <c r="L29" s="2" t="s">
        <v>4</v>
      </c>
      <c r="M29" s="2" t="s">
        <v>5</v>
      </c>
      <c r="N29" s="2" t="s">
        <v>6</v>
      </c>
      <c r="O29" s="2" t="s">
        <v>7</v>
      </c>
      <c r="P29" s="2" t="s">
        <v>8</v>
      </c>
      <c r="R29" s="119" t="s">
        <v>10</v>
      </c>
      <c r="S29" s="111">
        <v>1.6000000000000001E-3</v>
      </c>
      <c r="U29" s="119" t="s">
        <v>10</v>
      </c>
      <c r="V29" s="111">
        <v>8.6E-3</v>
      </c>
    </row>
    <row r="30" spans="1:30" x14ac:dyDescent="0.25">
      <c r="B30" s="168"/>
      <c r="C30" s="39">
        <v>126</v>
      </c>
      <c r="D30" s="39">
        <v>187</v>
      </c>
      <c r="E30" s="39">
        <v>138</v>
      </c>
      <c r="F30" s="3">
        <v>137</v>
      </c>
      <c r="G30" s="39">
        <v>113</v>
      </c>
      <c r="H30" s="39">
        <v>132</v>
      </c>
      <c r="J30" s="168"/>
      <c r="K30" s="3">
        <v>127</v>
      </c>
      <c r="L30" s="3">
        <v>100</v>
      </c>
      <c r="M30" s="3">
        <v>111</v>
      </c>
      <c r="N30" s="3">
        <v>81</v>
      </c>
      <c r="O30" s="3">
        <v>112</v>
      </c>
      <c r="P30" s="3">
        <v>120</v>
      </c>
      <c r="R30" s="112" t="s">
        <v>11</v>
      </c>
      <c r="S30" s="123" t="s">
        <v>557</v>
      </c>
      <c r="U30" s="112" t="s">
        <v>11</v>
      </c>
      <c r="V30" s="123" t="s">
        <v>557</v>
      </c>
    </row>
    <row r="31" spans="1:30" x14ac:dyDescent="0.25">
      <c r="B31" s="168"/>
      <c r="C31" s="39">
        <v>136</v>
      </c>
      <c r="D31" s="39">
        <v>136</v>
      </c>
      <c r="E31" s="39">
        <v>141</v>
      </c>
      <c r="F31" s="3">
        <v>172</v>
      </c>
      <c r="G31" s="39">
        <v>132</v>
      </c>
      <c r="H31" s="39">
        <v>120</v>
      </c>
      <c r="J31" s="168"/>
      <c r="K31" s="3">
        <v>133</v>
      </c>
      <c r="L31" s="3">
        <v>98</v>
      </c>
      <c r="M31" s="3">
        <v>113</v>
      </c>
      <c r="N31" s="3">
        <v>88</v>
      </c>
      <c r="O31" s="3">
        <v>109</v>
      </c>
      <c r="P31" s="3">
        <v>139</v>
      </c>
      <c r="R31" s="112" t="s">
        <v>13</v>
      </c>
      <c r="S31" s="111" t="s">
        <v>14</v>
      </c>
      <c r="U31" s="112" t="s">
        <v>13</v>
      </c>
      <c r="V31" s="111" t="s">
        <v>14</v>
      </c>
      <c r="W31" s="5"/>
      <c r="X31" s="5"/>
      <c r="Y31" s="5"/>
      <c r="Z31" s="5"/>
      <c r="AA31" s="5"/>
      <c r="AB31" s="5"/>
      <c r="AC31" s="5"/>
      <c r="AD31" s="5"/>
    </row>
    <row r="32" spans="1:30" x14ac:dyDescent="0.25">
      <c r="B32" s="168"/>
      <c r="C32" s="39">
        <v>113</v>
      </c>
      <c r="D32" s="39">
        <v>144</v>
      </c>
      <c r="E32" s="39">
        <v>145</v>
      </c>
      <c r="F32" s="3">
        <v>190</v>
      </c>
      <c r="G32" s="39">
        <v>129</v>
      </c>
      <c r="H32" s="39">
        <v>147</v>
      </c>
      <c r="J32" s="168"/>
      <c r="K32" s="3">
        <v>116</v>
      </c>
      <c r="L32" s="3">
        <v>99</v>
      </c>
      <c r="M32" s="3">
        <v>125</v>
      </c>
      <c r="N32" s="3">
        <v>104</v>
      </c>
      <c r="O32" s="3">
        <v>90</v>
      </c>
      <c r="P32" s="3">
        <v>123</v>
      </c>
      <c r="R32" s="112" t="s">
        <v>16</v>
      </c>
      <c r="S32" s="111" t="s">
        <v>17</v>
      </c>
      <c r="U32" s="112" t="s">
        <v>16</v>
      </c>
      <c r="V32" s="111" t="s">
        <v>17</v>
      </c>
    </row>
    <row r="33" spans="1:59" x14ac:dyDescent="0.25">
      <c r="B33" s="168"/>
      <c r="C33" s="65" t="s">
        <v>55</v>
      </c>
      <c r="D33" s="39">
        <v>126</v>
      </c>
      <c r="E33" s="39">
        <v>144</v>
      </c>
      <c r="F33" s="3">
        <v>135</v>
      </c>
      <c r="G33" s="39">
        <v>163</v>
      </c>
      <c r="H33" s="39">
        <v>140</v>
      </c>
      <c r="J33" s="168"/>
      <c r="K33" s="3">
        <v>130</v>
      </c>
      <c r="L33" s="3">
        <v>137</v>
      </c>
      <c r="M33" s="3">
        <v>100</v>
      </c>
      <c r="N33" s="3">
        <v>126</v>
      </c>
      <c r="O33" s="3">
        <v>89</v>
      </c>
      <c r="P33" s="3">
        <v>130</v>
      </c>
      <c r="T33" s="5"/>
      <c r="U33" s="5"/>
      <c r="V33" s="5"/>
    </row>
    <row r="34" spans="1:59" x14ac:dyDescent="0.25">
      <c r="B34" s="168"/>
      <c r="C34" s="65" t="s">
        <v>55</v>
      </c>
      <c r="D34" s="39">
        <v>141</v>
      </c>
      <c r="E34" s="39">
        <v>154</v>
      </c>
      <c r="F34" s="3">
        <v>139</v>
      </c>
      <c r="G34" s="39">
        <v>193</v>
      </c>
      <c r="H34" s="39">
        <v>153</v>
      </c>
      <c r="J34" s="168"/>
      <c r="K34" s="65" t="s">
        <v>55</v>
      </c>
      <c r="L34" s="65" t="s">
        <v>55</v>
      </c>
      <c r="M34" s="65" t="s">
        <v>55</v>
      </c>
      <c r="N34" s="3">
        <v>121</v>
      </c>
      <c r="O34" s="65" t="s">
        <v>55</v>
      </c>
      <c r="P34" s="3">
        <v>126</v>
      </c>
      <c r="T34" s="5"/>
      <c r="U34" s="5"/>
      <c r="V34" s="5"/>
    </row>
    <row r="35" spans="1:59" x14ac:dyDescent="0.25">
      <c r="B35" s="168"/>
      <c r="C35" s="65" t="s">
        <v>55</v>
      </c>
      <c r="D35" s="65" t="s">
        <v>55</v>
      </c>
      <c r="E35" s="65" t="s">
        <v>55</v>
      </c>
      <c r="F35" s="3">
        <v>125</v>
      </c>
      <c r="G35" s="39">
        <v>145</v>
      </c>
      <c r="H35" s="65" t="s">
        <v>55</v>
      </c>
      <c r="J35" s="168"/>
      <c r="K35" s="65" t="s">
        <v>55</v>
      </c>
      <c r="L35" s="65" t="s">
        <v>55</v>
      </c>
      <c r="M35" s="65" t="s">
        <v>55</v>
      </c>
      <c r="N35" s="3">
        <v>110</v>
      </c>
      <c r="O35" s="65" t="s">
        <v>55</v>
      </c>
      <c r="P35" s="65" t="s">
        <v>55</v>
      </c>
    </row>
    <row r="36" spans="1:59" x14ac:dyDescent="0.25">
      <c r="B36" s="169"/>
      <c r="C36" s="65" t="s">
        <v>55</v>
      </c>
      <c r="D36" s="65" t="s">
        <v>55</v>
      </c>
      <c r="E36" s="65" t="s">
        <v>55</v>
      </c>
      <c r="F36" s="65" t="s">
        <v>55</v>
      </c>
      <c r="G36" s="39">
        <v>163</v>
      </c>
      <c r="H36" s="65" t="s">
        <v>55</v>
      </c>
      <c r="J36" s="168"/>
      <c r="K36" s="65" t="s">
        <v>55</v>
      </c>
      <c r="L36" s="65" t="s">
        <v>55</v>
      </c>
      <c r="M36" s="65" t="s">
        <v>55</v>
      </c>
      <c r="N36" s="3">
        <v>87</v>
      </c>
      <c r="O36" s="65" t="s">
        <v>55</v>
      </c>
      <c r="P36" s="65" t="s">
        <v>55</v>
      </c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</row>
    <row r="37" spans="1:59" x14ac:dyDescent="0.25">
      <c r="B37" s="39" t="s">
        <v>15</v>
      </c>
      <c r="C37" s="29">
        <f t="shared" ref="C37:H37" si="8">AVERAGE(C30:C36)</f>
        <v>125</v>
      </c>
      <c r="D37" s="29">
        <f t="shared" si="8"/>
        <v>146.80000000000001</v>
      </c>
      <c r="E37" s="29">
        <f t="shared" si="8"/>
        <v>144.4</v>
      </c>
      <c r="F37" s="29">
        <f t="shared" si="8"/>
        <v>149.66666666666666</v>
      </c>
      <c r="G37" s="29">
        <f t="shared" si="8"/>
        <v>148.28571428571428</v>
      </c>
      <c r="H37" s="29">
        <f t="shared" si="8"/>
        <v>138.4</v>
      </c>
      <c r="J37" s="169"/>
      <c r="K37" s="65" t="s">
        <v>55</v>
      </c>
      <c r="L37" s="65" t="s">
        <v>55</v>
      </c>
      <c r="M37" s="65" t="s">
        <v>55</v>
      </c>
      <c r="N37" s="3">
        <v>115</v>
      </c>
      <c r="O37" s="65" t="s">
        <v>55</v>
      </c>
      <c r="P37" s="65" t="s">
        <v>55</v>
      </c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</row>
    <row r="38" spans="1:59" x14ac:dyDescent="0.25">
      <c r="B38" s="39" t="s">
        <v>18</v>
      </c>
      <c r="C38" s="29">
        <f t="shared" ref="C38:H38" si="9">STDEV(C30:C36)</f>
        <v>11.532562594670797</v>
      </c>
      <c r="D38" s="29">
        <f t="shared" si="9"/>
        <v>23.488294957276075</v>
      </c>
      <c r="E38" s="29">
        <f t="shared" si="9"/>
        <v>6.024948132556827</v>
      </c>
      <c r="F38" s="29">
        <f t="shared" si="9"/>
        <v>25.39028685672276</v>
      </c>
      <c r="G38" s="29">
        <f t="shared" si="9"/>
        <v>26.849669679621076</v>
      </c>
      <c r="H38" s="29">
        <f t="shared" si="9"/>
        <v>12.934450123604018</v>
      </c>
      <c r="J38" s="39" t="s">
        <v>15</v>
      </c>
      <c r="K38" s="29">
        <f t="shared" ref="K38:P38" si="10">AVERAGE(K30:K37)</f>
        <v>126.5</v>
      </c>
      <c r="L38" s="29">
        <f t="shared" si="10"/>
        <v>108.5</v>
      </c>
      <c r="M38" s="29">
        <f t="shared" si="10"/>
        <v>112.25</v>
      </c>
      <c r="N38" s="29">
        <f t="shared" si="10"/>
        <v>104</v>
      </c>
      <c r="O38" s="29">
        <f t="shared" si="10"/>
        <v>100</v>
      </c>
      <c r="P38" s="29">
        <f t="shared" si="10"/>
        <v>127.6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</row>
    <row r="39" spans="1:59" ht="13" x14ac:dyDescent="0.3">
      <c r="B39" s="33" t="s">
        <v>56</v>
      </c>
      <c r="J39" s="39" t="s">
        <v>18</v>
      </c>
      <c r="K39" s="29">
        <f t="shared" ref="K39:P39" si="11">STDEV(K30:K37)</f>
        <v>7.416198487095663</v>
      </c>
      <c r="L39" s="29">
        <f t="shared" si="11"/>
        <v>19.017535767461215</v>
      </c>
      <c r="M39" s="29">
        <f t="shared" si="11"/>
        <v>10.242883708539635</v>
      </c>
      <c r="N39" s="29">
        <f t="shared" si="11"/>
        <v>16.919979736563349</v>
      </c>
      <c r="O39" s="29">
        <f t="shared" si="11"/>
        <v>12.192894105447921</v>
      </c>
      <c r="P39" s="29">
        <f t="shared" si="11"/>
        <v>7.3688533707762156</v>
      </c>
    </row>
    <row r="40" spans="1:59" ht="13" x14ac:dyDescent="0.3">
      <c r="J40" s="33" t="s">
        <v>56</v>
      </c>
      <c r="K40" s="33"/>
      <c r="L40" s="33"/>
      <c r="M40" s="33"/>
      <c r="N40" s="33"/>
      <c r="O40" s="33"/>
      <c r="P40" s="33"/>
    </row>
    <row r="42" spans="1:59" x14ac:dyDescent="0.25">
      <c r="L42" s="36"/>
      <c r="M42" s="36"/>
      <c r="N42" s="36"/>
      <c r="O42" s="36"/>
      <c r="P42" s="36"/>
      <c r="Q42" s="36"/>
      <c r="T42" s="36"/>
      <c r="U42" s="36"/>
      <c r="V42" s="36"/>
      <c r="W42" s="36"/>
      <c r="X42" s="36"/>
      <c r="Y42" s="36"/>
      <c r="AB42" s="36"/>
      <c r="AC42" s="36"/>
      <c r="AD42" s="36"/>
      <c r="AE42" s="36"/>
      <c r="AF42" s="36"/>
      <c r="AG42" s="36"/>
    </row>
    <row r="43" spans="1:59" ht="13" x14ac:dyDescent="0.3">
      <c r="A43" s="35" t="s">
        <v>563</v>
      </c>
      <c r="J43" s="36"/>
      <c r="K43" s="36"/>
      <c r="L43" s="36"/>
      <c r="M43" s="36"/>
      <c r="N43" s="36"/>
      <c r="O43" s="36"/>
      <c r="P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L43" s="36"/>
      <c r="AM43" s="36"/>
      <c r="AN43" s="36"/>
      <c r="AO43" s="36"/>
      <c r="AP43" s="36"/>
      <c r="AQ43" s="36"/>
      <c r="AS43" s="36"/>
      <c r="AT43" s="36"/>
      <c r="AU43" s="36"/>
      <c r="AV43" s="36"/>
      <c r="AW43" s="36"/>
      <c r="AX43" s="36"/>
      <c r="AY43" s="36"/>
      <c r="BA43" s="36"/>
      <c r="BB43" s="36"/>
      <c r="BC43" s="36"/>
      <c r="BD43" s="36"/>
      <c r="BE43" s="36"/>
      <c r="BF43" s="36"/>
      <c r="BG43" s="36"/>
    </row>
    <row r="44" spans="1:59" x14ac:dyDescent="0.25">
      <c r="B44" s="36"/>
      <c r="C44" s="36"/>
      <c r="D44" s="36"/>
      <c r="E44" s="36"/>
      <c r="F44" s="36"/>
      <c r="G44" s="36"/>
      <c r="H44" s="36"/>
      <c r="I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E44" s="36"/>
      <c r="AF44" s="36"/>
      <c r="AG44" s="36"/>
      <c r="AI44" s="36"/>
      <c r="AJ44" s="36"/>
      <c r="AK44" s="36"/>
    </row>
    <row r="45" spans="1:59" ht="15.65" customHeight="1" x14ac:dyDescent="0.25">
      <c r="B45" s="36"/>
      <c r="C45" s="36"/>
      <c r="D45" s="36"/>
      <c r="E45" s="36"/>
      <c r="F45" s="36"/>
      <c r="G45" s="36"/>
      <c r="H45" s="36"/>
      <c r="I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E45" s="36"/>
      <c r="AF45" s="36"/>
      <c r="AG45" s="36"/>
      <c r="AI45" s="36"/>
      <c r="AJ45" s="36"/>
      <c r="AK45" s="36"/>
    </row>
    <row r="46" spans="1:59" ht="15.65" customHeight="1" x14ac:dyDescent="0.25">
      <c r="B46" s="164" t="s">
        <v>564</v>
      </c>
      <c r="D46" s="36"/>
      <c r="E46" s="36"/>
      <c r="F46" s="36"/>
      <c r="G46" s="36"/>
      <c r="H46" s="36"/>
      <c r="I46" s="164" t="s">
        <v>565</v>
      </c>
      <c r="M46" s="36"/>
      <c r="N46" s="36"/>
      <c r="O46" s="36"/>
      <c r="P46" s="36"/>
      <c r="Q46" s="36"/>
      <c r="R46" s="36"/>
      <c r="S46" s="36"/>
      <c r="T46" s="36"/>
      <c r="U46" s="36"/>
      <c r="V46" s="31" t="s">
        <v>559</v>
      </c>
      <c r="W46" s="36" t="s">
        <v>560</v>
      </c>
      <c r="X46" s="36"/>
      <c r="Y46" s="36" t="s">
        <v>561</v>
      </c>
      <c r="Z46" s="36"/>
      <c r="AA46" s="36"/>
      <c r="AB46" s="36"/>
      <c r="AC46" s="36" t="s">
        <v>562</v>
      </c>
      <c r="AE46" s="36"/>
      <c r="AF46" s="36"/>
      <c r="AG46" s="205" t="s">
        <v>558</v>
      </c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7"/>
      <c r="AV46" s="36"/>
      <c r="AW46" s="36"/>
    </row>
    <row r="47" spans="1:59" ht="15.65" customHeight="1" x14ac:dyDescent="0.25">
      <c r="B47" s="36"/>
      <c r="C47" s="36"/>
      <c r="D47" s="36"/>
      <c r="E47" s="36"/>
      <c r="F47" s="36"/>
      <c r="G47" s="36"/>
      <c r="H47" s="36"/>
      <c r="I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E47" s="36"/>
      <c r="AF47" s="36"/>
      <c r="AG47" s="66"/>
      <c r="AH47" s="66" t="s">
        <v>566</v>
      </c>
      <c r="AI47" s="66" t="s">
        <v>219</v>
      </c>
      <c r="AJ47" s="66" t="s">
        <v>497</v>
      </c>
      <c r="AK47" s="66" t="s">
        <v>567</v>
      </c>
      <c r="AL47" s="66"/>
      <c r="AM47" s="66" t="s">
        <v>566</v>
      </c>
      <c r="AN47" s="66" t="s">
        <v>219</v>
      </c>
      <c r="AO47" s="66" t="s">
        <v>497</v>
      </c>
      <c r="AP47" s="66" t="s">
        <v>567</v>
      </c>
      <c r="AQ47" s="66"/>
      <c r="AR47" s="66" t="s">
        <v>566</v>
      </c>
      <c r="AS47" s="66" t="s">
        <v>219</v>
      </c>
      <c r="AT47" s="66" t="s">
        <v>497</v>
      </c>
      <c r="AU47" s="66" t="s">
        <v>567</v>
      </c>
      <c r="AV47" s="36"/>
      <c r="AW47" s="36"/>
    </row>
    <row r="48" spans="1:59" ht="15.65" customHeight="1" x14ac:dyDescent="0.25">
      <c r="B48" s="36"/>
      <c r="C48" s="36"/>
      <c r="D48" s="36"/>
      <c r="E48" s="36"/>
      <c r="F48" s="36"/>
      <c r="G48" s="36"/>
      <c r="H48" s="36"/>
      <c r="I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E48" s="36"/>
      <c r="AF48" s="36"/>
      <c r="AG48" s="66" t="s">
        <v>568</v>
      </c>
      <c r="AH48" s="66" t="s">
        <v>3</v>
      </c>
      <c r="AI48" s="66">
        <v>1943.326</v>
      </c>
      <c r="AJ48" s="66">
        <v>1099.577</v>
      </c>
      <c r="AK48" s="66">
        <v>0.56582220400000005</v>
      </c>
      <c r="AL48" s="66" t="s">
        <v>569</v>
      </c>
      <c r="AM48" s="66" t="s">
        <v>3</v>
      </c>
      <c r="AN48" s="66">
        <v>767.37599999999998</v>
      </c>
      <c r="AO48" s="66">
        <v>398.92</v>
      </c>
      <c r="AP48" s="66">
        <v>0.51984946099999996</v>
      </c>
      <c r="AQ48" s="66" t="s">
        <v>570</v>
      </c>
      <c r="AR48" s="66" t="s">
        <v>3</v>
      </c>
      <c r="AS48" s="66">
        <v>4657.1040000000003</v>
      </c>
      <c r="AT48" s="66">
        <v>1741.8910000000001</v>
      </c>
      <c r="AU48" s="66">
        <v>0.374028796</v>
      </c>
      <c r="AV48" s="36"/>
      <c r="AW48" s="36"/>
    </row>
    <row r="49" spans="1:49" x14ac:dyDescent="0.25">
      <c r="B49" s="36"/>
      <c r="C49" s="36"/>
      <c r="D49" s="36"/>
      <c r="E49" s="36"/>
      <c r="F49" s="36"/>
      <c r="G49" s="36"/>
      <c r="H49" s="36"/>
      <c r="I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E49" s="36"/>
      <c r="AF49" s="36"/>
      <c r="AG49" s="66"/>
      <c r="AH49" s="66" t="s">
        <v>32</v>
      </c>
      <c r="AI49" s="66">
        <v>2208.154</v>
      </c>
      <c r="AJ49" s="66">
        <v>95.778000000000006</v>
      </c>
      <c r="AK49" s="66">
        <v>4.3374691999999999E-2</v>
      </c>
      <c r="AL49" s="66"/>
      <c r="AM49" s="66" t="s">
        <v>32</v>
      </c>
      <c r="AN49" s="66">
        <v>743.96199999999999</v>
      </c>
      <c r="AO49" s="66">
        <v>207.84899999999999</v>
      </c>
      <c r="AP49" s="66">
        <v>0.27938120500000002</v>
      </c>
      <c r="AQ49" s="66"/>
      <c r="AR49" s="66" t="s">
        <v>32</v>
      </c>
      <c r="AS49" s="66">
        <v>3110.0540000000001</v>
      </c>
      <c r="AT49" s="66">
        <v>2006.2550000000001</v>
      </c>
      <c r="AU49" s="66">
        <v>0.43079454499999997</v>
      </c>
      <c r="AV49" s="36"/>
      <c r="AW49" s="36"/>
    </row>
    <row r="50" spans="1:49" x14ac:dyDescent="0.25">
      <c r="B50" s="36"/>
      <c r="C50" s="36"/>
      <c r="D50" s="36"/>
      <c r="E50" s="36"/>
      <c r="F50" s="36"/>
      <c r="G50" s="36"/>
      <c r="H50" s="36"/>
      <c r="I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E50" s="36"/>
      <c r="AF50" s="36"/>
      <c r="AG50" s="66"/>
      <c r="AH50" s="66" t="s">
        <v>5</v>
      </c>
      <c r="AI50" s="66">
        <v>2268.4679999999998</v>
      </c>
      <c r="AJ50" s="66">
        <v>2426.0120000000002</v>
      </c>
      <c r="AK50" s="66">
        <v>1.069449514</v>
      </c>
      <c r="AL50" s="66"/>
      <c r="AM50" s="66" t="s">
        <v>5</v>
      </c>
      <c r="AN50" s="66">
        <v>1457.8820000000001</v>
      </c>
      <c r="AO50" s="66">
        <v>863.94100000000003</v>
      </c>
      <c r="AP50" s="66">
        <v>0.592600087</v>
      </c>
      <c r="AQ50" s="66"/>
      <c r="AR50" s="66" t="s">
        <v>5</v>
      </c>
      <c r="AS50" s="66">
        <v>3582.1460000000002</v>
      </c>
      <c r="AT50" s="66">
        <v>4655.0330000000004</v>
      </c>
      <c r="AU50" s="66">
        <v>1.496769188</v>
      </c>
      <c r="AV50" s="36"/>
      <c r="AW50" s="36"/>
    </row>
    <row r="51" spans="1:49" x14ac:dyDescent="0.25">
      <c r="B51" s="36"/>
      <c r="C51" s="36"/>
      <c r="D51" s="36"/>
      <c r="E51" s="36"/>
      <c r="F51" s="36"/>
      <c r="G51" s="36"/>
      <c r="H51" s="36"/>
      <c r="I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E51" s="36"/>
      <c r="AF51" s="36"/>
      <c r="AG51" s="66"/>
      <c r="AH51" s="66" t="s">
        <v>6</v>
      </c>
      <c r="AI51" s="66">
        <v>1520.9829999999999</v>
      </c>
      <c r="AJ51" s="66">
        <v>6913.933</v>
      </c>
      <c r="AK51" s="66">
        <v>4.5457003790000003</v>
      </c>
      <c r="AL51" s="66"/>
      <c r="AM51" s="66" t="s">
        <v>6</v>
      </c>
      <c r="AN51" s="66">
        <v>1039.0239999999999</v>
      </c>
      <c r="AO51" s="66">
        <v>7981.5889999999999</v>
      </c>
      <c r="AP51" s="66">
        <v>7.6818138950000003</v>
      </c>
      <c r="AQ51" s="66"/>
      <c r="AR51" s="66" t="s">
        <v>6</v>
      </c>
      <c r="AS51" s="66">
        <v>3306.7820000000002</v>
      </c>
      <c r="AT51" s="66">
        <v>8580.69</v>
      </c>
      <c r="AU51" s="66">
        <v>2.3954048769999998</v>
      </c>
      <c r="AV51" s="36"/>
      <c r="AW51" s="36"/>
    </row>
    <row r="52" spans="1:49" x14ac:dyDescent="0.25">
      <c r="B52" s="36"/>
      <c r="C52" s="36"/>
      <c r="D52" s="36"/>
      <c r="E52" s="36"/>
      <c r="F52" s="36"/>
      <c r="G52" s="36"/>
      <c r="H52" s="36"/>
      <c r="I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E52" s="36"/>
      <c r="AF52" s="36"/>
      <c r="AG52" s="66"/>
      <c r="AH52" s="66" t="s">
        <v>7</v>
      </c>
      <c r="AI52" s="66">
        <v>2019.0329999999999</v>
      </c>
      <c r="AJ52" s="66">
        <v>3182.2550000000001</v>
      </c>
      <c r="AK52" s="66">
        <v>1.5761282750000001</v>
      </c>
      <c r="AL52" s="66"/>
      <c r="AM52" s="66" t="s">
        <v>7</v>
      </c>
      <c r="AN52" s="66">
        <v>820.69</v>
      </c>
      <c r="AO52" s="66">
        <v>568.28399999999999</v>
      </c>
      <c r="AP52" s="66">
        <v>0.69244660000000002</v>
      </c>
      <c r="AQ52" s="66"/>
      <c r="AR52" s="66" t="s">
        <v>7</v>
      </c>
      <c r="AS52" s="66">
        <v>5180.317</v>
      </c>
      <c r="AT52" s="66">
        <v>4399.326</v>
      </c>
      <c r="AU52" s="66">
        <v>1.330394928</v>
      </c>
      <c r="AV52" s="36"/>
      <c r="AW52" s="36"/>
    </row>
    <row r="53" spans="1:49" ht="15.65" customHeight="1" x14ac:dyDescent="0.25">
      <c r="B53" s="36"/>
      <c r="C53" s="36"/>
      <c r="D53" s="36"/>
      <c r="E53" s="36"/>
      <c r="F53" s="36"/>
      <c r="G53" s="36"/>
      <c r="H53" s="36"/>
      <c r="I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E53" s="36"/>
      <c r="AF53" s="36"/>
      <c r="AG53" s="66"/>
      <c r="AH53" s="66" t="s">
        <v>8</v>
      </c>
      <c r="AI53" s="66">
        <v>2244.518</v>
      </c>
      <c r="AJ53" s="66">
        <v>928.23400000000004</v>
      </c>
      <c r="AK53" s="66">
        <v>0.41355605099999998</v>
      </c>
      <c r="AL53" s="66"/>
      <c r="AM53" s="66" t="s">
        <v>8</v>
      </c>
      <c r="AN53" s="66">
        <v>889.47699999999998</v>
      </c>
      <c r="AO53" s="66">
        <v>811.23400000000004</v>
      </c>
      <c r="AP53" s="66">
        <v>0.91203482499999999</v>
      </c>
      <c r="AQ53" s="66"/>
      <c r="AR53" s="66" t="s">
        <v>8</v>
      </c>
      <c r="AS53" s="66">
        <v>3839.7820000000002</v>
      </c>
      <c r="AT53" s="66">
        <v>984.06200000000001</v>
      </c>
      <c r="AU53" s="66">
        <v>0.18996173399999999</v>
      </c>
      <c r="AV53" s="36"/>
      <c r="AW53" s="36"/>
    </row>
    <row r="54" spans="1:49" ht="15.65" customHeight="1" x14ac:dyDescent="0.25">
      <c r="B54" s="36"/>
      <c r="C54" s="36"/>
      <c r="D54" s="36"/>
      <c r="E54" s="36"/>
      <c r="F54" s="36"/>
      <c r="G54" s="36"/>
      <c r="H54" s="36"/>
      <c r="I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E54" s="36"/>
      <c r="AF54" s="36"/>
      <c r="AG54" s="66" t="s">
        <v>571</v>
      </c>
      <c r="AH54" s="66" t="s">
        <v>3</v>
      </c>
      <c r="AI54" s="66">
        <v>1767.134</v>
      </c>
      <c r="AJ54" s="66">
        <v>2607.8409999999999</v>
      </c>
      <c r="AK54" s="66">
        <v>1.4757460389999999</v>
      </c>
      <c r="AL54" s="66" t="s">
        <v>572</v>
      </c>
      <c r="AM54" s="66" t="s">
        <v>3</v>
      </c>
      <c r="AN54" s="66">
        <v>878.47699999999998</v>
      </c>
      <c r="AO54" s="66">
        <v>145.19200000000001</v>
      </c>
      <c r="AP54" s="66">
        <v>0.16527695100000001</v>
      </c>
      <c r="AQ54" s="66" t="s">
        <v>573</v>
      </c>
      <c r="AR54" s="66" t="s">
        <v>3</v>
      </c>
      <c r="AS54" s="66">
        <v>4207.2960000000003</v>
      </c>
      <c r="AT54" s="66">
        <v>855.52700000000004</v>
      </c>
      <c r="AU54" s="66">
        <v>0.22280613799999999</v>
      </c>
      <c r="AV54" s="36"/>
      <c r="AW54" s="36"/>
    </row>
    <row r="55" spans="1:49" x14ac:dyDescent="0.25">
      <c r="B55" s="36"/>
      <c r="C55" s="36"/>
      <c r="D55" s="36"/>
      <c r="E55" s="36"/>
      <c r="F55" s="36"/>
      <c r="G55" s="36"/>
      <c r="H55" s="36"/>
      <c r="I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E55" s="36"/>
      <c r="AF55" s="36"/>
      <c r="AG55" s="66"/>
      <c r="AH55" s="66" t="s">
        <v>32</v>
      </c>
      <c r="AI55" s="66">
        <v>2061.6689999999999</v>
      </c>
      <c r="AJ55" s="66">
        <v>666.11300000000006</v>
      </c>
      <c r="AK55" s="66">
        <v>0.32309405600000002</v>
      </c>
      <c r="AL55" s="66"/>
      <c r="AM55" s="66" t="s">
        <v>32</v>
      </c>
      <c r="AN55" s="66">
        <v>825.64800000000002</v>
      </c>
      <c r="AO55" s="66">
        <v>54.777999999999999</v>
      </c>
      <c r="AP55" s="66">
        <v>6.6345464000000007E-2</v>
      </c>
      <c r="AQ55" s="66"/>
      <c r="AR55" s="66" t="s">
        <v>32</v>
      </c>
      <c r="AS55" s="66">
        <v>4137.0039999999999</v>
      </c>
      <c r="AT55" s="66">
        <v>1737.548</v>
      </c>
      <c r="AU55" s="66">
        <v>0.41298449199999998</v>
      </c>
      <c r="AV55" s="36"/>
      <c r="AW55" s="36"/>
    </row>
    <row r="56" spans="1:49" x14ac:dyDescent="0.25">
      <c r="B56" s="36"/>
      <c r="C56" s="36"/>
      <c r="D56" s="36"/>
      <c r="E56" s="36"/>
      <c r="F56" s="36"/>
      <c r="G56" s="36"/>
      <c r="H56" s="36"/>
      <c r="I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G56" s="66"/>
      <c r="AH56" s="66" t="s">
        <v>5</v>
      </c>
      <c r="AI56" s="66">
        <v>1279.4259999999999</v>
      </c>
      <c r="AJ56" s="66">
        <v>2571.134</v>
      </c>
      <c r="AK56" s="66">
        <v>2.0095996170000001</v>
      </c>
      <c r="AL56" s="66"/>
      <c r="AM56" s="66" t="s">
        <v>5</v>
      </c>
      <c r="AN56" s="66">
        <v>958.64800000000002</v>
      </c>
      <c r="AO56" s="66">
        <v>263.55599999999998</v>
      </c>
      <c r="AP56" s="66">
        <v>0.27492468599999997</v>
      </c>
      <c r="AQ56" s="66"/>
      <c r="AR56" s="66" t="s">
        <v>5</v>
      </c>
      <c r="AS56" s="66">
        <v>4366.933</v>
      </c>
      <c r="AT56" s="66">
        <v>1603.598</v>
      </c>
      <c r="AU56" s="66">
        <v>0.38762302399999998</v>
      </c>
    </row>
    <row r="57" spans="1:49" x14ac:dyDescent="0.25">
      <c r="B57" s="36"/>
      <c r="C57" s="36"/>
      <c r="D57" s="36"/>
      <c r="E57" s="36"/>
      <c r="F57" s="36"/>
      <c r="G57" s="36"/>
      <c r="H57" s="36"/>
      <c r="I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G57" s="66"/>
      <c r="AH57" s="66" t="s">
        <v>6</v>
      </c>
      <c r="AI57" s="66">
        <v>2139.962</v>
      </c>
      <c r="AJ57" s="66">
        <v>10099.347</v>
      </c>
      <c r="AK57" s="66">
        <v>4.7194048310000003</v>
      </c>
      <c r="AL57" s="66"/>
      <c r="AM57" s="66" t="s">
        <v>6</v>
      </c>
      <c r="AN57" s="66">
        <v>795.69799999999998</v>
      </c>
      <c r="AO57" s="66">
        <v>7746.518</v>
      </c>
      <c r="AP57" s="66">
        <v>9.7355001520000002</v>
      </c>
      <c r="AQ57" s="66"/>
      <c r="AR57" s="66" t="s">
        <v>6</v>
      </c>
      <c r="AS57" s="66">
        <v>5665.4889999999996</v>
      </c>
      <c r="AT57" s="66">
        <v>8121.3469999999998</v>
      </c>
      <c r="AU57" s="66">
        <v>1.8597370280000001</v>
      </c>
    </row>
    <row r="58" spans="1:49" x14ac:dyDescent="0.25">
      <c r="B58" s="36"/>
      <c r="C58" s="36"/>
      <c r="D58" s="36"/>
      <c r="E58" s="36"/>
      <c r="F58" s="36"/>
      <c r="G58" s="36"/>
      <c r="H58" s="36"/>
      <c r="I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G58" s="66"/>
      <c r="AH58" s="66" t="s">
        <v>7</v>
      </c>
      <c r="AI58" s="66">
        <v>2097.9119999999998</v>
      </c>
      <c r="AJ58" s="66">
        <v>3082.0120000000002</v>
      </c>
      <c r="AK58" s="66">
        <v>1.4690854529999999</v>
      </c>
      <c r="AL58" s="66"/>
      <c r="AM58" s="66" t="s">
        <v>7</v>
      </c>
      <c r="AN58" s="66">
        <v>742.40599999999995</v>
      </c>
      <c r="AO58" s="66">
        <v>1232.3050000000001</v>
      </c>
      <c r="AP58" s="66">
        <v>1.6598801729999999</v>
      </c>
      <c r="AQ58" s="66"/>
      <c r="AR58" s="66" t="s">
        <v>7</v>
      </c>
      <c r="AS58" s="66">
        <v>4135.5690000000004</v>
      </c>
      <c r="AT58" s="66">
        <v>2641.7190000000001</v>
      </c>
      <c r="AU58" s="66">
        <v>0.46628260999999999</v>
      </c>
    </row>
    <row r="59" spans="1:49" ht="13" x14ac:dyDescent="0.3">
      <c r="A59" s="34"/>
      <c r="I59" s="36"/>
      <c r="J59" s="36"/>
      <c r="K59" s="36"/>
      <c r="L59" s="36"/>
      <c r="M59" s="36"/>
      <c r="N59" s="36"/>
      <c r="O59" s="36"/>
      <c r="P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66"/>
      <c r="AH59" s="66" t="s">
        <v>8</v>
      </c>
      <c r="AI59" s="66">
        <v>1968.0830000000001</v>
      </c>
      <c r="AJ59" s="66">
        <v>1670.3050000000001</v>
      </c>
      <c r="AK59" s="66">
        <v>0.84869642199999995</v>
      </c>
      <c r="AL59" s="66"/>
      <c r="AM59" s="66" t="s">
        <v>8</v>
      </c>
      <c r="AN59" s="66">
        <v>697.16300000000001</v>
      </c>
      <c r="AO59" s="66">
        <v>338.971</v>
      </c>
      <c r="AP59" s="66">
        <v>0.48621484500000001</v>
      </c>
      <c r="AQ59" s="66"/>
      <c r="AR59" s="66" t="s">
        <v>8</v>
      </c>
      <c r="AS59" s="66">
        <v>4150.2250000000004</v>
      </c>
      <c r="AT59" s="66">
        <v>1074.77</v>
      </c>
      <c r="AU59" s="66">
        <v>0.259884432</v>
      </c>
    </row>
    <row r="60" spans="1:49" ht="13" x14ac:dyDescent="0.3">
      <c r="A60" s="34"/>
      <c r="I60" s="36"/>
      <c r="J60" s="36"/>
      <c r="K60" s="36"/>
      <c r="L60" s="36"/>
      <c r="M60" s="36"/>
      <c r="N60" s="36"/>
      <c r="O60" s="36"/>
      <c r="P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</row>
    <row r="61" spans="1:49" ht="13" x14ac:dyDescent="0.3">
      <c r="A61" s="34"/>
      <c r="I61" s="36"/>
      <c r="J61" s="36"/>
      <c r="K61" s="36"/>
      <c r="L61" s="36"/>
      <c r="M61" s="36"/>
      <c r="N61" s="36"/>
      <c r="O61" s="36"/>
      <c r="P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</row>
    <row r="62" spans="1:49" ht="13" x14ac:dyDescent="0.3">
      <c r="A62" s="34"/>
      <c r="I62" s="36"/>
      <c r="J62" s="36"/>
      <c r="K62" s="36"/>
      <c r="L62" s="36"/>
      <c r="M62" s="36"/>
      <c r="N62" s="36"/>
      <c r="O62" s="36"/>
      <c r="P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</row>
    <row r="63" spans="1:49" ht="13" x14ac:dyDescent="0.3">
      <c r="A63" s="34"/>
      <c r="I63" s="36"/>
      <c r="J63" s="36"/>
      <c r="K63" s="36"/>
      <c r="L63" s="36"/>
      <c r="M63" s="36"/>
      <c r="N63" s="36"/>
      <c r="O63" s="36"/>
      <c r="P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</row>
    <row r="64" spans="1:49" ht="13" x14ac:dyDescent="0.3">
      <c r="A64" s="34"/>
      <c r="I64" s="36"/>
      <c r="J64" s="36"/>
      <c r="K64" s="36"/>
      <c r="L64" s="36"/>
      <c r="M64" s="36"/>
      <c r="N64" s="36"/>
      <c r="O64" s="36"/>
      <c r="P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</row>
    <row r="65" spans="1:35" ht="13" x14ac:dyDescent="0.3">
      <c r="A65" s="34"/>
      <c r="I65" s="36"/>
      <c r="J65" s="36"/>
      <c r="K65" s="36"/>
      <c r="L65" s="36"/>
      <c r="M65" s="36"/>
      <c r="N65" s="36"/>
      <c r="O65" s="36"/>
      <c r="P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</row>
    <row r="66" spans="1:35" ht="13" x14ac:dyDescent="0.3">
      <c r="A66" s="34"/>
      <c r="I66" s="36"/>
      <c r="J66" s="36"/>
      <c r="K66" s="36"/>
      <c r="L66" s="36"/>
      <c r="M66" s="36"/>
      <c r="N66" s="36"/>
      <c r="O66" s="36"/>
      <c r="P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</row>
    <row r="67" spans="1:35" ht="13" x14ac:dyDescent="0.3">
      <c r="A67" s="46" t="s">
        <v>574</v>
      </c>
      <c r="I67" s="36"/>
      <c r="J67" s="36"/>
      <c r="K67" s="36"/>
      <c r="L67" s="36"/>
      <c r="M67" s="36"/>
      <c r="N67" s="36"/>
      <c r="O67" s="36"/>
      <c r="P67" s="36"/>
    </row>
    <row r="68" spans="1:35" x14ac:dyDescent="0.25">
      <c r="G68" s="51"/>
      <c r="H68" s="51"/>
      <c r="I68" s="51"/>
      <c r="J68" s="51"/>
      <c r="K68" s="51"/>
      <c r="L68" s="51"/>
      <c r="M68" s="51"/>
      <c r="N68" s="51"/>
      <c r="O68" s="51"/>
      <c r="P68" s="51"/>
    </row>
    <row r="69" spans="1:35" ht="13" x14ac:dyDescent="0.25">
      <c r="B69" s="175" t="s">
        <v>575</v>
      </c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47"/>
      <c r="O69" s="175" t="s">
        <v>576</v>
      </c>
      <c r="P69" s="175"/>
      <c r="Q69" s="175"/>
      <c r="R69" s="175"/>
      <c r="S69" s="175"/>
      <c r="T69" s="175"/>
      <c r="U69" s="175"/>
      <c r="V69" s="175"/>
      <c r="W69" s="175"/>
      <c r="X69" s="175"/>
      <c r="Y69" s="162"/>
      <c r="AA69" s="166" t="s">
        <v>577</v>
      </c>
      <c r="AB69" s="166"/>
      <c r="AC69" s="166"/>
      <c r="AD69" s="166"/>
      <c r="AF69" s="116" t="s">
        <v>578</v>
      </c>
      <c r="AG69" s="100"/>
    </row>
    <row r="70" spans="1:35" ht="14.5" customHeight="1" x14ac:dyDescent="0.25"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47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62"/>
      <c r="AA70" s="39"/>
      <c r="AB70" s="39" t="s">
        <v>219</v>
      </c>
      <c r="AC70" s="39" t="s">
        <v>497</v>
      </c>
      <c r="AD70" s="39" t="s">
        <v>579</v>
      </c>
      <c r="AF70" s="119" t="s">
        <v>10</v>
      </c>
      <c r="AG70" s="111">
        <v>1.1599999999999999E-2</v>
      </c>
    </row>
    <row r="71" spans="1:35" ht="14.5" customHeight="1" x14ac:dyDescent="0.25"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47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62"/>
      <c r="AA71" s="39" t="s">
        <v>580</v>
      </c>
      <c r="AB71" s="39">
        <v>5080.6400000000003</v>
      </c>
      <c r="AC71" s="39">
        <v>8901.4770000000008</v>
      </c>
      <c r="AD71" s="39">
        <f>AC71/AB71</f>
        <v>1.7520385227058008</v>
      </c>
      <c r="AF71" s="112" t="s">
        <v>11</v>
      </c>
      <c r="AG71" s="123" t="s">
        <v>12</v>
      </c>
    </row>
    <row r="72" spans="1:35" ht="14.5" customHeight="1" x14ac:dyDescent="0.25">
      <c r="B72" s="175"/>
      <c r="C72" s="175"/>
      <c r="D72" s="175"/>
      <c r="E72" s="175"/>
      <c r="F72" s="175"/>
      <c r="G72" s="175"/>
      <c r="H72" s="175"/>
      <c r="I72" s="175"/>
      <c r="J72" s="175"/>
      <c r="K72" s="175"/>
      <c r="L72" s="175"/>
      <c r="M72" s="47"/>
      <c r="O72" s="175"/>
      <c r="P72" s="175"/>
      <c r="Q72" s="175"/>
      <c r="R72" s="175"/>
      <c r="S72" s="175"/>
      <c r="T72" s="175"/>
      <c r="U72" s="175"/>
      <c r="V72" s="175"/>
      <c r="W72" s="175"/>
      <c r="X72" s="175"/>
      <c r="Y72" s="162"/>
      <c r="AA72" s="39" t="s">
        <v>581</v>
      </c>
      <c r="AB72" s="39">
        <v>7472.9530000000004</v>
      </c>
      <c r="AC72" s="39">
        <v>9718.1839999999993</v>
      </c>
      <c r="AD72" s="39">
        <f t="shared" ref="AD72:AD82" si="12">AC72/AB72</f>
        <v>1.3004476275978183</v>
      </c>
      <c r="AF72" s="112" t="s">
        <v>13</v>
      </c>
      <c r="AG72" s="111" t="s">
        <v>14</v>
      </c>
    </row>
    <row r="73" spans="1:35" ht="14.5" customHeight="1" x14ac:dyDescent="0.25"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47"/>
      <c r="O73" s="175"/>
      <c r="P73" s="175"/>
      <c r="Q73" s="175"/>
      <c r="R73" s="175"/>
      <c r="S73" s="175"/>
      <c r="T73" s="175"/>
      <c r="U73" s="175"/>
      <c r="V73" s="175"/>
      <c r="W73" s="175"/>
      <c r="X73" s="175"/>
      <c r="Y73" s="162"/>
      <c r="AA73" s="39" t="s">
        <v>582</v>
      </c>
      <c r="AB73" s="39">
        <v>4479.6400000000003</v>
      </c>
      <c r="AC73" s="39">
        <v>5717.9409999999998</v>
      </c>
      <c r="AD73" s="39">
        <f t="shared" si="12"/>
        <v>1.2764286862337151</v>
      </c>
      <c r="AF73" s="112" t="s">
        <v>16</v>
      </c>
      <c r="AG73" s="111" t="s">
        <v>17</v>
      </c>
    </row>
    <row r="74" spans="1:35" ht="14.5" customHeight="1" x14ac:dyDescent="0.25">
      <c r="B74" s="175"/>
      <c r="C74" s="175"/>
      <c r="D74" s="175"/>
      <c r="E74" s="175"/>
      <c r="F74" s="175"/>
      <c r="G74" s="175"/>
      <c r="H74" s="175"/>
      <c r="I74" s="175"/>
      <c r="J74" s="175"/>
      <c r="K74" s="175"/>
      <c r="L74" s="175"/>
      <c r="M74" s="47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62"/>
      <c r="AA74" s="39" t="s">
        <v>583</v>
      </c>
      <c r="AB74" s="39">
        <v>3760.569</v>
      </c>
      <c r="AC74" s="39">
        <v>7152.82</v>
      </c>
      <c r="AD74" s="39">
        <f t="shared" si="12"/>
        <v>1.9020579066625289</v>
      </c>
    </row>
    <row r="75" spans="1:35" ht="14.5" customHeight="1" x14ac:dyDescent="0.25">
      <c r="B75" s="175"/>
      <c r="C75" s="175"/>
      <c r="D75" s="175"/>
      <c r="E75" s="175"/>
      <c r="F75" s="175"/>
      <c r="G75" s="175"/>
      <c r="H75" s="175"/>
      <c r="I75" s="175"/>
      <c r="J75" s="175"/>
      <c r="K75" s="175"/>
      <c r="L75" s="175"/>
      <c r="M75" s="47"/>
      <c r="O75" s="175"/>
      <c r="P75" s="175"/>
      <c r="Q75" s="175"/>
      <c r="R75" s="175"/>
      <c r="S75" s="175"/>
      <c r="T75" s="175"/>
      <c r="U75" s="175"/>
      <c r="V75" s="175"/>
      <c r="W75" s="175"/>
      <c r="X75" s="175"/>
      <c r="Y75" s="162"/>
      <c r="AA75" s="39" t="s">
        <v>584</v>
      </c>
      <c r="AB75" s="39">
        <v>6982.933</v>
      </c>
      <c r="AC75" s="39">
        <v>8030.1130000000003</v>
      </c>
      <c r="AD75" s="39">
        <f t="shared" si="12"/>
        <v>1.1499627735222435</v>
      </c>
    </row>
    <row r="76" spans="1:35" ht="14.5" customHeight="1" x14ac:dyDescent="0.25">
      <c r="B76" s="175"/>
      <c r="C76" s="175"/>
      <c r="D76" s="175"/>
      <c r="E76" s="175"/>
      <c r="F76" s="175"/>
      <c r="G76" s="175"/>
      <c r="H76" s="175"/>
      <c r="I76" s="175"/>
      <c r="J76" s="175"/>
      <c r="K76" s="175"/>
      <c r="L76" s="175"/>
      <c r="M76" s="47"/>
      <c r="O76" s="175"/>
      <c r="P76" s="175"/>
      <c r="Q76" s="175"/>
      <c r="R76" s="175"/>
      <c r="S76" s="175"/>
      <c r="T76" s="175"/>
      <c r="U76" s="175"/>
      <c r="V76" s="175"/>
      <c r="W76" s="175"/>
      <c r="X76" s="175"/>
      <c r="Y76" s="162"/>
      <c r="AA76" s="39" t="s">
        <v>585</v>
      </c>
      <c r="AB76" s="39">
        <v>8840.0540000000001</v>
      </c>
      <c r="AC76" s="39">
        <v>11065.477000000001</v>
      </c>
      <c r="AD76" s="39">
        <f t="shared" si="12"/>
        <v>1.2517431454604238</v>
      </c>
    </row>
    <row r="77" spans="1:35" ht="14.5" customHeight="1" x14ac:dyDescent="0.25">
      <c r="B77" s="175"/>
      <c r="C77" s="175"/>
      <c r="D77" s="175"/>
      <c r="E77" s="175"/>
      <c r="F77" s="175"/>
      <c r="G77" s="175"/>
      <c r="H77" s="175"/>
      <c r="I77" s="175"/>
      <c r="J77" s="175"/>
      <c r="K77" s="175"/>
      <c r="L77" s="175"/>
      <c r="M77" s="47"/>
      <c r="O77" s="175"/>
      <c r="P77" s="175"/>
      <c r="Q77" s="175"/>
      <c r="R77" s="175"/>
      <c r="S77" s="175"/>
      <c r="T77" s="175"/>
      <c r="U77" s="175"/>
      <c r="V77" s="175"/>
      <c r="W77" s="175"/>
      <c r="X77" s="175"/>
      <c r="Y77" s="162"/>
      <c r="AA77" s="39" t="s">
        <v>586</v>
      </c>
      <c r="AB77" s="39">
        <v>3660.154</v>
      </c>
      <c r="AC77" s="39">
        <v>6711.82</v>
      </c>
      <c r="AD77" s="39">
        <f t="shared" si="12"/>
        <v>1.8337534431611346</v>
      </c>
    </row>
    <row r="78" spans="1:35" ht="14.5" customHeight="1" x14ac:dyDescent="0.25">
      <c r="B78" s="175"/>
      <c r="C78" s="175"/>
      <c r="D78" s="175"/>
      <c r="E78" s="175"/>
      <c r="F78" s="175"/>
      <c r="G78" s="175"/>
      <c r="H78" s="175"/>
      <c r="I78" s="175"/>
      <c r="J78" s="175"/>
      <c r="K78" s="175"/>
      <c r="L78" s="175"/>
      <c r="M78" s="47"/>
      <c r="O78" s="175"/>
      <c r="P78" s="175"/>
      <c r="Q78" s="175"/>
      <c r="R78" s="175"/>
      <c r="S78" s="175"/>
      <c r="T78" s="175"/>
      <c r="U78" s="175"/>
      <c r="V78" s="175"/>
      <c r="W78" s="175"/>
      <c r="X78" s="175"/>
      <c r="Y78" s="162"/>
      <c r="AA78" s="39" t="s">
        <v>587</v>
      </c>
      <c r="AB78" s="39">
        <v>5406.2759999999998</v>
      </c>
      <c r="AC78" s="39">
        <v>11813.647999999999</v>
      </c>
      <c r="AD78" s="39">
        <f t="shared" si="12"/>
        <v>2.1851729360469201</v>
      </c>
    </row>
    <row r="79" spans="1:35" ht="14.5" customHeight="1" x14ac:dyDescent="0.25">
      <c r="B79" s="175"/>
      <c r="C79" s="175"/>
      <c r="D79" s="175"/>
      <c r="E79" s="175"/>
      <c r="F79" s="175"/>
      <c r="G79" s="175"/>
      <c r="H79" s="175"/>
      <c r="I79" s="175"/>
      <c r="J79" s="175"/>
      <c r="K79" s="175"/>
      <c r="L79" s="175"/>
      <c r="M79" s="47"/>
      <c r="O79" s="175"/>
      <c r="P79" s="175"/>
      <c r="Q79" s="175"/>
      <c r="R79" s="175"/>
      <c r="S79" s="175"/>
      <c r="T79" s="175"/>
      <c r="U79" s="175"/>
      <c r="V79" s="175"/>
      <c r="W79" s="175"/>
      <c r="X79" s="175"/>
      <c r="Y79" s="162"/>
      <c r="AA79" s="39" t="s">
        <v>588</v>
      </c>
      <c r="AB79" s="39">
        <v>8177.8819999999996</v>
      </c>
      <c r="AC79" s="39">
        <v>11823.77</v>
      </c>
      <c r="AD79" s="39">
        <f t="shared" si="12"/>
        <v>1.4458230138316988</v>
      </c>
    </row>
    <row r="80" spans="1:35" ht="14.5" customHeight="1" x14ac:dyDescent="0.25"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L80" s="175"/>
      <c r="M80" s="47"/>
      <c r="O80" s="175"/>
      <c r="P80" s="175"/>
      <c r="Q80" s="175"/>
      <c r="R80" s="175"/>
      <c r="S80" s="175"/>
      <c r="T80" s="175"/>
      <c r="U80" s="175"/>
      <c r="V80" s="175"/>
      <c r="W80" s="175"/>
      <c r="X80" s="175"/>
      <c r="Y80" s="162"/>
      <c r="AA80" s="39" t="s">
        <v>589</v>
      </c>
      <c r="AB80" s="39">
        <v>2870.2550000000001</v>
      </c>
      <c r="AC80" s="39">
        <v>7982.4059999999999</v>
      </c>
      <c r="AD80" s="39">
        <f t="shared" si="12"/>
        <v>2.7810790330475861</v>
      </c>
    </row>
    <row r="81" spans="1:30" ht="14.5" customHeight="1" x14ac:dyDescent="0.25">
      <c r="B81" s="175"/>
      <c r="C81" s="175"/>
      <c r="D81" s="175"/>
      <c r="E81" s="175"/>
      <c r="F81" s="175"/>
      <c r="G81" s="175"/>
      <c r="H81" s="175"/>
      <c r="I81" s="175"/>
      <c r="J81" s="175"/>
      <c r="K81" s="175"/>
      <c r="L81" s="175"/>
      <c r="M81" s="47"/>
      <c r="O81" s="175"/>
      <c r="P81" s="175"/>
      <c r="Q81" s="175"/>
      <c r="R81" s="175"/>
      <c r="S81" s="175"/>
      <c r="T81" s="175"/>
      <c r="U81" s="175"/>
      <c r="V81" s="175"/>
      <c r="W81" s="175"/>
      <c r="X81" s="175"/>
      <c r="Y81" s="162"/>
      <c r="AA81" s="39" t="s">
        <v>590</v>
      </c>
      <c r="AB81" s="39">
        <v>3404.2049999999999</v>
      </c>
      <c r="AC81" s="39">
        <v>9851.9410000000007</v>
      </c>
      <c r="AD81" s="39">
        <f t="shared" si="12"/>
        <v>2.8940504464331616</v>
      </c>
    </row>
    <row r="82" spans="1:30" ht="14.5" customHeight="1" x14ac:dyDescent="0.25">
      <c r="B82" s="175"/>
      <c r="C82" s="175"/>
      <c r="D82" s="175"/>
      <c r="E82" s="175"/>
      <c r="F82" s="175"/>
      <c r="G82" s="175"/>
      <c r="H82" s="175"/>
      <c r="I82" s="175"/>
      <c r="J82" s="175"/>
      <c r="K82" s="175"/>
      <c r="L82" s="175"/>
      <c r="M82" s="47"/>
      <c r="O82" s="175"/>
      <c r="P82" s="175"/>
      <c r="Q82" s="175"/>
      <c r="R82" s="175"/>
      <c r="S82" s="175"/>
      <c r="T82" s="175"/>
      <c r="U82" s="175"/>
      <c r="V82" s="175"/>
      <c r="W82" s="175"/>
      <c r="X82" s="175"/>
      <c r="Y82" s="162"/>
      <c r="AA82" s="39" t="s">
        <v>591</v>
      </c>
      <c r="AB82" s="39">
        <v>3021.4969999999998</v>
      </c>
      <c r="AC82" s="39">
        <v>9978.527</v>
      </c>
      <c r="AD82" s="39">
        <f t="shared" si="12"/>
        <v>3.3025109738649419</v>
      </c>
    </row>
    <row r="83" spans="1:30" ht="14.5" customHeight="1" x14ac:dyDescent="0.25">
      <c r="B83" s="175"/>
      <c r="C83" s="175"/>
      <c r="D83" s="175"/>
      <c r="E83" s="175"/>
      <c r="F83" s="175"/>
      <c r="G83" s="175"/>
      <c r="H83" s="175"/>
      <c r="I83" s="175"/>
      <c r="J83" s="175"/>
      <c r="K83" s="175"/>
      <c r="L83" s="175"/>
      <c r="M83" s="47"/>
      <c r="O83" s="175"/>
      <c r="P83" s="175"/>
      <c r="Q83" s="175"/>
      <c r="R83" s="175"/>
      <c r="S83" s="175"/>
      <c r="T83" s="175"/>
      <c r="U83" s="175"/>
      <c r="V83" s="175"/>
      <c r="W83" s="175"/>
      <c r="X83" s="175"/>
      <c r="Y83" s="162"/>
    </row>
    <row r="84" spans="1:30" ht="14.5" customHeight="1" x14ac:dyDescent="0.25"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47"/>
      <c r="O84" s="175"/>
      <c r="P84" s="175"/>
      <c r="Q84" s="175"/>
      <c r="R84" s="175"/>
      <c r="S84" s="175"/>
      <c r="T84" s="175"/>
      <c r="U84" s="175"/>
      <c r="V84" s="175"/>
      <c r="W84" s="175"/>
      <c r="X84" s="175"/>
      <c r="Y84" s="162"/>
    </row>
    <row r="85" spans="1:30" ht="14.5" customHeight="1" x14ac:dyDescent="0.25"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47"/>
      <c r="O85" s="175"/>
      <c r="P85" s="175"/>
      <c r="Q85" s="175"/>
      <c r="R85" s="175"/>
      <c r="S85" s="175"/>
      <c r="T85" s="175"/>
      <c r="U85" s="175"/>
      <c r="V85" s="175"/>
      <c r="W85" s="175"/>
      <c r="X85" s="175"/>
      <c r="Y85" s="162"/>
    </row>
    <row r="86" spans="1:30" ht="14.5" customHeight="1" x14ac:dyDescent="0.25"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47"/>
      <c r="O86" s="175"/>
      <c r="P86" s="175"/>
      <c r="Q86" s="175"/>
      <c r="R86" s="175"/>
      <c r="S86" s="175"/>
      <c r="T86" s="175"/>
      <c r="U86" s="175"/>
      <c r="V86" s="175"/>
      <c r="W86" s="175"/>
      <c r="X86" s="175"/>
      <c r="Y86" s="162"/>
    </row>
    <row r="87" spans="1:30" ht="14.5" customHeight="1" x14ac:dyDescent="0.25"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47"/>
      <c r="O87" s="175"/>
      <c r="P87" s="175"/>
      <c r="Q87" s="175"/>
      <c r="R87" s="175"/>
      <c r="S87" s="175"/>
      <c r="T87" s="175"/>
      <c r="U87" s="175"/>
      <c r="V87" s="175"/>
      <c r="W87" s="175"/>
      <c r="X87" s="175"/>
      <c r="Y87" s="162"/>
    </row>
    <row r="88" spans="1:30" ht="14.5" customHeight="1" x14ac:dyDescent="0.25"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47"/>
      <c r="O88" s="175"/>
      <c r="P88" s="175"/>
      <c r="Q88" s="175"/>
      <c r="R88" s="175"/>
      <c r="S88" s="175"/>
      <c r="T88" s="175"/>
      <c r="U88" s="175"/>
      <c r="V88" s="175"/>
      <c r="W88" s="175"/>
      <c r="X88" s="175"/>
      <c r="Y88" s="162"/>
    </row>
    <row r="92" spans="1:30" ht="13" x14ac:dyDescent="0.3">
      <c r="A92" s="46" t="s">
        <v>592</v>
      </c>
    </row>
    <row r="94" spans="1:30" x14ac:dyDescent="0.25">
      <c r="B94" s="32" t="s">
        <v>1</v>
      </c>
      <c r="C94" s="32" t="s">
        <v>593</v>
      </c>
      <c r="D94" s="32" t="s">
        <v>594</v>
      </c>
      <c r="F94" s="124" t="s">
        <v>123</v>
      </c>
      <c r="G94" s="109"/>
    </row>
    <row r="95" spans="1:30" x14ac:dyDescent="0.25">
      <c r="B95" s="11">
        <v>25.6</v>
      </c>
      <c r="C95" s="11">
        <v>22.2</v>
      </c>
      <c r="D95" s="11">
        <v>26.1</v>
      </c>
      <c r="F95" s="110" t="s">
        <v>124</v>
      </c>
      <c r="G95" s="111">
        <v>20.74</v>
      </c>
    </row>
    <row r="96" spans="1:30" s="36" customFormat="1" x14ac:dyDescent="0.25">
      <c r="B96" s="11">
        <v>30</v>
      </c>
      <c r="C96" s="11">
        <v>21.5</v>
      </c>
      <c r="D96" s="11">
        <v>24.5</v>
      </c>
      <c r="F96" s="112" t="s">
        <v>125</v>
      </c>
      <c r="G96" s="111" t="s">
        <v>177</v>
      </c>
      <c r="H96" s="31"/>
    </row>
    <row r="97" spans="1:11" x14ac:dyDescent="0.25">
      <c r="B97" s="11">
        <v>29</v>
      </c>
      <c r="C97" s="11">
        <v>23</v>
      </c>
      <c r="D97" s="11">
        <v>24</v>
      </c>
      <c r="F97" s="112" t="s">
        <v>128</v>
      </c>
      <c r="G97" s="111" t="s">
        <v>179</v>
      </c>
    </row>
    <row r="98" spans="1:11" x14ac:dyDescent="0.25">
      <c r="B98" s="11">
        <v>28.5</v>
      </c>
      <c r="C98" s="11">
        <v>25.9</v>
      </c>
      <c r="D98" s="11">
        <v>25.4</v>
      </c>
      <c r="F98" s="112" t="s">
        <v>131</v>
      </c>
      <c r="G98" s="111" t="s">
        <v>14</v>
      </c>
    </row>
    <row r="99" spans="1:11" x14ac:dyDescent="0.25">
      <c r="B99" s="11">
        <v>27.3</v>
      </c>
      <c r="C99" s="11">
        <v>22.5</v>
      </c>
      <c r="D99" s="11">
        <v>24</v>
      </c>
      <c r="F99" s="112" t="s">
        <v>134</v>
      </c>
      <c r="G99" s="111">
        <v>0.67459999999999998</v>
      </c>
    </row>
    <row r="100" spans="1:11" x14ac:dyDescent="0.25">
      <c r="B100" s="11">
        <v>28.2</v>
      </c>
      <c r="C100" s="11">
        <v>24.9</v>
      </c>
      <c r="D100" s="11">
        <v>27.3</v>
      </c>
      <c r="F100" s="116" t="s">
        <v>137</v>
      </c>
      <c r="G100" s="117"/>
      <c r="H100" s="118"/>
    </row>
    <row r="101" spans="1:11" x14ac:dyDescent="0.25">
      <c r="B101" s="65" t="s">
        <v>55</v>
      </c>
      <c r="C101" s="11">
        <v>24.3</v>
      </c>
      <c r="D101" s="11">
        <v>25.4</v>
      </c>
      <c r="F101" s="119"/>
      <c r="G101" s="120" t="s">
        <v>49</v>
      </c>
      <c r="H101" s="120" t="s">
        <v>50</v>
      </c>
      <c r="J101" s="5"/>
      <c r="K101" s="5"/>
    </row>
    <row r="102" spans="1:11" x14ac:dyDescent="0.25">
      <c r="B102" s="65" t="s">
        <v>55</v>
      </c>
      <c r="C102" s="11">
        <v>20.3</v>
      </c>
      <c r="D102" s="11">
        <v>24.6</v>
      </c>
      <c r="F102" s="121" t="s">
        <v>595</v>
      </c>
      <c r="G102" s="110">
        <v>5.0780000000000003</v>
      </c>
      <c r="H102" s="110" t="s">
        <v>177</v>
      </c>
      <c r="J102" s="5"/>
      <c r="K102" s="5"/>
    </row>
    <row r="103" spans="1:11" x14ac:dyDescent="0.25">
      <c r="B103" s="65" t="s">
        <v>55</v>
      </c>
      <c r="C103" s="11">
        <v>22.6</v>
      </c>
      <c r="D103" s="65" t="s">
        <v>55</v>
      </c>
      <c r="F103" s="121" t="s">
        <v>596</v>
      </c>
      <c r="G103" s="110">
        <v>2.9380000000000002</v>
      </c>
      <c r="H103" s="110">
        <v>4.4999999999999997E-3</v>
      </c>
      <c r="J103" s="5"/>
      <c r="K103" s="5"/>
    </row>
    <row r="104" spans="1:11" ht="13" x14ac:dyDescent="0.3">
      <c r="B104" s="33" t="s">
        <v>551</v>
      </c>
      <c r="F104" s="121" t="s">
        <v>597</v>
      </c>
      <c r="G104" s="110">
        <v>-2.14</v>
      </c>
      <c r="H104" s="110">
        <v>2.1000000000000001E-2</v>
      </c>
    </row>
    <row r="106" spans="1:11" x14ac:dyDescent="0.25">
      <c r="F106" s="115"/>
      <c r="G106" s="5"/>
    </row>
    <row r="107" spans="1:11" ht="13" x14ac:dyDescent="0.3">
      <c r="A107" s="46" t="s">
        <v>598</v>
      </c>
      <c r="F107" s="115"/>
      <c r="G107" s="5"/>
    </row>
    <row r="108" spans="1:11" x14ac:dyDescent="0.25">
      <c r="F108" s="115"/>
      <c r="G108" s="5"/>
    </row>
    <row r="109" spans="1:11" x14ac:dyDescent="0.25">
      <c r="B109" s="32" t="s">
        <v>599</v>
      </c>
      <c r="C109" s="32" t="s">
        <v>593</v>
      </c>
      <c r="D109" s="32" t="s">
        <v>594</v>
      </c>
      <c r="F109" s="124" t="s">
        <v>123</v>
      </c>
      <c r="G109" s="109"/>
    </row>
    <row r="110" spans="1:11" x14ac:dyDescent="0.25">
      <c r="B110" s="11">
        <v>102.3</v>
      </c>
      <c r="C110" s="11">
        <v>335</v>
      </c>
      <c r="D110" s="11">
        <v>105.2</v>
      </c>
      <c r="F110" s="110" t="s">
        <v>124</v>
      </c>
      <c r="G110" s="111">
        <v>17.93</v>
      </c>
    </row>
    <row r="111" spans="1:11" x14ac:dyDescent="0.25">
      <c r="B111" s="11">
        <v>81.96</v>
      </c>
      <c r="C111" s="11">
        <v>376.3</v>
      </c>
      <c r="D111" s="11">
        <v>263.7</v>
      </c>
      <c r="F111" s="112" t="s">
        <v>125</v>
      </c>
      <c r="G111" s="111" t="s">
        <v>177</v>
      </c>
    </row>
    <row r="112" spans="1:11" x14ac:dyDescent="0.25">
      <c r="B112" s="11">
        <v>89.75</v>
      </c>
      <c r="C112" s="11">
        <v>323.5</v>
      </c>
      <c r="D112" s="11">
        <v>254</v>
      </c>
      <c r="F112" s="112" t="s">
        <v>128</v>
      </c>
      <c r="G112" s="111" t="s">
        <v>179</v>
      </c>
    </row>
    <row r="113" spans="2:11" x14ac:dyDescent="0.25">
      <c r="B113" s="11">
        <v>112.2</v>
      </c>
      <c r="C113" s="11">
        <v>303.39999999999998</v>
      </c>
      <c r="D113" s="11">
        <v>100.4</v>
      </c>
      <c r="F113" s="112" t="s">
        <v>131</v>
      </c>
      <c r="G113" s="111" t="s">
        <v>14</v>
      </c>
    </row>
    <row r="114" spans="2:11" x14ac:dyDescent="0.25">
      <c r="B114" s="11">
        <v>85.7</v>
      </c>
      <c r="C114" s="11">
        <v>251.3</v>
      </c>
      <c r="D114" s="11">
        <v>181.4</v>
      </c>
      <c r="F114" s="112" t="s">
        <v>134</v>
      </c>
      <c r="G114" s="111">
        <v>0.65369999999999995</v>
      </c>
    </row>
    <row r="115" spans="2:11" x14ac:dyDescent="0.25">
      <c r="B115" s="11">
        <v>136.69999999999999</v>
      </c>
      <c r="C115" s="11">
        <v>297.39999999999998</v>
      </c>
      <c r="D115" s="11">
        <v>76.48</v>
      </c>
      <c r="F115" s="116" t="s">
        <v>137</v>
      </c>
      <c r="G115" s="117"/>
      <c r="H115" s="118"/>
    </row>
    <row r="116" spans="2:11" x14ac:dyDescent="0.25">
      <c r="B116" s="65" t="s">
        <v>55</v>
      </c>
      <c r="C116" s="11">
        <v>228.8</v>
      </c>
      <c r="D116" s="11">
        <v>60.39</v>
      </c>
      <c r="F116" s="119"/>
      <c r="G116" s="120" t="s">
        <v>49</v>
      </c>
      <c r="H116" s="120" t="s">
        <v>50</v>
      </c>
      <c r="J116" s="5"/>
      <c r="K116" s="5"/>
    </row>
    <row r="117" spans="2:11" x14ac:dyDescent="0.25">
      <c r="B117" s="65" t="s">
        <v>55</v>
      </c>
      <c r="C117" s="11">
        <v>186.5</v>
      </c>
      <c r="D117" s="11">
        <v>82.58</v>
      </c>
      <c r="F117" s="121" t="s">
        <v>595</v>
      </c>
      <c r="G117" s="110">
        <v>-186.3</v>
      </c>
      <c r="H117" s="110" t="s">
        <v>177</v>
      </c>
      <c r="J117" s="5"/>
      <c r="K117" s="5"/>
    </row>
    <row r="118" spans="2:11" ht="13" x14ac:dyDescent="0.3">
      <c r="B118" s="33" t="s">
        <v>116</v>
      </c>
      <c r="F118" s="121" t="s">
        <v>596</v>
      </c>
      <c r="G118" s="110">
        <v>-39.08</v>
      </c>
      <c r="H118" s="110">
        <v>0.49669999999999997</v>
      </c>
      <c r="J118" s="5"/>
      <c r="K118" s="5"/>
    </row>
    <row r="119" spans="2:11" x14ac:dyDescent="0.25">
      <c r="F119" s="121" t="s">
        <v>597</v>
      </c>
      <c r="G119" s="110">
        <v>147.30000000000001</v>
      </c>
      <c r="H119" s="110">
        <v>5.0000000000000001E-4</v>
      </c>
    </row>
    <row r="120" spans="2:11" x14ac:dyDescent="0.25">
      <c r="G120" s="5"/>
    </row>
    <row r="121" spans="2:11" x14ac:dyDescent="0.25">
      <c r="G121" s="5"/>
    </row>
  </sheetData>
  <mergeCells count="14">
    <mergeCell ref="B69:L88"/>
    <mergeCell ref="O69:X88"/>
    <mergeCell ref="AA69:AD69"/>
    <mergeCell ref="B28:H28"/>
    <mergeCell ref="J28:P28"/>
    <mergeCell ref="B29:B36"/>
    <mergeCell ref="J29:J37"/>
    <mergeCell ref="AG46:AU46"/>
    <mergeCell ref="B3:K3"/>
    <mergeCell ref="M3:V3"/>
    <mergeCell ref="B17:H17"/>
    <mergeCell ref="J17:P17"/>
    <mergeCell ref="B18:B21"/>
    <mergeCell ref="J18:J21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731F5-DDF2-4EDE-933F-0075A12DF712}">
  <dimension ref="A1:BZ26"/>
  <sheetViews>
    <sheetView zoomScale="70" zoomScaleNormal="70" workbookViewId="0"/>
  </sheetViews>
  <sheetFormatPr defaultColWidth="8.81640625" defaultRowHeight="13" x14ac:dyDescent="0.3"/>
  <cols>
    <col min="1" max="5" width="8.81640625" style="53"/>
    <col min="6" max="6" width="9.1796875" style="53" bestFit="1" customWidth="1"/>
    <col min="7" max="31" width="8.81640625" style="53"/>
    <col min="32" max="32" width="14.1796875" style="53" customWidth="1"/>
    <col min="33" max="33" width="11.453125" style="53" customWidth="1"/>
    <col min="34" max="37" width="8.81640625" style="53"/>
    <col min="38" max="38" width="13.453125" style="53" customWidth="1"/>
    <col min="39" max="43" width="8.81640625" style="53"/>
    <col min="44" max="44" width="13.54296875" style="53" customWidth="1"/>
    <col min="45" max="49" width="8.81640625" style="53"/>
    <col min="50" max="50" width="14.1796875" style="53" customWidth="1"/>
    <col min="51" max="51" width="8.81640625" style="53"/>
    <col min="52" max="52" width="11.453125" style="53" customWidth="1"/>
    <col min="53" max="55" width="8.81640625" style="53"/>
    <col min="56" max="56" width="14.1796875" style="53" customWidth="1"/>
    <col min="57" max="61" width="8.81640625" style="53"/>
    <col min="62" max="62" width="15.1796875" style="53" customWidth="1"/>
    <col min="63" max="67" width="8.81640625" style="53"/>
    <col min="68" max="68" width="13.453125" style="53" customWidth="1"/>
    <col min="69" max="73" width="8.81640625" style="53"/>
    <col min="74" max="74" width="14.453125" style="53" customWidth="1"/>
    <col min="75" max="16384" width="8.81640625" style="53"/>
  </cols>
  <sheetData>
    <row r="1" spans="1:78" s="67" customFormat="1" x14ac:dyDescent="0.3">
      <c r="A1" s="35" t="s">
        <v>600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</row>
    <row r="3" spans="1:78" ht="14.5" x14ac:dyDescent="0.3">
      <c r="B3" s="211" t="s">
        <v>37</v>
      </c>
      <c r="C3" s="212"/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212"/>
      <c r="O3" s="213"/>
      <c r="Q3" s="216" t="s">
        <v>601</v>
      </c>
      <c r="R3" s="216"/>
      <c r="S3" s="216"/>
      <c r="T3" s="216"/>
      <c r="U3" s="216"/>
      <c r="V3" s="216"/>
      <c r="W3" s="216"/>
      <c r="X3" s="216"/>
      <c r="Y3" s="216"/>
      <c r="Z3" s="216"/>
      <c r="AA3" s="216"/>
      <c r="AB3" s="216"/>
      <c r="AC3" s="216"/>
      <c r="AD3" s="216"/>
      <c r="AF3" s="116" t="s">
        <v>602</v>
      </c>
      <c r="AG3" s="127"/>
      <c r="AH3" s="117"/>
      <c r="AI3" s="117"/>
      <c r="AJ3" s="128"/>
      <c r="AL3" s="116" t="s">
        <v>603</v>
      </c>
      <c r="AM3" s="127"/>
      <c r="AN3" s="117"/>
      <c r="AO3" s="117"/>
      <c r="AP3" s="128"/>
      <c r="AR3" s="116" t="s">
        <v>604</v>
      </c>
      <c r="AS3" s="127"/>
      <c r="AT3" s="117"/>
      <c r="AU3" s="117"/>
      <c r="AV3" s="128"/>
      <c r="AX3" s="116" t="s">
        <v>605</v>
      </c>
      <c r="AY3" s="127"/>
      <c r="AZ3" s="117"/>
      <c r="BA3" s="117"/>
      <c r="BB3" s="128"/>
      <c r="BD3" s="116" t="s">
        <v>606</v>
      </c>
      <c r="BE3" s="127"/>
      <c r="BF3" s="117"/>
      <c r="BG3" s="117"/>
      <c r="BH3" s="128"/>
      <c r="BJ3" s="116" t="s">
        <v>607</v>
      </c>
      <c r="BK3" s="127"/>
      <c r="BL3" s="117"/>
      <c r="BM3" s="117"/>
      <c r="BN3" s="128"/>
      <c r="BP3" s="116" t="s">
        <v>608</v>
      </c>
      <c r="BQ3" s="127"/>
      <c r="BR3" s="117"/>
      <c r="BS3" s="117"/>
      <c r="BT3" s="128"/>
      <c r="BV3" s="116" t="s">
        <v>609</v>
      </c>
      <c r="BW3" s="127"/>
      <c r="BX3" s="117"/>
      <c r="BY3" s="117"/>
      <c r="BZ3" s="128"/>
    </row>
    <row r="4" spans="1:78" ht="13" customHeight="1" x14ac:dyDescent="0.3">
      <c r="B4" s="210" t="s">
        <v>307</v>
      </c>
      <c r="C4" s="210"/>
      <c r="D4" s="210" t="s">
        <v>27</v>
      </c>
      <c r="E4" s="210"/>
      <c r="F4" s="210" t="s">
        <v>610</v>
      </c>
      <c r="G4" s="210"/>
      <c r="H4" s="210" t="s">
        <v>611</v>
      </c>
      <c r="I4" s="210"/>
      <c r="J4" s="214" t="s">
        <v>612</v>
      </c>
      <c r="K4" s="215"/>
      <c r="L4" s="214" t="s">
        <v>613</v>
      </c>
      <c r="M4" s="215"/>
      <c r="N4" s="214" t="s">
        <v>614</v>
      </c>
      <c r="O4" s="215"/>
      <c r="P4" s="59"/>
      <c r="Q4" s="210" t="s">
        <v>307</v>
      </c>
      <c r="R4" s="210"/>
      <c r="S4" s="210" t="s">
        <v>27</v>
      </c>
      <c r="T4" s="210"/>
      <c r="U4" s="210" t="s">
        <v>610</v>
      </c>
      <c r="V4" s="210"/>
      <c r="W4" s="210" t="s">
        <v>611</v>
      </c>
      <c r="X4" s="210"/>
      <c r="Y4" s="210" t="s">
        <v>615</v>
      </c>
      <c r="Z4" s="210"/>
      <c r="AA4" s="210" t="s">
        <v>613</v>
      </c>
      <c r="AB4" s="210"/>
      <c r="AC4" s="210" t="s">
        <v>614</v>
      </c>
      <c r="AD4" s="210"/>
      <c r="AF4" s="110"/>
      <c r="AG4" s="125" t="s">
        <v>40</v>
      </c>
      <c r="AH4" s="120" t="s">
        <v>41</v>
      </c>
      <c r="AI4" s="120" t="s">
        <v>42</v>
      </c>
      <c r="AJ4" s="120" t="s">
        <v>43</v>
      </c>
      <c r="AL4" s="110"/>
      <c r="AM4" s="125" t="s">
        <v>40</v>
      </c>
      <c r="AN4" s="120" t="s">
        <v>41</v>
      </c>
      <c r="AO4" s="120" t="s">
        <v>42</v>
      </c>
      <c r="AP4" s="120" t="s">
        <v>43</v>
      </c>
      <c r="AR4" s="110"/>
      <c r="AS4" s="125" t="s">
        <v>40</v>
      </c>
      <c r="AT4" s="120" t="s">
        <v>41</v>
      </c>
      <c r="AU4" s="120" t="s">
        <v>42</v>
      </c>
      <c r="AV4" s="120" t="s">
        <v>43</v>
      </c>
      <c r="AX4" s="110"/>
      <c r="AY4" s="125" t="s">
        <v>40</v>
      </c>
      <c r="AZ4" s="120" t="s">
        <v>41</v>
      </c>
      <c r="BA4" s="120" t="s">
        <v>42</v>
      </c>
      <c r="BB4" s="120" t="s">
        <v>43</v>
      </c>
      <c r="BD4" s="110"/>
      <c r="BE4" s="125" t="s">
        <v>40</v>
      </c>
      <c r="BF4" s="120" t="s">
        <v>41</v>
      </c>
      <c r="BG4" s="120" t="s">
        <v>42</v>
      </c>
      <c r="BH4" s="120" t="s">
        <v>43</v>
      </c>
      <c r="BJ4" s="110"/>
      <c r="BK4" s="125" t="s">
        <v>40</v>
      </c>
      <c r="BL4" s="120" t="s">
        <v>41</v>
      </c>
      <c r="BM4" s="120" t="s">
        <v>42</v>
      </c>
      <c r="BN4" s="120" t="s">
        <v>43</v>
      </c>
      <c r="BP4" s="110"/>
      <c r="BQ4" s="125" t="s">
        <v>40</v>
      </c>
      <c r="BR4" s="120" t="s">
        <v>41</v>
      </c>
      <c r="BS4" s="120" t="s">
        <v>42</v>
      </c>
      <c r="BT4" s="120" t="s">
        <v>43</v>
      </c>
      <c r="BV4" s="110"/>
      <c r="BW4" s="125" t="s">
        <v>40</v>
      </c>
      <c r="BX4" s="120" t="s">
        <v>41</v>
      </c>
      <c r="BY4" s="120" t="s">
        <v>42</v>
      </c>
      <c r="BZ4" s="120" t="s">
        <v>43</v>
      </c>
    </row>
    <row r="5" spans="1:78" x14ac:dyDescent="0.3">
      <c r="A5" s="59"/>
      <c r="B5" s="54" t="s">
        <v>1</v>
      </c>
      <c r="C5" s="54" t="s">
        <v>2</v>
      </c>
      <c r="D5" s="54" t="s">
        <v>1</v>
      </c>
      <c r="E5" s="54" t="s">
        <v>2</v>
      </c>
      <c r="F5" s="54" t="s">
        <v>1</v>
      </c>
      <c r="G5" s="54" t="s">
        <v>2</v>
      </c>
      <c r="H5" s="54" t="s">
        <v>1</v>
      </c>
      <c r="I5" s="54" t="s">
        <v>2</v>
      </c>
      <c r="J5" s="54" t="s">
        <v>1</v>
      </c>
      <c r="K5" s="54" t="s">
        <v>2</v>
      </c>
      <c r="L5" s="54" t="s">
        <v>1</v>
      </c>
      <c r="M5" s="54" t="s">
        <v>2</v>
      </c>
      <c r="N5" s="54" t="s">
        <v>1</v>
      </c>
      <c r="O5" s="54" t="s">
        <v>2</v>
      </c>
      <c r="Q5" s="54" t="s">
        <v>1</v>
      </c>
      <c r="R5" s="54" t="s">
        <v>2</v>
      </c>
      <c r="S5" s="54" t="s">
        <v>1</v>
      </c>
      <c r="T5" s="54" t="s">
        <v>2</v>
      </c>
      <c r="U5" s="54" t="s">
        <v>1</v>
      </c>
      <c r="V5" s="54" t="s">
        <v>2</v>
      </c>
      <c r="W5" s="54" t="s">
        <v>1</v>
      </c>
      <c r="X5" s="54" t="s">
        <v>2</v>
      </c>
      <c r="Y5" s="54" t="s">
        <v>1</v>
      </c>
      <c r="Z5" s="54" t="s">
        <v>2</v>
      </c>
      <c r="AA5" s="54" t="s">
        <v>1</v>
      </c>
      <c r="AB5" s="54" t="s">
        <v>2</v>
      </c>
      <c r="AC5" s="54" t="s">
        <v>1</v>
      </c>
      <c r="AD5" s="54" t="s">
        <v>2</v>
      </c>
      <c r="AF5" s="119" t="s">
        <v>44</v>
      </c>
      <c r="AG5" s="125">
        <v>1</v>
      </c>
      <c r="AH5" s="126">
        <v>2.758E-5</v>
      </c>
      <c r="AI5" s="110">
        <v>5.0650000000000004</v>
      </c>
      <c r="AJ5" s="110">
        <v>3.9800000000000002E-2</v>
      </c>
      <c r="AK5" s="31"/>
      <c r="AL5" s="119" t="s">
        <v>44</v>
      </c>
      <c r="AM5" s="125">
        <v>1</v>
      </c>
      <c r="AN5" s="126">
        <v>7.8399999999999997E-4</v>
      </c>
      <c r="AO5" s="110">
        <v>4.47</v>
      </c>
      <c r="AP5" s="110">
        <v>5.6000000000000001E-2</v>
      </c>
      <c r="AQ5" s="31"/>
      <c r="AR5" s="119" t="s">
        <v>44</v>
      </c>
      <c r="AS5" s="125">
        <v>1</v>
      </c>
      <c r="AT5" s="126">
        <v>0.96540000000000004</v>
      </c>
      <c r="AU5" s="110">
        <v>12.88</v>
      </c>
      <c r="AV5" s="110">
        <v>2.7000000000000001E-3</v>
      </c>
      <c r="AX5" s="119" t="s">
        <v>44</v>
      </c>
      <c r="AY5" s="125">
        <v>1</v>
      </c>
      <c r="AZ5" s="126">
        <v>6.9559999999999997E-2</v>
      </c>
      <c r="BA5" s="110">
        <v>6.141</v>
      </c>
      <c r="BB5" s="110">
        <v>2.9100000000000001E-2</v>
      </c>
      <c r="BD5" s="119" t="s">
        <v>44</v>
      </c>
      <c r="BE5" s="125">
        <v>1</v>
      </c>
      <c r="BF5" s="126">
        <v>9.3979999999999994E-2</v>
      </c>
      <c r="BG5" s="110">
        <v>4.4470000000000001</v>
      </c>
      <c r="BH5" s="110">
        <v>5.2200000000000003E-2</v>
      </c>
      <c r="BJ5" s="119" t="s">
        <v>44</v>
      </c>
      <c r="BK5" s="125">
        <v>1</v>
      </c>
      <c r="BL5" s="126">
        <v>1.663E-4</v>
      </c>
      <c r="BM5" s="110">
        <v>2.4470000000000001</v>
      </c>
      <c r="BN5" s="110">
        <v>0.1386</v>
      </c>
      <c r="BP5" s="119" t="s">
        <v>44</v>
      </c>
      <c r="BQ5" s="125">
        <v>1</v>
      </c>
      <c r="BR5" s="126">
        <v>1.202E-5</v>
      </c>
      <c r="BS5" s="110">
        <v>1.897</v>
      </c>
      <c r="BT5" s="110">
        <v>0.18859999999999999</v>
      </c>
      <c r="BV5" s="119" t="s">
        <v>44</v>
      </c>
      <c r="BW5" s="125">
        <v>1</v>
      </c>
      <c r="BX5" s="126">
        <v>1.0399999999999999E-3</v>
      </c>
      <c r="BY5" s="110">
        <v>2.9780000000000002</v>
      </c>
      <c r="BZ5" s="110">
        <v>0.10489999999999999</v>
      </c>
    </row>
    <row r="6" spans="1:78" x14ac:dyDescent="0.3">
      <c r="B6" s="3">
        <v>4.7010000000000003E-3</v>
      </c>
      <c r="C6" s="3">
        <v>8.4849999999999995E-3</v>
      </c>
      <c r="D6" s="3">
        <v>8.9999999999999993E-3</v>
      </c>
      <c r="E6" s="3">
        <v>6.0000000000000001E-3</v>
      </c>
      <c r="F6" s="3">
        <v>0.61804740000000002</v>
      </c>
      <c r="G6" s="3">
        <v>1.368716</v>
      </c>
      <c r="H6" s="3">
        <v>0.214</v>
      </c>
      <c r="I6" s="3">
        <v>0.36599999999999999</v>
      </c>
      <c r="J6" s="3">
        <v>0.53313600000000005</v>
      </c>
      <c r="K6" s="3">
        <v>0.296267</v>
      </c>
      <c r="L6" s="3">
        <v>8.9250000000000006E-3</v>
      </c>
      <c r="M6" s="3">
        <v>6.5209999999999999E-3</v>
      </c>
      <c r="N6" s="3">
        <v>7.5528999999999999E-2</v>
      </c>
      <c r="O6" s="3">
        <v>4.9515000000000003E-2</v>
      </c>
      <c r="Q6" s="3">
        <v>2.516E-3</v>
      </c>
      <c r="R6" s="3">
        <v>5.071E-3</v>
      </c>
      <c r="S6" s="3">
        <v>4.0000000000000001E-3</v>
      </c>
      <c r="T6" s="3">
        <v>1E-3</v>
      </c>
      <c r="U6" s="3">
        <v>0.35629480000000002</v>
      </c>
      <c r="V6" s="3">
        <v>0.60524140000000004</v>
      </c>
      <c r="W6" s="3">
        <v>0.17399999999999999</v>
      </c>
      <c r="X6" s="3">
        <v>0.25600000000000001</v>
      </c>
      <c r="Y6" s="3">
        <v>0.61661100000000002</v>
      </c>
      <c r="Z6" s="3">
        <v>0.38203399999999998</v>
      </c>
      <c r="AA6" s="3">
        <v>1.0704E-2</v>
      </c>
      <c r="AB6" s="3">
        <v>7.0629999999999998E-3</v>
      </c>
      <c r="AC6" s="3">
        <v>7.7450000000000005E-2</v>
      </c>
      <c r="AD6" s="3">
        <v>5.2794000000000001E-2</v>
      </c>
      <c r="AF6" s="119" t="s">
        <v>45</v>
      </c>
      <c r="AG6" s="125">
        <v>1</v>
      </c>
      <c r="AH6" s="126">
        <v>8.5370000000000004E-5</v>
      </c>
      <c r="AI6" s="110">
        <v>15.68</v>
      </c>
      <c r="AJ6" s="110">
        <v>1.2999999999999999E-3</v>
      </c>
      <c r="AK6" s="31"/>
      <c r="AL6" s="119" t="s">
        <v>45</v>
      </c>
      <c r="AM6" s="125">
        <v>1</v>
      </c>
      <c r="AN6" s="126">
        <v>8.9999999999999998E-4</v>
      </c>
      <c r="AO6" s="110">
        <v>5.1340000000000003</v>
      </c>
      <c r="AP6" s="110">
        <v>4.2799999999999998E-2</v>
      </c>
      <c r="AQ6" s="31"/>
      <c r="AR6" s="119" t="s">
        <v>45</v>
      </c>
      <c r="AS6" s="125">
        <v>1</v>
      </c>
      <c r="AT6" s="126">
        <v>0.52900000000000003</v>
      </c>
      <c r="AU6" s="110">
        <v>7.0549999999999997</v>
      </c>
      <c r="AV6" s="110">
        <v>1.7999999999999999E-2</v>
      </c>
      <c r="AX6" s="119" t="s">
        <v>45</v>
      </c>
      <c r="AY6" s="125">
        <v>1</v>
      </c>
      <c r="AZ6" s="126">
        <v>8.2360000000000003E-3</v>
      </c>
      <c r="BA6" s="110">
        <v>0.72699999999999998</v>
      </c>
      <c r="BB6" s="110">
        <v>0.41</v>
      </c>
      <c r="BD6" s="119" t="s">
        <v>45</v>
      </c>
      <c r="BE6" s="125">
        <v>1</v>
      </c>
      <c r="BF6" s="126">
        <v>4.07E-2</v>
      </c>
      <c r="BG6" s="110">
        <v>1.9259999999999999</v>
      </c>
      <c r="BH6" s="110">
        <v>0.18540000000000001</v>
      </c>
      <c r="BJ6" s="119" t="s">
        <v>45</v>
      </c>
      <c r="BK6" s="125">
        <v>1</v>
      </c>
      <c r="BL6" s="126">
        <v>2.6229999999999998E-4</v>
      </c>
      <c r="BM6" s="110">
        <v>3.859</v>
      </c>
      <c r="BN6" s="110">
        <v>6.83E-2</v>
      </c>
      <c r="BP6" s="119" t="s">
        <v>45</v>
      </c>
      <c r="BQ6" s="125">
        <v>1</v>
      </c>
      <c r="BR6" s="126">
        <v>9.2499999999999995E-6</v>
      </c>
      <c r="BS6" s="110">
        <v>1.46</v>
      </c>
      <c r="BT6" s="110">
        <v>0.24560000000000001</v>
      </c>
      <c r="BV6" s="119" t="s">
        <v>45</v>
      </c>
      <c r="BW6" s="125">
        <v>1</v>
      </c>
      <c r="BX6" s="126">
        <v>5.4710000000000002E-4</v>
      </c>
      <c r="BY6" s="110">
        <v>1.5660000000000001</v>
      </c>
      <c r="BZ6" s="110">
        <v>0.22989999999999999</v>
      </c>
    </row>
    <row r="7" spans="1:78" x14ac:dyDescent="0.3">
      <c r="B7" s="3">
        <v>6.7229999999999998E-3</v>
      </c>
      <c r="C7" s="3">
        <v>1.2840000000000001E-2</v>
      </c>
      <c r="D7" s="3">
        <v>1.6E-2</v>
      </c>
      <c r="E7" s="3">
        <v>0.04</v>
      </c>
      <c r="F7" s="3">
        <v>0.84187979999999996</v>
      </c>
      <c r="G7" s="3">
        <v>1.887864</v>
      </c>
      <c r="H7" s="3">
        <v>0.29599999999999999</v>
      </c>
      <c r="I7" s="3">
        <v>0.28499999999999998</v>
      </c>
      <c r="J7" s="3">
        <v>0.85001599999999999</v>
      </c>
      <c r="K7" s="3">
        <v>0.33603499999999997</v>
      </c>
      <c r="L7" s="3">
        <v>1.4285000000000001E-2</v>
      </c>
      <c r="M7" s="3">
        <v>5.2399999999999999E-3</v>
      </c>
      <c r="N7" s="3">
        <v>0.10838299999999999</v>
      </c>
      <c r="O7" s="3">
        <v>4.0118000000000001E-2</v>
      </c>
      <c r="Q7" s="3">
        <v>3.1350000000000002E-3</v>
      </c>
      <c r="R7" s="3">
        <v>1.0488000000000001E-2</v>
      </c>
      <c r="S7" s="3">
        <v>6.0000000000000001E-3</v>
      </c>
      <c r="T7" s="3">
        <v>2E-3</v>
      </c>
      <c r="U7" s="3">
        <v>0.638992</v>
      </c>
      <c r="V7" s="3">
        <v>0.25657370000000002</v>
      </c>
      <c r="W7" s="3">
        <v>0.34899999999999998</v>
      </c>
      <c r="X7" s="3">
        <v>0.14499999999999999</v>
      </c>
      <c r="Y7" s="3">
        <v>0.44914999999999999</v>
      </c>
      <c r="Z7" s="3">
        <v>0.48204599999999997</v>
      </c>
      <c r="AA7" s="3">
        <v>7.9600000000000001E-3</v>
      </c>
      <c r="AB7" s="3">
        <v>1.0004000000000001E-2</v>
      </c>
      <c r="AC7" s="3">
        <v>5.2109000000000003E-2</v>
      </c>
      <c r="AD7" s="3">
        <v>6.191E-2</v>
      </c>
      <c r="AF7" s="119" t="s">
        <v>46</v>
      </c>
      <c r="AG7" s="125">
        <v>1</v>
      </c>
      <c r="AH7" s="126">
        <v>5.52E-5</v>
      </c>
      <c r="AI7" s="110">
        <v>10.14</v>
      </c>
      <c r="AJ7" s="110">
        <v>6.1999999999999998E-3</v>
      </c>
      <c r="AK7" s="31"/>
      <c r="AL7" s="119" t="s">
        <v>46</v>
      </c>
      <c r="AM7" s="125">
        <v>1</v>
      </c>
      <c r="AN7" s="126">
        <v>1.56E-3</v>
      </c>
      <c r="AO7" s="110">
        <v>8.9009999999999998</v>
      </c>
      <c r="AP7" s="110">
        <v>1.14E-2</v>
      </c>
      <c r="AQ7" s="31"/>
      <c r="AR7" s="119" t="s">
        <v>46</v>
      </c>
      <c r="AS7" s="125">
        <v>1</v>
      </c>
      <c r="AT7" s="126">
        <v>0.75790000000000002</v>
      </c>
      <c r="AU7" s="110">
        <v>10.11</v>
      </c>
      <c r="AV7" s="110">
        <v>6.1999999999999998E-3</v>
      </c>
      <c r="AX7" s="119" t="s">
        <v>46</v>
      </c>
      <c r="AY7" s="125">
        <v>1</v>
      </c>
      <c r="AZ7" s="126">
        <v>6.6180000000000003E-2</v>
      </c>
      <c r="BA7" s="110">
        <v>5.8419999999999996</v>
      </c>
      <c r="BB7" s="110">
        <v>3.2500000000000001E-2</v>
      </c>
      <c r="BD7" s="119" t="s">
        <v>46</v>
      </c>
      <c r="BE7" s="125">
        <v>1</v>
      </c>
      <c r="BF7" s="126">
        <v>6.6699999999999995E-2</v>
      </c>
      <c r="BG7" s="110">
        <v>3.1560000000000001</v>
      </c>
      <c r="BH7" s="110">
        <v>9.5899999999999999E-2</v>
      </c>
      <c r="BJ7" s="119" t="s">
        <v>46</v>
      </c>
      <c r="BK7" s="125">
        <v>1</v>
      </c>
      <c r="BL7" s="126">
        <v>6.1229999999999995E-5</v>
      </c>
      <c r="BM7" s="110">
        <v>0.90080000000000005</v>
      </c>
      <c r="BN7" s="110">
        <v>0.35759999999999997</v>
      </c>
      <c r="BP7" s="119" t="s">
        <v>46</v>
      </c>
      <c r="BQ7" s="125">
        <v>1</v>
      </c>
      <c r="BR7" s="126">
        <v>3.7920000000000003E-5</v>
      </c>
      <c r="BS7" s="110">
        <v>5.9859999999999998</v>
      </c>
      <c r="BT7" s="110">
        <v>2.7199999999999998E-2</v>
      </c>
      <c r="BV7" s="119" t="s">
        <v>46</v>
      </c>
      <c r="BW7" s="125">
        <v>1</v>
      </c>
      <c r="BX7" s="126">
        <v>5.0900000000000001E-4</v>
      </c>
      <c r="BY7" s="110">
        <v>1.458</v>
      </c>
      <c r="BZ7" s="110">
        <v>0.25600000000000001</v>
      </c>
    </row>
    <row r="8" spans="1:78" x14ac:dyDescent="0.3">
      <c r="B8" s="3">
        <v>2.294E-3</v>
      </c>
      <c r="C8" s="3">
        <v>9.2409999999999992E-3</v>
      </c>
      <c r="D8" s="3">
        <v>1.0999999999999999E-2</v>
      </c>
      <c r="E8" s="3">
        <v>5.5E-2</v>
      </c>
      <c r="F8" s="3">
        <v>0.38096180000000002</v>
      </c>
      <c r="G8" s="3">
        <v>1.1506240000000001</v>
      </c>
      <c r="H8" s="3">
        <v>0.17799999999999999</v>
      </c>
      <c r="I8" s="3">
        <v>0.62</v>
      </c>
      <c r="J8" s="3">
        <v>0.44021700000000002</v>
      </c>
      <c r="K8" s="3">
        <v>0.43313600000000002</v>
      </c>
      <c r="L8" s="3">
        <v>7.038E-3</v>
      </c>
      <c r="M8" s="3">
        <v>8.2710000000000006E-3</v>
      </c>
      <c r="N8" s="3">
        <v>6.4538999999999999E-2</v>
      </c>
      <c r="O8" s="3">
        <v>6.4836000000000005E-2</v>
      </c>
      <c r="Q8" s="3">
        <v>3.1099999999999999E-3</v>
      </c>
      <c r="R8" s="3">
        <v>4.0119999999999999E-3</v>
      </c>
      <c r="S8" s="3">
        <v>8.0000000000000002E-3</v>
      </c>
      <c r="T8" s="3">
        <v>6.0000000000000001E-3</v>
      </c>
      <c r="U8" s="3">
        <v>0.50660400000000005</v>
      </c>
      <c r="V8" s="3">
        <v>0.85734719999999998</v>
      </c>
      <c r="W8" s="3">
        <v>0.249</v>
      </c>
      <c r="X8" s="3">
        <v>9.2999999999999999E-2</v>
      </c>
      <c r="Y8" s="3">
        <v>0.56617600000000001</v>
      </c>
      <c r="Z8" s="3">
        <v>0.46593200000000001</v>
      </c>
      <c r="AA8" s="3">
        <v>1.2777999999999999E-2</v>
      </c>
      <c r="AB8" s="3">
        <v>9.1439999999999994E-3</v>
      </c>
      <c r="AC8" s="3">
        <v>9.4573000000000004E-2</v>
      </c>
      <c r="AD8" s="3">
        <v>6.7212999999999995E-2</v>
      </c>
      <c r="AF8" s="119" t="s">
        <v>47</v>
      </c>
      <c r="AG8" s="125">
        <v>15</v>
      </c>
      <c r="AH8" s="126">
        <v>5.4450000000000004E-6</v>
      </c>
      <c r="AI8" s="110"/>
      <c r="AJ8" s="110"/>
      <c r="AK8" s="31"/>
      <c r="AL8" s="119" t="s">
        <v>47</v>
      </c>
      <c r="AM8" s="125">
        <v>12</v>
      </c>
      <c r="AN8" s="126">
        <v>1.7000000000000001E-4</v>
      </c>
      <c r="AO8" s="110"/>
      <c r="AP8" s="110"/>
      <c r="AQ8" s="31"/>
      <c r="AR8" s="119" t="s">
        <v>47</v>
      </c>
      <c r="AS8" s="125">
        <v>15</v>
      </c>
      <c r="AT8" s="126">
        <v>7.4980000000000005E-2</v>
      </c>
      <c r="AU8" s="110"/>
      <c r="AV8" s="110"/>
      <c r="AX8" s="119" t="s">
        <v>47</v>
      </c>
      <c r="AY8" s="125">
        <v>12</v>
      </c>
      <c r="AZ8" s="126">
        <v>1.133E-2</v>
      </c>
      <c r="BA8" s="110"/>
      <c r="BB8" s="110"/>
      <c r="BD8" s="119" t="s">
        <v>47</v>
      </c>
      <c r="BE8" s="125">
        <v>15</v>
      </c>
      <c r="BF8" s="126">
        <v>2.1129999999999999E-2</v>
      </c>
      <c r="BG8" s="110"/>
      <c r="BH8" s="110"/>
      <c r="BJ8" s="119" t="s">
        <v>47</v>
      </c>
      <c r="BK8" s="125">
        <v>15</v>
      </c>
      <c r="BL8" s="126">
        <v>6.7970000000000001E-5</v>
      </c>
      <c r="BM8" s="110"/>
      <c r="BN8" s="110"/>
      <c r="BP8" s="119" t="s">
        <v>47</v>
      </c>
      <c r="BQ8" s="125">
        <v>15</v>
      </c>
      <c r="BR8" s="126">
        <v>6.3339999999999998E-6</v>
      </c>
      <c r="BS8" s="110"/>
      <c r="BT8" s="110"/>
      <c r="BV8" s="119" t="s">
        <v>47</v>
      </c>
      <c r="BW8" s="125">
        <v>15</v>
      </c>
      <c r="BX8" s="126">
        <v>3.4929999999999998E-4</v>
      </c>
      <c r="BY8" s="110"/>
      <c r="BZ8" s="110"/>
    </row>
    <row r="9" spans="1:78" x14ac:dyDescent="0.3">
      <c r="B9" s="3">
        <v>1.7290000000000001E-3</v>
      </c>
      <c r="C9" s="3">
        <v>9.6839999999999999E-3</v>
      </c>
      <c r="D9" s="3">
        <v>1.0999999999999999E-2</v>
      </c>
      <c r="E9" s="3">
        <v>6.2E-2</v>
      </c>
      <c r="F9" s="3">
        <v>0.31928129999999999</v>
      </c>
      <c r="G9" s="3">
        <v>1.256397</v>
      </c>
      <c r="H9" s="3">
        <v>0.183</v>
      </c>
      <c r="I9" s="3">
        <v>0.309</v>
      </c>
      <c r="J9" s="3">
        <v>0.371365</v>
      </c>
      <c r="K9" s="3">
        <v>0.31592799999999999</v>
      </c>
      <c r="L9" s="3">
        <v>6.319E-3</v>
      </c>
      <c r="M9" s="3">
        <v>6.8149999999999999E-3</v>
      </c>
      <c r="N9" s="3">
        <v>4.7475000000000003E-2</v>
      </c>
      <c r="O9" s="3">
        <v>5.5921999999999999E-2</v>
      </c>
      <c r="Q9" s="3">
        <v>2.47E-3</v>
      </c>
      <c r="R9" s="3">
        <v>2.47E-3</v>
      </c>
      <c r="S9" s="3">
        <v>6.0000000000000001E-3</v>
      </c>
      <c r="T9" s="3">
        <v>1.9E-2</v>
      </c>
      <c r="U9" s="3">
        <v>0.82145919999999994</v>
      </c>
      <c r="V9" s="3">
        <v>0.553346</v>
      </c>
      <c r="W9" s="3">
        <v>0.112</v>
      </c>
      <c r="X9" s="3">
        <v>4.3999999999999997E-2</v>
      </c>
      <c r="Y9" s="3">
        <v>0.49214799999999997</v>
      </c>
      <c r="Z9" s="3">
        <v>0.76751499999999995</v>
      </c>
      <c r="AA9" s="3">
        <v>1.1304E-2</v>
      </c>
      <c r="AB9" s="3">
        <v>1.2656000000000001E-2</v>
      </c>
      <c r="AC9" s="3">
        <v>6.3079999999999997E-2</v>
      </c>
      <c r="AD9" s="3">
        <v>9.9604999999999999E-2</v>
      </c>
      <c r="AF9" s="116" t="s">
        <v>137</v>
      </c>
      <c r="AG9" s="117"/>
      <c r="AH9" s="118"/>
      <c r="AI9" s="31"/>
      <c r="AJ9" s="31"/>
      <c r="AK9" s="31"/>
      <c r="AL9" s="116" t="s">
        <v>137</v>
      </c>
      <c r="AM9" s="117"/>
      <c r="AN9" s="118"/>
      <c r="AO9" s="31"/>
      <c r="AP9" s="31"/>
      <c r="AQ9" s="31"/>
      <c r="AR9" s="116" t="s">
        <v>137</v>
      </c>
      <c r="AS9" s="117"/>
      <c r="AT9" s="118"/>
      <c r="AU9" s="31"/>
      <c r="AV9" s="31"/>
      <c r="AX9" s="116" t="s">
        <v>137</v>
      </c>
      <c r="AY9" s="117"/>
      <c r="AZ9" s="118"/>
      <c r="BA9" s="31"/>
      <c r="BB9" s="31"/>
      <c r="BD9" s="31"/>
      <c r="BE9" s="31"/>
    </row>
    <row r="10" spans="1:78" x14ac:dyDescent="0.3">
      <c r="B10" s="58" t="s">
        <v>55</v>
      </c>
      <c r="C10" s="3">
        <v>1.2460000000000001E-2</v>
      </c>
      <c r="D10" s="58" t="s">
        <v>55</v>
      </c>
      <c r="E10" s="58" t="s">
        <v>55</v>
      </c>
      <c r="F10" s="58" t="s">
        <v>55</v>
      </c>
      <c r="G10" s="3">
        <v>0.97765990000000003</v>
      </c>
      <c r="H10" s="58" t="s">
        <v>55</v>
      </c>
      <c r="I10" s="58" t="s">
        <v>55</v>
      </c>
      <c r="J10" s="58" t="s">
        <v>55</v>
      </c>
      <c r="K10" s="3">
        <v>0.19043299999999999</v>
      </c>
      <c r="L10" s="58" t="s">
        <v>55</v>
      </c>
      <c r="M10" s="3">
        <v>3.862E-3</v>
      </c>
      <c r="N10" s="58" t="s">
        <v>55</v>
      </c>
      <c r="O10" s="3">
        <v>3.1258000000000001E-2</v>
      </c>
      <c r="Q10" s="3">
        <v>3.058E-3</v>
      </c>
      <c r="R10" s="3">
        <v>1.4400000000000001E-3</v>
      </c>
      <c r="S10" s="58" t="s">
        <v>55</v>
      </c>
      <c r="T10" s="58" t="s">
        <v>55</v>
      </c>
      <c r="U10" s="3">
        <v>0.63495789999999996</v>
      </c>
      <c r="V10" s="3">
        <v>9.7464250000000002E-2</v>
      </c>
      <c r="W10" s="58" t="s">
        <v>55</v>
      </c>
      <c r="X10" s="58" t="s">
        <v>55</v>
      </c>
      <c r="Y10" s="3">
        <v>0.50803799999999999</v>
      </c>
      <c r="Z10" s="3">
        <v>0.77613399999999999</v>
      </c>
      <c r="AA10" s="3">
        <v>9.1660000000000005E-3</v>
      </c>
      <c r="AB10" s="3">
        <v>1.4024999999999999E-2</v>
      </c>
      <c r="AC10" s="3">
        <v>6.0364000000000001E-2</v>
      </c>
      <c r="AD10" s="3">
        <v>8.6485000000000006E-2</v>
      </c>
      <c r="AF10" s="119"/>
      <c r="AG10" s="120" t="s">
        <v>49</v>
      </c>
      <c r="AH10" s="120" t="s">
        <v>50</v>
      </c>
      <c r="AI10" s="31"/>
      <c r="AJ10" s="31"/>
      <c r="AK10" s="31"/>
      <c r="AL10" s="119"/>
      <c r="AM10" s="120" t="s">
        <v>49</v>
      </c>
      <c r="AN10" s="120" t="s">
        <v>50</v>
      </c>
      <c r="AO10" s="31"/>
      <c r="AP10" s="31"/>
      <c r="AQ10" s="31"/>
      <c r="AR10" s="119"/>
      <c r="AS10" s="120" t="s">
        <v>49</v>
      </c>
      <c r="AT10" s="120" t="s">
        <v>50</v>
      </c>
      <c r="AU10" s="31"/>
      <c r="AV10" s="31"/>
      <c r="AX10" s="119"/>
      <c r="AY10" s="120" t="s">
        <v>49</v>
      </c>
      <c r="AZ10" s="120" t="s">
        <v>50</v>
      </c>
      <c r="BA10" s="31"/>
      <c r="BB10" s="31"/>
      <c r="BD10" s="31"/>
      <c r="BE10" s="31"/>
    </row>
    <row r="11" spans="1:78" x14ac:dyDescent="0.3">
      <c r="B11" s="56" t="s">
        <v>616</v>
      </c>
      <c r="Q11" s="56" t="s">
        <v>616</v>
      </c>
      <c r="AF11" s="121" t="s">
        <v>51</v>
      </c>
      <c r="AG11" s="110">
        <v>1.0039999999999999E-3</v>
      </c>
      <c r="AH11" s="110">
        <v>0.91690000000000005</v>
      </c>
      <c r="AI11" s="31"/>
      <c r="AJ11" s="31"/>
      <c r="AK11" s="31"/>
      <c r="AL11" s="121" t="s">
        <v>51</v>
      </c>
      <c r="AM11" s="110">
        <v>5.7499999999999999E-3</v>
      </c>
      <c r="AN11" s="110">
        <v>0.92559999999999998</v>
      </c>
      <c r="AO11" s="31"/>
      <c r="AP11" s="31"/>
      <c r="AQ11" s="31"/>
      <c r="AR11" s="121" t="s">
        <v>51</v>
      </c>
      <c r="AS11" s="110">
        <v>-5.1619999999999999E-2</v>
      </c>
      <c r="AT11" s="110">
        <v>0.9919</v>
      </c>
      <c r="AU11" s="31"/>
      <c r="AV11" s="31"/>
      <c r="AX11" s="121" t="s">
        <v>51</v>
      </c>
      <c r="AY11" s="110">
        <v>-3.2499999999999999E-3</v>
      </c>
      <c r="AZ11" s="110" t="s">
        <v>107</v>
      </c>
      <c r="BA11" s="31"/>
      <c r="BB11" s="31"/>
      <c r="BD11" s="31"/>
      <c r="BE11" s="31"/>
    </row>
    <row r="12" spans="1:78" x14ac:dyDescent="0.3">
      <c r="AF12" s="121" t="s">
        <v>52</v>
      </c>
      <c r="AG12" s="110">
        <v>-6.6800000000000002E-3</v>
      </c>
      <c r="AH12" s="110">
        <v>3.3999999999999998E-3</v>
      </c>
      <c r="AI12" s="31"/>
      <c r="AJ12" s="31"/>
      <c r="AK12" s="31"/>
      <c r="AL12" s="121" t="s">
        <v>52</v>
      </c>
      <c r="AM12" s="110">
        <v>-2.9000000000000001E-2</v>
      </c>
      <c r="AN12" s="110">
        <v>0.04</v>
      </c>
      <c r="AO12" s="31"/>
      <c r="AP12" s="31"/>
      <c r="AQ12" s="31"/>
      <c r="AR12" s="121" t="s">
        <v>52</v>
      </c>
      <c r="AS12" s="110">
        <v>-0.78820000000000001</v>
      </c>
      <c r="AT12" s="110">
        <v>3.2000000000000002E-3</v>
      </c>
      <c r="AU12" s="31"/>
      <c r="AV12" s="31"/>
      <c r="AX12" s="121" t="s">
        <v>52</v>
      </c>
      <c r="AY12" s="110">
        <v>-0.17730000000000001</v>
      </c>
      <c r="AZ12" s="110">
        <v>0.13969999999999999</v>
      </c>
      <c r="BA12" s="31"/>
      <c r="BB12" s="31"/>
      <c r="BD12" s="31"/>
      <c r="BE12" s="31"/>
    </row>
    <row r="13" spans="1:78" x14ac:dyDescent="0.3">
      <c r="AF13" s="121" t="s">
        <v>53</v>
      </c>
      <c r="AG13" s="110">
        <v>-1.838E-3</v>
      </c>
      <c r="AH13" s="110">
        <v>0.60899999999999999</v>
      </c>
      <c r="AL13" s="121" t="s">
        <v>53</v>
      </c>
      <c r="AM13" s="110">
        <v>-1E-3</v>
      </c>
      <c r="AN13" s="110">
        <v>0.99950000000000006</v>
      </c>
      <c r="AR13" s="121" t="s">
        <v>53</v>
      </c>
      <c r="AS13" s="110">
        <v>0.1177</v>
      </c>
      <c r="AT13" s="110">
        <v>0.90329999999999999</v>
      </c>
      <c r="AX13" s="121" t="s">
        <v>53</v>
      </c>
      <c r="AY13" s="110">
        <v>8.6499999999999994E-2</v>
      </c>
      <c r="AZ13" s="110">
        <v>0.66779999999999995</v>
      </c>
    </row>
    <row r="14" spans="1:78" x14ac:dyDescent="0.3">
      <c r="AF14" s="121" t="s">
        <v>54</v>
      </c>
      <c r="AG14" s="110">
        <v>5.8459999999999996E-3</v>
      </c>
      <c r="AH14" s="110">
        <v>6.1000000000000004E-3</v>
      </c>
      <c r="AL14" s="121" t="s">
        <v>54</v>
      </c>
      <c r="AM14" s="110">
        <v>3.3750000000000002E-2</v>
      </c>
      <c r="AN14" s="110">
        <v>1.6500000000000001E-2</v>
      </c>
      <c r="AR14" s="121" t="s">
        <v>54</v>
      </c>
      <c r="AS14" s="110">
        <v>0.85429999999999995</v>
      </c>
      <c r="AT14" s="110">
        <v>8.9999999999999998E-4</v>
      </c>
      <c r="AX14" s="121" t="s">
        <v>54</v>
      </c>
      <c r="AY14" s="110">
        <v>0.26050000000000001</v>
      </c>
      <c r="AZ14" s="110">
        <v>2.12E-2</v>
      </c>
    </row>
    <row r="21" spans="32:37" x14ac:dyDescent="0.3">
      <c r="AF21" s="137"/>
      <c r="AG21" s="84"/>
      <c r="AH21" s="84"/>
      <c r="AI21" s="84"/>
      <c r="AJ21" s="84"/>
      <c r="AK21" s="84"/>
    </row>
    <row r="22" spans="32:37" x14ac:dyDescent="0.3">
      <c r="AF22" s="137"/>
      <c r="AG22" s="84"/>
      <c r="AH22" s="84"/>
      <c r="AI22" s="84"/>
      <c r="AJ22" s="84"/>
      <c r="AK22" s="84"/>
    </row>
    <row r="23" spans="32:37" x14ac:dyDescent="0.3">
      <c r="AF23" s="137"/>
      <c r="AG23" s="84"/>
      <c r="AH23" s="84"/>
      <c r="AI23" s="84"/>
      <c r="AJ23" s="84"/>
      <c r="AK23" s="84"/>
    </row>
    <row r="24" spans="32:37" x14ac:dyDescent="0.3">
      <c r="AF24" s="137"/>
      <c r="AG24" s="84"/>
      <c r="AH24" s="84"/>
      <c r="AI24" s="84"/>
      <c r="AJ24" s="84"/>
      <c r="AK24" s="84"/>
    </row>
    <row r="25" spans="32:37" x14ac:dyDescent="0.3">
      <c r="AF25" s="137"/>
      <c r="AG25" s="84"/>
      <c r="AH25" s="84"/>
      <c r="AI25" s="84"/>
      <c r="AJ25" s="84"/>
      <c r="AK25" s="84"/>
    </row>
    <row r="26" spans="32:37" x14ac:dyDescent="0.3">
      <c r="AF26" s="137"/>
      <c r="AG26" s="84"/>
      <c r="AH26" s="84"/>
      <c r="AI26" s="84"/>
      <c r="AJ26" s="84"/>
      <c r="AK26" s="84"/>
    </row>
  </sheetData>
  <mergeCells count="16">
    <mergeCell ref="Q3:AD3"/>
    <mergeCell ref="Q4:R4"/>
    <mergeCell ref="S4:T4"/>
    <mergeCell ref="U4:V4"/>
    <mergeCell ref="W4:X4"/>
    <mergeCell ref="Y4:Z4"/>
    <mergeCell ref="AA4:AB4"/>
    <mergeCell ref="AC4:AD4"/>
    <mergeCell ref="B4:C4"/>
    <mergeCell ref="D4:E4"/>
    <mergeCell ref="F4:G4"/>
    <mergeCell ref="H4:I4"/>
    <mergeCell ref="B3:O3"/>
    <mergeCell ref="J4:K4"/>
    <mergeCell ref="L4:M4"/>
    <mergeCell ref="N4:O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77B8E-F4F1-407A-849F-227BB1B86EDF}">
  <dimension ref="A1:AR11"/>
  <sheetViews>
    <sheetView zoomScale="80" zoomScaleNormal="80" workbookViewId="0"/>
  </sheetViews>
  <sheetFormatPr defaultColWidth="8.81640625" defaultRowHeight="13" x14ac:dyDescent="0.3"/>
  <cols>
    <col min="1" max="16384" width="8.81640625" style="53"/>
  </cols>
  <sheetData>
    <row r="1" spans="1:44" x14ac:dyDescent="0.3">
      <c r="A1" s="30" t="s">
        <v>617</v>
      </c>
    </row>
    <row r="2" spans="1:44" x14ac:dyDescent="0.3">
      <c r="C2" s="5"/>
      <c r="D2" s="5"/>
    </row>
    <row r="3" spans="1:44" x14ac:dyDescent="0.3">
      <c r="B3" s="210" t="s">
        <v>618</v>
      </c>
      <c r="C3" s="210"/>
      <c r="D3" s="210"/>
      <c r="E3" s="210"/>
      <c r="F3" s="210"/>
      <c r="G3" s="210"/>
      <c r="H3" s="210"/>
      <c r="I3" s="210"/>
      <c r="J3" s="210"/>
      <c r="K3" s="210"/>
      <c r="M3" s="210" t="s">
        <v>619</v>
      </c>
      <c r="N3" s="210"/>
      <c r="O3" s="210"/>
      <c r="P3" s="210"/>
      <c r="Q3" s="210"/>
      <c r="R3" s="210"/>
      <c r="S3" s="210"/>
      <c r="T3" s="210"/>
      <c r="U3" s="210"/>
      <c r="V3" s="210"/>
      <c r="X3" s="210" t="s">
        <v>620</v>
      </c>
      <c r="Y3" s="210"/>
      <c r="Z3" s="210"/>
      <c r="AA3" s="210"/>
      <c r="AB3" s="210"/>
      <c r="AC3" s="210"/>
      <c r="AD3" s="210"/>
      <c r="AE3" s="210"/>
      <c r="AF3" s="210"/>
      <c r="AG3" s="210"/>
      <c r="AI3" s="210" t="s">
        <v>621</v>
      </c>
      <c r="AJ3" s="210"/>
      <c r="AK3" s="210"/>
      <c r="AL3" s="210"/>
      <c r="AM3" s="210"/>
      <c r="AN3" s="210"/>
      <c r="AO3" s="210"/>
      <c r="AP3" s="210"/>
      <c r="AQ3" s="210"/>
      <c r="AR3" s="210"/>
    </row>
    <row r="4" spans="1:44" ht="15" x14ac:dyDescent="0.3">
      <c r="B4" s="2"/>
      <c r="C4" s="171" t="s">
        <v>28</v>
      </c>
      <c r="D4" s="171"/>
      <c r="E4" s="171"/>
      <c r="F4" s="171" t="s">
        <v>29</v>
      </c>
      <c r="G4" s="171"/>
      <c r="H4" s="171"/>
      <c r="I4" s="171" t="s">
        <v>30</v>
      </c>
      <c r="J4" s="171"/>
      <c r="K4" s="171"/>
      <c r="M4" s="2"/>
      <c r="N4" s="171" t="s">
        <v>28</v>
      </c>
      <c r="O4" s="171"/>
      <c r="P4" s="171"/>
      <c r="Q4" s="171" t="s">
        <v>29</v>
      </c>
      <c r="R4" s="171"/>
      <c r="S4" s="171"/>
      <c r="T4" s="171" t="s">
        <v>30</v>
      </c>
      <c r="U4" s="171"/>
      <c r="V4" s="171"/>
      <c r="X4" s="2"/>
      <c r="Y4" s="171" t="s">
        <v>28</v>
      </c>
      <c r="Z4" s="171"/>
      <c r="AA4" s="171"/>
      <c r="AB4" s="171" t="s">
        <v>29</v>
      </c>
      <c r="AC4" s="171"/>
      <c r="AD4" s="171"/>
      <c r="AE4" s="171" t="s">
        <v>30</v>
      </c>
      <c r="AF4" s="171"/>
      <c r="AG4" s="171"/>
      <c r="AI4" s="2"/>
      <c r="AJ4" s="171" t="s">
        <v>28</v>
      </c>
      <c r="AK4" s="171"/>
      <c r="AL4" s="171"/>
      <c r="AM4" s="171" t="s">
        <v>29</v>
      </c>
      <c r="AN4" s="171"/>
      <c r="AO4" s="171"/>
      <c r="AP4" s="171" t="s">
        <v>30</v>
      </c>
      <c r="AQ4" s="171"/>
      <c r="AR4" s="171"/>
    </row>
    <row r="5" spans="1:44" x14ac:dyDescent="0.3">
      <c r="B5" s="6" t="s">
        <v>31</v>
      </c>
      <c r="C5" s="3">
        <v>0.52247600000000005</v>
      </c>
      <c r="D5" s="3">
        <v>-1.39053</v>
      </c>
      <c r="E5" s="3">
        <v>1.0713999999999999</v>
      </c>
      <c r="F5" s="3">
        <v>-0.232767</v>
      </c>
      <c r="G5" s="3">
        <v>-0.27829199999999998</v>
      </c>
      <c r="H5" s="3">
        <v>1.2436400000000001</v>
      </c>
      <c r="I5" s="3">
        <v>7.0208300000000001E-2</v>
      </c>
      <c r="J5" s="3">
        <v>-0.10173599999999999</v>
      </c>
      <c r="K5" s="3">
        <v>1.6176999999999999</v>
      </c>
      <c r="M5" s="6" t="s">
        <v>31</v>
      </c>
      <c r="N5" s="3">
        <v>-0.86457099999999998</v>
      </c>
      <c r="O5" s="3">
        <v>-0.65034700000000001</v>
      </c>
      <c r="P5" s="3">
        <v>-0.92189399999999999</v>
      </c>
      <c r="Q5" s="3">
        <v>-0.86520399999999997</v>
      </c>
      <c r="R5" s="3">
        <v>-0.36096800000000001</v>
      </c>
      <c r="S5" s="3">
        <v>-0.90421600000000002</v>
      </c>
      <c r="T5" s="3">
        <v>-0.75974699999999995</v>
      </c>
      <c r="U5" s="3">
        <v>-0.42695</v>
      </c>
      <c r="V5" s="3">
        <v>-0.48593399999999998</v>
      </c>
      <c r="X5" s="6" t="s">
        <v>31</v>
      </c>
      <c r="Y5" s="3">
        <v>0.13234699999999999</v>
      </c>
      <c r="Z5" s="3">
        <v>-0.27293699999999999</v>
      </c>
      <c r="AA5" s="3">
        <v>-3.0821299999999998</v>
      </c>
      <c r="AB5" s="3">
        <v>0.44439400000000001</v>
      </c>
      <c r="AC5" s="3">
        <v>0.33128600000000002</v>
      </c>
      <c r="AD5" s="3">
        <v>0.94651600000000002</v>
      </c>
      <c r="AE5" s="3">
        <v>0.54208599999999996</v>
      </c>
      <c r="AF5" s="3">
        <v>0.34901799999999999</v>
      </c>
      <c r="AG5" s="3">
        <v>-3.6573500000000002E-2</v>
      </c>
      <c r="AI5" s="6" t="s">
        <v>31</v>
      </c>
      <c r="AJ5" s="3">
        <v>0.312558</v>
      </c>
      <c r="AK5" s="3">
        <v>8.7662699999999996E-2</v>
      </c>
      <c r="AL5" s="3">
        <v>-0.32229999999999998</v>
      </c>
      <c r="AM5" s="3">
        <v>-3.9816999999999998E-2</v>
      </c>
      <c r="AN5" s="3">
        <v>-0.336009</v>
      </c>
      <c r="AO5" s="3">
        <v>-8.5531800000000005E-3</v>
      </c>
      <c r="AP5" s="3">
        <v>4.8225400000000002E-2</v>
      </c>
      <c r="AQ5" s="3">
        <v>-0.44709900000000002</v>
      </c>
      <c r="AR5" s="3">
        <v>-0.203405</v>
      </c>
    </row>
    <row r="6" spans="1:44" x14ac:dyDescent="0.3">
      <c r="B6" s="6" t="s">
        <v>32</v>
      </c>
      <c r="C6" s="3">
        <v>0.37807400000000002</v>
      </c>
      <c r="D6" s="3">
        <v>0.16492699999999999</v>
      </c>
      <c r="E6" s="3">
        <v>1.2750300000000001</v>
      </c>
      <c r="F6" s="3">
        <v>-0.48626000000000003</v>
      </c>
      <c r="G6" s="3">
        <v>0.47886000000000001</v>
      </c>
      <c r="H6" s="3">
        <v>-0.18923999999999999</v>
      </c>
      <c r="I6" s="3">
        <v>1.11419</v>
      </c>
      <c r="J6" s="3">
        <v>0.530644</v>
      </c>
      <c r="K6" s="3">
        <v>1.15191</v>
      </c>
      <c r="M6" s="6" t="s">
        <v>32</v>
      </c>
      <c r="N6" s="3">
        <v>-0.88934899999999995</v>
      </c>
      <c r="O6" s="3">
        <v>-1.0907199999999999</v>
      </c>
      <c r="P6" s="3">
        <v>-1.08484</v>
      </c>
      <c r="Q6" s="3">
        <v>1.13767</v>
      </c>
      <c r="R6" s="3">
        <v>0.36380600000000002</v>
      </c>
      <c r="S6" s="3">
        <v>0.34191199999999999</v>
      </c>
      <c r="T6" s="3">
        <v>-0.37782700000000002</v>
      </c>
      <c r="U6" s="3">
        <v>-0.56741399999999997</v>
      </c>
      <c r="V6" s="3">
        <v>-0.41666700000000001</v>
      </c>
      <c r="X6" s="6" t="s">
        <v>32</v>
      </c>
      <c r="Y6" s="3">
        <v>0.13126199999999999</v>
      </c>
      <c r="Z6" s="3">
        <v>0.62108099999999999</v>
      </c>
      <c r="AA6" s="3">
        <v>0.65468899999999997</v>
      </c>
      <c r="AB6" s="3">
        <v>-0.52204200000000001</v>
      </c>
      <c r="AC6" s="3">
        <v>-6.4491800000000002E-2</v>
      </c>
      <c r="AD6" s="3">
        <v>0.62510699999999997</v>
      </c>
      <c r="AE6" s="3">
        <v>0.35596899999999998</v>
      </c>
      <c r="AF6" s="3">
        <v>0.70534399999999997</v>
      </c>
      <c r="AG6" s="3">
        <v>0.94109299999999996</v>
      </c>
      <c r="AI6" s="6" t="s">
        <v>32</v>
      </c>
      <c r="AJ6" s="3">
        <v>-0.14069000000000001</v>
      </c>
      <c r="AK6" s="3">
        <v>-0.77996100000000002</v>
      </c>
      <c r="AL6" s="3">
        <v>-1.0804199999999999</v>
      </c>
      <c r="AM6" s="3">
        <v>-0.66137599999999996</v>
      </c>
      <c r="AN6" s="3">
        <v>-0.64113299999999995</v>
      </c>
      <c r="AO6" s="3">
        <v>-0.44824399999999998</v>
      </c>
      <c r="AP6" s="3">
        <v>-0.95952499999999996</v>
      </c>
      <c r="AQ6" s="3">
        <v>-0.91017700000000001</v>
      </c>
      <c r="AR6" s="3">
        <v>-1.0164500000000001</v>
      </c>
    </row>
    <row r="7" spans="1:44" x14ac:dyDescent="0.3">
      <c r="B7" s="6" t="s">
        <v>5</v>
      </c>
      <c r="C7" s="3">
        <v>1.86137</v>
      </c>
      <c r="D7" s="3">
        <v>0.75167300000000004</v>
      </c>
      <c r="E7" s="3">
        <v>0.90033799999999997</v>
      </c>
      <c r="F7" s="3">
        <v>-0.33681899999999998</v>
      </c>
      <c r="G7" s="3">
        <v>-1.6439299999999999</v>
      </c>
      <c r="H7" s="3">
        <v>-1.7586999999999999</v>
      </c>
      <c r="I7" s="3">
        <v>-0.91655399999999998</v>
      </c>
      <c r="J7" s="3">
        <v>-0.71286899999999997</v>
      </c>
      <c r="K7" s="3">
        <v>-0.37628400000000001</v>
      </c>
      <c r="M7" s="6" t="s">
        <v>5</v>
      </c>
      <c r="N7" s="3">
        <v>-0.64840900000000001</v>
      </c>
      <c r="O7" s="3">
        <v>-0.276256</v>
      </c>
      <c r="P7" s="3">
        <v>0.11920799999999999</v>
      </c>
      <c r="Q7" s="3">
        <v>1.1336599999999999</v>
      </c>
      <c r="R7" s="3">
        <v>1.7605999999999999</v>
      </c>
      <c r="S7" s="3">
        <v>1.7261899999999999</v>
      </c>
      <c r="T7" s="3">
        <v>-0.21757799999999999</v>
      </c>
      <c r="U7" s="3">
        <v>-0.234095</v>
      </c>
      <c r="V7" s="3">
        <v>0.113583</v>
      </c>
      <c r="X7" s="6" t="s">
        <v>5</v>
      </c>
      <c r="Y7" s="3">
        <v>0.212838</v>
      </c>
      <c r="Z7" s="3">
        <v>-7.9467300000000005E-2</v>
      </c>
      <c r="AA7" s="3">
        <v>0.14038300000000001</v>
      </c>
      <c r="AB7" s="3">
        <v>0.43515700000000002</v>
      </c>
      <c r="AC7" s="3">
        <v>-2.3077999999999999</v>
      </c>
      <c r="AD7" s="3">
        <v>-0.26855699999999999</v>
      </c>
      <c r="AE7" s="3">
        <v>0.77082799999999996</v>
      </c>
      <c r="AF7" s="3">
        <v>0.72524500000000003</v>
      </c>
      <c r="AG7" s="3">
        <v>0.86950799999999995</v>
      </c>
      <c r="AI7" s="6" t="s">
        <v>5</v>
      </c>
      <c r="AJ7" s="3">
        <v>-1.4004399999999999</v>
      </c>
      <c r="AK7" s="3">
        <v>-1.2584500000000001</v>
      </c>
      <c r="AL7" s="3">
        <v>-1.7044699999999999</v>
      </c>
      <c r="AM7" s="3">
        <v>-0.78902499999999998</v>
      </c>
      <c r="AN7" s="3">
        <v>5.18804E-2</v>
      </c>
      <c r="AO7" s="3">
        <v>-0.49082300000000001</v>
      </c>
      <c r="AP7" s="3">
        <v>-1.6257299999999999</v>
      </c>
      <c r="AQ7" s="3">
        <v>-1.29497</v>
      </c>
      <c r="AR7" s="3">
        <v>-1.3809899999999999</v>
      </c>
    </row>
    <row r="8" spans="1:44" x14ac:dyDescent="0.3">
      <c r="B8" s="6" t="s">
        <v>33</v>
      </c>
      <c r="C8" s="3">
        <v>-0.36968699999999999</v>
      </c>
      <c r="D8" s="3">
        <v>-1.4617899999999999</v>
      </c>
      <c r="E8" s="3">
        <v>0.57965599999999995</v>
      </c>
      <c r="F8" s="3">
        <v>-1.3516900000000001</v>
      </c>
      <c r="G8" s="3">
        <v>-0.82456099999999999</v>
      </c>
      <c r="H8" s="3">
        <v>-0.58218499999999995</v>
      </c>
      <c r="I8" s="3">
        <v>-1.0366599999999999</v>
      </c>
      <c r="J8" s="3">
        <v>-1.04765</v>
      </c>
      <c r="K8" s="3">
        <v>-1.16753</v>
      </c>
      <c r="M8" s="6" t="s">
        <v>33</v>
      </c>
      <c r="N8" s="3">
        <v>0.36256699999999997</v>
      </c>
      <c r="O8" s="3">
        <v>0.64629700000000001</v>
      </c>
      <c r="P8" s="3">
        <v>0.33743099999999998</v>
      </c>
      <c r="Q8" s="3">
        <v>1.9611000000000001</v>
      </c>
      <c r="R8" s="3">
        <v>2.8199100000000001</v>
      </c>
      <c r="S8" s="3">
        <v>2.15143</v>
      </c>
      <c r="T8" s="3">
        <v>-0.57979599999999998</v>
      </c>
      <c r="U8" s="3">
        <v>-1.2842499999999999</v>
      </c>
      <c r="V8" s="3">
        <v>-0.54128500000000002</v>
      </c>
      <c r="X8" s="6" t="s">
        <v>33</v>
      </c>
      <c r="Y8" s="3">
        <v>0.57350699999999999</v>
      </c>
      <c r="Z8" s="3">
        <v>0.25092900000000001</v>
      </c>
      <c r="AA8" s="3">
        <v>-0.26469100000000001</v>
      </c>
      <c r="AB8" s="3">
        <v>-1.1308</v>
      </c>
      <c r="AC8" s="3">
        <v>-1.17736</v>
      </c>
      <c r="AD8" s="3">
        <v>-1.0298700000000001</v>
      </c>
      <c r="AE8" s="3">
        <v>0.65275700000000003</v>
      </c>
      <c r="AF8" s="3">
        <v>1.2825800000000001</v>
      </c>
      <c r="AG8" s="3">
        <v>1.07605</v>
      </c>
      <c r="AI8" s="6" t="s">
        <v>33</v>
      </c>
      <c r="AJ8" s="3">
        <v>0.139288</v>
      </c>
      <c r="AK8" s="3">
        <v>0.85093099999999999</v>
      </c>
      <c r="AL8" s="3">
        <v>0.65566199999999997</v>
      </c>
      <c r="AM8" s="3">
        <v>1.8895200000000001</v>
      </c>
      <c r="AN8" s="3">
        <v>1.3550800000000001</v>
      </c>
      <c r="AO8" s="3">
        <v>1.97837</v>
      </c>
      <c r="AP8" s="3">
        <v>-0.92427000000000004</v>
      </c>
      <c r="AQ8" s="3">
        <v>-1.0564100000000001</v>
      </c>
      <c r="AR8" s="3">
        <v>-0.51017800000000002</v>
      </c>
    </row>
    <row r="9" spans="1:44" x14ac:dyDescent="0.3">
      <c r="B9" s="6" t="s">
        <v>34</v>
      </c>
      <c r="C9" s="3">
        <v>-0.59969799999999995</v>
      </c>
      <c r="D9" s="3">
        <v>0.15617600000000001</v>
      </c>
      <c r="E9" s="3">
        <v>-0.82113199999999997</v>
      </c>
      <c r="F9" s="3">
        <v>1.2255499999999999</v>
      </c>
      <c r="G9" s="3">
        <v>1.4275</v>
      </c>
      <c r="H9" s="3">
        <v>1.3935</v>
      </c>
      <c r="I9" s="3">
        <v>0.36495699999999998</v>
      </c>
      <c r="J9" s="3">
        <v>-0.46452100000000002</v>
      </c>
      <c r="K9" s="3">
        <v>1.91839E-2</v>
      </c>
      <c r="M9" s="6" t="s">
        <v>34</v>
      </c>
      <c r="N9" s="3">
        <v>2.4794E-2</v>
      </c>
      <c r="O9" s="3">
        <v>-0.50198500000000001</v>
      </c>
      <c r="P9" s="3">
        <v>0.98300799999999999</v>
      </c>
      <c r="Q9" s="3">
        <v>-0.33408900000000002</v>
      </c>
      <c r="R9" s="3">
        <v>-2.50989E-2</v>
      </c>
      <c r="S9" s="3">
        <v>-6.3427200000000003E-2</v>
      </c>
      <c r="T9" s="3">
        <v>-0.68474599999999997</v>
      </c>
      <c r="U9" s="3">
        <v>-0.60667899999999997</v>
      </c>
      <c r="V9" s="3">
        <v>-0.77588400000000002</v>
      </c>
      <c r="X9" s="6" t="s">
        <v>34</v>
      </c>
      <c r="Y9" s="3">
        <v>-0.29036099999999998</v>
      </c>
      <c r="Z9" s="3">
        <v>-0.71547300000000003</v>
      </c>
      <c r="AA9" s="3">
        <v>-2.1627100000000001</v>
      </c>
      <c r="AB9" s="3">
        <v>-2.3157800000000002</v>
      </c>
      <c r="AC9" s="3">
        <v>-2.2098900000000001</v>
      </c>
      <c r="AD9" s="3">
        <v>-1.82606</v>
      </c>
      <c r="AE9" s="3">
        <v>-0.36750500000000003</v>
      </c>
      <c r="AF9" s="3">
        <v>-0.19944000000000001</v>
      </c>
      <c r="AG9" s="3">
        <v>0.24399899999999999</v>
      </c>
      <c r="AI9" s="6" t="s">
        <v>34</v>
      </c>
      <c r="AJ9" s="3">
        <v>1.4443699999999999</v>
      </c>
      <c r="AK9" s="3">
        <v>0.54367600000000005</v>
      </c>
      <c r="AL9" s="3">
        <v>1.01383</v>
      </c>
      <c r="AM9" s="3">
        <v>1.7411300000000001</v>
      </c>
      <c r="AN9" s="3">
        <v>1.3980999999999999</v>
      </c>
      <c r="AO9" s="3">
        <v>1.42486</v>
      </c>
      <c r="AP9" s="3">
        <v>1.2170700000000001</v>
      </c>
      <c r="AQ9" s="3">
        <v>1.5054099999999999</v>
      </c>
      <c r="AR9" s="3">
        <v>0.67594200000000004</v>
      </c>
    </row>
    <row r="10" spans="1:44" x14ac:dyDescent="0.3">
      <c r="B10" s="6" t="s">
        <v>8</v>
      </c>
      <c r="C10" s="3">
        <v>-1.9222399999999999</v>
      </c>
      <c r="D10" s="3">
        <v>0.66312300000000002</v>
      </c>
      <c r="E10" s="3">
        <v>0.325519</v>
      </c>
      <c r="F10" s="3">
        <v>1.0658700000000001</v>
      </c>
      <c r="G10" s="3">
        <v>1.84806</v>
      </c>
      <c r="H10" s="3">
        <v>0.33424100000000001</v>
      </c>
      <c r="I10" s="3">
        <v>-1.14666</v>
      </c>
      <c r="J10" s="3">
        <v>1.2369399999999999</v>
      </c>
      <c r="K10" s="3">
        <v>-0.468057</v>
      </c>
      <c r="M10" s="6" t="s">
        <v>8</v>
      </c>
      <c r="N10" s="3">
        <v>-0.89915599999999996</v>
      </c>
      <c r="O10" s="3">
        <v>-0.92691599999999996</v>
      </c>
      <c r="P10" s="3">
        <v>-0.95057199999999997</v>
      </c>
      <c r="Q10" s="3">
        <v>-0.33532800000000001</v>
      </c>
      <c r="R10" s="3">
        <v>-0.46565099999999998</v>
      </c>
      <c r="S10" s="3">
        <v>0.214728</v>
      </c>
      <c r="T10" s="3">
        <v>-0.59729100000000002</v>
      </c>
      <c r="U10" s="3">
        <v>-0.844001</v>
      </c>
      <c r="V10" s="3">
        <v>-0.97045999999999999</v>
      </c>
      <c r="X10" s="6" t="s">
        <v>8</v>
      </c>
      <c r="Y10" s="3">
        <v>7.4809000000000004E-3</v>
      </c>
      <c r="Z10" s="3">
        <v>-0.30136000000000002</v>
      </c>
      <c r="AA10" s="3">
        <v>-8.3162399999999997E-2</v>
      </c>
      <c r="AB10" s="3">
        <v>0.46021499999999999</v>
      </c>
      <c r="AC10" s="3">
        <v>0.220497</v>
      </c>
      <c r="AD10" s="3">
        <v>0.29782700000000001</v>
      </c>
      <c r="AE10" s="3">
        <v>-0.74168800000000001</v>
      </c>
      <c r="AF10" s="3">
        <v>0.62797800000000004</v>
      </c>
      <c r="AG10" s="3">
        <v>1.2944100000000001</v>
      </c>
      <c r="AI10" s="6" t="s">
        <v>8</v>
      </c>
      <c r="AJ10" s="3">
        <v>0.92743900000000001</v>
      </c>
      <c r="AK10" s="3">
        <v>0.71663399999999999</v>
      </c>
      <c r="AL10" s="3">
        <v>1.79315</v>
      </c>
      <c r="AM10" s="3">
        <v>0.471271</v>
      </c>
      <c r="AN10" s="3">
        <v>0.171707</v>
      </c>
      <c r="AO10" s="3">
        <v>0.59084199999999998</v>
      </c>
      <c r="AP10" s="3">
        <v>-0.31531300000000001</v>
      </c>
      <c r="AQ10" s="3">
        <v>-0.49377500000000002</v>
      </c>
      <c r="AR10" s="3">
        <v>3.3852E-2</v>
      </c>
    </row>
    <row r="11" spans="1:44" x14ac:dyDescent="0.3">
      <c r="B11" s="56" t="s">
        <v>35</v>
      </c>
      <c r="M11" s="56" t="s">
        <v>35</v>
      </c>
      <c r="X11" s="56" t="s">
        <v>35</v>
      </c>
      <c r="AI11" s="56" t="s">
        <v>35</v>
      </c>
    </row>
  </sheetData>
  <mergeCells count="16">
    <mergeCell ref="AP4:AR4"/>
    <mergeCell ref="B3:K3"/>
    <mergeCell ref="M3:V3"/>
    <mergeCell ref="X3:AG3"/>
    <mergeCell ref="AI3:AR3"/>
    <mergeCell ref="C4:E4"/>
    <mergeCell ref="F4:H4"/>
    <mergeCell ref="I4:K4"/>
    <mergeCell ref="N4:P4"/>
    <mergeCell ref="Q4:S4"/>
    <mergeCell ref="T4:V4"/>
    <mergeCell ref="Y4:AA4"/>
    <mergeCell ref="AB4:AD4"/>
    <mergeCell ref="AE4:AG4"/>
    <mergeCell ref="AJ4:AL4"/>
    <mergeCell ref="AM4:AO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5F2F-A1CA-432A-8A48-2EFFDFBD0ABC}">
  <dimension ref="A1:AB62"/>
  <sheetViews>
    <sheetView zoomScale="70" zoomScaleNormal="70" workbookViewId="0"/>
  </sheetViews>
  <sheetFormatPr defaultColWidth="9.453125" defaultRowHeight="12.5" x14ac:dyDescent="0.25"/>
  <cols>
    <col min="1" max="16384" width="9.453125" style="31"/>
  </cols>
  <sheetData>
    <row r="1" spans="1:28" ht="13" x14ac:dyDescent="0.3">
      <c r="A1" s="30" t="s">
        <v>622</v>
      </c>
    </row>
    <row r="3" spans="1:28" ht="13" x14ac:dyDescent="0.3">
      <c r="B3" s="217" t="s">
        <v>623</v>
      </c>
      <c r="C3" s="218"/>
      <c r="D3" s="218"/>
      <c r="E3" s="218"/>
      <c r="F3" s="218"/>
      <c r="G3" s="218"/>
      <c r="H3" s="218"/>
      <c r="I3" s="218"/>
      <c r="J3" s="218"/>
      <c r="K3" s="218"/>
      <c r="L3" s="219"/>
      <c r="M3" s="219"/>
      <c r="N3" s="220"/>
      <c r="P3" s="217" t="s">
        <v>624</v>
      </c>
      <c r="Q3" s="218"/>
      <c r="R3" s="218"/>
      <c r="S3" s="218"/>
      <c r="T3" s="218"/>
      <c r="U3" s="218"/>
      <c r="V3" s="218"/>
      <c r="W3" s="218"/>
      <c r="X3" s="218"/>
      <c r="Y3" s="218"/>
      <c r="Z3" s="219"/>
      <c r="AA3" s="219"/>
      <c r="AB3" s="220"/>
    </row>
    <row r="4" spans="1:28" ht="14.5" x14ac:dyDescent="0.25">
      <c r="B4" s="2"/>
      <c r="C4" s="171" t="s">
        <v>29</v>
      </c>
      <c r="D4" s="171"/>
      <c r="E4" s="171"/>
      <c r="F4" s="171" t="s">
        <v>30</v>
      </c>
      <c r="G4" s="171"/>
      <c r="H4" s="171"/>
      <c r="I4" s="171" t="s">
        <v>625</v>
      </c>
      <c r="J4" s="171"/>
      <c r="K4" s="171"/>
      <c r="L4" s="171" t="s">
        <v>626</v>
      </c>
      <c r="M4" s="171"/>
      <c r="N4" s="171"/>
      <c r="P4" s="2"/>
      <c r="Q4" s="171" t="s">
        <v>29</v>
      </c>
      <c r="R4" s="171"/>
      <c r="S4" s="171"/>
      <c r="T4" s="171" t="s">
        <v>30</v>
      </c>
      <c r="U4" s="171"/>
      <c r="V4" s="171"/>
      <c r="W4" s="171" t="s">
        <v>625</v>
      </c>
      <c r="X4" s="171"/>
      <c r="Y4" s="171"/>
      <c r="Z4" s="171" t="s">
        <v>626</v>
      </c>
      <c r="AA4" s="171"/>
      <c r="AB4" s="171"/>
    </row>
    <row r="5" spans="1:28" x14ac:dyDescent="0.25">
      <c r="B5" s="6" t="s">
        <v>31</v>
      </c>
      <c r="C5" s="22">
        <v>0.68118599999999996</v>
      </c>
      <c r="D5" s="22">
        <v>0.89603999999999995</v>
      </c>
      <c r="E5" s="22">
        <v>1.06535</v>
      </c>
      <c r="F5" s="22">
        <v>1.17249</v>
      </c>
      <c r="G5" s="22">
        <v>0.67226600000000003</v>
      </c>
      <c r="H5" s="22">
        <v>0.83432399999999995</v>
      </c>
      <c r="I5" s="22">
        <v>1.0738099999999999</v>
      </c>
      <c r="J5" s="22">
        <v>0.77334000000000003</v>
      </c>
      <c r="K5" s="22">
        <v>1.4649399999999999</v>
      </c>
      <c r="L5" s="22">
        <v>0.93958299999999995</v>
      </c>
      <c r="M5" s="22">
        <v>0.99336400000000002</v>
      </c>
      <c r="N5" s="22">
        <v>1.0426299999999999</v>
      </c>
      <c r="P5" s="6" t="s">
        <v>31</v>
      </c>
      <c r="Q5" s="22">
        <v>-0.438054</v>
      </c>
      <c r="R5" s="22">
        <v>-0.33191500000000002</v>
      </c>
      <c r="S5" s="22">
        <v>0.54615599999999997</v>
      </c>
      <c r="T5" s="22">
        <v>-1.5982400000000001</v>
      </c>
      <c r="U5" s="22">
        <v>0.203905</v>
      </c>
      <c r="V5" s="22">
        <v>-0.490927</v>
      </c>
      <c r="W5" s="22">
        <v>0.62140799999999996</v>
      </c>
      <c r="X5" s="22">
        <v>1.2977799999999999</v>
      </c>
      <c r="Y5" s="22">
        <v>-0.29046899999999998</v>
      </c>
      <c r="Z5" s="22">
        <v>-0.60096700000000003</v>
      </c>
      <c r="AA5" s="22">
        <v>-4.0753400000000002E-2</v>
      </c>
      <c r="AB5" s="22">
        <v>1.1118299999999999E-2</v>
      </c>
    </row>
    <row r="6" spans="1:28" x14ac:dyDescent="0.25">
      <c r="B6" s="6" t="s">
        <v>32</v>
      </c>
      <c r="C6" s="22">
        <v>-0.609518</v>
      </c>
      <c r="D6" s="22">
        <v>-0.56450100000000003</v>
      </c>
      <c r="E6" s="22">
        <v>-0.38078099999999998</v>
      </c>
      <c r="F6" s="22">
        <v>-0.86679600000000001</v>
      </c>
      <c r="G6" s="22">
        <v>-0.234927</v>
      </c>
      <c r="H6" s="22">
        <v>-0.52576500000000004</v>
      </c>
      <c r="I6" s="22">
        <v>0.59045899999999996</v>
      </c>
      <c r="J6" s="22">
        <v>1.11113</v>
      </c>
      <c r="K6" s="22">
        <v>0.87159600000000004</v>
      </c>
      <c r="L6" s="22">
        <v>0.52772300000000005</v>
      </c>
      <c r="M6" s="22">
        <v>0.36489700000000003</v>
      </c>
      <c r="N6" s="22">
        <v>0.51394499999999999</v>
      </c>
      <c r="P6" s="6" t="s">
        <v>32</v>
      </c>
      <c r="Q6" s="22">
        <v>-0.19114700000000001</v>
      </c>
      <c r="R6" s="22">
        <v>-0.90115199999999995</v>
      </c>
      <c r="S6" s="22">
        <v>-0.244671</v>
      </c>
      <c r="T6" s="22">
        <v>-0.30083500000000002</v>
      </c>
      <c r="U6" s="22">
        <v>0.62781399999999998</v>
      </c>
      <c r="V6" s="22">
        <v>-0.27863399999999999</v>
      </c>
      <c r="W6" s="22">
        <v>1.5172300000000001</v>
      </c>
      <c r="X6" s="22">
        <v>0.49492399999999998</v>
      </c>
      <c r="Y6" s="22">
        <v>-0.76166400000000001</v>
      </c>
      <c r="Z6" s="22">
        <v>1.33111</v>
      </c>
      <c r="AA6" s="22">
        <v>0.39185399999999998</v>
      </c>
      <c r="AB6" s="22">
        <v>0.30327599999999999</v>
      </c>
    </row>
    <row r="7" spans="1:28" x14ac:dyDescent="0.25">
      <c r="B7" s="6" t="s">
        <v>5</v>
      </c>
      <c r="C7" s="22">
        <v>-1.4722900000000001</v>
      </c>
      <c r="D7" s="22">
        <v>-1.2749299999999999</v>
      </c>
      <c r="E7" s="22">
        <v>-1.7301500000000001</v>
      </c>
      <c r="F7" s="22">
        <v>-1.7301500000000001</v>
      </c>
      <c r="G7" s="22">
        <v>-1.3362799999999999</v>
      </c>
      <c r="H7" s="22">
        <v>-1.7301500000000001</v>
      </c>
      <c r="I7" s="22">
        <v>-1.36521</v>
      </c>
      <c r="J7" s="22">
        <v>-1.0970299999999999</v>
      </c>
      <c r="K7" s="22">
        <v>-1.60961</v>
      </c>
      <c r="L7" s="22">
        <v>-0.74961500000000003</v>
      </c>
      <c r="M7" s="22">
        <v>-0.85178699999999996</v>
      </c>
      <c r="N7" s="22">
        <v>-1.2744899999999999</v>
      </c>
      <c r="P7" s="6" t="s">
        <v>5</v>
      </c>
      <c r="Q7" s="22">
        <v>-1.65968</v>
      </c>
      <c r="R7" s="22">
        <v>-1.1555599999999999</v>
      </c>
      <c r="S7" s="22">
        <v>-0.92278099999999996</v>
      </c>
      <c r="T7" s="22">
        <v>-1.1745300000000001</v>
      </c>
      <c r="U7" s="22">
        <v>-1.6667099999999999</v>
      </c>
      <c r="V7" s="22">
        <v>-0.82311000000000001</v>
      </c>
      <c r="W7" s="22">
        <v>-3.9117300000000001E-2</v>
      </c>
      <c r="X7" s="22">
        <v>0.46731400000000001</v>
      </c>
      <c r="Y7" s="22">
        <v>-0.47279100000000002</v>
      </c>
      <c r="Z7" s="22">
        <v>0.27460600000000002</v>
      </c>
      <c r="AA7" s="22">
        <v>-1.75203</v>
      </c>
      <c r="AB7" s="22">
        <v>-1.75203</v>
      </c>
    </row>
    <row r="8" spans="1:28" x14ac:dyDescent="0.25">
      <c r="B8" s="6" t="s">
        <v>33</v>
      </c>
      <c r="C8" s="22">
        <v>0.22950200000000001</v>
      </c>
      <c r="D8" s="22">
        <v>-0.38898500000000003</v>
      </c>
      <c r="E8" s="22">
        <v>3.0386800000000002E-3</v>
      </c>
      <c r="F8" s="22">
        <v>-1.36185</v>
      </c>
      <c r="G8" s="22">
        <v>-1.1008</v>
      </c>
      <c r="H8" s="22">
        <v>-0.69969599999999998</v>
      </c>
      <c r="I8" s="22">
        <v>-1.60961</v>
      </c>
      <c r="J8" s="22">
        <v>-1.28067</v>
      </c>
      <c r="K8" s="22">
        <v>-0.98878500000000003</v>
      </c>
      <c r="L8" s="22">
        <v>-1.60961</v>
      </c>
      <c r="M8" s="22">
        <v>-1.60961</v>
      </c>
      <c r="N8" s="22">
        <v>-1.1842699999999999</v>
      </c>
      <c r="P8" s="6" t="s">
        <v>33</v>
      </c>
      <c r="Q8" s="22">
        <v>1.8167800000000001</v>
      </c>
      <c r="R8" s="22">
        <v>0.646366</v>
      </c>
      <c r="S8" s="22">
        <v>0.84961900000000001</v>
      </c>
      <c r="T8" s="22">
        <v>-1.2778799999999999</v>
      </c>
      <c r="U8" s="22">
        <v>-1.06074</v>
      </c>
      <c r="V8" s="22">
        <v>-1.00569</v>
      </c>
      <c r="W8" s="22">
        <v>-1.75203</v>
      </c>
      <c r="X8" s="22">
        <v>-0.44841900000000001</v>
      </c>
      <c r="Y8" s="22">
        <v>-1.75203</v>
      </c>
      <c r="Z8" s="22">
        <v>-1.75203</v>
      </c>
      <c r="AA8" s="22">
        <v>-0.64414199999999999</v>
      </c>
      <c r="AB8" s="22">
        <v>-1.75203</v>
      </c>
    </row>
    <row r="9" spans="1:28" x14ac:dyDescent="0.25">
      <c r="B9" s="6" t="s">
        <v>34</v>
      </c>
      <c r="C9" s="22">
        <v>0.83535599999999999</v>
      </c>
      <c r="D9" s="22">
        <v>1.16751</v>
      </c>
      <c r="E9" s="22">
        <v>0.74060700000000002</v>
      </c>
      <c r="F9" s="22">
        <v>0.46743499999999999</v>
      </c>
      <c r="G9" s="22">
        <v>0.56877500000000003</v>
      </c>
      <c r="H9" s="22">
        <v>0.52794099999999999</v>
      </c>
      <c r="I9" s="22">
        <v>0.107249</v>
      </c>
      <c r="J9" s="22">
        <v>0.22556300000000001</v>
      </c>
      <c r="K9" s="22">
        <v>0.24060599999999999</v>
      </c>
      <c r="L9" s="22">
        <v>-2.90529E-3</v>
      </c>
      <c r="M9" s="22">
        <v>-0.38552900000000001</v>
      </c>
      <c r="N9" s="22">
        <v>-0.140371</v>
      </c>
      <c r="P9" s="6" t="s">
        <v>34</v>
      </c>
      <c r="Q9" s="22">
        <v>0.928423</v>
      </c>
      <c r="R9" s="22">
        <v>1.34433</v>
      </c>
      <c r="S9" s="22">
        <v>1.79881</v>
      </c>
      <c r="T9" s="22">
        <v>1.1003700000000001</v>
      </c>
      <c r="U9" s="22">
        <v>0.96026299999999998</v>
      </c>
      <c r="V9" s="22">
        <v>0.86580000000000001</v>
      </c>
      <c r="W9" s="22">
        <v>0.60474399999999995</v>
      </c>
      <c r="X9" s="22">
        <v>1.1942900000000001</v>
      </c>
      <c r="Y9" s="22">
        <v>-0.21137500000000001</v>
      </c>
      <c r="Z9" s="22">
        <v>-0.25900400000000001</v>
      </c>
      <c r="AA9" s="22">
        <v>-2.9963699999999999E-2</v>
      </c>
      <c r="AB9" s="22">
        <v>0.40604099999999999</v>
      </c>
    </row>
    <row r="10" spans="1:28" x14ac:dyDescent="0.25">
      <c r="B10" s="6" t="s">
        <v>8</v>
      </c>
      <c r="C10" s="22">
        <v>1.06928</v>
      </c>
      <c r="D10" s="22">
        <v>1.06579</v>
      </c>
      <c r="E10" s="22">
        <v>1.2743199999999999</v>
      </c>
      <c r="F10" s="22">
        <v>0.86291799999999996</v>
      </c>
      <c r="G10" s="22">
        <v>0.98900900000000003</v>
      </c>
      <c r="H10" s="22">
        <v>0.88442799999999999</v>
      </c>
      <c r="I10" s="22">
        <v>0.32753599999999999</v>
      </c>
      <c r="J10" s="22">
        <v>0.95149399999999995</v>
      </c>
      <c r="K10" s="22">
        <v>0.60371799999999998</v>
      </c>
      <c r="L10" s="22">
        <v>0.92152400000000001</v>
      </c>
      <c r="M10" s="22">
        <v>0.96977100000000005</v>
      </c>
      <c r="N10" s="22">
        <v>1.1442399999999999</v>
      </c>
      <c r="P10" s="6" t="s">
        <v>8</v>
      </c>
      <c r="Q10" s="22">
        <v>1.1523600000000001</v>
      </c>
      <c r="R10" s="22">
        <v>1.1128</v>
      </c>
      <c r="S10" s="22">
        <v>0.48378399999999999</v>
      </c>
      <c r="T10" s="22">
        <v>0.37101899999999999</v>
      </c>
      <c r="U10" s="22">
        <v>0.106151</v>
      </c>
      <c r="V10" s="22">
        <v>0.60749399999999998</v>
      </c>
      <c r="W10" s="22">
        <v>0.222715</v>
      </c>
      <c r="X10" s="22">
        <v>1.5314099999999999</v>
      </c>
      <c r="Y10" s="22">
        <v>0.947519</v>
      </c>
      <c r="Z10" s="22">
        <v>0.94561099999999998</v>
      </c>
      <c r="AA10" s="22">
        <v>0.90198999999999996</v>
      </c>
      <c r="AB10" s="22">
        <v>0.84588200000000002</v>
      </c>
    </row>
    <row r="11" spans="1:28" ht="13" x14ac:dyDescent="0.3">
      <c r="B11" s="33" t="s">
        <v>35</v>
      </c>
      <c r="P11" s="33" t="s">
        <v>35</v>
      </c>
    </row>
    <row r="13" spans="1:28" ht="13" x14ac:dyDescent="0.3">
      <c r="B13" s="217" t="s">
        <v>314</v>
      </c>
      <c r="C13" s="218"/>
      <c r="D13" s="218"/>
      <c r="E13" s="218"/>
      <c r="F13" s="218"/>
      <c r="G13" s="218"/>
      <c r="H13" s="218"/>
      <c r="I13" s="218"/>
      <c r="J13" s="218"/>
      <c r="K13" s="218"/>
      <c r="L13" s="219"/>
      <c r="M13" s="219"/>
      <c r="N13" s="220"/>
      <c r="P13" s="217" t="s">
        <v>627</v>
      </c>
      <c r="Q13" s="218"/>
      <c r="R13" s="218"/>
      <c r="S13" s="218"/>
      <c r="T13" s="218"/>
      <c r="U13" s="218"/>
      <c r="V13" s="218"/>
      <c r="W13" s="218"/>
      <c r="X13" s="218"/>
      <c r="Y13" s="218"/>
      <c r="Z13" s="219"/>
      <c r="AA13" s="219"/>
      <c r="AB13" s="220"/>
    </row>
    <row r="14" spans="1:28" ht="14.5" x14ac:dyDescent="0.25">
      <c r="B14" s="2"/>
      <c r="C14" s="171" t="s">
        <v>29</v>
      </c>
      <c r="D14" s="171"/>
      <c r="E14" s="171"/>
      <c r="F14" s="171" t="s">
        <v>30</v>
      </c>
      <c r="G14" s="171"/>
      <c r="H14" s="171"/>
      <c r="I14" s="171" t="s">
        <v>625</v>
      </c>
      <c r="J14" s="171"/>
      <c r="K14" s="171"/>
      <c r="L14" s="171" t="s">
        <v>626</v>
      </c>
      <c r="M14" s="171"/>
      <c r="N14" s="171"/>
      <c r="P14" s="2"/>
      <c r="Q14" s="171" t="s">
        <v>29</v>
      </c>
      <c r="R14" s="171"/>
      <c r="S14" s="171"/>
      <c r="T14" s="171" t="s">
        <v>30</v>
      </c>
      <c r="U14" s="171"/>
      <c r="V14" s="171"/>
      <c r="W14" s="171" t="s">
        <v>625</v>
      </c>
      <c r="X14" s="171"/>
      <c r="Y14" s="171"/>
      <c r="Z14" s="171" t="s">
        <v>626</v>
      </c>
      <c r="AA14" s="171"/>
      <c r="AB14" s="171"/>
    </row>
    <row r="15" spans="1:28" x14ac:dyDescent="0.25">
      <c r="B15" s="6" t="s">
        <v>31</v>
      </c>
      <c r="C15" s="22">
        <v>-1.2155800000000001</v>
      </c>
      <c r="D15" s="22">
        <v>-1.22377</v>
      </c>
      <c r="E15" s="22">
        <v>-1.3835200000000001</v>
      </c>
      <c r="F15" s="22">
        <v>-1.36449</v>
      </c>
      <c r="G15" s="22">
        <v>-1.40073</v>
      </c>
      <c r="H15" s="22">
        <v>-1.46383</v>
      </c>
      <c r="I15" s="22">
        <v>-0.91340299999999996</v>
      </c>
      <c r="J15" s="22">
        <v>-1.0661099999999999</v>
      </c>
      <c r="K15" s="22">
        <v>-1.09311</v>
      </c>
      <c r="L15" s="22">
        <v>-1.17869</v>
      </c>
      <c r="M15" s="22">
        <v>-0.67537199999999997</v>
      </c>
      <c r="N15" s="22">
        <v>-1.10639</v>
      </c>
      <c r="P15" s="6" t="s">
        <v>31</v>
      </c>
      <c r="Q15" s="22">
        <v>-1.6385099999999999</v>
      </c>
      <c r="R15" s="22">
        <v>-1.3657999999999999</v>
      </c>
      <c r="S15" s="22">
        <v>-1.4852399999999999</v>
      </c>
      <c r="T15" s="22">
        <v>-1.57683</v>
      </c>
      <c r="U15" s="22">
        <v>-1.5620400000000001</v>
      </c>
      <c r="V15" s="22">
        <v>-1.6692400000000001</v>
      </c>
      <c r="W15" s="22">
        <v>-0.87044900000000003</v>
      </c>
      <c r="X15" s="22">
        <v>-0.47249200000000002</v>
      </c>
      <c r="Y15" s="22">
        <v>-1.2388999999999999</v>
      </c>
      <c r="Z15" s="22">
        <v>-1.24569</v>
      </c>
      <c r="AA15" s="22">
        <v>0.12368</v>
      </c>
      <c r="AB15" s="22">
        <v>-0.98170500000000005</v>
      </c>
    </row>
    <row r="16" spans="1:28" x14ac:dyDescent="0.25">
      <c r="B16" s="6" t="s">
        <v>32</v>
      </c>
      <c r="C16" s="22">
        <v>0.59035099999999996</v>
      </c>
      <c r="D16" s="22">
        <v>0.48116900000000001</v>
      </c>
      <c r="E16" s="22">
        <v>0.14410600000000001</v>
      </c>
      <c r="F16" s="22">
        <v>-0.151286</v>
      </c>
      <c r="G16" s="22">
        <v>-0.81162900000000004</v>
      </c>
      <c r="H16" s="22">
        <v>-0.49224600000000002</v>
      </c>
      <c r="I16" s="22">
        <v>-0.91051499999999996</v>
      </c>
      <c r="J16" s="22">
        <v>-1.2977700000000001</v>
      </c>
      <c r="K16" s="22">
        <v>-1.17401</v>
      </c>
      <c r="L16" s="22">
        <v>-1.39734</v>
      </c>
      <c r="M16" s="22">
        <v>-1.2122299999999999</v>
      </c>
      <c r="N16" s="22">
        <v>-1.2534400000000001</v>
      </c>
      <c r="P16" s="6" t="s">
        <v>32</v>
      </c>
      <c r="Q16" s="22">
        <v>-0.49483300000000002</v>
      </c>
      <c r="R16" s="22">
        <v>-0.54378400000000005</v>
      </c>
      <c r="S16" s="22">
        <v>-0.82262900000000005</v>
      </c>
      <c r="T16" s="22">
        <v>-0.31080600000000003</v>
      </c>
      <c r="U16" s="22">
        <v>-1.0888800000000001</v>
      </c>
      <c r="V16" s="22">
        <v>-0.61875000000000002</v>
      </c>
      <c r="W16" s="22">
        <v>-0.71332200000000001</v>
      </c>
      <c r="X16" s="22">
        <v>-1.4550700000000001</v>
      </c>
      <c r="Y16" s="22">
        <v>-1.41961</v>
      </c>
      <c r="Z16" s="22">
        <v>-1.6268400000000001</v>
      </c>
      <c r="AA16" s="22">
        <v>-1.3953599999999999</v>
      </c>
      <c r="AB16" s="22">
        <v>-1.5276000000000001</v>
      </c>
    </row>
    <row r="17" spans="2:28" x14ac:dyDescent="0.25">
      <c r="B17" s="6" t="s">
        <v>5</v>
      </c>
      <c r="C17" s="22">
        <v>1.3186500000000001</v>
      </c>
      <c r="D17" s="22">
        <v>1.8380000000000001</v>
      </c>
      <c r="E17" s="22">
        <v>1.36544</v>
      </c>
      <c r="F17" s="22">
        <v>0.98124599999999995</v>
      </c>
      <c r="G17" s="22">
        <v>0.66979599999999995</v>
      </c>
      <c r="H17" s="22">
        <v>0.99117299999999997</v>
      </c>
      <c r="I17" s="22">
        <v>0.40187800000000001</v>
      </c>
      <c r="J17" s="22">
        <v>1.2865800000000001</v>
      </c>
      <c r="K17" s="22">
        <v>0.96147499999999997</v>
      </c>
      <c r="L17" s="22">
        <v>0.53893400000000002</v>
      </c>
      <c r="M17" s="22">
        <v>3.6560099999999998E-2</v>
      </c>
      <c r="N17" s="22">
        <v>0.21590300000000001</v>
      </c>
      <c r="P17" s="6" t="s">
        <v>5</v>
      </c>
      <c r="Q17" s="22">
        <v>0.80720800000000004</v>
      </c>
      <c r="R17" s="22">
        <v>0.77415599999999996</v>
      </c>
      <c r="S17" s="22">
        <v>0.31942100000000001</v>
      </c>
      <c r="T17" s="22">
        <v>0.88184799999999997</v>
      </c>
      <c r="U17" s="22">
        <v>0.59321800000000002</v>
      </c>
      <c r="V17" s="22">
        <v>0.83164199999999999</v>
      </c>
      <c r="W17" s="22">
        <v>-0.35881200000000002</v>
      </c>
      <c r="X17" s="22">
        <v>-2.8671200000000001E-2</v>
      </c>
      <c r="Y17" s="22">
        <v>-0.42060399999999998</v>
      </c>
      <c r="Z17" s="22">
        <v>-0.35427999999999998</v>
      </c>
      <c r="AA17" s="22">
        <v>-0.648841</v>
      </c>
      <c r="AB17" s="22">
        <v>-0.23296800000000001</v>
      </c>
    </row>
    <row r="18" spans="2:28" x14ac:dyDescent="0.25">
      <c r="B18" s="6" t="s">
        <v>33</v>
      </c>
      <c r="C18" s="22">
        <v>1.7317</v>
      </c>
      <c r="D18" s="22">
        <v>1.4230100000000001</v>
      </c>
      <c r="E18" s="22">
        <v>1.5234399999999999</v>
      </c>
      <c r="F18" s="22">
        <v>0.54215199999999997</v>
      </c>
      <c r="G18" s="22">
        <v>0.53848499999999999</v>
      </c>
      <c r="H18" s="22">
        <v>0.57082500000000003</v>
      </c>
      <c r="I18" s="22">
        <v>1.9657</v>
      </c>
      <c r="J18" s="22">
        <v>1.8067</v>
      </c>
      <c r="K18" s="22">
        <v>1.6642399999999999</v>
      </c>
      <c r="L18" s="22">
        <v>1.4006400000000001</v>
      </c>
      <c r="M18" s="22">
        <v>0.71011199999999997</v>
      </c>
      <c r="N18" s="22">
        <v>0.81547400000000003</v>
      </c>
      <c r="P18" s="6" t="s">
        <v>33</v>
      </c>
      <c r="Q18" s="22">
        <v>0.73471600000000004</v>
      </c>
      <c r="R18" s="22">
        <v>0.64356899999999995</v>
      </c>
      <c r="S18" s="22">
        <v>0.74178599999999995</v>
      </c>
      <c r="T18" s="22">
        <v>0.72037300000000004</v>
      </c>
      <c r="U18" s="22">
        <v>1.04904</v>
      </c>
      <c r="V18" s="22">
        <v>0.88656599999999997</v>
      </c>
      <c r="W18" s="22">
        <v>0.69380600000000003</v>
      </c>
      <c r="X18" s="22">
        <v>0.99345000000000006</v>
      </c>
      <c r="Y18" s="22">
        <v>0.70757499999999995</v>
      </c>
      <c r="Z18" s="22">
        <v>0.69891700000000001</v>
      </c>
      <c r="AA18" s="22">
        <v>0.75041400000000003</v>
      </c>
      <c r="AB18" s="22">
        <v>0.85792999999999997</v>
      </c>
    </row>
    <row r="19" spans="2:28" x14ac:dyDescent="0.25">
      <c r="B19" s="6" t="s">
        <v>34</v>
      </c>
      <c r="C19" s="22">
        <v>0.49074000000000001</v>
      </c>
      <c r="D19" s="22">
        <v>0.188364</v>
      </c>
      <c r="E19" s="22">
        <v>-7.1451000000000001E-2</v>
      </c>
      <c r="F19" s="22">
        <v>-0.463814</v>
      </c>
      <c r="G19" s="22">
        <v>-0.44501200000000002</v>
      </c>
      <c r="H19" s="22">
        <v>-0.70395300000000005</v>
      </c>
      <c r="I19" s="22">
        <v>0.680365</v>
      </c>
      <c r="J19" s="22">
        <v>1.0917600000000001</v>
      </c>
      <c r="K19" s="22">
        <v>1.08342</v>
      </c>
      <c r="L19" s="22">
        <v>-0.19908899999999999</v>
      </c>
      <c r="M19" s="22">
        <v>6.0468700000000002E-4</v>
      </c>
      <c r="N19" s="22">
        <v>-6.8592399999999998E-2</v>
      </c>
      <c r="P19" s="6" t="s">
        <v>34</v>
      </c>
      <c r="Q19" s="22">
        <v>1.3742300000000001</v>
      </c>
      <c r="R19" s="22">
        <v>1.3246199999999999</v>
      </c>
      <c r="S19" s="22">
        <v>1.4559299999999999</v>
      </c>
      <c r="T19" s="22">
        <v>0.81654199999999999</v>
      </c>
      <c r="U19" s="22">
        <v>1.2238199999999999</v>
      </c>
      <c r="V19" s="22">
        <v>0.98645099999999997</v>
      </c>
      <c r="W19" s="22">
        <v>1.5002</v>
      </c>
      <c r="X19" s="22">
        <v>0.950322</v>
      </c>
      <c r="Y19" s="22">
        <v>1.60124</v>
      </c>
      <c r="Z19" s="22">
        <v>1.3611800000000001</v>
      </c>
      <c r="AA19" s="22">
        <v>1.4572000000000001</v>
      </c>
      <c r="AB19" s="22">
        <v>1.72692</v>
      </c>
    </row>
    <row r="20" spans="2:28" x14ac:dyDescent="0.25">
      <c r="B20" s="6" t="s">
        <v>8</v>
      </c>
      <c r="C20" s="22">
        <v>-0.178506</v>
      </c>
      <c r="D20" s="22">
        <v>-0.295242</v>
      </c>
      <c r="E20" s="22">
        <v>-0.70907299999999995</v>
      </c>
      <c r="F20" s="22">
        <v>-0.69295200000000001</v>
      </c>
      <c r="G20" s="22">
        <v>-1.19611</v>
      </c>
      <c r="H20" s="22">
        <v>-1.12547</v>
      </c>
      <c r="I20" s="22">
        <v>0.50520399999999999</v>
      </c>
      <c r="J20" s="22">
        <v>-0.169597</v>
      </c>
      <c r="K20" s="22">
        <v>-0.20787800000000001</v>
      </c>
      <c r="L20" s="22">
        <v>-0.22792000000000001</v>
      </c>
      <c r="M20" s="22">
        <v>-0.55754899999999996</v>
      </c>
      <c r="N20" s="22">
        <v>-0.45656099999999999</v>
      </c>
      <c r="P20" s="6" t="s">
        <v>8</v>
      </c>
      <c r="Q20" s="22">
        <v>-0.30644700000000002</v>
      </c>
      <c r="R20" s="22">
        <v>-0.60933999999999999</v>
      </c>
      <c r="S20" s="22">
        <v>-0.419433</v>
      </c>
      <c r="T20" s="22">
        <v>-0.72333099999999995</v>
      </c>
      <c r="U20" s="22">
        <v>-0.64970399999999995</v>
      </c>
      <c r="V20" s="22">
        <v>-0.27954600000000002</v>
      </c>
      <c r="W20" s="22">
        <v>-2.4423600000000002E-3</v>
      </c>
      <c r="X20" s="22">
        <v>0.32915899999999998</v>
      </c>
      <c r="Y20" s="22">
        <v>0.90434599999999998</v>
      </c>
      <c r="Z20" s="22">
        <v>-1.20369E-2</v>
      </c>
      <c r="AA20" s="22">
        <v>0.34409899999999999</v>
      </c>
      <c r="AB20" s="22">
        <v>5.2514900000000002E-3</v>
      </c>
    </row>
    <row r="21" spans="2:28" ht="13" x14ac:dyDescent="0.3">
      <c r="B21" s="33" t="s">
        <v>35</v>
      </c>
      <c r="P21" s="33" t="s">
        <v>35</v>
      </c>
    </row>
    <row r="23" spans="2:28" ht="13" x14ac:dyDescent="0.3">
      <c r="B23" s="217" t="s">
        <v>307</v>
      </c>
      <c r="C23" s="218"/>
      <c r="D23" s="218"/>
      <c r="E23" s="218"/>
      <c r="F23" s="218"/>
      <c r="G23" s="218"/>
      <c r="H23" s="218"/>
      <c r="I23" s="218"/>
      <c r="J23" s="218"/>
      <c r="K23" s="218"/>
      <c r="L23" s="219"/>
      <c r="M23" s="219"/>
      <c r="N23" s="220"/>
      <c r="P23" s="217" t="s">
        <v>477</v>
      </c>
      <c r="Q23" s="218"/>
      <c r="R23" s="218"/>
      <c r="S23" s="218"/>
      <c r="T23" s="218"/>
      <c r="U23" s="218"/>
      <c r="V23" s="218"/>
      <c r="W23" s="218"/>
      <c r="X23" s="218"/>
      <c r="Y23" s="218"/>
      <c r="Z23" s="219"/>
      <c r="AA23" s="219"/>
      <c r="AB23" s="220"/>
    </row>
    <row r="24" spans="2:28" ht="14.5" x14ac:dyDescent="0.25">
      <c r="B24" s="2"/>
      <c r="C24" s="171" t="s">
        <v>29</v>
      </c>
      <c r="D24" s="171"/>
      <c r="E24" s="171"/>
      <c r="F24" s="171" t="s">
        <v>30</v>
      </c>
      <c r="G24" s="171"/>
      <c r="H24" s="171"/>
      <c r="I24" s="171" t="s">
        <v>625</v>
      </c>
      <c r="J24" s="171"/>
      <c r="K24" s="171"/>
      <c r="L24" s="171" t="s">
        <v>626</v>
      </c>
      <c r="M24" s="171"/>
      <c r="N24" s="171"/>
      <c r="P24" s="2"/>
      <c r="Q24" s="171" t="s">
        <v>29</v>
      </c>
      <c r="R24" s="171"/>
      <c r="S24" s="171"/>
      <c r="T24" s="171" t="s">
        <v>30</v>
      </c>
      <c r="U24" s="171"/>
      <c r="V24" s="171"/>
      <c r="W24" s="171" t="s">
        <v>625</v>
      </c>
      <c r="X24" s="171"/>
      <c r="Y24" s="171"/>
      <c r="Z24" s="171" t="s">
        <v>626</v>
      </c>
      <c r="AA24" s="171"/>
      <c r="AB24" s="171"/>
    </row>
    <row r="25" spans="2:28" x14ac:dyDescent="0.25">
      <c r="B25" s="6" t="s">
        <v>31</v>
      </c>
      <c r="C25" s="22">
        <v>-0.58852000000000004</v>
      </c>
      <c r="D25" s="22">
        <v>-0.60286300000000004</v>
      </c>
      <c r="E25" s="22">
        <v>-0.33119599999999999</v>
      </c>
      <c r="F25" s="22">
        <v>-0.30904900000000002</v>
      </c>
      <c r="G25" s="22">
        <v>-0.71567599999999998</v>
      </c>
      <c r="H25" s="22">
        <v>-0.88652299999999995</v>
      </c>
      <c r="I25" s="22">
        <v>0.391536</v>
      </c>
      <c r="J25" s="22">
        <v>0.46643699999999999</v>
      </c>
      <c r="K25" s="22">
        <v>0.577071</v>
      </c>
      <c r="L25" s="22">
        <v>0.39026</v>
      </c>
      <c r="M25" s="22">
        <v>0.85417100000000001</v>
      </c>
      <c r="N25" s="22">
        <v>0.226072</v>
      </c>
      <c r="P25" s="6" t="s">
        <v>31</v>
      </c>
      <c r="Q25" s="22">
        <v>-1.54237</v>
      </c>
      <c r="R25" s="22">
        <v>-1.5892900000000001</v>
      </c>
      <c r="S25" s="22">
        <v>-1.37073</v>
      </c>
      <c r="T25" s="22">
        <v>-1.1904300000000001</v>
      </c>
      <c r="U25" s="22">
        <v>-1.66632</v>
      </c>
      <c r="V25" s="22">
        <v>-1.40293</v>
      </c>
      <c r="W25" s="22">
        <v>-2.4946700000000002</v>
      </c>
      <c r="X25" s="22">
        <v>-2.2031000000000001</v>
      </c>
      <c r="Y25" s="22">
        <v>-2.2157399999999998</v>
      </c>
      <c r="Z25" s="22">
        <v>-0.72788799999999998</v>
      </c>
      <c r="AA25" s="22">
        <v>-0.87403299999999995</v>
      </c>
      <c r="AB25" s="22">
        <v>-0.85282500000000006</v>
      </c>
    </row>
    <row r="26" spans="2:28" x14ac:dyDescent="0.25">
      <c r="B26" s="6" t="s">
        <v>32</v>
      </c>
      <c r="C26" s="22">
        <v>-1.1482699999999999</v>
      </c>
      <c r="D26" s="22">
        <v>-0.90498999999999996</v>
      </c>
      <c r="E26" s="22">
        <v>-0.99982400000000005</v>
      </c>
      <c r="F26" s="22">
        <v>-1.50319</v>
      </c>
      <c r="G26" s="22">
        <v>-0.89789099999999999</v>
      </c>
      <c r="H26" s="22">
        <v>-1.0751599999999999</v>
      </c>
      <c r="I26" s="22">
        <v>-0.39877400000000002</v>
      </c>
      <c r="J26" s="22">
        <v>-0.12495299999999999</v>
      </c>
      <c r="K26" s="22">
        <v>-0.60843899999999995</v>
      </c>
      <c r="L26" s="22">
        <v>-0.97819100000000003</v>
      </c>
      <c r="M26" s="22">
        <v>-0.67134099999999997</v>
      </c>
      <c r="N26" s="22">
        <v>-0.883629</v>
      </c>
      <c r="P26" s="6" t="s">
        <v>32</v>
      </c>
      <c r="Q26" s="22">
        <v>-8.24048E-2</v>
      </c>
      <c r="R26" s="22">
        <v>0.51936000000000004</v>
      </c>
      <c r="S26" s="22">
        <v>-0.44166299999999997</v>
      </c>
      <c r="T26" s="22">
        <v>1.1843900000000001</v>
      </c>
      <c r="U26" s="22">
        <v>-1.48147E-2</v>
      </c>
      <c r="V26" s="22">
        <v>0.109066</v>
      </c>
      <c r="W26" s="22">
        <v>-0.96868699999999996</v>
      </c>
      <c r="X26" s="22">
        <v>-0.66792600000000002</v>
      </c>
      <c r="Y26" s="22">
        <v>-0.78605499999999995</v>
      </c>
      <c r="Z26" s="22">
        <v>-0.55758300000000005</v>
      </c>
      <c r="AA26" s="22">
        <v>-0.23027600000000001</v>
      </c>
      <c r="AB26" s="22">
        <v>-0.67860600000000004</v>
      </c>
    </row>
    <row r="27" spans="2:28" x14ac:dyDescent="0.25">
      <c r="B27" s="6" t="s">
        <v>5</v>
      </c>
      <c r="C27" s="22">
        <v>-0.88054399999999999</v>
      </c>
      <c r="D27" s="22">
        <v>-0.54235599999999995</v>
      </c>
      <c r="E27" s="22">
        <v>-1.2254100000000001</v>
      </c>
      <c r="F27" s="22">
        <v>-1.11313</v>
      </c>
      <c r="G27" s="22">
        <v>-1.33036</v>
      </c>
      <c r="H27" s="22">
        <v>-1.1370400000000001</v>
      </c>
      <c r="I27" s="22">
        <v>-1.28329</v>
      </c>
      <c r="J27" s="22">
        <v>-1.43266</v>
      </c>
      <c r="K27" s="22">
        <v>-1.47492</v>
      </c>
      <c r="L27" s="22">
        <v>-1.26078</v>
      </c>
      <c r="M27" s="22">
        <v>-1.4775499999999999</v>
      </c>
      <c r="N27" s="22">
        <v>-1.4708600000000001</v>
      </c>
      <c r="P27" s="6" t="s">
        <v>5</v>
      </c>
      <c r="Q27" s="22">
        <v>1.4036200000000001</v>
      </c>
      <c r="R27" s="22">
        <v>1.26091</v>
      </c>
      <c r="S27" s="22">
        <v>1.46278</v>
      </c>
      <c r="T27" s="22">
        <v>1.1090899999999999</v>
      </c>
      <c r="U27" s="22">
        <v>1.2127699999999999</v>
      </c>
      <c r="V27" s="22">
        <v>1.71211</v>
      </c>
      <c r="W27" s="22">
        <v>1.04661</v>
      </c>
      <c r="X27" s="22">
        <v>0.83404800000000001</v>
      </c>
      <c r="Y27" s="22">
        <v>0.90811399999999998</v>
      </c>
      <c r="Z27" s="22">
        <v>1.5104599999999999</v>
      </c>
      <c r="AA27" s="22">
        <v>0.65580700000000003</v>
      </c>
      <c r="AB27" s="22">
        <v>0.86978999999999995</v>
      </c>
    </row>
    <row r="28" spans="2:28" x14ac:dyDescent="0.25">
      <c r="B28" s="6" t="s">
        <v>33</v>
      </c>
      <c r="C28" s="22">
        <v>1.42228</v>
      </c>
      <c r="D28" s="22">
        <v>1.03792</v>
      </c>
      <c r="E28" s="22">
        <v>1.0716000000000001</v>
      </c>
      <c r="F28" s="22">
        <v>-0.112454</v>
      </c>
      <c r="G28" s="22">
        <v>-0.11437600000000001</v>
      </c>
      <c r="H28" s="22">
        <v>4.1639900000000001E-2</v>
      </c>
      <c r="I28" s="22">
        <v>-0.22312299999999999</v>
      </c>
      <c r="J28" s="22">
        <v>-0.131053</v>
      </c>
      <c r="K28" s="22">
        <v>-0.70191599999999998</v>
      </c>
      <c r="L28" s="22">
        <v>-0.60799599999999998</v>
      </c>
      <c r="M28" s="22">
        <v>-0.78407400000000005</v>
      </c>
      <c r="N28" s="22">
        <v>-0.86306400000000005</v>
      </c>
      <c r="P28" s="6" t="s">
        <v>33</v>
      </c>
      <c r="Q28" s="22">
        <v>1.4758</v>
      </c>
      <c r="R28" s="22">
        <v>0.42035</v>
      </c>
      <c r="S28" s="22">
        <v>0.49431900000000001</v>
      </c>
      <c r="T28" s="22">
        <v>0.53612800000000005</v>
      </c>
      <c r="U28" s="22">
        <v>1.0666100000000001</v>
      </c>
      <c r="V28" s="22">
        <v>0.81064899999999995</v>
      </c>
      <c r="W28" s="22">
        <v>1.5890200000000001</v>
      </c>
      <c r="X28" s="22">
        <v>1.2074499999999999</v>
      </c>
      <c r="Y28" s="22">
        <v>0.75668299999999999</v>
      </c>
      <c r="Z28" s="22">
        <v>1.1294</v>
      </c>
      <c r="AA28" s="22">
        <v>0.48085699999999998</v>
      </c>
      <c r="AB28" s="22">
        <v>0.84339699999999995</v>
      </c>
    </row>
    <row r="29" spans="2:28" x14ac:dyDescent="0.25">
      <c r="B29" s="6" t="s">
        <v>34</v>
      </c>
      <c r="C29" s="22">
        <v>0.94005099999999997</v>
      </c>
      <c r="D29" s="22">
        <v>1.2438400000000001</v>
      </c>
      <c r="E29" s="22">
        <v>1.0953200000000001</v>
      </c>
      <c r="F29" s="22">
        <v>0.97895299999999996</v>
      </c>
      <c r="G29" s="22">
        <v>0.93459499999999995</v>
      </c>
      <c r="H29" s="22">
        <v>1.1208499999999999</v>
      </c>
      <c r="I29" s="22">
        <v>0.86460400000000004</v>
      </c>
      <c r="J29" s="22">
        <v>0.99632699999999996</v>
      </c>
      <c r="K29" s="22">
        <v>0.73610500000000001</v>
      </c>
      <c r="L29" s="22">
        <v>0.38626300000000002</v>
      </c>
      <c r="M29" s="22">
        <v>0.27387299999999998</v>
      </c>
      <c r="N29" s="22">
        <v>8.0796599999999996E-2</v>
      </c>
      <c r="P29" s="6" t="s">
        <v>34</v>
      </c>
      <c r="Q29" s="22">
        <v>-0.31951800000000002</v>
      </c>
      <c r="R29" s="22">
        <v>0.13431199999999999</v>
      </c>
      <c r="S29" s="22">
        <v>-0.19053899999999999</v>
      </c>
      <c r="T29" s="22">
        <v>-0.246392</v>
      </c>
      <c r="U29" s="22">
        <v>-0.40763199999999999</v>
      </c>
      <c r="V29" s="22">
        <v>-8.9221499999999995E-2</v>
      </c>
      <c r="W29" s="22">
        <v>0.45101200000000002</v>
      </c>
      <c r="X29" s="22">
        <v>0.93807499999999999</v>
      </c>
      <c r="Y29" s="22">
        <v>-0.12078899999999999</v>
      </c>
      <c r="Z29" s="22">
        <v>1.32798E-2</v>
      </c>
      <c r="AA29" s="22">
        <v>-3.58529E-2</v>
      </c>
      <c r="AB29" s="22">
        <v>-1.12464E-2</v>
      </c>
    </row>
    <row r="30" spans="2:28" x14ac:dyDescent="0.25">
      <c r="B30" s="6" t="s">
        <v>8</v>
      </c>
      <c r="C30" s="22">
        <v>1.2945899999999999</v>
      </c>
      <c r="D30" s="22">
        <v>1.1890799999999999</v>
      </c>
      <c r="E30" s="22">
        <v>1.29599</v>
      </c>
      <c r="F30" s="22">
        <v>0.56128699999999998</v>
      </c>
      <c r="G30" s="22">
        <v>0.90044299999999999</v>
      </c>
      <c r="H30" s="22">
        <v>1.2903800000000001</v>
      </c>
      <c r="I30" s="22">
        <v>1.6339600000000001</v>
      </c>
      <c r="J30" s="22">
        <v>1.4863599999999999</v>
      </c>
      <c r="K30" s="22">
        <v>1.2984599999999999</v>
      </c>
      <c r="L30" s="22">
        <v>1.71187</v>
      </c>
      <c r="M30" s="22">
        <v>1.58592</v>
      </c>
      <c r="N30" s="22">
        <v>1.41652</v>
      </c>
      <c r="P30" s="6" t="s">
        <v>8</v>
      </c>
      <c r="Q30" s="22">
        <v>-1.1812400000000001</v>
      </c>
      <c r="R30" s="22">
        <v>-1.0786899999999999</v>
      </c>
      <c r="S30" s="22">
        <v>-0.76444800000000002</v>
      </c>
      <c r="T30" s="22">
        <v>-0.42484699999999997</v>
      </c>
      <c r="U30" s="22">
        <v>-0.56991499999999995</v>
      </c>
      <c r="V30" s="22">
        <v>-0.33884900000000001</v>
      </c>
      <c r="W30" s="22">
        <v>0.33604600000000001</v>
      </c>
      <c r="X30" s="22">
        <v>-0.218024</v>
      </c>
      <c r="Y30" s="22">
        <v>-6.2350200000000001E-2</v>
      </c>
      <c r="Z30" s="22">
        <v>0.18763299999999999</v>
      </c>
      <c r="AA30" s="22">
        <v>3.6149300000000002E-2</v>
      </c>
      <c r="AB30" s="22">
        <v>-8.8175900000000001E-2</v>
      </c>
    </row>
    <row r="31" spans="2:28" ht="13" x14ac:dyDescent="0.3">
      <c r="B31" s="33" t="s">
        <v>35</v>
      </c>
      <c r="P31" s="33" t="s">
        <v>35</v>
      </c>
    </row>
    <row r="33" spans="2:28" ht="13" x14ac:dyDescent="0.3">
      <c r="B33" s="217" t="s">
        <v>628</v>
      </c>
      <c r="C33" s="218"/>
      <c r="D33" s="218"/>
      <c r="E33" s="218"/>
      <c r="F33" s="218"/>
      <c r="G33" s="218"/>
      <c r="H33" s="218"/>
      <c r="I33" s="218"/>
      <c r="J33" s="218"/>
      <c r="K33" s="218"/>
      <c r="L33" s="219"/>
      <c r="M33" s="219"/>
      <c r="N33" s="220"/>
      <c r="P33" s="217" t="s">
        <v>629</v>
      </c>
      <c r="Q33" s="218"/>
      <c r="R33" s="218"/>
      <c r="S33" s="218"/>
      <c r="T33" s="218"/>
      <c r="U33" s="218"/>
      <c r="V33" s="218"/>
      <c r="W33" s="218"/>
      <c r="X33" s="218"/>
      <c r="Y33" s="218"/>
      <c r="Z33" s="219"/>
      <c r="AA33" s="219"/>
      <c r="AB33" s="220"/>
    </row>
    <row r="34" spans="2:28" ht="14.5" x14ac:dyDescent="0.25">
      <c r="B34" s="2"/>
      <c r="C34" s="171" t="s">
        <v>29</v>
      </c>
      <c r="D34" s="171"/>
      <c r="E34" s="171"/>
      <c r="F34" s="171" t="s">
        <v>30</v>
      </c>
      <c r="G34" s="171"/>
      <c r="H34" s="171"/>
      <c r="I34" s="171" t="s">
        <v>625</v>
      </c>
      <c r="J34" s="171"/>
      <c r="K34" s="171"/>
      <c r="L34" s="171" t="s">
        <v>626</v>
      </c>
      <c r="M34" s="171"/>
      <c r="N34" s="171"/>
      <c r="P34" s="2"/>
      <c r="Q34" s="171" t="s">
        <v>29</v>
      </c>
      <c r="R34" s="171"/>
      <c r="S34" s="171"/>
      <c r="T34" s="171" t="s">
        <v>30</v>
      </c>
      <c r="U34" s="171"/>
      <c r="V34" s="171"/>
      <c r="W34" s="171" t="s">
        <v>625</v>
      </c>
      <c r="X34" s="171"/>
      <c r="Y34" s="171"/>
      <c r="Z34" s="171" t="s">
        <v>626</v>
      </c>
      <c r="AA34" s="171"/>
      <c r="AB34" s="171"/>
    </row>
    <row r="35" spans="2:28" x14ac:dyDescent="0.25">
      <c r="B35" s="6" t="s">
        <v>31</v>
      </c>
      <c r="C35" s="22">
        <v>-0.51735399999999998</v>
      </c>
      <c r="D35" s="22">
        <v>-1.7416700000000001</v>
      </c>
      <c r="E35" s="22">
        <v>-9.3746800000000005E-2</v>
      </c>
      <c r="F35" s="22">
        <v>-1.2158500000000001</v>
      </c>
      <c r="G35" s="22">
        <v>-1.3204800000000001</v>
      </c>
      <c r="H35" s="22">
        <v>-1.3794500000000001</v>
      </c>
      <c r="I35" s="22">
        <v>-0.688774</v>
      </c>
      <c r="J35" s="22">
        <v>-5.2298900000000002E-2</v>
      </c>
      <c r="K35" s="22">
        <v>-0.905694</v>
      </c>
      <c r="L35" s="22">
        <v>-0.40462300000000001</v>
      </c>
      <c r="M35" s="22">
        <v>-0.17500299999999999</v>
      </c>
      <c r="N35" s="22">
        <v>1.0634600000000001</v>
      </c>
      <c r="P35" s="6" t="s">
        <v>31</v>
      </c>
      <c r="Q35" s="22">
        <v>-1.03827</v>
      </c>
      <c r="R35" s="22">
        <v>-1.2680899999999999</v>
      </c>
      <c r="S35" s="22">
        <v>-0.41471400000000003</v>
      </c>
      <c r="T35" s="22">
        <v>-0.41164299999999998</v>
      </c>
      <c r="U35" s="22">
        <v>-0.79679699999999998</v>
      </c>
      <c r="V35" s="22">
        <v>-0.67910000000000004</v>
      </c>
      <c r="W35" s="22">
        <v>0.154086</v>
      </c>
      <c r="X35" s="22">
        <v>-0.42462299999999997</v>
      </c>
      <c r="Y35" s="22">
        <v>-0.94845400000000002</v>
      </c>
      <c r="Z35" s="22">
        <v>0.24534500000000001</v>
      </c>
      <c r="AA35" s="22">
        <v>1.10514</v>
      </c>
      <c r="AB35" s="22">
        <v>0.30596000000000001</v>
      </c>
    </row>
    <row r="36" spans="2:28" x14ac:dyDescent="0.25">
      <c r="B36" s="6" t="s">
        <v>32</v>
      </c>
      <c r="C36" s="22">
        <v>-0.31155899999999997</v>
      </c>
      <c r="D36" s="22">
        <v>-1.0804199999999999</v>
      </c>
      <c r="E36" s="22">
        <v>-1.0409999999999999</v>
      </c>
      <c r="F36" s="22">
        <v>-0.55580799999999997</v>
      </c>
      <c r="G36" s="22">
        <v>-9.8505700000000002E-2</v>
      </c>
      <c r="H36" s="22">
        <v>-0.33538899999999999</v>
      </c>
      <c r="I36" s="22">
        <v>1.4478599999999999</v>
      </c>
      <c r="J36" s="22">
        <v>1.35673</v>
      </c>
      <c r="K36" s="22">
        <v>0.39566800000000002</v>
      </c>
      <c r="L36" s="22">
        <v>0.33954099999999998</v>
      </c>
      <c r="M36" s="22">
        <v>0.67973499999999998</v>
      </c>
      <c r="N36" s="22">
        <v>1.4829500000000001E-2</v>
      </c>
      <c r="P36" s="6" t="s">
        <v>32</v>
      </c>
      <c r="Q36" s="22">
        <v>-1.5895300000000001</v>
      </c>
      <c r="R36" s="22">
        <v>-1.7031499999999999</v>
      </c>
      <c r="S36" s="22">
        <v>-1.8898600000000001</v>
      </c>
      <c r="T36" s="22">
        <v>-1.1620999999999999</v>
      </c>
      <c r="U36" s="22">
        <v>-1.3564099999999999</v>
      </c>
      <c r="V36" s="22">
        <v>-1.3145100000000001</v>
      </c>
      <c r="W36" s="22">
        <v>-1.18008</v>
      </c>
      <c r="X36" s="22">
        <v>-1.07253</v>
      </c>
      <c r="Y36" s="22">
        <v>-1.2042200000000001</v>
      </c>
      <c r="Z36" s="22">
        <v>-1.0599400000000001</v>
      </c>
      <c r="AA36" s="22">
        <v>-1.2820800000000001</v>
      </c>
      <c r="AB36" s="22">
        <v>-0.70661799999999997</v>
      </c>
    </row>
    <row r="37" spans="2:28" x14ac:dyDescent="0.25">
      <c r="B37" s="6" t="s">
        <v>5</v>
      </c>
      <c r="C37" s="22">
        <v>0.47601399999999999</v>
      </c>
      <c r="D37" s="22">
        <v>-0.594055</v>
      </c>
      <c r="E37" s="22">
        <v>-0.17927999999999999</v>
      </c>
      <c r="F37" s="22">
        <v>-0.243257</v>
      </c>
      <c r="G37" s="22">
        <v>0.243059</v>
      </c>
      <c r="H37" s="22">
        <v>0.15076500000000001</v>
      </c>
      <c r="I37" s="22">
        <v>-0.73701700000000003</v>
      </c>
      <c r="J37" s="22">
        <v>0.15434700000000001</v>
      </c>
      <c r="K37" s="22">
        <v>1.07483</v>
      </c>
      <c r="L37" s="22">
        <v>1.2354700000000001</v>
      </c>
      <c r="M37" s="22">
        <v>-0.192634</v>
      </c>
      <c r="N37" s="22">
        <v>-1.25972</v>
      </c>
      <c r="P37" s="6" t="s">
        <v>5</v>
      </c>
      <c r="Q37" s="22">
        <v>-0.49772300000000003</v>
      </c>
      <c r="R37" s="22">
        <v>-0.323687</v>
      </c>
      <c r="S37" s="22">
        <v>-0.76538799999999996</v>
      </c>
      <c r="T37" s="22">
        <v>0.24395700000000001</v>
      </c>
      <c r="U37" s="22">
        <v>-0.35861199999999999</v>
      </c>
      <c r="V37" s="22">
        <v>-1.8544700000000001E-2</v>
      </c>
      <c r="W37" s="22">
        <v>-1.23787</v>
      </c>
      <c r="X37" s="22">
        <v>-1.0626100000000001</v>
      </c>
      <c r="Y37" s="22">
        <v>-1.09534</v>
      </c>
      <c r="Z37" s="22">
        <v>-1.0751200000000001</v>
      </c>
      <c r="AA37" s="22">
        <v>-0.98168</v>
      </c>
      <c r="AB37" s="22">
        <v>-0.82149499999999998</v>
      </c>
    </row>
    <row r="38" spans="2:28" x14ac:dyDescent="0.25">
      <c r="B38" s="6" t="s">
        <v>33</v>
      </c>
      <c r="C38" s="22">
        <v>2.9838100000000001</v>
      </c>
      <c r="D38" s="22">
        <v>1.5720499999999999</v>
      </c>
      <c r="E38" s="22">
        <v>1.78243</v>
      </c>
      <c r="F38" s="22">
        <v>1.0408500000000001</v>
      </c>
      <c r="G38" s="22">
        <v>0.228602</v>
      </c>
      <c r="H38" s="22">
        <v>1.80968</v>
      </c>
      <c r="I38" s="22">
        <v>-0.15217800000000001</v>
      </c>
      <c r="J38" s="22">
        <v>0.94457599999999997</v>
      </c>
      <c r="K38" s="22">
        <v>-0.97704500000000005</v>
      </c>
      <c r="L38" s="22">
        <v>-1.02363</v>
      </c>
      <c r="M38" s="22">
        <v>-1.69929</v>
      </c>
      <c r="N38" s="22">
        <v>-0.45555800000000002</v>
      </c>
      <c r="P38" s="6" t="s">
        <v>33</v>
      </c>
      <c r="Q38" s="22">
        <v>0.198791</v>
      </c>
      <c r="R38" s="22">
        <v>-7.65599E-2</v>
      </c>
      <c r="S38" s="22">
        <v>0.42923499999999998</v>
      </c>
      <c r="T38" s="22">
        <v>0.72328499999999996</v>
      </c>
      <c r="U38" s="22">
        <v>1.06115</v>
      </c>
      <c r="V38" s="22">
        <v>0.98449299999999995</v>
      </c>
      <c r="W38" s="22">
        <v>-3.16262E-2</v>
      </c>
      <c r="X38" s="22">
        <v>-0.115175</v>
      </c>
      <c r="Y38" s="22">
        <v>-0.72321999999999997</v>
      </c>
      <c r="Z38" s="22">
        <v>-0.40250000000000002</v>
      </c>
      <c r="AA38" s="22">
        <v>-0.327899</v>
      </c>
      <c r="AB38" s="22">
        <v>4.3130500000000002E-2</v>
      </c>
    </row>
    <row r="39" spans="2:28" x14ac:dyDescent="0.25">
      <c r="B39" s="6" t="s">
        <v>34</v>
      </c>
      <c r="C39" s="22">
        <v>-0.583291</v>
      </c>
      <c r="D39" s="22">
        <v>-0.511934</v>
      </c>
      <c r="E39" s="22">
        <v>-0.13430700000000001</v>
      </c>
      <c r="F39" s="22">
        <v>-0.219362</v>
      </c>
      <c r="G39" s="22">
        <v>-0.50919199999999998</v>
      </c>
      <c r="H39" s="22">
        <v>-0.21487999999999999</v>
      </c>
      <c r="I39" s="22">
        <v>-1.05606</v>
      </c>
      <c r="J39" s="22">
        <v>0.92178499999999997</v>
      </c>
      <c r="K39" s="22">
        <v>-1.7337</v>
      </c>
      <c r="L39" s="22">
        <v>-0.47883700000000001</v>
      </c>
      <c r="M39" s="22">
        <v>-1.0839300000000001</v>
      </c>
      <c r="N39" s="22">
        <v>-1.20855</v>
      </c>
      <c r="P39" s="6" t="s">
        <v>34</v>
      </c>
      <c r="Q39" s="22">
        <v>1.5048600000000001</v>
      </c>
      <c r="R39" s="22">
        <v>1.20658</v>
      </c>
      <c r="S39" s="22">
        <v>1.0207599999999999</v>
      </c>
      <c r="T39" s="22">
        <v>0.80796299999999999</v>
      </c>
      <c r="U39" s="22">
        <v>1.0593699999999999</v>
      </c>
      <c r="V39" s="22">
        <v>0.66626600000000002</v>
      </c>
      <c r="W39" s="22">
        <v>1.23339</v>
      </c>
      <c r="X39" s="22">
        <v>0.79435900000000004</v>
      </c>
      <c r="Y39" s="22">
        <v>0.952484</v>
      </c>
      <c r="Z39" s="22">
        <v>0.70993200000000001</v>
      </c>
      <c r="AA39" s="22">
        <v>0.65033300000000005</v>
      </c>
      <c r="AB39" s="22">
        <v>1.0861400000000001</v>
      </c>
    </row>
    <row r="40" spans="2:28" x14ac:dyDescent="0.25">
      <c r="B40" s="6" t="s">
        <v>8</v>
      </c>
      <c r="C40" s="22">
        <v>1.33233</v>
      </c>
      <c r="D40" s="22">
        <v>0.36120000000000002</v>
      </c>
      <c r="E40" s="22">
        <v>0.110536</v>
      </c>
      <c r="F40" s="22">
        <v>0.92630900000000005</v>
      </c>
      <c r="G40" s="22">
        <v>-0.46356199999999997</v>
      </c>
      <c r="H40" s="22">
        <v>0.32672899999999999</v>
      </c>
      <c r="I40" s="22">
        <v>1.04477</v>
      </c>
      <c r="J40" s="22">
        <v>-0.308174</v>
      </c>
      <c r="K40" s="22">
        <v>-0.49331000000000003</v>
      </c>
      <c r="L40" s="22">
        <v>2.25604</v>
      </c>
      <c r="M40" s="22">
        <v>1.3432200000000001</v>
      </c>
      <c r="N40" s="22">
        <v>0.81316999999999995</v>
      </c>
      <c r="P40" s="6" t="s">
        <v>8</v>
      </c>
      <c r="Q40" s="22">
        <v>1.30925</v>
      </c>
      <c r="R40" s="22">
        <v>1.0757699999999999</v>
      </c>
      <c r="S40" s="22">
        <v>1.1401399999999999</v>
      </c>
      <c r="T40" s="22">
        <v>0.888934</v>
      </c>
      <c r="U40" s="22">
        <v>0.40873599999999999</v>
      </c>
      <c r="V40" s="22">
        <v>0.935137</v>
      </c>
      <c r="W40" s="22">
        <v>1.27545</v>
      </c>
      <c r="X40" s="22">
        <v>1.5124500000000001</v>
      </c>
      <c r="Y40" s="22">
        <v>1.40317</v>
      </c>
      <c r="Z40" s="22">
        <v>0.77625500000000003</v>
      </c>
      <c r="AA40" s="22">
        <v>1.7799799999999999</v>
      </c>
      <c r="AB40" s="22">
        <v>1.7254400000000001</v>
      </c>
    </row>
    <row r="41" spans="2:28" ht="13" x14ac:dyDescent="0.3">
      <c r="B41" s="33" t="s">
        <v>35</v>
      </c>
      <c r="P41" s="33" t="s">
        <v>35</v>
      </c>
    </row>
    <row r="43" spans="2:28" ht="13" x14ac:dyDescent="0.3">
      <c r="B43" s="217" t="s">
        <v>630</v>
      </c>
      <c r="C43" s="218"/>
      <c r="D43" s="218"/>
      <c r="E43" s="218"/>
      <c r="F43" s="218"/>
      <c r="G43" s="218"/>
      <c r="H43" s="218"/>
      <c r="I43" s="218"/>
      <c r="J43" s="218"/>
      <c r="K43" s="218"/>
      <c r="L43" s="219"/>
      <c r="M43" s="219"/>
      <c r="N43" s="220"/>
      <c r="P43" s="217" t="s">
        <v>631</v>
      </c>
      <c r="Q43" s="218"/>
      <c r="R43" s="218"/>
      <c r="S43" s="218"/>
      <c r="T43" s="218"/>
      <c r="U43" s="218"/>
      <c r="V43" s="218"/>
      <c r="W43" s="218"/>
      <c r="X43" s="218"/>
      <c r="Y43" s="218"/>
      <c r="Z43" s="219"/>
      <c r="AA43" s="219"/>
      <c r="AB43" s="220"/>
    </row>
    <row r="44" spans="2:28" ht="14.5" x14ac:dyDescent="0.25">
      <c r="B44" s="2"/>
      <c r="C44" s="171" t="s">
        <v>29</v>
      </c>
      <c r="D44" s="171"/>
      <c r="E44" s="171"/>
      <c r="F44" s="171" t="s">
        <v>30</v>
      </c>
      <c r="G44" s="171"/>
      <c r="H44" s="171"/>
      <c r="I44" s="171" t="s">
        <v>625</v>
      </c>
      <c r="J44" s="171"/>
      <c r="K44" s="171"/>
      <c r="L44" s="171" t="s">
        <v>626</v>
      </c>
      <c r="M44" s="171"/>
      <c r="N44" s="171"/>
      <c r="P44" s="2"/>
      <c r="Q44" s="171" t="s">
        <v>29</v>
      </c>
      <c r="R44" s="171"/>
      <c r="S44" s="171"/>
      <c r="T44" s="171" t="s">
        <v>30</v>
      </c>
      <c r="U44" s="171"/>
      <c r="V44" s="171"/>
      <c r="W44" s="171" t="s">
        <v>625</v>
      </c>
      <c r="X44" s="171"/>
      <c r="Y44" s="171"/>
      <c r="Z44" s="171" t="s">
        <v>626</v>
      </c>
      <c r="AA44" s="171"/>
      <c r="AB44" s="171"/>
    </row>
    <row r="45" spans="2:28" x14ac:dyDescent="0.25">
      <c r="B45" s="6" t="s">
        <v>31</v>
      </c>
      <c r="C45" s="22">
        <v>0.255633</v>
      </c>
      <c r="D45" s="22">
        <v>0.53895099999999996</v>
      </c>
      <c r="E45" s="22">
        <v>3.0008300000000002E-2</v>
      </c>
      <c r="F45" s="22">
        <v>0.19564000000000001</v>
      </c>
      <c r="G45" s="22">
        <v>0.58335599999999999</v>
      </c>
      <c r="H45" s="22">
        <v>0.70656399999999997</v>
      </c>
      <c r="I45" s="22">
        <v>-1.0448200000000001</v>
      </c>
      <c r="J45" s="22">
        <v>-1.0933900000000001</v>
      </c>
      <c r="K45" s="22">
        <v>-0.975495</v>
      </c>
      <c r="L45" s="22">
        <v>-0.26347900000000002</v>
      </c>
      <c r="M45" s="22">
        <v>-1.1030899999999999</v>
      </c>
      <c r="N45" s="22">
        <v>-0.28295999999999999</v>
      </c>
      <c r="P45" s="6" t="s">
        <v>31</v>
      </c>
      <c r="Q45" s="22">
        <v>-0.32691100000000001</v>
      </c>
      <c r="R45" s="22">
        <v>-0.43257400000000001</v>
      </c>
      <c r="S45" s="22">
        <v>-0.64183299999999999</v>
      </c>
      <c r="T45" s="22">
        <v>-0.80021500000000001</v>
      </c>
      <c r="U45" s="22">
        <v>-0.35441899999999998</v>
      </c>
      <c r="V45" s="22">
        <v>-0.18443599999999999</v>
      </c>
      <c r="W45" s="22">
        <v>-1.3088</v>
      </c>
      <c r="X45" s="22">
        <v>-1.54549</v>
      </c>
      <c r="Y45" s="22">
        <v>-1.2586900000000001</v>
      </c>
      <c r="Z45" s="22">
        <v>-0.90112499999999995</v>
      </c>
      <c r="AA45" s="22">
        <v>-1.6679200000000001</v>
      </c>
      <c r="AB45" s="22">
        <v>-0.90541199999999999</v>
      </c>
    </row>
    <row r="46" spans="2:28" x14ac:dyDescent="0.25">
      <c r="B46" s="6" t="s">
        <v>32</v>
      </c>
      <c r="C46" s="22">
        <v>1.2480100000000001</v>
      </c>
      <c r="D46" s="22">
        <v>1.6619699999999999</v>
      </c>
      <c r="E46" s="22">
        <v>1.3624799999999999</v>
      </c>
      <c r="F46" s="22">
        <v>1.59046</v>
      </c>
      <c r="G46" s="22">
        <v>1.55813</v>
      </c>
      <c r="H46" s="22">
        <v>1.33971</v>
      </c>
      <c r="I46" s="22">
        <v>1.02166</v>
      </c>
      <c r="J46" s="22">
        <v>0.94665600000000005</v>
      </c>
      <c r="K46" s="22">
        <v>1.1133200000000001</v>
      </c>
      <c r="L46" s="22">
        <v>1.3277399999999999</v>
      </c>
      <c r="M46" s="22">
        <v>1.05979</v>
      </c>
      <c r="N46" s="22">
        <v>1.09931</v>
      </c>
      <c r="P46" s="6" t="s">
        <v>32</v>
      </c>
      <c r="Q46" s="22">
        <v>0.80709799999999998</v>
      </c>
      <c r="R46" s="22">
        <v>0.93284599999999995</v>
      </c>
      <c r="S46" s="22">
        <v>0.71732600000000002</v>
      </c>
      <c r="T46" s="22">
        <v>0.78529300000000002</v>
      </c>
      <c r="U46" s="22">
        <v>0.83351399999999998</v>
      </c>
      <c r="V46" s="22">
        <v>0.79607499999999998</v>
      </c>
      <c r="W46" s="22">
        <v>0.45146700000000001</v>
      </c>
      <c r="X46" s="22">
        <v>0.17757600000000001</v>
      </c>
      <c r="Y46" s="22">
        <v>0.396065</v>
      </c>
      <c r="Z46" s="22">
        <v>0.58001400000000003</v>
      </c>
      <c r="AA46" s="22">
        <v>0.61702199999999996</v>
      </c>
      <c r="AB46" s="22">
        <v>0.47114699999999998</v>
      </c>
    </row>
    <row r="47" spans="2:28" x14ac:dyDescent="0.25">
      <c r="B47" s="6" t="s">
        <v>5</v>
      </c>
      <c r="C47" s="22">
        <v>0.67030000000000001</v>
      </c>
      <c r="D47" s="22">
        <v>0.35941499999999998</v>
      </c>
      <c r="E47" s="22">
        <v>0.82139300000000004</v>
      </c>
      <c r="F47" s="22">
        <v>0.69540299999999999</v>
      </c>
      <c r="G47" s="22">
        <v>0.70435599999999998</v>
      </c>
      <c r="H47" s="22">
        <v>0.98835099999999998</v>
      </c>
      <c r="I47" s="22">
        <v>1.38473</v>
      </c>
      <c r="J47" s="22">
        <v>1.2495499999999999</v>
      </c>
      <c r="K47" s="22">
        <v>1.45356</v>
      </c>
      <c r="L47" s="22">
        <v>1.4566699999999999</v>
      </c>
      <c r="M47" s="22">
        <v>1.44998</v>
      </c>
      <c r="N47" s="22">
        <v>1.33091</v>
      </c>
      <c r="P47" s="6" t="s">
        <v>5</v>
      </c>
      <c r="Q47" s="22">
        <v>1.17144</v>
      </c>
      <c r="R47" s="22">
        <v>1.07978</v>
      </c>
      <c r="S47" s="22">
        <v>1.0071099999999999</v>
      </c>
      <c r="T47" s="22">
        <v>1.0810299999999999</v>
      </c>
      <c r="U47" s="22">
        <v>1.107</v>
      </c>
      <c r="V47" s="22">
        <v>1.0821700000000001</v>
      </c>
      <c r="W47" s="22">
        <v>1.0481199999999999</v>
      </c>
      <c r="X47" s="22">
        <v>1.2348600000000001</v>
      </c>
      <c r="Y47" s="22">
        <v>1.31426</v>
      </c>
      <c r="Z47" s="22">
        <v>1.2840800000000001</v>
      </c>
      <c r="AA47" s="22">
        <v>1.26023</v>
      </c>
      <c r="AB47" s="22">
        <v>1.06233</v>
      </c>
    </row>
    <row r="48" spans="2:28" x14ac:dyDescent="0.25">
      <c r="B48" s="6" t="s">
        <v>33</v>
      </c>
      <c r="C48" s="22">
        <v>-0.41025099999999998</v>
      </c>
      <c r="D48" s="22">
        <v>-0.499585</v>
      </c>
      <c r="E48" s="22">
        <v>-0.46318100000000001</v>
      </c>
      <c r="F48" s="22">
        <v>1.6259099999999999E-2</v>
      </c>
      <c r="G48" s="22">
        <v>0.160135</v>
      </c>
      <c r="H48" s="22">
        <v>0.110788</v>
      </c>
      <c r="I48" s="22">
        <v>0.17488400000000001</v>
      </c>
      <c r="J48" s="22">
        <v>-0.28790300000000002</v>
      </c>
      <c r="K48" s="22">
        <v>-5.9904499999999999E-2</v>
      </c>
      <c r="L48" s="22">
        <v>0.41118199999999999</v>
      </c>
      <c r="M48" s="22">
        <v>0.41375000000000001</v>
      </c>
      <c r="N48" s="22">
        <v>0.313081</v>
      </c>
      <c r="P48" s="6" t="s">
        <v>33</v>
      </c>
      <c r="Q48" s="22">
        <v>0.83662400000000003</v>
      </c>
      <c r="R48" s="22">
        <v>0.90097099999999997</v>
      </c>
      <c r="S48" s="22">
        <v>0.671261</v>
      </c>
      <c r="T48" s="22">
        <v>1.1126100000000001</v>
      </c>
      <c r="U48" s="22">
        <v>0.90632100000000004</v>
      </c>
      <c r="V48" s="22">
        <v>1.0832200000000001</v>
      </c>
      <c r="W48" s="22">
        <v>0.66247500000000004</v>
      </c>
      <c r="X48" s="22">
        <v>0.85735499999999998</v>
      </c>
      <c r="Y48" s="22">
        <v>0.83192100000000002</v>
      </c>
      <c r="Z48" s="22">
        <v>1.1445700000000001</v>
      </c>
      <c r="AA48" s="22">
        <v>0.99960700000000002</v>
      </c>
      <c r="AB48" s="22">
        <v>0.92762199999999995</v>
      </c>
    </row>
    <row r="49" spans="1:28" x14ac:dyDescent="0.25">
      <c r="B49" s="6" t="s">
        <v>34</v>
      </c>
      <c r="C49" s="22">
        <v>-1.2885800000000001</v>
      </c>
      <c r="D49" s="22">
        <v>-1.2542599999999999</v>
      </c>
      <c r="E49" s="22">
        <v>-1.23393</v>
      </c>
      <c r="F49" s="22">
        <v>-1.1158600000000001</v>
      </c>
      <c r="G49" s="22">
        <v>-1.2744899999999999</v>
      </c>
      <c r="H49" s="22">
        <v>-1.1413</v>
      </c>
      <c r="I49" s="22">
        <v>-0.81320300000000001</v>
      </c>
      <c r="J49" s="22">
        <v>-0.611039</v>
      </c>
      <c r="K49" s="22">
        <v>-0.73253900000000005</v>
      </c>
      <c r="L49" s="22">
        <v>-0.84155400000000002</v>
      </c>
      <c r="M49" s="22">
        <v>-0.50445200000000001</v>
      </c>
      <c r="N49" s="22">
        <v>-0.71295399999999998</v>
      </c>
      <c r="P49" s="6" t="s">
        <v>34</v>
      </c>
      <c r="Q49" s="22">
        <v>-1.17462</v>
      </c>
      <c r="R49" s="22">
        <v>-1.22373</v>
      </c>
      <c r="S49" s="22">
        <v>-1.4274</v>
      </c>
      <c r="T49" s="22">
        <v>-0.86797500000000005</v>
      </c>
      <c r="U49" s="22">
        <v>-1.3344400000000001</v>
      </c>
      <c r="V49" s="22">
        <v>-0.79745699999999997</v>
      </c>
      <c r="W49" s="22">
        <v>-0.135327</v>
      </c>
      <c r="X49" s="22">
        <v>0.22109400000000001</v>
      </c>
      <c r="Y49" s="22">
        <v>-0.11962</v>
      </c>
      <c r="Z49" s="22">
        <v>-6.8596000000000004E-2</v>
      </c>
      <c r="AA49" s="22">
        <v>-2.6346999999999999E-2</v>
      </c>
      <c r="AB49" s="22">
        <v>-5.9636399999999999E-2</v>
      </c>
    </row>
    <row r="50" spans="1:28" x14ac:dyDescent="0.25">
      <c r="B50" s="6" t="s">
        <v>8</v>
      </c>
      <c r="C50" s="22">
        <v>-1.26955</v>
      </c>
      <c r="D50" s="22">
        <v>-1.2536099999999999</v>
      </c>
      <c r="E50" s="22">
        <v>-1.11117</v>
      </c>
      <c r="F50" s="22">
        <v>-0.98492800000000003</v>
      </c>
      <c r="G50" s="22">
        <v>-1.1067899999999999</v>
      </c>
      <c r="H50" s="22">
        <v>-1.1898299999999999</v>
      </c>
      <c r="I50" s="22">
        <v>-1.0624499999999999</v>
      </c>
      <c r="J50" s="22">
        <v>-1.0763400000000001</v>
      </c>
      <c r="K50" s="22">
        <v>-1.3237399999999999</v>
      </c>
      <c r="L50" s="22">
        <v>-1.0912900000000001</v>
      </c>
      <c r="M50" s="22">
        <v>-1.16168</v>
      </c>
      <c r="N50" s="22">
        <v>-1.16449</v>
      </c>
      <c r="P50" s="6" t="s">
        <v>8</v>
      </c>
      <c r="Q50" s="22">
        <v>-1.08284</v>
      </c>
      <c r="R50" s="22">
        <v>-1.2581500000000001</v>
      </c>
      <c r="S50" s="22">
        <v>-1.37026</v>
      </c>
      <c r="T50" s="22">
        <v>-1.00579</v>
      </c>
      <c r="U50" s="22">
        <v>-1.2251700000000001</v>
      </c>
      <c r="V50" s="22">
        <v>-1.40344</v>
      </c>
      <c r="W50" s="22">
        <v>-1.1941299999999999</v>
      </c>
      <c r="X50" s="22">
        <v>-1.1895</v>
      </c>
      <c r="Y50" s="22">
        <v>-1.61599</v>
      </c>
      <c r="Z50" s="22">
        <v>-1.0269699999999999</v>
      </c>
      <c r="AA50" s="22">
        <v>-1.4153500000000001</v>
      </c>
      <c r="AB50" s="22">
        <v>-1.1029199999999999</v>
      </c>
    </row>
    <row r="51" spans="1:28" ht="13" x14ac:dyDescent="0.3">
      <c r="B51" s="33" t="s">
        <v>35</v>
      </c>
      <c r="P51" s="33" t="s">
        <v>35</v>
      </c>
    </row>
    <row r="53" spans="1:28" ht="13" x14ac:dyDescent="0.3">
      <c r="A53" s="30" t="s">
        <v>632</v>
      </c>
    </row>
    <row r="55" spans="1:28" x14ac:dyDescent="0.25">
      <c r="B55" s="166" t="s">
        <v>633</v>
      </c>
      <c r="C55" s="166"/>
      <c r="E55" s="166" t="s">
        <v>634</v>
      </c>
      <c r="F55" s="166"/>
    </row>
    <row r="56" spans="1:28" x14ac:dyDescent="0.25">
      <c r="B56" s="39" t="s">
        <v>635</v>
      </c>
      <c r="C56" s="68" t="s">
        <v>636</v>
      </c>
      <c r="E56" s="39" t="s">
        <v>635</v>
      </c>
      <c r="F56" s="68" t="s">
        <v>636</v>
      </c>
    </row>
    <row r="57" spans="1:28" x14ac:dyDescent="0.25">
      <c r="B57" s="39">
        <v>-8</v>
      </c>
      <c r="C57" s="39">
        <v>99</v>
      </c>
      <c r="E57" s="39">
        <v>-8</v>
      </c>
      <c r="F57" s="39">
        <v>7</v>
      </c>
    </row>
    <row r="58" spans="1:28" x14ac:dyDescent="0.25">
      <c r="B58" s="39">
        <v>-4</v>
      </c>
      <c r="C58" s="39">
        <v>998</v>
      </c>
      <c r="E58" s="39">
        <v>-4</v>
      </c>
      <c r="F58" s="39">
        <v>317</v>
      </c>
    </row>
    <row r="59" spans="1:28" x14ac:dyDescent="0.25">
      <c r="B59" s="39">
        <v>0</v>
      </c>
      <c r="C59" s="39">
        <v>1049</v>
      </c>
      <c r="E59" s="39">
        <v>0</v>
      </c>
      <c r="F59" s="39">
        <v>1947</v>
      </c>
    </row>
    <row r="60" spans="1:28" x14ac:dyDescent="0.25">
      <c r="B60" s="39">
        <v>4</v>
      </c>
      <c r="C60" s="39">
        <v>82</v>
      </c>
      <c r="E60" s="39">
        <v>4</v>
      </c>
      <c r="F60" s="39">
        <v>503</v>
      </c>
    </row>
    <row r="61" spans="1:28" x14ac:dyDescent="0.25">
      <c r="B61" s="39">
        <v>8</v>
      </c>
      <c r="C61" s="39">
        <v>8</v>
      </c>
      <c r="E61" s="39">
        <v>8</v>
      </c>
      <c r="F61" s="39">
        <v>17</v>
      </c>
    </row>
    <row r="62" spans="1:28" ht="13" x14ac:dyDescent="0.3">
      <c r="B62" s="33" t="s">
        <v>637</v>
      </c>
      <c r="E62" s="33" t="s">
        <v>637</v>
      </c>
    </row>
  </sheetData>
  <mergeCells count="52">
    <mergeCell ref="B3:N3"/>
    <mergeCell ref="B13:N13"/>
    <mergeCell ref="P13:AB13"/>
    <mergeCell ref="C4:E4"/>
    <mergeCell ref="F4:H4"/>
    <mergeCell ref="I4:K4"/>
    <mergeCell ref="L4:N4"/>
    <mergeCell ref="P3:AB3"/>
    <mergeCell ref="Q4:S4"/>
    <mergeCell ref="T4:V4"/>
    <mergeCell ref="W4:Y4"/>
    <mergeCell ref="Z4:AB4"/>
    <mergeCell ref="W14:Y14"/>
    <mergeCell ref="Z14:AB14"/>
    <mergeCell ref="B23:N23"/>
    <mergeCell ref="P23:AB23"/>
    <mergeCell ref="C24:E24"/>
    <mergeCell ref="F24:H24"/>
    <mergeCell ref="I24:K24"/>
    <mergeCell ref="L24:N24"/>
    <mergeCell ref="Q24:S24"/>
    <mergeCell ref="T24:V24"/>
    <mergeCell ref="C14:E14"/>
    <mergeCell ref="F14:H14"/>
    <mergeCell ref="I14:K14"/>
    <mergeCell ref="L14:N14"/>
    <mergeCell ref="Q14:S14"/>
    <mergeCell ref="T14:V14"/>
    <mergeCell ref="W24:Y24"/>
    <mergeCell ref="Z24:AB24"/>
    <mergeCell ref="B33:N33"/>
    <mergeCell ref="P33:AB33"/>
    <mergeCell ref="C34:E34"/>
    <mergeCell ref="F34:H34"/>
    <mergeCell ref="I34:K34"/>
    <mergeCell ref="L34:N34"/>
    <mergeCell ref="Q34:S34"/>
    <mergeCell ref="T34:V34"/>
    <mergeCell ref="W44:Y44"/>
    <mergeCell ref="Z44:AB44"/>
    <mergeCell ref="B55:C55"/>
    <mergeCell ref="E55:F55"/>
    <mergeCell ref="W34:Y34"/>
    <mergeCell ref="Z34:AB34"/>
    <mergeCell ref="B43:N43"/>
    <mergeCell ref="P43:AB43"/>
    <mergeCell ref="C44:E44"/>
    <mergeCell ref="F44:H44"/>
    <mergeCell ref="I44:K44"/>
    <mergeCell ref="L44:N44"/>
    <mergeCell ref="Q44:S44"/>
    <mergeCell ref="T44:V4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14145-DE2B-4389-B1DA-AD2C9809FDE6}">
  <dimension ref="A1:V211"/>
  <sheetViews>
    <sheetView zoomScale="80" zoomScaleNormal="80" workbookViewId="0"/>
  </sheetViews>
  <sheetFormatPr defaultColWidth="8.81640625" defaultRowHeight="13" x14ac:dyDescent="0.3"/>
  <cols>
    <col min="1" max="6" width="8.81640625" style="53"/>
    <col min="7" max="7" width="16.1796875" style="53" customWidth="1"/>
    <col min="8" max="10" width="8.81640625" style="53"/>
    <col min="11" max="11" width="9.81640625" style="53" customWidth="1"/>
    <col min="12" max="12" width="8.81640625" style="53"/>
    <col min="13" max="13" width="19" style="53" customWidth="1"/>
    <col min="14" max="19" width="8.81640625" style="53"/>
    <col min="20" max="20" width="17.1796875" style="53" customWidth="1"/>
    <col min="21" max="16384" width="8.81640625" style="53"/>
  </cols>
  <sheetData>
    <row r="1" spans="1:21" s="44" customFormat="1" ht="15" x14ac:dyDescent="0.3">
      <c r="A1" s="35" t="s">
        <v>638</v>
      </c>
    </row>
    <row r="3" spans="1:21" ht="14.5" x14ac:dyDescent="0.3">
      <c r="B3" s="221" t="s">
        <v>37</v>
      </c>
      <c r="C3" s="210"/>
      <c r="D3" s="221" t="s">
        <v>639</v>
      </c>
      <c r="E3" s="210"/>
      <c r="G3" s="116" t="s">
        <v>39</v>
      </c>
      <c r="H3" s="127"/>
      <c r="I3" s="117"/>
      <c r="J3" s="117"/>
      <c r="K3" s="128"/>
      <c r="M3" s="116" t="s">
        <v>48</v>
      </c>
      <c r="N3" s="117"/>
      <c r="O3" s="118"/>
      <c r="T3" s="115"/>
      <c r="U3" s="5"/>
    </row>
    <row r="4" spans="1:21" x14ac:dyDescent="0.3">
      <c r="B4" s="54" t="s">
        <v>1</v>
      </c>
      <c r="C4" s="54" t="s">
        <v>2</v>
      </c>
      <c r="D4" s="54" t="s">
        <v>1</v>
      </c>
      <c r="E4" s="54" t="s">
        <v>2</v>
      </c>
      <c r="G4" s="110"/>
      <c r="H4" s="125" t="s">
        <v>40</v>
      </c>
      <c r="I4" s="120" t="s">
        <v>41</v>
      </c>
      <c r="J4" s="120" t="s">
        <v>42</v>
      </c>
      <c r="K4" s="120" t="s">
        <v>43</v>
      </c>
      <c r="M4" s="119"/>
      <c r="N4" s="120" t="s">
        <v>49</v>
      </c>
      <c r="O4" s="120" t="s">
        <v>50</v>
      </c>
      <c r="T4" s="115"/>
      <c r="U4" s="5"/>
    </row>
    <row r="5" spans="1:21" x14ac:dyDescent="0.3">
      <c r="B5" s="11">
        <v>34.200000000000003</v>
      </c>
      <c r="C5" s="11">
        <v>23.2</v>
      </c>
      <c r="D5" s="11">
        <v>29.2</v>
      </c>
      <c r="E5" s="11">
        <v>22.1</v>
      </c>
      <c r="G5" s="119" t="s">
        <v>44</v>
      </c>
      <c r="H5" s="125">
        <v>1</v>
      </c>
      <c r="I5" s="131">
        <v>8.9752749999999999</v>
      </c>
      <c r="J5" s="110">
        <v>1.8580179999999999</v>
      </c>
      <c r="K5" s="110">
        <v>0.186643</v>
      </c>
      <c r="M5" s="121" t="s">
        <v>51</v>
      </c>
      <c r="N5" s="110">
        <v>1.3759999999999999</v>
      </c>
      <c r="O5" s="110">
        <v>0.67810000000000004</v>
      </c>
      <c r="T5" s="115"/>
      <c r="U5" s="5"/>
    </row>
    <row r="6" spans="1:21" x14ac:dyDescent="0.3">
      <c r="B6" s="11">
        <v>33.200000000000003</v>
      </c>
      <c r="C6" s="11">
        <v>22</v>
      </c>
      <c r="D6" s="11">
        <v>28</v>
      </c>
      <c r="E6" s="11">
        <v>22.8</v>
      </c>
      <c r="G6" s="119" t="s">
        <v>45</v>
      </c>
      <c r="H6" s="125">
        <v>1</v>
      </c>
      <c r="I6" s="131">
        <v>411.21379999999999</v>
      </c>
      <c r="J6" s="110">
        <v>85.127520000000004</v>
      </c>
      <c r="K6" s="110">
        <v>5.1199999999999997E-9</v>
      </c>
      <c r="M6" s="121" t="s">
        <v>52</v>
      </c>
      <c r="N6" s="110">
        <v>9.1479999999999997</v>
      </c>
      <c r="O6" s="110" t="s">
        <v>177</v>
      </c>
      <c r="T6" s="115"/>
      <c r="U6" s="5"/>
    </row>
    <row r="7" spans="1:21" x14ac:dyDescent="0.3">
      <c r="B7" s="11">
        <v>30.2</v>
      </c>
      <c r="C7" s="11">
        <v>21.2</v>
      </c>
      <c r="D7" s="11">
        <v>28.4</v>
      </c>
      <c r="E7" s="11">
        <v>23.4</v>
      </c>
      <c r="G7" s="119" t="s">
        <v>46</v>
      </c>
      <c r="H7" s="125">
        <v>1</v>
      </c>
      <c r="I7" s="131">
        <v>0.25234400000000001</v>
      </c>
      <c r="J7" s="110">
        <v>5.2239000000000001E-2</v>
      </c>
      <c r="K7" s="129">
        <v>0.82132300000000003</v>
      </c>
      <c r="M7" s="121" t="s">
        <v>53</v>
      </c>
      <c r="N7" s="110">
        <v>6.79</v>
      </c>
      <c r="O7" s="110" t="s">
        <v>177</v>
      </c>
      <c r="T7" s="115"/>
      <c r="U7" s="5"/>
    </row>
    <row r="8" spans="1:21" x14ac:dyDescent="0.3">
      <c r="B8" s="11">
        <v>29.9</v>
      </c>
      <c r="C8" s="11">
        <v>19.3</v>
      </c>
      <c r="D8" s="11">
        <v>32.799999999999997</v>
      </c>
      <c r="E8" s="11">
        <v>21.9</v>
      </c>
      <c r="G8" s="119" t="s">
        <v>47</v>
      </c>
      <c r="H8" s="125">
        <v>22</v>
      </c>
      <c r="I8" s="131">
        <v>4.8305629999999997</v>
      </c>
      <c r="J8" s="110"/>
      <c r="K8" s="110"/>
      <c r="M8" s="121" t="s">
        <v>54</v>
      </c>
      <c r="N8" s="110">
        <v>-0.98099999999999998</v>
      </c>
      <c r="O8" s="110">
        <v>0.85260000000000002</v>
      </c>
      <c r="T8" s="115"/>
      <c r="U8" s="5"/>
    </row>
    <row r="9" spans="1:21" x14ac:dyDescent="0.3">
      <c r="B9" s="11">
        <v>25.2</v>
      </c>
      <c r="C9" s="11">
        <v>23.3</v>
      </c>
      <c r="D9" s="11">
        <v>29.8</v>
      </c>
      <c r="E9" s="11">
        <v>19.600000000000001</v>
      </c>
      <c r="G9" s="31"/>
      <c r="H9" s="31"/>
      <c r="M9" s="115"/>
      <c r="N9" s="5"/>
      <c r="O9" s="5"/>
      <c r="T9" s="115"/>
      <c r="U9" s="5"/>
    </row>
    <row r="10" spans="1:21" x14ac:dyDescent="0.3">
      <c r="B10" s="11">
        <v>29.3</v>
      </c>
      <c r="C10" s="11">
        <v>18.399999999999999</v>
      </c>
      <c r="D10" s="11">
        <v>28.4</v>
      </c>
      <c r="E10" s="11">
        <v>23.2</v>
      </c>
      <c r="G10" s="31"/>
      <c r="H10" s="31"/>
    </row>
    <row r="11" spans="1:21" x14ac:dyDescent="0.3">
      <c r="B11" s="13" t="s">
        <v>55</v>
      </c>
      <c r="C11" s="11">
        <v>20.9</v>
      </c>
      <c r="D11" s="27">
        <v>26.1</v>
      </c>
      <c r="E11" s="13" t="s">
        <v>55</v>
      </c>
      <c r="G11" s="31"/>
      <c r="H11" s="31"/>
    </row>
    <row r="12" spans="1:21" x14ac:dyDescent="0.3">
      <c r="B12" s="56" t="s">
        <v>551</v>
      </c>
      <c r="G12" s="31"/>
      <c r="H12" s="31"/>
    </row>
    <row r="13" spans="1:21" x14ac:dyDescent="0.3">
      <c r="B13" s="56"/>
      <c r="G13" s="31"/>
      <c r="H13" s="31"/>
    </row>
    <row r="14" spans="1:21" s="44" customFormat="1" ht="15" x14ac:dyDescent="0.3">
      <c r="A14" s="35" t="s">
        <v>640</v>
      </c>
    </row>
    <row r="16" spans="1:21" ht="14.5" x14ac:dyDescent="0.3">
      <c r="B16" s="221" t="s">
        <v>37</v>
      </c>
      <c r="C16" s="210"/>
      <c r="D16" s="221" t="s">
        <v>639</v>
      </c>
      <c r="E16" s="210"/>
      <c r="G16" s="116" t="s">
        <v>39</v>
      </c>
      <c r="H16" s="127"/>
      <c r="I16" s="117"/>
      <c r="J16" s="117"/>
      <c r="K16" s="128"/>
      <c r="M16" s="116" t="s">
        <v>48</v>
      </c>
      <c r="N16" s="117"/>
      <c r="O16" s="118"/>
      <c r="T16" s="115"/>
      <c r="U16" s="5"/>
    </row>
    <row r="17" spans="1:22" x14ac:dyDescent="0.3">
      <c r="B17" s="54" t="s">
        <v>1</v>
      </c>
      <c r="C17" s="54" t="s">
        <v>2</v>
      </c>
      <c r="D17" s="54" t="s">
        <v>1</v>
      </c>
      <c r="E17" s="54" t="s">
        <v>2</v>
      </c>
      <c r="G17" s="110"/>
      <c r="H17" s="125" t="s">
        <v>40</v>
      </c>
      <c r="I17" s="120" t="s">
        <v>41</v>
      </c>
      <c r="J17" s="120" t="s">
        <v>42</v>
      </c>
      <c r="K17" s="120" t="s">
        <v>43</v>
      </c>
      <c r="M17" s="119"/>
      <c r="N17" s="120" t="s">
        <v>49</v>
      </c>
      <c r="O17" s="120" t="s">
        <v>50</v>
      </c>
      <c r="T17" s="115"/>
      <c r="U17" s="5"/>
    </row>
    <row r="18" spans="1:22" x14ac:dyDescent="0.3">
      <c r="B18" s="11">
        <v>1.5</v>
      </c>
      <c r="C18" s="11">
        <v>0.9</v>
      </c>
      <c r="D18" s="11">
        <v>1.2</v>
      </c>
      <c r="E18" s="11">
        <v>1.1000000000000001</v>
      </c>
      <c r="G18" s="119" t="s">
        <v>44</v>
      </c>
      <c r="H18" s="125">
        <v>1</v>
      </c>
      <c r="I18" s="131">
        <v>2.1987E-2</v>
      </c>
      <c r="J18" s="110">
        <v>1.4861850000000001</v>
      </c>
      <c r="K18" s="110">
        <v>0.23572000000000001</v>
      </c>
      <c r="M18" s="121" t="s">
        <v>51</v>
      </c>
      <c r="N18" s="110">
        <v>-6.905E-2</v>
      </c>
      <c r="O18" s="110">
        <v>0.73950000000000005</v>
      </c>
      <c r="T18" s="115"/>
      <c r="U18" s="5"/>
    </row>
    <row r="19" spans="1:22" x14ac:dyDescent="0.3">
      <c r="B19" s="11">
        <v>1.4</v>
      </c>
      <c r="C19" s="11">
        <v>0.7</v>
      </c>
      <c r="D19" s="11">
        <v>1.3</v>
      </c>
      <c r="E19" s="11">
        <v>0.9</v>
      </c>
      <c r="G19" s="119" t="s">
        <v>45</v>
      </c>
      <c r="H19" s="125">
        <v>1</v>
      </c>
      <c r="I19" s="131">
        <v>1.338846</v>
      </c>
      <c r="J19" s="110">
        <v>90.496989999999997</v>
      </c>
      <c r="K19" s="110">
        <v>2.9699999999999999E-9</v>
      </c>
      <c r="M19" s="121" t="s">
        <v>52</v>
      </c>
      <c r="N19" s="110">
        <v>0.50239999999999996</v>
      </c>
      <c r="O19" s="110" t="s">
        <v>177</v>
      </c>
      <c r="T19" s="115"/>
      <c r="U19" s="5"/>
    </row>
    <row r="20" spans="1:22" x14ac:dyDescent="0.3">
      <c r="B20" s="11">
        <v>1.3</v>
      </c>
      <c r="C20" s="11">
        <v>0.8</v>
      </c>
      <c r="D20" s="11">
        <v>1.5</v>
      </c>
      <c r="E20" s="11">
        <v>0.9</v>
      </c>
      <c r="G20" s="119" t="s">
        <v>46</v>
      </c>
      <c r="H20" s="125">
        <v>1</v>
      </c>
      <c r="I20" s="131">
        <v>0.10484400000000001</v>
      </c>
      <c r="J20" s="110">
        <v>7.0867709999999997</v>
      </c>
      <c r="K20" s="129">
        <v>1.4237E-2</v>
      </c>
      <c r="M20" s="121" t="s">
        <v>53</v>
      </c>
      <c r="N20" s="110">
        <v>0.38569999999999999</v>
      </c>
      <c r="O20" s="110" t="s">
        <v>177</v>
      </c>
      <c r="T20" s="115"/>
      <c r="U20" s="5"/>
    </row>
    <row r="21" spans="1:22" x14ac:dyDescent="0.3">
      <c r="B21" s="11">
        <v>1.2</v>
      </c>
      <c r="C21" s="11">
        <v>0.9</v>
      </c>
      <c r="D21" s="11">
        <v>1.6</v>
      </c>
      <c r="E21" s="11">
        <v>1</v>
      </c>
      <c r="G21" s="119" t="s">
        <v>47</v>
      </c>
      <c r="H21" s="125">
        <v>22</v>
      </c>
      <c r="I21" s="131">
        <v>1.4794E-2</v>
      </c>
      <c r="J21" s="110"/>
      <c r="K21" s="110"/>
      <c r="M21" s="121" t="s">
        <v>54</v>
      </c>
      <c r="N21" s="110">
        <v>-0.1857</v>
      </c>
      <c r="O21" s="110">
        <v>5.3499999999999999E-2</v>
      </c>
      <c r="T21" s="115"/>
      <c r="U21" s="5"/>
    </row>
    <row r="22" spans="1:22" x14ac:dyDescent="0.3">
      <c r="B22" s="11">
        <v>1.1000000000000001</v>
      </c>
      <c r="C22" s="11">
        <v>0.8</v>
      </c>
      <c r="D22" s="11">
        <v>1.5</v>
      </c>
      <c r="E22" s="11">
        <v>1</v>
      </c>
      <c r="G22" s="31"/>
      <c r="H22" s="31"/>
      <c r="T22" s="115"/>
      <c r="U22" s="5"/>
    </row>
    <row r="23" spans="1:22" x14ac:dyDescent="0.3">
      <c r="B23" s="11">
        <v>1.4</v>
      </c>
      <c r="C23" s="11">
        <v>0.8</v>
      </c>
      <c r="D23" s="11">
        <v>1.4</v>
      </c>
      <c r="E23" s="11">
        <v>1.1000000000000001</v>
      </c>
      <c r="G23" s="31"/>
      <c r="H23" s="31"/>
    </row>
    <row r="24" spans="1:22" x14ac:dyDescent="0.3">
      <c r="B24" s="13" t="s">
        <v>55</v>
      </c>
      <c r="C24" s="11">
        <v>0.8</v>
      </c>
      <c r="D24" s="27">
        <v>1.2</v>
      </c>
      <c r="E24" s="13" t="s">
        <v>55</v>
      </c>
      <c r="G24" s="31"/>
      <c r="H24" s="31"/>
    </row>
    <row r="25" spans="1:22" x14ac:dyDescent="0.3">
      <c r="B25" s="56" t="s">
        <v>551</v>
      </c>
      <c r="G25" s="31"/>
      <c r="H25" s="31"/>
    </row>
    <row r="26" spans="1:22" x14ac:dyDescent="0.3">
      <c r="B26" s="56"/>
      <c r="G26" s="31"/>
      <c r="H26" s="31"/>
    </row>
    <row r="27" spans="1:22" x14ac:dyDescent="0.3">
      <c r="B27" s="56"/>
    </row>
    <row r="28" spans="1:22" s="44" customFormat="1" ht="15" x14ac:dyDescent="0.3">
      <c r="A28" s="35" t="s">
        <v>641</v>
      </c>
    </row>
    <row r="30" spans="1:22" ht="14.5" x14ac:dyDescent="0.3">
      <c r="B30" s="221" t="s">
        <v>37</v>
      </c>
      <c r="C30" s="210"/>
      <c r="D30" s="221" t="s">
        <v>639</v>
      </c>
      <c r="E30" s="210"/>
      <c r="G30" s="116" t="s">
        <v>39</v>
      </c>
      <c r="H30" s="127"/>
      <c r="I30" s="117"/>
      <c r="J30" s="117"/>
      <c r="K30" s="128"/>
      <c r="M30" s="116" t="s">
        <v>48</v>
      </c>
      <c r="N30" s="117"/>
      <c r="O30" s="118"/>
      <c r="T30" s="115"/>
      <c r="U30" s="5"/>
      <c r="V30" s="5"/>
    </row>
    <row r="31" spans="1:22" x14ac:dyDescent="0.3">
      <c r="B31" s="54" t="s">
        <v>1</v>
      </c>
      <c r="C31" s="54" t="s">
        <v>2</v>
      </c>
      <c r="D31" s="54" t="s">
        <v>1</v>
      </c>
      <c r="E31" s="54" t="s">
        <v>2</v>
      </c>
      <c r="G31" s="110"/>
      <c r="H31" s="125" t="s">
        <v>40</v>
      </c>
      <c r="I31" s="120" t="s">
        <v>41</v>
      </c>
      <c r="J31" s="120" t="s">
        <v>42</v>
      </c>
      <c r="K31" s="120" t="s">
        <v>43</v>
      </c>
      <c r="M31" s="119"/>
      <c r="N31" s="120" t="s">
        <v>49</v>
      </c>
      <c r="O31" s="120" t="s">
        <v>50</v>
      </c>
      <c r="T31" s="115"/>
      <c r="U31" s="5"/>
      <c r="V31" s="5"/>
    </row>
    <row r="32" spans="1:22" x14ac:dyDescent="0.3">
      <c r="B32" s="28">
        <v>17.249403439999998</v>
      </c>
      <c r="C32" s="22">
        <v>10.168006350000001</v>
      </c>
      <c r="D32" s="24">
        <v>17.38721267</v>
      </c>
      <c r="E32" s="22">
        <v>12.59452825</v>
      </c>
      <c r="G32" s="119" t="s">
        <v>44</v>
      </c>
      <c r="H32" s="125">
        <v>1</v>
      </c>
      <c r="I32" s="131">
        <v>37.190379999999998</v>
      </c>
      <c r="J32" s="110">
        <v>1.704218</v>
      </c>
      <c r="K32" s="110">
        <v>0.199797</v>
      </c>
      <c r="M32" s="121" t="s">
        <v>51</v>
      </c>
      <c r="N32" s="110">
        <v>-6.3040000000000003</v>
      </c>
      <c r="O32" s="110">
        <v>2.3800000000000002E-2</v>
      </c>
      <c r="T32" s="115"/>
      <c r="U32" s="5"/>
      <c r="V32" s="5"/>
    </row>
    <row r="33" spans="1:22" x14ac:dyDescent="0.3">
      <c r="B33" s="28">
        <v>21.110003819999999</v>
      </c>
      <c r="C33" s="22">
        <v>10.445535359999999</v>
      </c>
      <c r="D33" s="24">
        <v>22.901183499999998</v>
      </c>
      <c r="E33" s="22">
        <v>14.273287760000001</v>
      </c>
      <c r="G33" s="119" t="s">
        <v>45</v>
      </c>
      <c r="H33" s="125">
        <v>1</v>
      </c>
      <c r="I33" s="131">
        <v>771.7201</v>
      </c>
      <c r="J33" s="110">
        <v>35.363430000000001</v>
      </c>
      <c r="K33" s="110">
        <v>7.4099999999999998E-7</v>
      </c>
      <c r="M33" s="121" t="s">
        <v>52</v>
      </c>
      <c r="N33" s="110">
        <v>4.5759999999999996</v>
      </c>
      <c r="O33" s="110">
        <v>0.13900000000000001</v>
      </c>
      <c r="T33" s="115"/>
      <c r="U33" s="5"/>
      <c r="V33" s="5"/>
    </row>
    <row r="34" spans="1:22" x14ac:dyDescent="0.3">
      <c r="B34" s="28">
        <v>18.120068620000001</v>
      </c>
      <c r="C34" s="22">
        <v>7.8581788819999998</v>
      </c>
      <c r="D34" s="24">
        <v>23.3430237</v>
      </c>
      <c r="E34" s="22">
        <v>16.45916733</v>
      </c>
      <c r="G34" s="119" t="s">
        <v>46</v>
      </c>
      <c r="H34" s="125">
        <v>1</v>
      </c>
      <c r="I34" s="131">
        <v>208.5924</v>
      </c>
      <c r="J34" s="110">
        <v>9.5585699999999996</v>
      </c>
      <c r="K34" s="129">
        <v>3.7720000000000002E-3</v>
      </c>
      <c r="M34" s="121" t="s">
        <v>53</v>
      </c>
      <c r="N34" s="110">
        <v>10.39</v>
      </c>
      <c r="O34" s="110" t="s">
        <v>177</v>
      </c>
      <c r="T34" s="115"/>
      <c r="U34" s="5"/>
      <c r="V34" s="5"/>
    </row>
    <row r="35" spans="1:22" x14ac:dyDescent="0.3">
      <c r="B35" s="28">
        <v>10.191804100000001</v>
      </c>
      <c r="C35" s="22">
        <v>4.5333796780000002</v>
      </c>
      <c r="D35" s="24">
        <v>23.56990772</v>
      </c>
      <c r="E35" s="22">
        <v>7.6220352</v>
      </c>
      <c r="G35" s="119" t="s">
        <v>47</v>
      </c>
      <c r="H35" s="125">
        <v>37</v>
      </c>
      <c r="I35" s="131">
        <v>21.82255</v>
      </c>
      <c r="J35" s="110"/>
      <c r="K35" s="110"/>
      <c r="M35" s="121" t="s">
        <v>54</v>
      </c>
      <c r="N35" s="110">
        <v>-0.48649999999999999</v>
      </c>
      <c r="O35" s="110">
        <v>0.99539999999999995</v>
      </c>
      <c r="T35" s="115"/>
      <c r="U35" s="5"/>
      <c r="V35" s="5"/>
    </row>
    <row r="36" spans="1:22" x14ac:dyDescent="0.3">
      <c r="B36" s="28">
        <v>17.691622630000001</v>
      </c>
      <c r="C36" s="22">
        <v>7.4860600560000004</v>
      </c>
      <c r="D36" s="24">
        <v>13.09100939</v>
      </c>
      <c r="E36" s="22">
        <v>4.8787854060000004</v>
      </c>
      <c r="G36" s="31"/>
      <c r="H36" s="31"/>
      <c r="T36" s="115"/>
      <c r="U36" s="5"/>
      <c r="V36" s="5"/>
    </row>
    <row r="37" spans="1:22" x14ac:dyDescent="0.3">
      <c r="B37" s="28">
        <v>14.476597010000001</v>
      </c>
      <c r="C37" s="22">
        <v>13.4431726</v>
      </c>
      <c r="D37" s="24">
        <v>17.94637973</v>
      </c>
      <c r="E37" s="22">
        <v>9.8872300870000007</v>
      </c>
      <c r="G37" s="31"/>
      <c r="H37" s="31"/>
    </row>
    <row r="38" spans="1:22" x14ac:dyDescent="0.3">
      <c r="B38" s="28">
        <v>11.465776399999999</v>
      </c>
      <c r="C38" s="22">
        <v>3.6061109679999999</v>
      </c>
      <c r="D38" s="24">
        <v>26.888008880000001</v>
      </c>
      <c r="E38" s="22">
        <v>9.0421790239999993</v>
      </c>
      <c r="G38" s="31"/>
      <c r="H38" s="31"/>
    </row>
    <row r="39" spans="1:22" x14ac:dyDescent="0.3">
      <c r="B39" s="28">
        <v>10.29448597</v>
      </c>
      <c r="C39" s="22">
        <v>7.9241156630000003</v>
      </c>
      <c r="D39" s="24">
        <v>25.601574280000001</v>
      </c>
      <c r="E39" s="29">
        <v>7.3131915999999997</v>
      </c>
      <c r="G39" s="31"/>
      <c r="H39" s="31"/>
    </row>
    <row r="40" spans="1:22" x14ac:dyDescent="0.3">
      <c r="B40" s="28">
        <v>7.8596468359999996</v>
      </c>
      <c r="C40" s="22">
        <v>4.2594762169999996</v>
      </c>
      <c r="D40" s="24">
        <v>30.200915009999999</v>
      </c>
      <c r="E40" s="29">
        <v>11.3855424</v>
      </c>
      <c r="G40" s="31"/>
      <c r="H40" s="31"/>
    </row>
    <row r="41" spans="1:22" x14ac:dyDescent="0.3">
      <c r="B41" s="28">
        <v>14.648433239999999</v>
      </c>
      <c r="C41" s="9" t="s">
        <v>55</v>
      </c>
      <c r="D41" s="24">
        <v>11.642498120000001</v>
      </c>
      <c r="E41" s="29">
        <v>8.756484081</v>
      </c>
      <c r="G41" s="31"/>
      <c r="H41" s="31"/>
    </row>
    <row r="42" spans="1:22" x14ac:dyDescent="0.3">
      <c r="B42" s="9" t="s">
        <v>55</v>
      </c>
      <c r="C42" s="9" t="s">
        <v>55</v>
      </c>
      <c r="D42" s="24">
        <v>10.48290955</v>
      </c>
      <c r="E42" s="10" t="s">
        <v>55</v>
      </c>
    </row>
    <row r="43" spans="1:22" x14ac:dyDescent="0.3">
      <c r="B43" s="9" t="s">
        <v>55</v>
      </c>
      <c r="C43" s="9" t="s">
        <v>55</v>
      </c>
      <c r="D43" s="24">
        <v>24.32684927</v>
      </c>
      <c r="E43" s="10" t="s">
        <v>55</v>
      </c>
    </row>
    <row r="44" spans="1:22" x14ac:dyDescent="0.3">
      <c r="B44" s="69" t="s">
        <v>642</v>
      </c>
    </row>
    <row r="45" spans="1:22" x14ac:dyDescent="0.3">
      <c r="B45" s="56"/>
    </row>
    <row r="46" spans="1:22" s="44" customFormat="1" ht="15" x14ac:dyDescent="0.3">
      <c r="A46" s="35" t="s">
        <v>687</v>
      </c>
    </row>
    <row r="48" spans="1:22" ht="14.5" x14ac:dyDescent="0.3">
      <c r="A48" s="34"/>
      <c r="B48" s="55"/>
      <c r="C48" s="221" t="s">
        <v>37</v>
      </c>
      <c r="D48" s="210"/>
      <c r="E48" s="221" t="s">
        <v>639</v>
      </c>
      <c r="F48" s="210"/>
    </row>
    <row r="49" spans="2:6" x14ac:dyDescent="0.3">
      <c r="B49" s="161" t="s">
        <v>643</v>
      </c>
      <c r="C49" s="54" t="s">
        <v>1</v>
      </c>
      <c r="D49" s="54" t="s">
        <v>2</v>
      </c>
      <c r="E49" s="54" t="s">
        <v>1</v>
      </c>
      <c r="F49" s="54" t="s">
        <v>2</v>
      </c>
    </row>
    <row r="50" spans="2:6" x14ac:dyDescent="0.3">
      <c r="B50" s="157">
        <v>0</v>
      </c>
      <c r="C50" s="157">
        <v>0</v>
      </c>
      <c r="D50" s="157">
        <v>0</v>
      </c>
      <c r="E50" s="157">
        <v>0</v>
      </c>
      <c r="F50" s="157">
        <v>0</v>
      </c>
    </row>
    <row r="51" spans="2:6" x14ac:dyDescent="0.3">
      <c r="B51" s="157">
        <v>0.25</v>
      </c>
      <c r="C51" s="157">
        <v>0</v>
      </c>
      <c r="D51" s="157">
        <v>0</v>
      </c>
      <c r="E51" s="157">
        <v>0</v>
      </c>
      <c r="F51" s="157">
        <v>0</v>
      </c>
    </row>
    <row r="52" spans="2:6" x14ac:dyDescent="0.3">
      <c r="B52" s="157">
        <v>0.5</v>
      </c>
      <c r="C52" s="157">
        <v>0</v>
      </c>
      <c r="D52" s="157">
        <v>0</v>
      </c>
      <c r="E52" s="157">
        <v>0</v>
      </c>
      <c r="F52" s="157">
        <v>0</v>
      </c>
    </row>
    <row r="53" spans="2:6" x14ac:dyDescent="0.3">
      <c r="B53" s="157">
        <v>0.75</v>
      </c>
      <c r="C53" s="157">
        <v>0</v>
      </c>
      <c r="D53" s="157">
        <v>0</v>
      </c>
      <c r="E53" s="157">
        <v>0</v>
      </c>
      <c r="F53" s="157">
        <v>0</v>
      </c>
    </row>
    <row r="54" spans="2:6" x14ac:dyDescent="0.3">
      <c r="B54" s="157">
        <v>1</v>
      </c>
      <c r="C54" s="157">
        <v>0</v>
      </c>
      <c r="D54" s="157">
        <v>0</v>
      </c>
      <c r="E54" s="157">
        <v>0</v>
      </c>
      <c r="F54" s="157">
        <v>0</v>
      </c>
    </row>
    <row r="55" spans="2:6" x14ac:dyDescent="0.3">
      <c r="B55" s="157">
        <v>1.25</v>
      </c>
      <c r="C55" s="157">
        <v>0</v>
      </c>
      <c r="D55" s="157">
        <v>0</v>
      </c>
      <c r="E55" s="157">
        <v>0</v>
      </c>
      <c r="F55" s="157">
        <v>0</v>
      </c>
    </row>
    <row r="56" spans="2:6" x14ac:dyDescent="0.3">
      <c r="B56" s="157">
        <v>1.5</v>
      </c>
      <c r="C56" s="157">
        <v>0</v>
      </c>
      <c r="D56" s="157">
        <v>0</v>
      </c>
      <c r="E56" s="157">
        <v>0</v>
      </c>
      <c r="F56" s="157">
        <v>0</v>
      </c>
    </row>
    <row r="57" spans="2:6" x14ac:dyDescent="0.3">
      <c r="B57" s="157">
        <v>1.75</v>
      </c>
      <c r="C57" s="157">
        <v>0</v>
      </c>
      <c r="D57" s="157">
        <v>0</v>
      </c>
      <c r="E57" s="157">
        <v>0</v>
      </c>
      <c r="F57" s="157">
        <v>0</v>
      </c>
    </row>
    <row r="58" spans="2:6" x14ac:dyDescent="0.3">
      <c r="B58" s="157">
        <v>2</v>
      </c>
      <c r="C58" s="157">
        <v>0</v>
      </c>
      <c r="D58" s="157">
        <v>0</v>
      </c>
      <c r="E58" s="157">
        <v>0</v>
      </c>
      <c r="F58" s="157">
        <v>0</v>
      </c>
    </row>
    <row r="59" spans="2:6" x14ac:dyDescent="0.3">
      <c r="B59" s="157">
        <v>2.25</v>
      </c>
      <c r="C59" s="157">
        <v>0</v>
      </c>
      <c r="D59" s="157">
        <v>0</v>
      </c>
      <c r="E59" s="157">
        <v>0</v>
      </c>
      <c r="F59" s="157">
        <v>0</v>
      </c>
    </row>
    <row r="60" spans="2:6" x14ac:dyDescent="0.3">
      <c r="B60" s="157">
        <v>2.5</v>
      </c>
      <c r="C60" s="157">
        <v>0</v>
      </c>
      <c r="D60" s="157">
        <v>0</v>
      </c>
      <c r="E60" s="157">
        <v>0</v>
      </c>
      <c r="F60" s="157">
        <v>0</v>
      </c>
    </row>
    <row r="61" spans="2:6" x14ac:dyDescent="0.3">
      <c r="B61" s="157">
        <v>2.75</v>
      </c>
      <c r="C61" s="157">
        <v>0</v>
      </c>
      <c r="D61" s="157">
        <v>0</v>
      </c>
      <c r="E61" s="157">
        <v>0</v>
      </c>
      <c r="F61" s="157">
        <v>0</v>
      </c>
    </row>
    <row r="62" spans="2:6" x14ac:dyDescent="0.3">
      <c r="B62" s="157">
        <v>3</v>
      </c>
      <c r="C62" s="157">
        <v>0</v>
      </c>
      <c r="D62" s="157">
        <v>0</v>
      </c>
      <c r="E62" s="157">
        <v>0</v>
      </c>
      <c r="F62" s="157">
        <v>0</v>
      </c>
    </row>
    <row r="63" spans="2:6" x14ac:dyDescent="0.3">
      <c r="B63" s="157">
        <v>3.25</v>
      </c>
      <c r="C63" s="157">
        <v>0</v>
      </c>
      <c r="D63" s="157">
        <v>0</v>
      </c>
      <c r="E63" s="157">
        <v>0</v>
      </c>
      <c r="F63" s="157">
        <v>0</v>
      </c>
    </row>
    <row r="64" spans="2:6" x14ac:dyDescent="0.3">
      <c r="B64" s="157">
        <v>3.5</v>
      </c>
      <c r="C64" s="157">
        <v>0</v>
      </c>
      <c r="D64" s="157">
        <v>0</v>
      </c>
      <c r="E64" s="157">
        <v>0</v>
      </c>
      <c r="F64" s="157">
        <v>0</v>
      </c>
    </row>
    <row r="65" spans="2:6" x14ac:dyDescent="0.3">
      <c r="B65" s="157">
        <v>3.75</v>
      </c>
      <c r="C65" s="157">
        <v>0</v>
      </c>
      <c r="D65" s="157">
        <v>0</v>
      </c>
      <c r="E65" s="157">
        <v>0</v>
      </c>
      <c r="F65" s="157">
        <v>0</v>
      </c>
    </row>
    <row r="66" spans="2:6" x14ac:dyDescent="0.3">
      <c r="B66" s="157">
        <v>4</v>
      </c>
      <c r="C66" s="157">
        <v>0</v>
      </c>
      <c r="D66" s="157">
        <v>0</v>
      </c>
      <c r="E66" s="157">
        <v>0</v>
      </c>
      <c r="F66" s="157">
        <v>0</v>
      </c>
    </row>
    <row r="67" spans="2:6" x14ac:dyDescent="0.3">
      <c r="B67" s="157">
        <v>4.25</v>
      </c>
      <c r="C67" s="157">
        <v>0</v>
      </c>
      <c r="D67" s="157">
        <v>0</v>
      </c>
      <c r="E67" s="157">
        <v>0</v>
      </c>
      <c r="F67" s="157">
        <v>0</v>
      </c>
    </row>
    <row r="68" spans="2:6" x14ac:dyDescent="0.3">
      <c r="B68" s="157">
        <v>4.5</v>
      </c>
      <c r="C68" s="157">
        <v>0</v>
      </c>
      <c r="D68" s="157">
        <v>0</v>
      </c>
      <c r="E68" s="157">
        <v>0</v>
      </c>
      <c r="F68" s="157">
        <v>0</v>
      </c>
    </row>
    <row r="69" spans="2:6" x14ac:dyDescent="0.3">
      <c r="B69" s="157">
        <v>4.75</v>
      </c>
      <c r="C69" s="157">
        <v>0</v>
      </c>
      <c r="D69" s="157">
        <v>0</v>
      </c>
      <c r="E69" s="157">
        <v>0</v>
      </c>
      <c r="F69" s="157">
        <v>0</v>
      </c>
    </row>
    <row r="70" spans="2:6" x14ac:dyDescent="0.3">
      <c r="B70" s="157">
        <v>5</v>
      </c>
      <c r="C70" s="157">
        <v>0</v>
      </c>
      <c r="D70" s="157">
        <v>0</v>
      </c>
      <c r="E70" s="157">
        <v>0</v>
      </c>
      <c r="F70" s="157">
        <v>0</v>
      </c>
    </row>
    <row r="71" spans="2:6" x14ac:dyDescent="0.3">
      <c r="B71" s="157">
        <v>5.25</v>
      </c>
      <c r="C71" s="157">
        <v>2.0015019999999999</v>
      </c>
      <c r="D71" s="157">
        <v>4.7178849999999999</v>
      </c>
      <c r="E71" s="157">
        <v>1.8614440000000001</v>
      </c>
      <c r="F71" s="157">
        <v>5.0257930000000002</v>
      </c>
    </row>
    <row r="72" spans="2:6" x14ac:dyDescent="0.3">
      <c r="B72" s="157">
        <v>5.5</v>
      </c>
      <c r="C72" s="157">
        <v>2.7727110000000001</v>
      </c>
      <c r="D72" s="157">
        <v>6.3564689999999997</v>
      </c>
      <c r="E72" s="157">
        <v>2.331661</v>
      </c>
      <c r="F72" s="157">
        <v>6.6780520000000001</v>
      </c>
    </row>
    <row r="73" spans="2:6" x14ac:dyDescent="0.3">
      <c r="B73" s="157">
        <v>5.75</v>
      </c>
      <c r="C73" s="157">
        <v>3.0447099999999998</v>
      </c>
      <c r="D73" s="157">
        <v>6.6872780000000001</v>
      </c>
      <c r="E73" s="157">
        <v>2.6424409999999998</v>
      </c>
      <c r="F73" s="157">
        <v>6.8383070000000004</v>
      </c>
    </row>
    <row r="74" spans="2:6" x14ac:dyDescent="0.3">
      <c r="B74" s="157">
        <v>6</v>
      </c>
      <c r="C74" s="157">
        <v>4.2484099999999998</v>
      </c>
      <c r="D74" s="157">
        <v>8.2362029999999997</v>
      </c>
      <c r="E74" s="157">
        <v>3.5529299999999999</v>
      </c>
      <c r="F74" s="157">
        <v>8.3075019999999995</v>
      </c>
    </row>
    <row r="75" spans="2:6" x14ac:dyDescent="0.3">
      <c r="B75" s="157">
        <v>6.25</v>
      </c>
      <c r="C75" s="157">
        <v>4.5833940000000002</v>
      </c>
      <c r="D75" s="157">
        <v>7.4447359999999998</v>
      </c>
      <c r="E75" s="157">
        <v>3.9438330000000001</v>
      </c>
      <c r="F75" s="157">
        <v>7.2547350000000002</v>
      </c>
    </row>
    <row r="76" spans="2:6" x14ac:dyDescent="0.3">
      <c r="B76" s="157">
        <v>6.5</v>
      </c>
      <c r="C76" s="157">
        <v>5.7311079999999999</v>
      </c>
      <c r="D76" s="157">
        <v>7.8992120000000003</v>
      </c>
      <c r="E76" s="157">
        <v>5.1464879999999997</v>
      </c>
      <c r="F76" s="157">
        <v>6.9804300000000001</v>
      </c>
    </row>
    <row r="77" spans="2:6" x14ac:dyDescent="0.3">
      <c r="B77" s="157">
        <v>6.75</v>
      </c>
      <c r="C77" s="157">
        <v>6.5956270000000004</v>
      </c>
      <c r="D77" s="157">
        <v>8.0012369999999997</v>
      </c>
      <c r="E77" s="157">
        <v>6.8428290000000001</v>
      </c>
      <c r="F77" s="157">
        <v>6.6844859999999997</v>
      </c>
    </row>
    <row r="78" spans="2:6" x14ac:dyDescent="0.3">
      <c r="B78" s="157">
        <v>7</v>
      </c>
      <c r="C78" s="157">
        <v>6.4281350000000002</v>
      </c>
      <c r="D78" s="157">
        <v>7.9100320000000002</v>
      </c>
      <c r="E78" s="157">
        <v>7.1422790000000003</v>
      </c>
      <c r="F78" s="157">
        <v>5.9457940000000002</v>
      </c>
    </row>
    <row r="79" spans="2:6" x14ac:dyDescent="0.3">
      <c r="B79" s="157">
        <v>7.25</v>
      </c>
      <c r="C79" s="157">
        <v>6.106681</v>
      </c>
      <c r="D79" s="157">
        <v>7.5328489999999997</v>
      </c>
      <c r="E79" s="157">
        <v>6.6202649999999998</v>
      </c>
      <c r="F79" s="157">
        <v>5.9528129999999999</v>
      </c>
    </row>
    <row r="80" spans="2:6" x14ac:dyDescent="0.3">
      <c r="B80" s="157">
        <v>7.5</v>
      </c>
      <c r="C80" s="157">
        <v>5.2785539999999997</v>
      </c>
      <c r="D80" s="157">
        <v>6.6563610000000004</v>
      </c>
      <c r="E80" s="157">
        <v>5.1230169999999999</v>
      </c>
      <c r="F80" s="157">
        <v>6.0136390000000004</v>
      </c>
    </row>
    <row r="81" spans="2:6" x14ac:dyDescent="0.3">
      <c r="B81" s="157">
        <v>7.75</v>
      </c>
      <c r="C81" s="157">
        <v>4.6309820000000004</v>
      </c>
      <c r="D81" s="157">
        <v>5.2975729999999999</v>
      </c>
      <c r="E81" s="157">
        <v>4.1898669999999996</v>
      </c>
      <c r="F81" s="157">
        <v>5.8545540000000003</v>
      </c>
    </row>
    <row r="82" spans="2:6" x14ac:dyDescent="0.3">
      <c r="B82" s="157">
        <v>8</v>
      </c>
      <c r="C82" s="157">
        <v>4.8148030000000004</v>
      </c>
      <c r="D82" s="157">
        <v>4.328335</v>
      </c>
      <c r="E82" s="157">
        <v>4.0976039999999996</v>
      </c>
      <c r="F82" s="157">
        <v>5.9364359999999996</v>
      </c>
    </row>
    <row r="83" spans="2:6" x14ac:dyDescent="0.3">
      <c r="B83" s="157">
        <v>8.25</v>
      </c>
      <c r="C83" s="157">
        <v>5.0303490000000002</v>
      </c>
      <c r="D83" s="157">
        <v>3.6017929999999998</v>
      </c>
      <c r="E83" s="157">
        <v>4.4609909999999999</v>
      </c>
      <c r="F83" s="157">
        <v>5.6241149999999998</v>
      </c>
    </row>
    <row r="84" spans="2:6" x14ac:dyDescent="0.3">
      <c r="B84" s="157">
        <v>8.5</v>
      </c>
      <c r="C84" s="157">
        <v>5.0723390000000004</v>
      </c>
      <c r="D84" s="157">
        <v>2.8087800000000001</v>
      </c>
      <c r="E84" s="157">
        <v>5.0040469999999999</v>
      </c>
      <c r="F84" s="157">
        <v>4.393548</v>
      </c>
    </row>
    <row r="85" spans="2:6" x14ac:dyDescent="0.3">
      <c r="B85" s="157">
        <v>8.75</v>
      </c>
      <c r="C85" s="157">
        <v>4.8362639999999999</v>
      </c>
      <c r="D85" s="157">
        <v>2.4300510000000002</v>
      </c>
      <c r="E85" s="157">
        <v>5.0712200000000003</v>
      </c>
      <c r="F85" s="157">
        <v>3.231995</v>
      </c>
    </row>
    <row r="86" spans="2:6" x14ac:dyDescent="0.3">
      <c r="B86" s="157">
        <v>9</v>
      </c>
      <c r="C86" s="157">
        <v>4.7247579999999996</v>
      </c>
      <c r="D86" s="157">
        <v>2.1966299999999999</v>
      </c>
      <c r="E86" s="157">
        <v>5.0906440000000002</v>
      </c>
      <c r="F86" s="157">
        <v>2.1996980000000002</v>
      </c>
    </row>
    <row r="87" spans="2:6" x14ac:dyDescent="0.3">
      <c r="B87" s="157">
        <v>9.25</v>
      </c>
      <c r="C87" s="157">
        <v>4.1765610000000004</v>
      </c>
      <c r="D87" s="157">
        <v>1.7545219999999999</v>
      </c>
      <c r="E87" s="157">
        <v>4.7280670000000002</v>
      </c>
      <c r="F87" s="157">
        <v>1.499023</v>
      </c>
    </row>
    <row r="88" spans="2:6" x14ac:dyDescent="0.3">
      <c r="B88" s="157">
        <v>9.5</v>
      </c>
      <c r="C88" s="157">
        <v>3.298047</v>
      </c>
      <c r="D88" s="157">
        <v>1.395888</v>
      </c>
      <c r="E88" s="157">
        <v>3.7876340000000002</v>
      </c>
      <c r="F88" s="157">
        <v>0.99369499999999999</v>
      </c>
    </row>
    <row r="89" spans="2:6" x14ac:dyDescent="0.3">
      <c r="B89" s="157">
        <v>9.75</v>
      </c>
      <c r="C89" s="157">
        <v>2.9882569999999999</v>
      </c>
      <c r="D89" s="157">
        <v>1.1794709999999999</v>
      </c>
      <c r="E89" s="157">
        <v>3.2753320000000001</v>
      </c>
      <c r="F89" s="157">
        <v>0.89777600000000002</v>
      </c>
    </row>
    <row r="90" spans="2:6" x14ac:dyDescent="0.3">
      <c r="B90" s="157">
        <v>10</v>
      </c>
      <c r="C90" s="157">
        <v>2.3920050000000002</v>
      </c>
      <c r="D90" s="157">
        <v>0.92286299999999999</v>
      </c>
      <c r="E90" s="157">
        <v>2.7217549999999999</v>
      </c>
      <c r="F90" s="157">
        <v>0.76267099999999999</v>
      </c>
    </row>
    <row r="91" spans="2:6" x14ac:dyDescent="0.3">
      <c r="B91" s="157">
        <v>10.25</v>
      </c>
      <c r="C91" s="157">
        <v>1.9604459999999999</v>
      </c>
      <c r="D91" s="157">
        <v>0.65234199999999998</v>
      </c>
      <c r="E91" s="157">
        <v>2.1358039999999998</v>
      </c>
      <c r="F91" s="157">
        <v>0.68429899999999999</v>
      </c>
    </row>
    <row r="92" spans="2:6" x14ac:dyDescent="0.3">
      <c r="B92" s="157">
        <v>10.5</v>
      </c>
      <c r="C92" s="157">
        <v>1.817215</v>
      </c>
      <c r="D92" s="157">
        <v>0.46684199999999998</v>
      </c>
      <c r="E92" s="157">
        <v>1.799126</v>
      </c>
      <c r="F92" s="157">
        <v>0.55094799999999999</v>
      </c>
    </row>
    <row r="93" spans="2:6" x14ac:dyDescent="0.3">
      <c r="B93" s="157">
        <v>10.75</v>
      </c>
      <c r="C93" s="157">
        <v>1.504159</v>
      </c>
      <c r="D93" s="157">
        <v>0.344721</v>
      </c>
      <c r="E93" s="157">
        <v>1.549045</v>
      </c>
      <c r="F93" s="157">
        <v>0.442747</v>
      </c>
    </row>
    <row r="94" spans="2:6" x14ac:dyDescent="0.3">
      <c r="B94" s="157">
        <v>11</v>
      </c>
      <c r="C94" s="157">
        <v>1.2909459999999999</v>
      </c>
      <c r="D94" s="157">
        <v>0.318442</v>
      </c>
      <c r="E94" s="157">
        <v>1.391227</v>
      </c>
      <c r="F94" s="157">
        <v>0.35209200000000002</v>
      </c>
    </row>
    <row r="95" spans="2:6" x14ac:dyDescent="0.3">
      <c r="B95" s="157">
        <v>11.25</v>
      </c>
      <c r="C95" s="157">
        <v>1.134185</v>
      </c>
      <c r="D95" s="157">
        <v>0.22878299999999999</v>
      </c>
      <c r="E95" s="157">
        <v>1.1176759999999999</v>
      </c>
      <c r="F95" s="157">
        <v>0.24038200000000001</v>
      </c>
    </row>
    <row r="96" spans="2:6" x14ac:dyDescent="0.3">
      <c r="B96" s="157">
        <v>11.5</v>
      </c>
      <c r="C96" s="157">
        <v>0.90277600000000002</v>
      </c>
      <c r="D96" s="157">
        <v>0.15149199999999999</v>
      </c>
      <c r="E96" s="157">
        <v>0.85869200000000001</v>
      </c>
      <c r="F96" s="157">
        <v>0.188328</v>
      </c>
    </row>
    <row r="97" spans="2:6" x14ac:dyDescent="0.3">
      <c r="B97" s="157">
        <v>11.75</v>
      </c>
      <c r="C97" s="157">
        <v>0.73528400000000005</v>
      </c>
      <c r="D97" s="157">
        <v>0.139125</v>
      </c>
      <c r="E97" s="157">
        <v>0.78504399999999996</v>
      </c>
      <c r="F97" s="157">
        <v>0.126917</v>
      </c>
    </row>
    <row r="98" spans="2:6" x14ac:dyDescent="0.3">
      <c r="B98" s="157">
        <v>12</v>
      </c>
      <c r="C98" s="157">
        <v>0.48941200000000001</v>
      </c>
      <c r="D98" s="157">
        <v>9.5841999999999997E-2</v>
      </c>
      <c r="E98" s="157">
        <v>0.57704800000000001</v>
      </c>
      <c r="F98" s="157">
        <v>9.4163999999999998E-2</v>
      </c>
    </row>
    <row r="99" spans="2:6" x14ac:dyDescent="0.3">
      <c r="B99" s="157">
        <v>12.25</v>
      </c>
      <c r="C99" s="157">
        <v>0.37184099999999998</v>
      </c>
      <c r="D99" s="157">
        <v>8.6567000000000005E-2</v>
      </c>
      <c r="E99" s="157">
        <v>0.480738</v>
      </c>
      <c r="F99" s="157">
        <v>6.1996000000000002E-2</v>
      </c>
    </row>
    <row r="100" spans="2:6" x14ac:dyDescent="0.3">
      <c r="B100" s="157">
        <v>12.5</v>
      </c>
      <c r="C100" s="157">
        <v>0.29252699999999998</v>
      </c>
      <c r="D100" s="157">
        <v>3.8646E-2</v>
      </c>
      <c r="E100" s="157">
        <v>0.38200099999999998</v>
      </c>
      <c r="F100" s="157">
        <v>5.3222999999999999E-2</v>
      </c>
    </row>
    <row r="101" spans="2:6" x14ac:dyDescent="0.3">
      <c r="B101" s="157">
        <v>12.75</v>
      </c>
      <c r="C101" s="157">
        <v>0.19408500000000001</v>
      </c>
      <c r="D101" s="157">
        <v>3.7100000000000001E-2</v>
      </c>
      <c r="E101" s="157">
        <v>0.31158999999999998</v>
      </c>
      <c r="F101" s="157">
        <v>3.7432E-2</v>
      </c>
    </row>
    <row r="102" spans="2:6" x14ac:dyDescent="0.3">
      <c r="B102" s="157">
        <v>13</v>
      </c>
      <c r="C102" s="157">
        <v>0.13669899999999999</v>
      </c>
      <c r="D102" s="157">
        <v>2.4733000000000002E-2</v>
      </c>
      <c r="E102" s="157">
        <v>0.24441599999999999</v>
      </c>
      <c r="F102" s="157">
        <v>2.4565E-2</v>
      </c>
    </row>
    <row r="103" spans="2:6" x14ac:dyDescent="0.3">
      <c r="B103" s="157">
        <v>13.25</v>
      </c>
      <c r="C103" s="157">
        <v>9.7508999999999998E-2</v>
      </c>
      <c r="D103" s="157">
        <v>3.2462999999999999E-2</v>
      </c>
      <c r="E103" s="157">
        <v>0.18209800000000001</v>
      </c>
      <c r="F103" s="157">
        <v>1.5792E-2</v>
      </c>
    </row>
    <row r="104" spans="2:6" x14ac:dyDescent="0.3">
      <c r="B104" s="157">
        <v>13.5</v>
      </c>
      <c r="C104" s="157">
        <v>7.6048000000000004E-2</v>
      </c>
      <c r="D104" s="157">
        <v>1.2367E-2</v>
      </c>
      <c r="E104" s="157">
        <v>0.15377099999999999</v>
      </c>
      <c r="F104" s="157">
        <v>1.7545999999999999E-2</v>
      </c>
    </row>
    <row r="105" spans="2:6" x14ac:dyDescent="0.3">
      <c r="B105" s="157">
        <v>13.75</v>
      </c>
      <c r="C105" s="157">
        <v>6.0185000000000002E-2</v>
      </c>
      <c r="D105" s="157">
        <v>1.5460000000000001E-3</v>
      </c>
      <c r="E105" s="157">
        <v>8.8216000000000003E-2</v>
      </c>
      <c r="F105" s="157">
        <v>8.1880000000000008E-3</v>
      </c>
    </row>
    <row r="106" spans="2:6" x14ac:dyDescent="0.3">
      <c r="B106" s="157">
        <v>14</v>
      </c>
      <c r="C106" s="157">
        <v>4.4789000000000002E-2</v>
      </c>
      <c r="D106" s="157">
        <v>4.6379999999999998E-3</v>
      </c>
      <c r="E106" s="157">
        <v>6.5555000000000002E-2</v>
      </c>
      <c r="F106" s="157">
        <v>5.849E-3</v>
      </c>
    </row>
    <row r="107" spans="2:6" x14ac:dyDescent="0.3">
      <c r="B107" s="157">
        <v>14.25</v>
      </c>
      <c r="C107" s="157">
        <v>3.4057999999999998E-2</v>
      </c>
      <c r="D107" s="157">
        <v>6.1830000000000001E-3</v>
      </c>
      <c r="E107" s="157">
        <v>4.4512999999999997E-2</v>
      </c>
      <c r="F107" s="157">
        <v>8.7729999999999995E-3</v>
      </c>
    </row>
    <row r="108" spans="2:6" x14ac:dyDescent="0.3">
      <c r="B108" s="157">
        <v>14.5</v>
      </c>
      <c r="C108" s="157">
        <v>2.8459999999999999E-2</v>
      </c>
      <c r="D108" s="157">
        <v>0</v>
      </c>
      <c r="E108" s="157">
        <v>4.6940999999999997E-2</v>
      </c>
      <c r="F108" s="157">
        <v>2.9239999999999999E-3</v>
      </c>
    </row>
    <row r="109" spans="2:6" x14ac:dyDescent="0.3">
      <c r="B109" s="157">
        <v>14.75</v>
      </c>
      <c r="C109" s="157">
        <v>2.4726999999999999E-2</v>
      </c>
      <c r="D109" s="157">
        <v>0</v>
      </c>
      <c r="E109" s="157">
        <v>3.7228999999999998E-2</v>
      </c>
      <c r="F109" s="157">
        <v>2.9239999999999999E-3</v>
      </c>
    </row>
    <row r="110" spans="2:6" x14ac:dyDescent="0.3">
      <c r="B110" s="157">
        <v>15</v>
      </c>
      <c r="C110" s="157">
        <v>1.6795999999999998E-2</v>
      </c>
      <c r="D110" s="157">
        <v>0</v>
      </c>
      <c r="E110" s="157">
        <v>2.9135999999999999E-2</v>
      </c>
      <c r="F110" s="157">
        <v>2.9239999999999999E-3</v>
      </c>
    </row>
    <row r="111" spans="2:6" x14ac:dyDescent="0.3">
      <c r="B111" s="157">
        <v>15.25</v>
      </c>
      <c r="C111" s="157">
        <v>1.2597000000000001E-2</v>
      </c>
      <c r="D111" s="157">
        <v>0</v>
      </c>
      <c r="E111" s="157">
        <v>1.9424E-2</v>
      </c>
      <c r="F111" s="157">
        <v>2.3389999999999999E-3</v>
      </c>
    </row>
    <row r="112" spans="2:6" x14ac:dyDescent="0.3">
      <c r="B112" s="157">
        <v>15.5</v>
      </c>
      <c r="C112" s="157">
        <v>9.7979999999999994E-3</v>
      </c>
      <c r="D112" s="157">
        <v>0</v>
      </c>
      <c r="E112" s="157">
        <v>2.2661000000000001E-2</v>
      </c>
      <c r="F112" s="157">
        <v>5.8500000000000002E-4</v>
      </c>
    </row>
    <row r="113" spans="1:6" x14ac:dyDescent="0.3">
      <c r="B113" s="157">
        <v>15.75</v>
      </c>
      <c r="C113" s="157">
        <v>1.866E-3</v>
      </c>
      <c r="D113" s="157">
        <v>0</v>
      </c>
      <c r="E113" s="157">
        <v>1.4567999999999999E-2</v>
      </c>
      <c r="F113" s="157">
        <v>0</v>
      </c>
    </row>
    <row r="114" spans="1:6" x14ac:dyDescent="0.3">
      <c r="B114" s="157">
        <v>16</v>
      </c>
      <c r="C114" s="157">
        <v>4.1989999999999996E-3</v>
      </c>
      <c r="D114" s="157">
        <v>0</v>
      </c>
      <c r="E114" s="157">
        <v>5.6649999999999999E-3</v>
      </c>
      <c r="F114" s="157">
        <v>0</v>
      </c>
    </row>
    <row r="115" spans="1:6" x14ac:dyDescent="0.3">
      <c r="B115" s="157"/>
      <c r="C115" s="157">
        <v>4.1989999999999996E-3</v>
      </c>
      <c r="D115" s="157">
        <v>0</v>
      </c>
      <c r="E115" s="157">
        <v>2.3470000000000001E-2</v>
      </c>
      <c r="F115" s="157">
        <v>0</v>
      </c>
    </row>
    <row r="117" spans="1:6" s="44" customFormat="1" ht="15" x14ac:dyDescent="0.3">
      <c r="A117" s="163" t="s">
        <v>688</v>
      </c>
    </row>
    <row r="119" spans="1:6" ht="14.5" x14ac:dyDescent="0.3">
      <c r="B119" s="55"/>
      <c r="C119" s="221" t="s">
        <v>37</v>
      </c>
      <c r="D119" s="210"/>
      <c r="E119" s="221" t="s">
        <v>639</v>
      </c>
      <c r="F119" s="210"/>
    </row>
    <row r="120" spans="1:6" x14ac:dyDescent="0.3">
      <c r="B120" s="161" t="s">
        <v>643</v>
      </c>
      <c r="C120" s="54" t="s">
        <v>1</v>
      </c>
      <c r="D120" s="54" t="s">
        <v>2</v>
      </c>
      <c r="E120" s="54" t="s">
        <v>1</v>
      </c>
      <c r="F120" s="54" t="s">
        <v>2</v>
      </c>
    </row>
    <row r="121" spans="1:6" ht="14.5" x14ac:dyDescent="0.35">
      <c r="B121" s="157">
        <v>0</v>
      </c>
      <c r="C121" s="165">
        <v>0</v>
      </c>
      <c r="D121" s="165">
        <v>0</v>
      </c>
      <c r="E121" s="165">
        <v>0</v>
      </c>
      <c r="F121" s="165">
        <v>0</v>
      </c>
    </row>
    <row r="122" spans="1:6" ht="14.5" x14ac:dyDescent="0.35">
      <c r="B122" s="157">
        <v>0.25</v>
      </c>
      <c r="C122" s="165">
        <v>0</v>
      </c>
      <c r="D122" s="165">
        <v>0</v>
      </c>
      <c r="E122" s="165">
        <v>0</v>
      </c>
      <c r="F122" s="165">
        <v>0</v>
      </c>
    </row>
    <row r="123" spans="1:6" ht="14.5" x14ac:dyDescent="0.35">
      <c r="B123" s="157">
        <v>0.5</v>
      </c>
      <c r="C123" s="165">
        <v>0</v>
      </c>
      <c r="D123" s="165">
        <v>0</v>
      </c>
      <c r="E123" s="165">
        <v>0</v>
      </c>
      <c r="F123" s="165">
        <v>0</v>
      </c>
    </row>
    <row r="124" spans="1:6" ht="14.5" x14ac:dyDescent="0.35">
      <c r="B124" s="157">
        <v>0.75</v>
      </c>
      <c r="C124" s="165">
        <v>0.4726911618669315</v>
      </c>
      <c r="D124" s="165">
        <v>0.47742509292588586</v>
      </c>
      <c r="E124" s="165">
        <v>0.33316146432395988</v>
      </c>
      <c r="F124" s="165">
        <v>0.37037452301666496</v>
      </c>
    </row>
    <row r="125" spans="1:6" ht="14.5" x14ac:dyDescent="0.35">
      <c r="B125" s="157">
        <v>1</v>
      </c>
      <c r="C125" s="165">
        <v>0.15650446871896723</v>
      </c>
      <c r="D125" s="165">
        <v>0.13257146692845337</v>
      </c>
      <c r="E125" s="165">
        <v>0.1427834847102685</v>
      </c>
      <c r="F125" s="165">
        <v>0.1390305979436926</v>
      </c>
    </row>
    <row r="126" spans="1:6" ht="14.5" x14ac:dyDescent="0.35">
      <c r="B126" s="157">
        <v>1.25</v>
      </c>
      <c r="C126" s="165">
        <v>0.36305858987090367</v>
      </c>
      <c r="D126" s="165">
        <v>0.32807242765205863</v>
      </c>
      <c r="E126" s="165">
        <v>0.285566969420537</v>
      </c>
      <c r="F126" s="165">
        <v>0.29712184237966566</v>
      </c>
    </row>
    <row r="127" spans="1:6" ht="14.5" x14ac:dyDescent="0.35">
      <c r="B127" s="157">
        <v>1.5</v>
      </c>
      <c r="C127" s="165">
        <v>0.61171797418073481</v>
      </c>
      <c r="D127" s="165">
        <v>0.54035458672103776</v>
      </c>
      <c r="E127" s="165">
        <v>0.39067147899892912</v>
      </c>
      <c r="F127" s="165">
        <v>0.48623335463640882</v>
      </c>
    </row>
    <row r="128" spans="1:6" ht="14.5" x14ac:dyDescent="0.35">
      <c r="B128" s="157">
        <v>1.75</v>
      </c>
      <c r="C128" s="165">
        <v>0.69513406156901691</v>
      </c>
      <c r="D128" s="165">
        <v>0.62677775819971304</v>
      </c>
      <c r="E128" s="165">
        <v>0.3807559592273827</v>
      </c>
      <c r="F128" s="165">
        <v>0.52398090945445441</v>
      </c>
    </row>
    <row r="129" spans="2:6" ht="14.5" x14ac:dyDescent="0.35">
      <c r="B129" s="157">
        <v>2</v>
      </c>
      <c r="C129" s="165">
        <v>0.91916583912611716</v>
      </c>
      <c r="D129" s="165">
        <v>0.89779411147750066</v>
      </c>
      <c r="E129" s="165">
        <v>0.60484670606433188</v>
      </c>
      <c r="F129" s="165">
        <v>0.74336521319893711</v>
      </c>
    </row>
    <row r="130" spans="2:6" ht="14.5" x14ac:dyDescent="0.35">
      <c r="B130" s="157">
        <v>2.25</v>
      </c>
      <c r="C130" s="165">
        <v>0.84051638530287986</v>
      </c>
      <c r="D130" s="165">
        <v>0.95736736560357771</v>
      </c>
      <c r="E130" s="165">
        <v>0.62467774560742473</v>
      </c>
      <c r="F130" s="165">
        <v>0.82558760983230373</v>
      </c>
    </row>
    <row r="131" spans="2:6" ht="14.5" x14ac:dyDescent="0.35">
      <c r="B131" s="157">
        <v>2.5</v>
      </c>
      <c r="C131" s="165">
        <v>0.86434955312810324</v>
      </c>
      <c r="D131" s="165">
        <v>1.0614107953448957</v>
      </c>
      <c r="E131" s="165">
        <v>0.78332606195216758</v>
      </c>
      <c r="F131" s="165">
        <v>0.85025432882231367</v>
      </c>
    </row>
    <row r="132" spans="2:6" ht="14.5" x14ac:dyDescent="0.35">
      <c r="B132" s="157">
        <v>2.75</v>
      </c>
      <c r="C132" s="165">
        <v>1.1018867924528302</v>
      </c>
      <c r="D132" s="165">
        <v>1.4440221176194192</v>
      </c>
      <c r="E132" s="165">
        <v>1.0054337048348074</v>
      </c>
      <c r="F132" s="165">
        <v>1.1428913132037957</v>
      </c>
    </row>
    <row r="133" spans="2:6" ht="14.5" x14ac:dyDescent="0.35">
      <c r="B133" s="157">
        <v>3</v>
      </c>
      <c r="C133" s="165">
        <v>1.3489572989076464</v>
      </c>
      <c r="D133" s="165">
        <v>1.8232772002248681</v>
      </c>
      <c r="E133" s="165">
        <v>1.2949668821639631</v>
      </c>
      <c r="F133" s="165">
        <v>1.5255991957154658</v>
      </c>
    </row>
    <row r="134" spans="2:6" ht="14.5" x14ac:dyDescent="0.35">
      <c r="B134" s="157">
        <v>3.25</v>
      </c>
      <c r="C134" s="165">
        <v>1.4665342601787488</v>
      </c>
      <c r="D134" s="165">
        <v>2.0238125204520854</v>
      </c>
      <c r="E134" s="165">
        <v>1.350493792884623</v>
      </c>
      <c r="F134" s="165">
        <v>1.6709833424899183</v>
      </c>
    </row>
    <row r="135" spans="2:6" ht="14.5" x14ac:dyDescent="0.35">
      <c r="B135" s="157">
        <v>3.5</v>
      </c>
      <c r="C135" s="165">
        <v>1.4315789473684211</v>
      </c>
      <c r="D135" s="165">
        <v>2.1874292043194803</v>
      </c>
      <c r="E135" s="165">
        <v>1.4099869115139017</v>
      </c>
      <c r="F135" s="165">
        <v>1.7632966696191983</v>
      </c>
    </row>
    <row r="136" spans="2:6" ht="14.5" x14ac:dyDescent="0.35">
      <c r="B136" s="157">
        <v>3.75</v>
      </c>
      <c r="C136" s="165">
        <v>1.821648460774578</v>
      </c>
      <c r="D136" s="165">
        <v>2.6598199377417542</v>
      </c>
      <c r="E136" s="165">
        <v>1.7847935588783563</v>
      </c>
      <c r="F136" s="165">
        <v>2.2835401974084997</v>
      </c>
    </row>
    <row r="137" spans="2:6" ht="14.5" x14ac:dyDescent="0.35">
      <c r="B137" s="157">
        <v>4</v>
      </c>
      <c r="C137" s="165">
        <v>1.9106256206554122</v>
      </c>
      <c r="D137" s="165">
        <v>2.8855270554870325</v>
      </c>
      <c r="E137" s="165">
        <v>1.9553404989489549</v>
      </c>
      <c r="F137" s="165">
        <v>2.4651769463349367</v>
      </c>
    </row>
    <row r="138" spans="2:6" ht="14.5" x14ac:dyDescent="0.35">
      <c r="B138" s="157">
        <v>4.25</v>
      </c>
      <c r="C138" s="165">
        <v>2.4500496524329693</v>
      </c>
      <c r="D138" s="165">
        <v>3.5953717454963461</v>
      </c>
      <c r="E138" s="165">
        <v>2.3202316265418634</v>
      </c>
      <c r="F138" s="165">
        <v>3.0642792272589667</v>
      </c>
    </row>
    <row r="139" spans="2:6" ht="14.5" x14ac:dyDescent="0.35">
      <c r="B139" s="157">
        <v>4.5</v>
      </c>
      <c r="C139" s="165">
        <v>2.9020854021847069</v>
      </c>
      <c r="D139" s="165">
        <v>4.4193285842542016</v>
      </c>
      <c r="E139" s="165">
        <v>3.0143180105501131</v>
      </c>
      <c r="F139" s="165">
        <v>3.8054020114588121</v>
      </c>
    </row>
    <row r="140" spans="2:6" ht="14.5" x14ac:dyDescent="0.35">
      <c r="B140" s="157">
        <v>4.75</v>
      </c>
      <c r="C140" s="165">
        <v>2.7638530287984113</v>
      </c>
      <c r="D140" s="165">
        <v>4.1248185532928909</v>
      </c>
      <c r="E140" s="165">
        <v>2.7307341450838853</v>
      </c>
      <c r="F140" s="165">
        <v>3.5680782757215947</v>
      </c>
    </row>
    <row r="141" spans="2:6" ht="14.5" x14ac:dyDescent="0.35">
      <c r="B141" s="157">
        <v>5</v>
      </c>
      <c r="C141" s="165">
        <v>3.7481628599801389</v>
      </c>
      <c r="D141" s="165">
        <v>5.402706807293109</v>
      </c>
      <c r="E141" s="165">
        <v>3.6171816126601355</v>
      </c>
      <c r="F141" s="165">
        <v>4.782353578729813</v>
      </c>
    </row>
    <row r="142" spans="2:6" ht="14.5" x14ac:dyDescent="0.35">
      <c r="B142" s="157">
        <v>5.25</v>
      </c>
      <c r="C142" s="165">
        <v>3.7012909632571995</v>
      </c>
      <c r="D142" s="165">
        <v>5.4329129643147818</v>
      </c>
      <c r="E142" s="165">
        <v>4.0257010272478482</v>
      </c>
      <c r="F142" s="165">
        <v>4.9987479771421741</v>
      </c>
    </row>
    <row r="143" spans="2:6" ht="14.5" x14ac:dyDescent="0.35">
      <c r="B143" s="157">
        <v>5.5</v>
      </c>
      <c r="C143" s="165">
        <v>3.9205561072492552</v>
      </c>
      <c r="D143" s="165">
        <v>5.3204789354007769</v>
      </c>
      <c r="E143" s="165">
        <v>4.2934200610796021</v>
      </c>
      <c r="F143" s="165">
        <v>5.1953342527292232</v>
      </c>
    </row>
    <row r="144" spans="2:6" ht="14.5" x14ac:dyDescent="0.35">
      <c r="B144" s="157">
        <v>5.75</v>
      </c>
      <c r="C144" s="165">
        <v>3.9817279046673288</v>
      </c>
      <c r="D144" s="165">
        <v>5.0259689044394662</v>
      </c>
      <c r="E144" s="165">
        <v>4.3469638678459521</v>
      </c>
      <c r="F144" s="165">
        <v>5.1190916667601014</v>
      </c>
    </row>
    <row r="145" spans="2:6" ht="14.5" x14ac:dyDescent="0.35">
      <c r="B145" s="157">
        <v>6</v>
      </c>
      <c r="C145" s="165">
        <v>4.7149950347567033</v>
      </c>
      <c r="D145" s="165">
        <v>5.718193336186137</v>
      </c>
      <c r="E145" s="165">
        <v>5.2889382461428625</v>
      </c>
      <c r="F145" s="165">
        <v>6.0175582190628889</v>
      </c>
    </row>
    <row r="146" spans="2:6" ht="14.5" x14ac:dyDescent="0.35">
      <c r="B146" s="157">
        <v>6.25</v>
      </c>
      <c r="C146" s="165">
        <v>4.2645481628599802</v>
      </c>
      <c r="D146" s="165">
        <v>4.7675384499207087</v>
      </c>
      <c r="E146" s="165">
        <v>5.0727799151231512</v>
      </c>
      <c r="F146" s="165">
        <v>5.0910613042714532</v>
      </c>
    </row>
    <row r="147" spans="2:6" ht="14.5" x14ac:dyDescent="0.35">
      <c r="B147" s="157">
        <v>6.5</v>
      </c>
      <c r="C147" s="165">
        <v>4.8150943396226413</v>
      </c>
      <c r="D147" s="165">
        <v>4.8128476854532183</v>
      </c>
      <c r="E147" s="165">
        <v>5.8818863284813387</v>
      </c>
      <c r="F147" s="165">
        <v>4.8208486098808896</v>
      </c>
    </row>
    <row r="148" spans="2:6" ht="14.5" x14ac:dyDescent="0.35">
      <c r="B148" s="157">
        <v>6.75</v>
      </c>
      <c r="C148" s="165">
        <v>5.2115193644488578</v>
      </c>
      <c r="D148" s="165">
        <v>4.7037698962082883</v>
      </c>
      <c r="E148" s="165">
        <v>6.8774045135446</v>
      </c>
      <c r="F148" s="165">
        <v>4.5132620988387959</v>
      </c>
    </row>
    <row r="149" spans="2:6" ht="14.5" x14ac:dyDescent="0.35">
      <c r="B149" s="157">
        <v>7</v>
      </c>
      <c r="C149" s="165">
        <v>4.6442899702085398</v>
      </c>
      <c r="D149" s="165">
        <v>4.5460266317617739</v>
      </c>
      <c r="E149" s="165">
        <v>6.4827668266370519</v>
      </c>
      <c r="F149" s="165">
        <v>3.9687255902259997</v>
      </c>
    </row>
    <row r="150" spans="2:6" ht="14.5" x14ac:dyDescent="0.35">
      <c r="B150" s="157">
        <v>7.25</v>
      </c>
      <c r="C150" s="165">
        <v>4.0413108242303872</v>
      </c>
      <c r="D150" s="165">
        <v>4.2968258363329728</v>
      </c>
      <c r="E150" s="165">
        <v>5.0351009399912741</v>
      </c>
      <c r="F150" s="165">
        <v>3.9134123415817346</v>
      </c>
    </row>
    <row r="151" spans="2:6" ht="14.5" x14ac:dyDescent="0.35">
      <c r="B151" s="157">
        <v>7.5</v>
      </c>
      <c r="C151" s="165">
        <v>3.2397219463753726</v>
      </c>
      <c r="D151" s="165">
        <v>3.761505609115547</v>
      </c>
      <c r="E151" s="165">
        <v>3.541823662396383</v>
      </c>
      <c r="F151" s="165">
        <v>3.9182709377464335</v>
      </c>
    </row>
    <row r="152" spans="2:6" ht="14.5" x14ac:dyDescent="0.35">
      <c r="B152" s="157">
        <v>7.75</v>
      </c>
      <c r="C152" s="165">
        <v>2.7217477656405165</v>
      </c>
      <c r="D152" s="165">
        <v>2.9761455265520511</v>
      </c>
      <c r="E152" s="165">
        <v>2.8318724467536587</v>
      </c>
      <c r="F152" s="165">
        <v>3.7874625794660775</v>
      </c>
    </row>
    <row r="153" spans="2:6" ht="14.5" x14ac:dyDescent="0.35">
      <c r="B153" s="157">
        <v>8</v>
      </c>
      <c r="C153" s="165">
        <v>2.6963257199602779</v>
      </c>
      <c r="D153" s="165">
        <v>2.4374690596655508</v>
      </c>
      <c r="E153" s="165">
        <v>2.6831396501804625</v>
      </c>
      <c r="F153" s="165">
        <v>3.8334323739474598</v>
      </c>
    </row>
    <row r="154" spans="2:6" ht="14.5" x14ac:dyDescent="0.35">
      <c r="B154" s="157">
        <v>8.25</v>
      </c>
      <c r="C154" s="165">
        <v>2.7153922542204567</v>
      </c>
      <c r="D154" s="165">
        <v>2.0263297002038914</v>
      </c>
      <c r="E154" s="165">
        <v>2.8080751993019475</v>
      </c>
      <c r="F154" s="165">
        <v>3.6204016190337374</v>
      </c>
    </row>
    <row r="155" spans="2:6" ht="14.5" x14ac:dyDescent="0.35">
      <c r="B155" s="157">
        <v>8.5</v>
      </c>
      <c r="C155" s="165">
        <v>2.8043694141012909</v>
      </c>
      <c r="D155" s="165">
        <v>1.5765935845478725</v>
      </c>
      <c r="E155" s="165">
        <v>3.0063855947328757</v>
      </c>
      <c r="F155" s="165">
        <v>2.8303191350203876</v>
      </c>
    </row>
    <row r="156" spans="2:6" ht="14.5" x14ac:dyDescent="0.35">
      <c r="B156" s="157">
        <v>8.75</v>
      </c>
      <c r="C156" s="165">
        <v>2.70188679245283</v>
      </c>
      <c r="D156" s="165">
        <v>1.3617942457270873</v>
      </c>
      <c r="E156" s="165">
        <v>2.7703962241700708</v>
      </c>
      <c r="F156" s="165">
        <v>2.0847114928223585</v>
      </c>
    </row>
    <row r="157" spans="2:6" ht="14.5" x14ac:dyDescent="0.35">
      <c r="B157" s="157">
        <v>9</v>
      </c>
      <c r="C157" s="165">
        <v>2.7821251241310825</v>
      </c>
      <c r="D157" s="165">
        <v>1.2309008986331713</v>
      </c>
      <c r="E157" s="165">
        <v>2.6315789473684212</v>
      </c>
      <c r="F157" s="165">
        <v>1.416093912926482</v>
      </c>
    </row>
    <row r="158" spans="2:6" ht="14.5" x14ac:dyDescent="0.35">
      <c r="B158" s="157">
        <v>9.25</v>
      </c>
      <c r="C158" s="165">
        <v>2.6295928500496526</v>
      </c>
      <c r="D158" s="165">
        <v>0.97247044411441419</v>
      </c>
      <c r="E158" s="165">
        <v>2.4134375123943999</v>
      </c>
      <c r="F158" s="165">
        <v>0.9683555894411493</v>
      </c>
    </row>
    <row r="159" spans="2:6" ht="14.5" x14ac:dyDescent="0.35">
      <c r="B159" s="157">
        <v>9.5</v>
      </c>
      <c r="C159" s="165">
        <v>2.2323733862959285</v>
      </c>
      <c r="D159" s="165">
        <v>0.78116478297715242</v>
      </c>
      <c r="E159" s="165">
        <v>1.6380438662594694</v>
      </c>
      <c r="F159" s="165">
        <v>0.64245590823980536</v>
      </c>
    </row>
    <row r="160" spans="2:6" ht="14.5" x14ac:dyDescent="0.35">
      <c r="B160" s="157">
        <v>9.75</v>
      </c>
      <c r="C160" s="165">
        <v>2.1203574975173782</v>
      </c>
      <c r="D160" s="165">
        <v>0.66369639455953555</v>
      </c>
      <c r="E160" s="165">
        <v>1.2374568674889939</v>
      </c>
      <c r="F160" s="165">
        <v>0.57892041993220389</v>
      </c>
    </row>
    <row r="161" spans="2:6" ht="14.5" x14ac:dyDescent="0.35">
      <c r="B161" s="157">
        <v>10</v>
      </c>
      <c r="C161" s="165">
        <v>1.743793445878848</v>
      </c>
      <c r="D161" s="165">
        <v>0.51182654953390216</v>
      </c>
      <c r="E161" s="165">
        <v>0.82695434894697184</v>
      </c>
      <c r="F161" s="165">
        <v>0.49034447446807716</v>
      </c>
    </row>
    <row r="162" spans="2:6" ht="14.5" x14ac:dyDescent="0.35">
      <c r="B162" s="157">
        <v>10.25</v>
      </c>
      <c r="C162" s="165">
        <v>1.3251241310824231</v>
      </c>
      <c r="D162" s="165">
        <v>0.36918636359822454</v>
      </c>
      <c r="E162" s="165">
        <v>0.52155633998334194</v>
      </c>
      <c r="F162" s="165">
        <v>0.43951608382199597</v>
      </c>
    </row>
    <row r="163" spans="2:6" ht="14.5" x14ac:dyDescent="0.35">
      <c r="B163" s="157">
        <v>10.5</v>
      </c>
      <c r="C163" s="165">
        <v>1.0963257199602781</v>
      </c>
      <c r="D163" s="165">
        <v>0.26430387393963806</v>
      </c>
      <c r="E163" s="165">
        <v>0.32324594455241346</v>
      </c>
      <c r="F163" s="165">
        <v>0.35430378185650696</v>
      </c>
    </row>
    <row r="164" spans="2:6" ht="14.5" x14ac:dyDescent="0.35">
      <c r="B164" s="157">
        <v>10.75</v>
      </c>
      <c r="C164" s="165">
        <v>0.77298907646474679</v>
      </c>
      <c r="D164" s="165">
        <v>0.1913056611372618</v>
      </c>
      <c r="E164" s="165">
        <v>0.26176972196882559</v>
      </c>
      <c r="F164" s="165">
        <v>0.28441474471814537</v>
      </c>
    </row>
    <row r="165" spans="2:6" ht="14.5" x14ac:dyDescent="0.35">
      <c r="B165" s="157">
        <v>11</v>
      </c>
      <c r="C165" s="165">
        <v>0.60377358490566035</v>
      </c>
      <c r="D165" s="165">
        <v>0.17704164254369403</v>
      </c>
      <c r="E165" s="165">
        <v>0.25383730615158845</v>
      </c>
      <c r="F165" s="165">
        <v>0.22648532890827344</v>
      </c>
    </row>
    <row r="166" spans="2:6" ht="14.5" x14ac:dyDescent="0.35">
      <c r="B166" s="157">
        <v>11.25</v>
      </c>
      <c r="C166" s="165">
        <v>0.51082423038728897</v>
      </c>
      <c r="D166" s="165">
        <v>0.13089334709391598</v>
      </c>
      <c r="E166" s="165">
        <v>0.20822591520247491</v>
      </c>
      <c r="F166" s="165">
        <v>0.15584881543688123</v>
      </c>
    </row>
    <row r="167" spans="2:6" ht="14.5" x14ac:dyDescent="0.35">
      <c r="B167" s="157">
        <v>11.5</v>
      </c>
      <c r="C167" s="165">
        <v>0.44568023833167825</v>
      </c>
      <c r="D167" s="165">
        <v>8.3905991726869217E-2</v>
      </c>
      <c r="E167" s="165">
        <v>0.15071590052750566</v>
      </c>
      <c r="F167" s="165">
        <v>0.12183864228398868</v>
      </c>
    </row>
    <row r="168" spans="2:6" ht="14.5" x14ac:dyDescent="0.35">
      <c r="B168" s="157">
        <v>11.75</v>
      </c>
      <c r="C168" s="165">
        <v>0.39006951340615692</v>
      </c>
      <c r="D168" s="165">
        <v>7.6354452471450993E-2</v>
      </c>
      <c r="E168" s="165">
        <v>0.17649625193352636</v>
      </c>
      <c r="F168" s="165">
        <v>8.2222396633366598E-2</v>
      </c>
    </row>
    <row r="169" spans="2:6" ht="14.5" x14ac:dyDescent="0.35">
      <c r="B169" s="157">
        <v>12</v>
      </c>
      <c r="C169" s="165">
        <v>0.30903674280039722</v>
      </c>
      <c r="D169" s="165">
        <v>5.3699834705196299E-2</v>
      </c>
      <c r="E169" s="165">
        <v>0.12096934121286639</v>
      </c>
      <c r="F169" s="165">
        <v>6.0545582975479038E-2</v>
      </c>
    </row>
    <row r="170" spans="2:6" ht="14.5" x14ac:dyDescent="0.35">
      <c r="B170" s="157">
        <v>12.25</v>
      </c>
      <c r="C170" s="165">
        <v>0.23197616683217478</v>
      </c>
      <c r="D170" s="165">
        <v>4.8665475201584145E-2</v>
      </c>
      <c r="E170" s="165">
        <v>6.5442430492206397E-2</v>
      </c>
      <c r="F170" s="165">
        <v>4.0363721983652692E-2</v>
      </c>
    </row>
    <row r="171" spans="2:6" ht="14.5" x14ac:dyDescent="0.35">
      <c r="B171" s="157">
        <v>12.5</v>
      </c>
      <c r="C171" s="165">
        <v>0.19622641509433963</v>
      </c>
      <c r="D171" s="165">
        <v>2.1815557848985995E-2</v>
      </c>
      <c r="E171" s="165">
        <v>5.1560702812041406E-2</v>
      </c>
      <c r="F171" s="165">
        <v>3.4757649485923151E-2</v>
      </c>
    </row>
    <row r="172" spans="2:6" ht="14.5" x14ac:dyDescent="0.35">
      <c r="B172" s="157">
        <v>12.75</v>
      </c>
      <c r="C172" s="165">
        <v>0.16444885799404171</v>
      </c>
      <c r="D172" s="165">
        <v>2.1815557848985995E-2</v>
      </c>
      <c r="E172" s="165">
        <v>2.1814143497402134E-2</v>
      </c>
      <c r="F172" s="165">
        <v>2.3919242656979374E-2</v>
      </c>
    </row>
    <row r="173" spans="2:6" ht="14.5" x14ac:dyDescent="0.35">
      <c r="B173" s="157">
        <v>13</v>
      </c>
      <c r="C173" s="165">
        <v>9.5332671300893748E-2</v>
      </c>
      <c r="D173" s="165">
        <v>1.4264018593567766E-2</v>
      </c>
      <c r="E173" s="165">
        <v>1.3881727680164994E-2</v>
      </c>
      <c r="F173" s="165">
        <v>1.5697002993642715E-2</v>
      </c>
    </row>
    <row r="174" spans="2:6" ht="14.5" x14ac:dyDescent="0.35">
      <c r="B174" s="157">
        <v>13.25</v>
      </c>
      <c r="C174" s="165">
        <v>6.5938430983118176E-2</v>
      </c>
      <c r="D174" s="165">
        <v>1.7620258262642536E-2</v>
      </c>
      <c r="E174" s="165">
        <v>1.7847935588783562E-2</v>
      </c>
      <c r="F174" s="165">
        <v>1.0090930495913173E-2</v>
      </c>
    </row>
    <row r="175" spans="2:6" ht="14.5" x14ac:dyDescent="0.35">
      <c r="B175" s="157">
        <v>13.5</v>
      </c>
      <c r="C175" s="165">
        <v>5.48162859980139E-2</v>
      </c>
      <c r="D175" s="165">
        <v>9.2296590899556136E-3</v>
      </c>
      <c r="E175" s="165">
        <v>2.9746559314639272E-2</v>
      </c>
      <c r="F175" s="165">
        <v>1.1212144995459082E-2</v>
      </c>
    </row>
    <row r="176" spans="2:6" ht="14.5" x14ac:dyDescent="0.35">
      <c r="B176" s="157">
        <v>13.75</v>
      </c>
      <c r="C176" s="165">
        <v>4.2105263157894736E-2</v>
      </c>
      <c r="D176" s="165">
        <v>8.3905991726869217E-4</v>
      </c>
      <c r="E176" s="165">
        <v>9.9155197715464251E-3</v>
      </c>
      <c r="F176" s="165">
        <v>5.2323343312142383E-3</v>
      </c>
    </row>
    <row r="177" spans="1:6" ht="14.5" x14ac:dyDescent="0.35">
      <c r="B177" s="157">
        <v>14</v>
      </c>
      <c r="C177" s="165">
        <v>2.7805362462760674E-2</v>
      </c>
      <c r="D177" s="165">
        <v>2.5171797518060766E-3</v>
      </c>
      <c r="E177" s="165">
        <v>1.5864831634474278E-2</v>
      </c>
      <c r="F177" s="165">
        <v>4.1111198316683296E-3</v>
      </c>
    </row>
    <row r="178" spans="1:6" ht="14.5" x14ac:dyDescent="0.35">
      <c r="B178" s="157">
        <v>14.25</v>
      </c>
      <c r="C178" s="165">
        <v>1.8272095332671302E-2</v>
      </c>
      <c r="D178" s="165">
        <v>3.3562396690747687E-3</v>
      </c>
      <c r="E178" s="165">
        <v>3.9662079086185695E-3</v>
      </c>
      <c r="F178" s="165">
        <v>5.6060724977295409E-3</v>
      </c>
    </row>
    <row r="179" spans="1:6" ht="14.5" x14ac:dyDescent="0.35">
      <c r="B179" s="157">
        <v>14.5</v>
      </c>
      <c r="C179" s="165">
        <v>2.6216484607745779E-2</v>
      </c>
      <c r="D179" s="165">
        <v>0</v>
      </c>
      <c r="E179" s="165">
        <v>9.9155197715464251E-3</v>
      </c>
      <c r="F179" s="165">
        <v>1.8686908325765135E-3</v>
      </c>
    </row>
    <row r="180" spans="1:6" ht="14.5" x14ac:dyDescent="0.35">
      <c r="B180" s="157">
        <v>14.75</v>
      </c>
      <c r="C180" s="165">
        <v>2.3833167825223437E-2</v>
      </c>
      <c r="D180" s="165">
        <v>0</v>
      </c>
      <c r="E180" s="165">
        <v>9.9155197715464251E-3</v>
      </c>
      <c r="F180" s="165">
        <v>1.8686908325765135E-3</v>
      </c>
    </row>
    <row r="181" spans="1:6" ht="14.5" x14ac:dyDescent="0.35">
      <c r="B181" s="157">
        <v>15</v>
      </c>
      <c r="C181" s="165">
        <v>1.9860973187686197E-2</v>
      </c>
      <c r="D181" s="165">
        <v>0</v>
      </c>
      <c r="E181" s="165">
        <v>1.9831039543092848E-3</v>
      </c>
      <c r="F181" s="165">
        <v>1.8686908325765135E-3</v>
      </c>
    </row>
    <row r="182" spans="1:6" ht="14.5" x14ac:dyDescent="0.35">
      <c r="B182" s="157">
        <v>15.25</v>
      </c>
      <c r="C182" s="165">
        <v>1.1916583912611719E-2</v>
      </c>
      <c r="D182" s="165">
        <v>8.3905991726869217E-4</v>
      </c>
      <c r="E182" s="165">
        <v>0</v>
      </c>
      <c r="F182" s="165">
        <v>1.4949526660612109E-3</v>
      </c>
    </row>
    <row r="183" spans="1:6" ht="14.5" x14ac:dyDescent="0.35">
      <c r="B183" s="157">
        <v>15.5</v>
      </c>
      <c r="C183" s="165">
        <v>8.7388282025819258E-3</v>
      </c>
      <c r="D183" s="165">
        <v>0</v>
      </c>
      <c r="E183" s="165">
        <v>1.9831039543092848E-3</v>
      </c>
      <c r="F183" s="165">
        <v>3.7373816651530272E-4</v>
      </c>
    </row>
    <row r="184" spans="1:6" ht="14.5" x14ac:dyDescent="0.35">
      <c r="B184" s="157">
        <v>15.75</v>
      </c>
      <c r="C184" s="165">
        <v>0</v>
      </c>
      <c r="D184" s="165">
        <v>0</v>
      </c>
      <c r="E184" s="165">
        <v>3.9662079086185695E-3</v>
      </c>
      <c r="F184" s="165">
        <v>0</v>
      </c>
    </row>
    <row r="185" spans="1:6" ht="14.5" x14ac:dyDescent="0.35">
      <c r="B185" s="157">
        <v>16</v>
      </c>
      <c r="C185" s="165">
        <v>4.7666335650446874E-3</v>
      </c>
      <c r="D185" s="165">
        <v>0</v>
      </c>
      <c r="E185" s="165">
        <v>0</v>
      </c>
      <c r="F185" s="165">
        <v>0</v>
      </c>
    </row>
    <row r="186" spans="1:6" ht="14.5" x14ac:dyDescent="0.35">
      <c r="B186" s="157"/>
      <c r="C186" s="165">
        <v>4.8260995463466428E-3</v>
      </c>
      <c r="D186" s="165">
        <v>0</v>
      </c>
      <c r="E186" s="165">
        <v>9.5483624558388236E-4</v>
      </c>
      <c r="F186" s="165">
        <v>0</v>
      </c>
    </row>
    <row r="188" spans="1:6" x14ac:dyDescent="0.3">
      <c r="A188" s="163" t="s">
        <v>690</v>
      </c>
    </row>
    <row r="189" spans="1:6" ht="14.5" x14ac:dyDescent="0.35">
      <c r="B189" s="180" t="s">
        <v>105</v>
      </c>
      <c r="C189" s="181"/>
      <c r="D189" s="181"/>
      <c r="E189" s="182"/>
    </row>
    <row r="190" spans="1:6" ht="15" x14ac:dyDescent="0.3">
      <c r="B190" s="166" t="s">
        <v>37</v>
      </c>
      <c r="C190" s="172"/>
      <c r="D190" s="166" t="s">
        <v>38</v>
      </c>
      <c r="E190" s="172"/>
    </row>
    <row r="191" spans="1:6" x14ac:dyDescent="0.3">
      <c r="B191" s="32" t="s">
        <v>1</v>
      </c>
      <c r="C191" s="32" t="s">
        <v>2</v>
      </c>
      <c r="D191" s="32" t="s">
        <v>1</v>
      </c>
      <c r="E191" s="32" t="s">
        <v>2</v>
      </c>
    </row>
    <row r="192" spans="1:6" ht="14.5" x14ac:dyDescent="0.35">
      <c r="B192" s="1">
        <v>65.988867797046424</v>
      </c>
      <c r="C192" s="1">
        <v>87.6677059712774</v>
      </c>
      <c r="D192" s="1">
        <v>65.83118495178077</v>
      </c>
      <c r="E192" s="1">
        <v>85.200175642910324</v>
      </c>
    </row>
    <row r="193" spans="2:5" ht="14.5" x14ac:dyDescent="0.35">
      <c r="B193" s="1">
        <v>75.349487776573767</v>
      </c>
      <c r="C193" s="1">
        <v>88.225039619651341</v>
      </c>
      <c r="D193" s="1">
        <v>70.425948673682811</v>
      </c>
      <c r="E193" s="1">
        <v>78.489248469560394</v>
      </c>
    </row>
    <row r="194" spans="2:5" ht="14.5" x14ac:dyDescent="0.35">
      <c r="B194" s="1">
        <v>69.995608256477823</v>
      </c>
      <c r="C194" s="1">
        <v>91.9595095053905</v>
      </c>
      <c r="D194" s="1">
        <v>77.707928449609312</v>
      </c>
      <c r="E194" s="1">
        <v>84.296618130577741</v>
      </c>
    </row>
    <row r="195" spans="2:5" ht="14.5" x14ac:dyDescent="0.35">
      <c r="B195" s="1">
        <v>71.125322740814298</v>
      </c>
      <c r="C195" s="1">
        <v>81.706482610894611</v>
      </c>
      <c r="D195" s="13" t="s">
        <v>55</v>
      </c>
      <c r="E195" s="13" t="s">
        <v>55</v>
      </c>
    </row>
    <row r="196" spans="2:5" x14ac:dyDescent="0.3">
      <c r="B196" s="31"/>
      <c r="C196" s="31"/>
      <c r="D196" s="31"/>
      <c r="E196" s="31"/>
    </row>
    <row r="197" spans="2:5" ht="14.5" x14ac:dyDescent="0.35">
      <c r="B197" s="180" t="s">
        <v>106</v>
      </c>
      <c r="C197" s="181"/>
      <c r="D197" s="181"/>
      <c r="E197" s="182"/>
    </row>
    <row r="198" spans="2:5" ht="15" x14ac:dyDescent="0.3">
      <c r="B198" s="166" t="s">
        <v>37</v>
      </c>
      <c r="C198" s="172"/>
      <c r="D198" s="166" t="s">
        <v>38</v>
      </c>
      <c r="E198" s="172"/>
    </row>
    <row r="199" spans="2:5" x14ac:dyDescent="0.3">
      <c r="B199" s="32" t="s">
        <v>1</v>
      </c>
      <c r="C199" s="32" t="s">
        <v>2</v>
      </c>
      <c r="D199" s="32" t="s">
        <v>1</v>
      </c>
      <c r="E199" s="32" t="s">
        <v>2</v>
      </c>
    </row>
    <row r="200" spans="2:5" ht="14.5" x14ac:dyDescent="0.35">
      <c r="B200" s="1">
        <v>24.901064959299891</v>
      </c>
      <c r="C200" s="1">
        <v>11.396919879062732</v>
      </c>
      <c r="D200" s="1">
        <v>24.662465387186099</v>
      </c>
      <c r="E200" s="1">
        <v>13.663872926172703</v>
      </c>
    </row>
    <row r="201" spans="2:5" ht="14.5" x14ac:dyDescent="0.35">
      <c r="B201" s="1">
        <v>20.512761395338114</v>
      </c>
      <c r="C201" s="1">
        <v>11.109350237717907</v>
      </c>
      <c r="D201" s="1">
        <v>26.156170113874037</v>
      </c>
      <c r="E201" s="1">
        <v>20.057218445257945</v>
      </c>
    </row>
    <row r="202" spans="2:5" ht="14.5" x14ac:dyDescent="0.35">
      <c r="B202" s="1">
        <v>25.117845117845118</v>
      </c>
      <c r="C202" s="1">
        <v>7.5672784132993156</v>
      </c>
      <c r="D202" s="1">
        <v>20.537024550826956</v>
      </c>
      <c r="E202" s="1">
        <v>14.084077031470176</v>
      </c>
    </row>
    <row r="203" spans="2:5" ht="14.5" x14ac:dyDescent="0.35">
      <c r="B203" s="1">
        <v>23.751340615690168</v>
      </c>
      <c r="C203" s="1">
        <v>16.222889953291883</v>
      </c>
      <c r="D203" s="13" t="s">
        <v>55</v>
      </c>
      <c r="E203" s="13" t="s">
        <v>55</v>
      </c>
    </row>
    <row r="204" spans="2:5" x14ac:dyDescent="0.3">
      <c r="B204" s="31"/>
      <c r="C204" s="31"/>
      <c r="D204" s="31"/>
      <c r="E204" s="31"/>
    </row>
    <row r="205" spans="2:5" ht="14.5" x14ac:dyDescent="0.35">
      <c r="B205" s="180" t="s">
        <v>108</v>
      </c>
      <c r="C205" s="181"/>
      <c r="D205" s="181"/>
      <c r="E205" s="182"/>
    </row>
    <row r="206" spans="2:5" ht="15" x14ac:dyDescent="0.3">
      <c r="B206" s="166" t="s">
        <v>37</v>
      </c>
      <c r="C206" s="172"/>
      <c r="D206" s="166" t="s">
        <v>38</v>
      </c>
      <c r="E206" s="172"/>
    </row>
    <row r="207" spans="2:5" x14ac:dyDescent="0.3">
      <c r="B207" s="32" t="s">
        <v>1</v>
      </c>
      <c r="C207" s="32" t="s">
        <v>2</v>
      </c>
      <c r="D207" s="32" t="s">
        <v>1</v>
      </c>
      <c r="E207" s="32" t="s">
        <v>2</v>
      </c>
    </row>
    <row r="208" spans="2:5" ht="14.5" x14ac:dyDescent="0.35">
      <c r="B208" s="1">
        <v>9.1036324442585492</v>
      </c>
      <c r="C208" s="1">
        <v>0.9353741496598641</v>
      </c>
      <c r="D208" s="1">
        <v>9.4815239186479499</v>
      </c>
      <c r="E208" s="1">
        <v>1.1359514309169716</v>
      </c>
    </row>
    <row r="209" spans="2:5" ht="14.5" x14ac:dyDescent="0.35">
      <c r="B209" s="1">
        <v>4.1362137735457534</v>
      </c>
      <c r="C209" s="1">
        <v>0.66561014263074481</v>
      </c>
      <c r="D209" s="1">
        <v>3.414561269546164</v>
      </c>
      <c r="E209" s="1">
        <v>1.4535330851816535</v>
      </c>
    </row>
    <row r="210" spans="2:5" ht="14.5" x14ac:dyDescent="0.35">
      <c r="B210" s="1">
        <v>4.8865466256770604</v>
      </c>
      <c r="C210" s="1">
        <v>0.47321208131018033</v>
      </c>
      <c r="D210" s="1">
        <v>1.753063895609408</v>
      </c>
      <c r="E210" s="1">
        <v>1.6193048379520905</v>
      </c>
    </row>
    <row r="211" spans="2:5" ht="14.5" x14ac:dyDescent="0.35">
      <c r="B211" s="1">
        <v>5.1209533267130105</v>
      </c>
      <c r="C211" s="1">
        <v>2.0706274358135248</v>
      </c>
      <c r="D211" s="13" t="s">
        <v>55</v>
      </c>
      <c r="E211" s="13" t="s">
        <v>55</v>
      </c>
    </row>
  </sheetData>
  <mergeCells count="19">
    <mergeCell ref="C48:D48"/>
    <mergeCell ref="E48:F48"/>
    <mergeCell ref="C119:D119"/>
    <mergeCell ref="E119:F119"/>
    <mergeCell ref="B3:C3"/>
    <mergeCell ref="D3:E3"/>
    <mergeCell ref="B16:C16"/>
    <mergeCell ref="D16:E16"/>
    <mergeCell ref="B30:C30"/>
    <mergeCell ref="D30:E30"/>
    <mergeCell ref="B205:E205"/>
    <mergeCell ref="B206:C206"/>
    <mergeCell ref="D206:E206"/>
    <mergeCell ref="B189:E189"/>
    <mergeCell ref="B190:C190"/>
    <mergeCell ref="D190:E190"/>
    <mergeCell ref="B197:E197"/>
    <mergeCell ref="B198:C198"/>
    <mergeCell ref="D198:E19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4E5C5-CD1A-42F2-BCE4-DBB122FDDFC8}">
  <dimension ref="A1:P75"/>
  <sheetViews>
    <sheetView zoomScale="60" zoomScaleNormal="60" workbookViewId="0"/>
  </sheetViews>
  <sheetFormatPr defaultColWidth="8.81640625" defaultRowHeight="12.5" x14ac:dyDescent="0.25"/>
  <cols>
    <col min="1" max="5" width="8.81640625" style="31"/>
    <col min="6" max="6" width="28.54296875" style="31" customWidth="1"/>
    <col min="7" max="10" width="8.81640625" style="31"/>
    <col min="11" max="11" width="12.81640625" style="31" customWidth="1"/>
    <col min="12" max="16384" width="8.81640625" style="31"/>
  </cols>
  <sheetData>
    <row r="1" spans="1:15" ht="13" x14ac:dyDescent="0.3">
      <c r="A1" s="30" t="s">
        <v>644</v>
      </c>
    </row>
    <row r="2" spans="1:15" x14ac:dyDescent="0.25">
      <c r="C2" s="5"/>
      <c r="D2" s="5"/>
    </row>
    <row r="3" spans="1:15" x14ac:dyDescent="0.25">
      <c r="B3" s="32" t="s">
        <v>1</v>
      </c>
      <c r="C3" s="32" t="s">
        <v>2</v>
      </c>
      <c r="D3" s="32" t="s">
        <v>111</v>
      </c>
      <c r="F3" s="124" t="s">
        <v>175</v>
      </c>
      <c r="G3" s="109"/>
      <c r="K3" s="115"/>
      <c r="L3" s="5"/>
      <c r="M3" s="5"/>
      <c r="N3" s="5"/>
      <c r="O3" s="5"/>
    </row>
    <row r="4" spans="1:15" x14ac:dyDescent="0.25">
      <c r="B4" s="8">
        <v>170</v>
      </c>
      <c r="C4" s="3">
        <v>71</v>
      </c>
      <c r="D4" s="3">
        <v>97</v>
      </c>
      <c r="F4" s="125" t="s">
        <v>279</v>
      </c>
      <c r="G4" s="111" t="s">
        <v>177</v>
      </c>
      <c r="K4" s="115"/>
      <c r="L4" s="5"/>
      <c r="M4" s="5"/>
      <c r="N4" s="5"/>
      <c r="O4" s="5"/>
    </row>
    <row r="5" spans="1:15" x14ac:dyDescent="0.25">
      <c r="B5" s="8">
        <v>171</v>
      </c>
      <c r="C5" s="3">
        <v>101</v>
      </c>
      <c r="D5" s="3">
        <v>154</v>
      </c>
      <c r="F5" s="125" t="s">
        <v>281</v>
      </c>
      <c r="G5" s="122" t="s">
        <v>179</v>
      </c>
      <c r="K5" s="115"/>
      <c r="L5" s="5"/>
      <c r="M5" s="5"/>
      <c r="N5" s="5"/>
      <c r="O5" s="5"/>
    </row>
    <row r="6" spans="1:15" x14ac:dyDescent="0.25">
      <c r="B6" s="8">
        <v>162</v>
      </c>
      <c r="C6" s="3">
        <v>94</v>
      </c>
      <c r="D6" s="3">
        <v>160</v>
      </c>
      <c r="F6" s="125" t="s">
        <v>283</v>
      </c>
      <c r="G6" s="111" t="s">
        <v>14</v>
      </c>
      <c r="K6" s="115"/>
      <c r="L6" s="5"/>
      <c r="M6" s="5"/>
      <c r="N6" s="5"/>
      <c r="O6" s="5"/>
    </row>
    <row r="7" spans="1:15" x14ac:dyDescent="0.25">
      <c r="B7" s="8">
        <v>131</v>
      </c>
      <c r="C7" s="3">
        <v>86</v>
      </c>
      <c r="D7" s="3">
        <v>120</v>
      </c>
      <c r="F7" s="125" t="s">
        <v>285</v>
      </c>
      <c r="G7" s="111">
        <v>22.21</v>
      </c>
      <c r="K7" s="115"/>
      <c r="L7" s="5"/>
    </row>
    <row r="8" spans="1:15" x14ac:dyDescent="0.25">
      <c r="B8" s="8">
        <v>162</v>
      </c>
      <c r="C8" s="3">
        <v>61</v>
      </c>
      <c r="D8" s="3">
        <v>157</v>
      </c>
      <c r="F8" s="138" t="s">
        <v>182</v>
      </c>
      <c r="G8" s="111">
        <v>3</v>
      </c>
      <c r="K8" s="115"/>
      <c r="L8" s="5"/>
    </row>
    <row r="9" spans="1:15" x14ac:dyDescent="0.25">
      <c r="B9" s="8">
        <v>145</v>
      </c>
      <c r="C9" s="3">
        <v>92</v>
      </c>
      <c r="D9" s="3">
        <v>153</v>
      </c>
      <c r="F9" s="138" t="s">
        <v>183</v>
      </c>
      <c r="G9" s="111">
        <v>31</v>
      </c>
      <c r="K9" s="115"/>
      <c r="L9" s="5"/>
    </row>
    <row r="10" spans="1:15" x14ac:dyDescent="0.25">
      <c r="B10" s="8">
        <v>185</v>
      </c>
      <c r="C10" s="3">
        <v>100</v>
      </c>
      <c r="D10" s="10" t="s">
        <v>55</v>
      </c>
      <c r="F10" s="116" t="s">
        <v>184</v>
      </c>
      <c r="G10" s="117"/>
      <c r="H10" s="118"/>
      <c r="K10" s="115"/>
      <c r="L10" s="5"/>
    </row>
    <row r="11" spans="1:15" x14ac:dyDescent="0.25">
      <c r="B11" s="8">
        <v>200</v>
      </c>
      <c r="C11" s="3">
        <v>110</v>
      </c>
      <c r="D11" s="10" t="s">
        <v>55</v>
      </c>
      <c r="F11" s="119"/>
      <c r="G11" s="120" t="s">
        <v>49</v>
      </c>
      <c r="H11" s="120" t="s">
        <v>50</v>
      </c>
      <c r="K11" s="115"/>
      <c r="L11" s="5"/>
    </row>
    <row r="12" spans="1:15" x14ac:dyDescent="0.25">
      <c r="B12" s="8">
        <v>180</v>
      </c>
      <c r="C12" s="3">
        <v>100</v>
      </c>
      <c r="D12" s="10" t="s">
        <v>55</v>
      </c>
      <c r="F12" s="121" t="s">
        <v>139</v>
      </c>
      <c r="G12" s="110">
        <v>17.23</v>
      </c>
      <c r="H12" s="110" t="s">
        <v>177</v>
      </c>
      <c r="K12" s="115"/>
      <c r="L12" s="5"/>
    </row>
    <row r="13" spans="1:15" x14ac:dyDescent="0.25">
      <c r="B13" s="8">
        <v>180</v>
      </c>
      <c r="C13" s="3">
        <v>82</v>
      </c>
      <c r="D13" s="10" t="s">
        <v>55</v>
      </c>
      <c r="F13" s="121" t="s">
        <v>141</v>
      </c>
      <c r="G13" s="110">
        <v>7.0330000000000004</v>
      </c>
      <c r="H13" s="110">
        <v>0.40189999999999998</v>
      </c>
      <c r="K13" s="115"/>
      <c r="L13" s="5"/>
    </row>
    <row r="14" spans="1:15" x14ac:dyDescent="0.25">
      <c r="B14" s="9" t="s">
        <v>55</v>
      </c>
      <c r="C14" s="3">
        <v>94</v>
      </c>
      <c r="D14" s="10" t="s">
        <v>55</v>
      </c>
      <c r="F14" s="121" t="s">
        <v>142</v>
      </c>
      <c r="G14" s="110">
        <v>-10.199999999999999</v>
      </c>
      <c r="H14" s="110">
        <v>6.0499999999999998E-2</v>
      </c>
    </row>
    <row r="15" spans="1:15" x14ac:dyDescent="0.25">
      <c r="B15" s="9" t="s">
        <v>55</v>
      </c>
      <c r="C15" s="3">
        <v>93</v>
      </c>
      <c r="D15" s="10" t="s">
        <v>55</v>
      </c>
    </row>
    <row r="16" spans="1:15" x14ac:dyDescent="0.25">
      <c r="B16" s="9" t="s">
        <v>55</v>
      </c>
      <c r="C16" s="3">
        <v>89</v>
      </c>
      <c r="D16" s="10" t="s">
        <v>55</v>
      </c>
    </row>
    <row r="17" spans="1:16" x14ac:dyDescent="0.25">
      <c r="B17" s="9" t="s">
        <v>55</v>
      </c>
      <c r="C17" s="3">
        <v>119</v>
      </c>
      <c r="D17" s="10" t="s">
        <v>55</v>
      </c>
    </row>
    <row r="18" spans="1:16" ht="13" x14ac:dyDescent="0.3">
      <c r="B18" s="42" t="s">
        <v>56</v>
      </c>
    </row>
    <row r="20" spans="1:16" ht="13" x14ac:dyDescent="0.3">
      <c r="A20" s="30" t="s">
        <v>645</v>
      </c>
    </row>
    <row r="21" spans="1:16" x14ac:dyDescent="0.25">
      <c r="C21" s="5"/>
      <c r="D21" s="5"/>
    </row>
    <row r="22" spans="1:16" x14ac:dyDescent="0.25">
      <c r="B22" s="32" t="s">
        <v>1</v>
      </c>
      <c r="C22" s="32" t="s">
        <v>2</v>
      </c>
      <c r="D22" s="32" t="s">
        <v>111</v>
      </c>
      <c r="F22" s="124" t="s">
        <v>646</v>
      </c>
      <c r="G22" s="109"/>
      <c r="K22" s="115"/>
      <c r="L22" s="5"/>
      <c r="M22" s="5"/>
      <c r="N22" s="5"/>
      <c r="O22" s="5"/>
      <c r="P22" s="5"/>
    </row>
    <row r="23" spans="1:16" x14ac:dyDescent="0.25">
      <c r="B23" s="41">
        <v>94</v>
      </c>
      <c r="C23" s="11">
        <v>49</v>
      </c>
      <c r="D23" s="11">
        <v>96</v>
      </c>
      <c r="F23" s="125" t="s">
        <v>279</v>
      </c>
      <c r="G23" s="111">
        <v>5.4999999999999997E-3</v>
      </c>
      <c r="K23" s="115"/>
      <c r="L23" s="5"/>
      <c r="M23" s="5"/>
      <c r="N23" s="5"/>
      <c r="O23" s="5"/>
      <c r="P23" s="5"/>
    </row>
    <row r="24" spans="1:16" x14ac:dyDescent="0.25">
      <c r="B24" s="41">
        <v>87</v>
      </c>
      <c r="C24" s="11">
        <v>41</v>
      </c>
      <c r="D24" s="11">
        <v>54</v>
      </c>
      <c r="F24" s="125" t="s">
        <v>281</v>
      </c>
      <c r="G24" s="123" t="s">
        <v>557</v>
      </c>
      <c r="K24" s="115"/>
      <c r="L24" s="5"/>
      <c r="M24" s="5"/>
      <c r="N24" s="5"/>
      <c r="O24" s="5"/>
      <c r="P24" s="5"/>
    </row>
    <row r="25" spans="1:16" x14ac:dyDescent="0.25">
      <c r="B25" s="41">
        <v>77</v>
      </c>
      <c r="C25" s="11">
        <v>41</v>
      </c>
      <c r="D25" s="11">
        <v>77</v>
      </c>
      <c r="F25" s="125" t="s">
        <v>283</v>
      </c>
      <c r="G25" s="111" t="s">
        <v>14</v>
      </c>
      <c r="K25" s="115"/>
      <c r="L25" s="5"/>
      <c r="M25" s="5"/>
      <c r="N25" s="5"/>
      <c r="O25" s="5"/>
      <c r="P25" s="5"/>
    </row>
    <row r="26" spans="1:16" x14ac:dyDescent="0.25">
      <c r="B26" s="41">
        <v>58</v>
      </c>
      <c r="C26" s="11">
        <v>43</v>
      </c>
      <c r="D26" s="11">
        <v>93.75</v>
      </c>
      <c r="F26" s="138" t="s">
        <v>182</v>
      </c>
      <c r="G26" s="111">
        <v>3</v>
      </c>
      <c r="K26" s="115"/>
      <c r="L26" s="5"/>
    </row>
    <row r="27" spans="1:16" x14ac:dyDescent="0.25">
      <c r="B27" s="41">
        <v>57</v>
      </c>
      <c r="C27" s="11">
        <v>58</v>
      </c>
      <c r="D27" s="11">
        <v>58.75</v>
      </c>
      <c r="F27" s="138" t="s">
        <v>183</v>
      </c>
      <c r="G27" s="111">
        <v>18</v>
      </c>
    </row>
    <row r="28" spans="1:16" x14ac:dyDescent="0.25">
      <c r="B28" s="41">
        <v>56</v>
      </c>
      <c r="C28" s="11">
        <v>50</v>
      </c>
      <c r="D28" s="11">
        <v>102</v>
      </c>
      <c r="F28" s="116" t="s">
        <v>184</v>
      </c>
      <c r="G28" s="117"/>
      <c r="H28" s="118"/>
    </row>
    <row r="29" spans="1:16" ht="13" x14ac:dyDescent="0.3">
      <c r="B29" s="42" t="s">
        <v>56</v>
      </c>
      <c r="F29" s="119"/>
      <c r="G29" s="120" t="s">
        <v>49</v>
      </c>
      <c r="H29" s="120" t="s">
        <v>50</v>
      </c>
    </row>
    <row r="30" spans="1:16" ht="13" x14ac:dyDescent="0.3">
      <c r="B30" s="33"/>
      <c r="F30" s="121" t="s">
        <v>139</v>
      </c>
      <c r="G30" s="110">
        <v>24.5</v>
      </c>
      <c r="H30" s="110">
        <v>3.4799999999999998E-2</v>
      </c>
    </row>
    <row r="31" spans="1:16" ht="13" x14ac:dyDescent="0.3">
      <c r="B31" s="33"/>
      <c r="F31" s="121" t="s">
        <v>141</v>
      </c>
      <c r="G31" s="110">
        <v>-8.75</v>
      </c>
      <c r="H31" s="110">
        <v>0.80210000000000004</v>
      </c>
    </row>
    <row r="32" spans="1:16" ht="13" x14ac:dyDescent="0.3">
      <c r="B32" s="33"/>
      <c r="F32" s="121" t="s">
        <v>142</v>
      </c>
      <c r="G32" s="110">
        <v>-33.25</v>
      </c>
      <c r="H32" s="110">
        <v>2.4E-2</v>
      </c>
    </row>
    <row r="34" spans="1:15" ht="13" x14ac:dyDescent="0.3">
      <c r="A34" s="30" t="s">
        <v>647</v>
      </c>
    </row>
    <row r="35" spans="1:15" x14ac:dyDescent="0.25">
      <c r="C35" s="5"/>
      <c r="D35" s="5"/>
    </row>
    <row r="36" spans="1:15" x14ac:dyDescent="0.25">
      <c r="B36" s="32" t="s">
        <v>1</v>
      </c>
      <c r="C36" s="32" t="s">
        <v>2</v>
      </c>
      <c r="D36" s="32" t="s">
        <v>111</v>
      </c>
      <c r="F36" s="124" t="s">
        <v>175</v>
      </c>
      <c r="G36" s="109"/>
      <c r="K36" s="115"/>
      <c r="L36" s="5"/>
    </row>
    <row r="37" spans="1:15" x14ac:dyDescent="0.25">
      <c r="B37" s="41">
        <v>229.1</v>
      </c>
      <c r="C37" s="11">
        <v>1206.2</v>
      </c>
      <c r="D37" s="11">
        <v>214.2</v>
      </c>
      <c r="F37" s="125" t="s">
        <v>279</v>
      </c>
      <c r="G37" s="111">
        <v>4.0000000000000002E-4</v>
      </c>
      <c r="K37" s="115"/>
      <c r="L37" s="5"/>
      <c r="M37" s="5"/>
      <c r="N37" s="5"/>
      <c r="O37" s="5"/>
    </row>
    <row r="38" spans="1:15" x14ac:dyDescent="0.25">
      <c r="B38" s="41">
        <v>136</v>
      </c>
      <c r="C38" s="11">
        <v>1078</v>
      </c>
      <c r="D38" s="11">
        <v>110</v>
      </c>
      <c r="F38" s="125" t="s">
        <v>281</v>
      </c>
      <c r="G38" s="123" t="s">
        <v>648</v>
      </c>
      <c r="K38" s="115"/>
      <c r="L38" s="5"/>
      <c r="M38" s="5"/>
      <c r="N38" s="5"/>
      <c r="O38" s="5"/>
    </row>
    <row r="39" spans="1:15" x14ac:dyDescent="0.25">
      <c r="B39" s="41">
        <v>122.4</v>
      </c>
      <c r="C39" s="11">
        <v>1305.0999999999999</v>
      </c>
      <c r="D39" s="11">
        <v>115.2</v>
      </c>
      <c r="F39" s="125" t="s">
        <v>283</v>
      </c>
      <c r="G39" s="111" t="s">
        <v>14</v>
      </c>
      <c r="K39" s="115"/>
      <c r="L39" s="5"/>
      <c r="M39" s="5"/>
      <c r="N39" s="5"/>
      <c r="O39" s="5"/>
    </row>
    <row r="40" spans="1:15" x14ac:dyDescent="0.25">
      <c r="B40" s="41">
        <v>101.1</v>
      </c>
      <c r="C40" s="11">
        <v>1461</v>
      </c>
      <c r="D40" s="11">
        <v>384.8</v>
      </c>
      <c r="F40" s="125" t="s">
        <v>285</v>
      </c>
      <c r="G40" s="111">
        <v>11.56</v>
      </c>
      <c r="K40" s="115"/>
      <c r="L40" s="5"/>
      <c r="M40" s="5"/>
      <c r="N40" s="5"/>
      <c r="O40" s="5"/>
    </row>
    <row r="41" spans="1:15" x14ac:dyDescent="0.25">
      <c r="B41" s="41">
        <v>156</v>
      </c>
      <c r="C41" s="11">
        <v>715.2</v>
      </c>
      <c r="D41" s="11">
        <v>145.125</v>
      </c>
      <c r="F41" s="138" t="s">
        <v>182</v>
      </c>
      <c r="G41" s="111">
        <v>3</v>
      </c>
      <c r="K41" s="115"/>
      <c r="L41" s="5"/>
    </row>
    <row r="42" spans="1:15" x14ac:dyDescent="0.25">
      <c r="B42" s="41">
        <v>90.6</v>
      </c>
      <c r="C42" s="11">
        <v>864</v>
      </c>
      <c r="D42" s="11">
        <v>130.125</v>
      </c>
      <c r="F42" s="138" t="s">
        <v>183</v>
      </c>
      <c r="G42" s="111">
        <v>18</v>
      </c>
      <c r="K42" s="115"/>
      <c r="L42" s="5"/>
    </row>
    <row r="43" spans="1:15" ht="13" x14ac:dyDescent="0.3">
      <c r="B43" s="43" t="s">
        <v>64</v>
      </c>
      <c r="F43" s="116" t="s">
        <v>184</v>
      </c>
      <c r="G43" s="117"/>
      <c r="H43" s="118"/>
      <c r="K43" s="115"/>
      <c r="L43" s="5"/>
    </row>
    <row r="44" spans="1:15" ht="13" x14ac:dyDescent="0.3">
      <c r="B44" s="140"/>
      <c r="F44" s="119"/>
      <c r="G44" s="120" t="s">
        <v>49</v>
      </c>
      <c r="H44" s="120" t="s">
        <v>50</v>
      </c>
      <c r="K44" s="115"/>
      <c r="L44" s="5"/>
    </row>
    <row r="45" spans="1:15" ht="13" x14ac:dyDescent="0.3">
      <c r="B45" s="140"/>
      <c r="F45" s="121" t="s">
        <v>139</v>
      </c>
      <c r="G45" s="110">
        <v>-9.6669999999999998</v>
      </c>
      <c r="H45" s="110">
        <v>5.1000000000000004E-3</v>
      </c>
      <c r="K45" s="115"/>
      <c r="L45" s="5"/>
    </row>
    <row r="46" spans="1:15" ht="13" x14ac:dyDescent="0.3">
      <c r="B46" s="140"/>
      <c r="F46" s="121" t="s">
        <v>141</v>
      </c>
      <c r="G46" s="110">
        <v>-1.333</v>
      </c>
      <c r="H46" s="110" t="s">
        <v>107</v>
      </c>
      <c r="K46" s="115"/>
      <c r="L46" s="5"/>
    </row>
    <row r="47" spans="1:15" x14ac:dyDescent="0.25">
      <c r="F47" s="121" t="s">
        <v>142</v>
      </c>
      <c r="G47" s="110">
        <v>8.3330000000000002</v>
      </c>
      <c r="H47" s="110">
        <v>2.06E-2</v>
      </c>
    </row>
    <row r="48" spans="1:15" x14ac:dyDescent="0.25">
      <c r="F48" s="139"/>
    </row>
    <row r="49" spans="1:16" ht="13" x14ac:dyDescent="0.3">
      <c r="A49" s="30" t="s">
        <v>649</v>
      </c>
    </row>
    <row r="50" spans="1:16" x14ac:dyDescent="0.25">
      <c r="C50" s="5"/>
      <c r="D50" s="5"/>
    </row>
    <row r="51" spans="1:16" x14ac:dyDescent="0.25">
      <c r="B51" s="32" t="s">
        <v>1</v>
      </c>
      <c r="C51" s="32" t="s">
        <v>2</v>
      </c>
      <c r="D51" s="32" t="s">
        <v>111</v>
      </c>
      <c r="F51" s="124" t="s">
        <v>123</v>
      </c>
      <c r="G51" s="109"/>
      <c r="J51" s="115"/>
      <c r="K51" s="115"/>
      <c r="L51" s="5"/>
      <c r="M51" s="5"/>
      <c r="N51" s="5"/>
      <c r="O51" s="5"/>
      <c r="P51" s="5"/>
    </row>
    <row r="52" spans="1:16" x14ac:dyDescent="0.25">
      <c r="B52" s="41">
        <v>0.49</v>
      </c>
      <c r="C52" s="11">
        <v>1.1399999999999999</v>
      </c>
      <c r="D52" s="11">
        <v>1.06</v>
      </c>
      <c r="F52" s="110" t="s">
        <v>650</v>
      </c>
      <c r="G52" s="111">
        <v>19.46</v>
      </c>
      <c r="J52" s="115"/>
      <c r="K52" s="115"/>
      <c r="L52" s="5"/>
      <c r="M52" s="5"/>
      <c r="N52" s="5"/>
      <c r="O52" s="5"/>
      <c r="P52" s="5"/>
    </row>
    <row r="53" spans="1:16" x14ac:dyDescent="0.25">
      <c r="B53" s="41">
        <v>0.7</v>
      </c>
      <c r="C53" s="11">
        <v>1.18</v>
      </c>
      <c r="D53" s="11">
        <v>0.8</v>
      </c>
      <c r="F53" s="119" t="s">
        <v>176</v>
      </c>
      <c r="G53" s="111" t="s">
        <v>177</v>
      </c>
      <c r="J53" s="115"/>
      <c r="K53" s="115"/>
      <c r="L53" s="5"/>
      <c r="M53" s="5"/>
      <c r="N53" s="5"/>
      <c r="O53" s="5"/>
      <c r="P53" s="5"/>
    </row>
    <row r="54" spans="1:16" x14ac:dyDescent="0.25">
      <c r="B54" s="41">
        <v>0.4</v>
      </c>
      <c r="C54" s="11">
        <v>1.45</v>
      </c>
      <c r="D54" s="11">
        <v>0.14000000000000001</v>
      </c>
      <c r="F54" s="119" t="s">
        <v>178</v>
      </c>
      <c r="G54" s="122" t="s">
        <v>179</v>
      </c>
      <c r="J54" s="115"/>
      <c r="K54" s="115"/>
      <c r="L54" s="5"/>
      <c r="M54" s="5"/>
      <c r="N54" s="5"/>
      <c r="O54" s="5"/>
      <c r="P54" s="5"/>
    </row>
    <row r="55" spans="1:16" x14ac:dyDescent="0.25">
      <c r="B55" s="41">
        <v>0.49</v>
      </c>
      <c r="C55" s="11">
        <v>1.46</v>
      </c>
      <c r="D55" s="11">
        <v>0.64</v>
      </c>
      <c r="F55" s="119" t="s">
        <v>180</v>
      </c>
      <c r="G55" s="111" t="s">
        <v>14</v>
      </c>
      <c r="J55" s="115"/>
      <c r="K55" s="5"/>
    </row>
    <row r="56" spans="1:16" x14ac:dyDescent="0.25">
      <c r="B56" s="41">
        <v>0.51</v>
      </c>
      <c r="C56" s="11">
        <v>1.62</v>
      </c>
      <c r="D56" s="11">
        <v>0.77500000000000002</v>
      </c>
      <c r="F56" s="119" t="s">
        <v>651</v>
      </c>
      <c r="G56" s="111">
        <v>0.7218</v>
      </c>
    </row>
    <row r="57" spans="1:16" x14ac:dyDescent="0.25">
      <c r="B57" s="41">
        <v>0.32</v>
      </c>
      <c r="C57" s="11">
        <v>1.05</v>
      </c>
      <c r="D57" s="11">
        <v>0.28749999999999998</v>
      </c>
      <c r="F57" s="116" t="s">
        <v>137</v>
      </c>
      <c r="G57" s="117"/>
      <c r="H57" s="118"/>
    </row>
    <row r="58" spans="1:16" ht="13" x14ac:dyDescent="0.3">
      <c r="B58" s="43" t="s">
        <v>58</v>
      </c>
      <c r="F58" s="119"/>
      <c r="G58" s="120" t="s">
        <v>49</v>
      </c>
      <c r="H58" s="120" t="s">
        <v>50</v>
      </c>
    </row>
    <row r="59" spans="1:16" ht="13" x14ac:dyDescent="0.3">
      <c r="B59" s="140"/>
      <c r="F59" s="121" t="s">
        <v>139</v>
      </c>
      <c r="G59" s="110">
        <v>-0.83169999999999999</v>
      </c>
      <c r="H59" s="110" t="s">
        <v>177</v>
      </c>
    </row>
    <row r="60" spans="1:16" ht="13" x14ac:dyDescent="0.3">
      <c r="B60" s="140"/>
      <c r="F60" s="121" t="s">
        <v>141</v>
      </c>
      <c r="G60" s="110">
        <v>-0.1321</v>
      </c>
      <c r="H60" s="110">
        <v>0.63539999999999996</v>
      </c>
    </row>
    <row r="61" spans="1:16" ht="13" x14ac:dyDescent="0.3">
      <c r="B61" s="140"/>
      <c r="F61" s="121" t="s">
        <v>142</v>
      </c>
      <c r="G61" s="110">
        <v>0.6996</v>
      </c>
      <c r="H61" s="110">
        <v>5.0000000000000001E-4</v>
      </c>
    </row>
    <row r="63" spans="1:16" s="44" customFormat="1" ht="13" x14ac:dyDescent="0.3">
      <c r="A63" s="35" t="s">
        <v>652</v>
      </c>
    </row>
    <row r="65" spans="2:14" x14ac:dyDescent="0.25">
      <c r="B65" s="32" t="s">
        <v>1</v>
      </c>
      <c r="C65" s="32" t="s">
        <v>2</v>
      </c>
      <c r="D65" s="32" t="s">
        <v>111</v>
      </c>
      <c r="F65" s="124" t="s">
        <v>123</v>
      </c>
      <c r="G65" s="109"/>
      <c r="J65" s="115"/>
      <c r="K65" s="5"/>
      <c r="L65" s="5"/>
      <c r="M65" s="5"/>
      <c r="N65" s="5"/>
    </row>
    <row r="66" spans="2:14" x14ac:dyDescent="0.25">
      <c r="B66" s="14">
        <v>17.249400000000001</v>
      </c>
      <c r="C66" s="12">
        <v>3.6061109999999998</v>
      </c>
      <c r="D66" s="12">
        <v>48.42605863</v>
      </c>
      <c r="F66" s="110" t="s">
        <v>650</v>
      </c>
      <c r="G66" s="111">
        <v>12.91</v>
      </c>
      <c r="I66" s="5"/>
      <c r="J66" s="115"/>
      <c r="K66" s="5"/>
      <c r="L66" s="5"/>
      <c r="M66" s="5"/>
      <c r="N66" s="5"/>
    </row>
    <row r="67" spans="2:14" x14ac:dyDescent="0.25">
      <c r="B67" s="14">
        <v>21.11</v>
      </c>
      <c r="C67" s="12">
        <v>7.9241159999999997</v>
      </c>
      <c r="D67" s="12">
        <v>15.5</v>
      </c>
      <c r="F67" s="119" t="s">
        <v>176</v>
      </c>
      <c r="G67" s="111">
        <v>1E-4</v>
      </c>
      <c r="I67" s="5"/>
      <c r="J67" s="115"/>
      <c r="K67" s="5"/>
      <c r="L67" s="5"/>
      <c r="M67" s="5"/>
      <c r="N67" s="5"/>
    </row>
    <row r="68" spans="2:14" x14ac:dyDescent="0.25">
      <c r="B68" s="14">
        <v>18.120069999999998</v>
      </c>
      <c r="C68" s="12">
        <v>4.2594760000000003</v>
      </c>
      <c r="D68" s="12">
        <v>19.196840000000002</v>
      </c>
      <c r="F68" s="119" t="s">
        <v>178</v>
      </c>
      <c r="G68" s="122" t="s">
        <v>648</v>
      </c>
      <c r="I68" s="5"/>
      <c r="J68" s="115"/>
      <c r="K68" s="5"/>
      <c r="L68" s="5"/>
      <c r="M68" s="5"/>
      <c r="N68" s="5"/>
    </row>
    <row r="69" spans="2:14" x14ac:dyDescent="0.25">
      <c r="B69" s="14">
        <v>10.191800000000001</v>
      </c>
      <c r="C69" s="12">
        <v>4.5333800000000002</v>
      </c>
      <c r="D69" s="12">
        <v>26.876164379999999</v>
      </c>
      <c r="F69" s="119" t="s">
        <v>180</v>
      </c>
      <c r="G69" s="111" t="s">
        <v>14</v>
      </c>
      <c r="I69" s="5"/>
      <c r="J69" s="115"/>
      <c r="K69" s="5"/>
    </row>
    <row r="70" spans="2:14" x14ac:dyDescent="0.25">
      <c r="B70" s="14">
        <v>17.69162</v>
      </c>
      <c r="C70" s="12">
        <v>7.4860600000000002</v>
      </c>
      <c r="D70" s="12">
        <v>18.660662219999999</v>
      </c>
      <c r="F70" s="119" t="s">
        <v>651</v>
      </c>
      <c r="G70" s="111">
        <v>0.49830000000000002</v>
      </c>
      <c r="I70" s="5"/>
      <c r="J70" s="5"/>
    </row>
    <row r="71" spans="2:14" x14ac:dyDescent="0.25">
      <c r="B71" s="14">
        <v>14.476599999999999</v>
      </c>
      <c r="C71" s="12">
        <v>13.44317</v>
      </c>
      <c r="D71" s="12">
        <v>30.744630489999999</v>
      </c>
      <c r="F71" s="116" t="s">
        <v>137</v>
      </c>
      <c r="G71" s="117"/>
      <c r="H71" s="118"/>
      <c r="I71" s="5"/>
      <c r="J71" s="5"/>
    </row>
    <row r="72" spans="2:14" x14ac:dyDescent="0.25">
      <c r="B72" s="14">
        <v>11.465776399999999</v>
      </c>
      <c r="C72" s="12">
        <v>10.168006350000001</v>
      </c>
      <c r="D72" s="16" t="s">
        <v>55</v>
      </c>
      <c r="F72" s="119"/>
      <c r="G72" s="120" t="s">
        <v>49</v>
      </c>
      <c r="H72" s="120" t="s">
        <v>50</v>
      </c>
      <c r="I72" s="5"/>
      <c r="J72" s="5"/>
    </row>
    <row r="73" spans="2:14" x14ac:dyDescent="0.25">
      <c r="B73" s="14">
        <v>10.29448597</v>
      </c>
      <c r="C73" s="12">
        <v>10.445535359999999</v>
      </c>
      <c r="D73" s="16" t="s">
        <v>55</v>
      </c>
      <c r="F73" s="121" t="s">
        <v>139</v>
      </c>
      <c r="G73" s="110">
        <v>4.5759999999999996</v>
      </c>
      <c r="H73" s="110">
        <v>0.25590000000000002</v>
      </c>
      <c r="I73" s="5"/>
      <c r="J73" s="5"/>
    </row>
    <row r="74" spans="2:14" x14ac:dyDescent="0.25">
      <c r="B74" s="14">
        <v>7.8596468359999996</v>
      </c>
      <c r="C74" s="12">
        <v>7.8581788819999998</v>
      </c>
      <c r="D74" s="16" t="s">
        <v>55</v>
      </c>
      <c r="F74" s="121" t="s">
        <v>141</v>
      </c>
      <c r="G74" s="110">
        <v>-12.26</v>
      </c>
      <c r="H74" s="110">
        <v>4.3E-3</v>
      </c>
      <c r="I74" s="5"/>
      <c r="J74" s="5"/>
    </row>
    <row r="75" spans="2:14" x14ac:dyDescent="0.25">
      <c r="B75" s="14">
        <v>14.648433239999999</v>
      </c>
      <c r="C75" s="15" t="s">
        <v>55</v>
      </c>
      <c r="D75" s="16" t="s">
        <v>55</v>
      </c>
      <c r="F75" s="121" t="s">
        <v>142</v>
      </c>
      <c r="G75" s="110">
        <v>-16.829999999999998</v>
      </c>
      <c r="H75" s="110" t="s">
        <v>177</v>
      </c>
      <c r="I75" s="5"/>
      <c r="J75" s="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FF00A-2BA2-4FF9-9933-F30CE8409575}">
  <dimension ref="A1:J41"/>
  <sheetViews>
    <sheetView zoomScale="80" zoomScaleNormal="80" workbookViewId="0"/>
  </sheetViews>
  <sheetFormatPr defaultRowHeight="14.5" x14ac:dyDescent="0.35"/>
  <cols>
    <col min="2" max="2" width="9.81640625" bestFit="1" customWidth="1"/>
    <col min="3" max="3" width="15.1796875" customWidth="1"/>
    <col min="4" max="4" width="21.453125" customWidth="1"/>
    <col min="5" max="5" width="17.1796875" customWidth="1"/>
    <col min="7" max="7" width="11.1796875" customWidth="1"/>
  </cols>
  <sheetData>
    <row r="1" spans="1:10" x14ac:dyDescent="0.35">
      <c r="A1" s="30" t="s">
        <v>653</v>
      </c>
    </row>
    <row r="3" spans="1:10" x14ac:dyDescent="0.35">
      <c r="C3" s="222" t="s">
        <v>654</v>
      </c>
      <c r="D3" s="222"/>
      <c r="E3" s="222"/>
    </row>
    <row r="4" spans="1:10" x14ac:dyDescent="0.35">
      <c r="C4" s="1" t="s">
        <v>655</v>
      </c>
      <c r="D4" s="1" t="s">
        <v>656</v>
      </c>
      <c r="E4" s="1" t="s">
        <v>657</v>
      </c>
    </row>
    <row r="5" spans="1:10" x14ac:dyDescent="0.35">
      <c r="B5" s="62" t="s">
        <v>1</v>
      </c>
      <c r="C5" s="1">
        <v>12249</v>
      </c>
      <c r="D5" s="1">
        <v>3049</v>
      </c>
      <c r="E5" s="70">
        <f>(D5/C5)*100</f>
        <v>24.89182790431872</v>
      </c>
    </row>
    <row r="6" spans="1:10" x14ac:dyDescent="0.35">
      <c r="B6" s="62" t="s">
        <v>2</v>
      </c>
      <c r="C6" s="1">
        <v>1594</v>
      </c>
      <c r="D6" s="1">
        <v>451</v>
      </c>
      <c r="E6" s="70">
        <f>(D6/C6)*100</f>
        <v>28.293601003764113</v>
      </c>
    </row>
    <row r="7" spans="1:10" x14ac:dyDescent="0.35">
      <c r="B7" s="62" t="s">
        <v>111</v>
      </c>
      <c r="C7" s="1">
        <v>3157</v>
      </c>
      <c r="D7" s="1">
        <v>766</v>
      </c>
      <c r="E7" s="70">
        <f>(D7/C7)*100</f>
        <v>24.26354133671207</v>
      </c>
    </row>
    <row r="9" spans="1:10" x14ac:dyDescent="0.35">
      <c r="C9" s="222" t="s">
        <v>658</v>
      </c>
      <c r="D9" s="222"/>
      <c r="E9" s="222"/>
    </row>
    <row r="10" spans="1:10" x14ac:dyDescent="0.35">
      <c r="C10" s="1" t="s">
        <v>655</v>
      </c>
      <c r="D10" s="1" t="s">
        <v>656</v>
      </c>
      <c r="E10" s="1" t="s">
        <v>657</v>
      </c>
    </row>
    <row r="11" spans="1:10" x14ac:dyDescent="0.35">
      <c r="B11" s="62" t="s">
        <v>1</v>
      </c>
      <c r="C11" s="1">
        <v>12249</v>
      </c>
      <c r="D11" s="1">
        <v>1380</v>
      </c>
      <c r="E11" s="70">
        <v>11.266225814352191</v>
      </c>
    </row>
    <row r="12" spans="1:10" x14ac:dyDescent="0.35">
      <c r="B12" s="62" t="s">
        <v>2</v>
      </c>
      <c r="C12" s="1">
        <v>1594</v>
      </c>
      <c r="D12" s="1">
        <v>111</v>
      </c>
      <c r="E12" s="70">
        <v>6.963613550815559</v>
      </c>
    </row>
    <row r="13" spans="1:10" x14ac:dyDescent="0.35">
      <c r="B13" s="62" t="s">
        <v>111</v>
      </c>
      <c r="C13" s="1">
        <v>3157</v>
      </c>
      <c r="D13" s="1">
        <v>453</v>
      </c>
      <c r="E13" s="70">
        <v>14.349065568577762</v>
      </c>
    </row>
    <row r="15" spans="1:10" x14ac:dyDescent="0.35">
      <c r="B15" s="150"/>
      <c r="C15" s="223" t="s">
        <v>497</v>
      </c>
      <c r="D15" s="223"/>
      <c r="E15" s="223"/>
      <c r="G15" s="154"/>
      <c r="H15" s="154"/>
      <c r="I15" s="154"/>
      <c r="J15" s="154"/>
    </row>
    <row r="16" spans="1:10" x14ac:dyDescent="0.35">
      <c r="B16" s="150"/>
      <c r="C16" s="151" t="s">
        <v>655</v>
      </c>
      <c r="D16" s="151" t="s">
        <v>656</v>
      </c>
      <c r="E16" s="151" t="s">
        <v>657</v>
      </c>
      <c r="G16" s="154"/>
      <c r="H16" s="154"/>
      <c r="I16" s="154"/>
      <c r="J16" s="154"/>
    </row>
    <row r="17" spans="1:10" x14ac:dyDescent="0.35">
      <c r="B17" s="152" t="s">
        <v>1</v>
      </c>
      <c r="C17" s="151">
        <v>12249</v>
      </c>
      <c r="D17" s="151">
        <v>1342</v>
      </c>
      <c r="E17" s="153">
        <v>10.955996409999999</v>
      </c>
      <c r="G17" s="154"/>
      <c r="H17" s="154"/>
      <c r="I17" s="154"/>
      <c r="J17" s="154"/>
    </row>
    <row r="18" spans="1:10" x14ac:dyDescent="0.35">
      <c r="B18" s="152" t="s">
        <v>2</v>
      </c>
      <c r="C18" s="151">
        <v>1594</v>
      </c>
      <c r="D18" s="151">
        <v>181</v>
      </c>
      <c r="E18" s="153">
        <v>11.35508156</v>
      </c>
      <c r="G18" s="154"/>
      <c r="H18" s="154"/>
      <c r="I18" s="154"/>
      <c r="J18" s="154"/>
    </row>
    <row r="19" spans="1:10" x14ac:dyDescent="0.35">
      <c r="B19" s="152" t="s">
        <v>111</v>
      </c>
      <c r="C19" s="151">
        <v>3157</v>
      </c>
      <c r="D19" s="151">
        <v>177</v>
      </c>
      <c r="E19" s="153">
        <v>5.606588533</v>
      </c>
    </row>
    <row r="22" spans="1:10" s="31" customFormat="1" ht="13" x14ac:dyDescent="0.3">
      <c r="A22" s="35" t="s">
        <v>659</v>
      </c>
    </row>
    <row r="23" spans="1:10" s="31" customFormat="1" ht="13" x14ac:dyDescent="0.3">
      <c r="A23" s="35"/>
    </row>
    <row r="24" spans="1:10" s="31" customFormat="1" x14ac:dyDescent="0.35">
      <c r="B24" s="180" t="s">
        <v>660</v>
      </c>
      <c r="C24" s="181"/>
      <c r="D24" s="182"/>
      <c r="E24" s="180" t="s">
        <v>661</v>
      </c>
      <c r="F24" s="181"/>
      <c r="G24" s="182"/>
      <c r="H24" s="36"/>
    </row>
    <row r="25" spans="1:10" s="36" customFormat="1" ht="12.5" x14ac:dyDescent="0.25">
      <c r="B25" s="71" t="s">
        <v>662</v>
      </c>
      <c r="C25" s="72" t="s">
        <v>187</v>
      </c>
      <c r="D25" s="72" t="s">
        <v>497</v>
      </c>
      <c r="E25" s="71" t="s">
        <v>662</v>
      </c>
      <c r="F25" s="72" t="s">
        <v>187</v>
      </c>
      <c r="G25" s="72" t="s">
        <v>497</v>
      </c>
    </row>
    <row r="26" spans="1:10" s="36" customFormat="1" ht="12.5" x14ac:dyDescent="0.25">
      <c r="B26" s="48">
        <v>-5.5809999999999998E-2</v>
      </c>
      <c r="C26" s="48">
        <v>-42.47</v>
      </c>
      <c r="D26" s="48">
        <v>-3.01E-4</v>
      </c>
      <c r="E26" s="48">
        <v>-17.940000000000001</v>
      </c>
      <c r="F26" s="48">
        <v>-7.6289999999999997E-2</v>
      </c>
      <c r="G26" s="73">
        <v>-25.97</v>
      </c>
    </row>
    <row r="27" spans="1:10" s="36" customFormat="1" ht="12.5" x14ac:dyDescent="0.25">
      <c r="B27" s="48">
        <v>-3.7400000000000003E-2</v>
      </c>
      <c r="C27" s="48">
        <v>-41.42</v>
      </c>
      <c r="D27" s="13" t="s">
        <v>55</v>
      </c>
      <c r="E27" s="48">
        <v>-16.579999999999998</v>
      </c>
      <c r="F27" s="48">
        <v>-2.4299999999999999E-2</v>
      </c>
      <c r="G27" s="73">
        <v>-23.05</v>
      </c>
    </row>
    <row r="28" spans="1:10" s="36" customFormat="1" ht="12.5" x14ac:dyDescent="0.25">
      <c r="B28" s="48">
        <v>-5.2599999999999999E-4</v>
      </c>
      <c r="C28" s="48">
        <v>-39.200000000000003</v>
      </c>
      <c r="D28" s="13" t="s">
        <v>55</v>
      </c>
      <c r="E28" s="48">
        <v>-14.21</v>
      </c>
      <c r="F28" s="48">
        <v>-3.0000000000000001E-6</v>
      </c>
      <c r="G28" s="73">
        <v>-17.649999999999999</v>
      </c>
    </row>
    <row r="29" spans="1:10" s="36" customFormat="1" ht="12.5" x14ac:dyDescent="0.25">
      <c r="B29" s="48">
        <v>-8.2000000000000001E-5</v>
      </c>
      <c r="C29" s="48">
        <v>-38.5</v>
      </c>
      <c r="D29" s="13" t="s">
        <v>55</v>
      </c>
      <c r="E29" s="48">
        <v>-11.89</v>
      </c>
      <c r="F29" s="13" t="s">
        <v>55</v>
      </c>
      <c r="G29" s="73">
        <v>-17.09</v>
      </c>
    </row>
    <row r="30" spans="1:10" s="36" customFormat="1" ht="12.5" x14ac:dyDescent="0.25">
      <c r="B30" s="48">
        <v>-1.7E-5</v>
      </c>
      <c r="C30" s="48">
        <v>-20.420000000000002</v>
      </c>
      <c r="D30" s="13" t="s">
        <v>55</v>
      </c>
      <c r="E30" s="48">
        <v>-11.82</v>
      </c>
      <c r="F30" s="13" t="s">
        <v>55</v>
      </c>
      <c r="G30" s="73">
        <v>-11.83</v>
      </c>
    </row>
    <row r="31" spans="1:10" s="36" customFormat="1" ht="12.5" x14ac:dyDescent="0.25">
      <c r="B31" s="13" t="s">
        <v>55</v>
      </c>
      <c r="C31" s="48">
        <v>-5.3810000000000002</v>
      </c>
      <c r="D31" s="13" t="s">
        <v>55</v>
      </c>
      <c r="E31" s="48">
        <v>-11</v>
      </c>
      <c r="F31" s="13" t="s">
        <v>55</v>
      </c>
      <c r="G31" s="73">
        <v>-3.734</v>
      </c>
    </row>
    <row r="32" spans="1:10" s="36" customFormat="1" ht="12.5" x14ac:dyDescent="0.25">
      <c r="B32" s="13" t="s">
        <v>55</v>
      </c>
      <c r="C32" s="48">
        <v>-2.395</v>
      </c>
      <c r="D32" s="13" t="s">
        <v>55</v>
      </c>
      <c r="E32" s="48">
        <v>-9.8689999999999998</v>
      </c>
      <c r="F32" s="13" t="s">
        <v>55</v>
      </c>
      <c r="G32" s="32"/>
    </row>
    <row r="33" spans="2:7" s="36" customFormat="1" ht="12.5" x14ac:dyDescent="0.25">
      <c r="B33" s="13" t="s">
        <v>55</v>
      </c>
      <c r="C33" s="13" t="s">
        <v>55</v>
      </c>
      <c r="D33" s="13" t="s">
        <v>55</v>
      </c>
      <c r="E33" s="48">
        <v>-9.6940000000000008</v>
      </c>
      <c r="F33" s="13" t="s">
        <v>55</v>
      </c>
      <c r="G33" s="32"/>
    </row>
    <row r="34" spans="2:7" s="36" customFormat="1" ht="12.5" x14ac:dyDescent="0.25">
      <c r="B34" s="13" t="s">
        <v>55</v>
      </c>
      <c r="C34" s="13" t="s">
        <v>55</v>
      </c>
      <c r="D34" s="13" t="s">
        <v>55</v>
      </c>
      <c r="E34" s="48">
        <v>-9.4710000000000001</v>
      </c>
      <c r="F34" s="13" t="s">
        <v>55</v>
      </c>
      <c r="G34" s="32"/>
    </row>
    <row r="35" spans="2:7" s="36" customFormat="1" ht="12.5" x14ac:dyDescent="0.25">
      <c r="B35" s="13" t="s">
        <v>55</v>
      </c>
      <c r="C35" s="13" t="s">
        <v>55</v>
      </c>
      <c r="D35" s="13" t="s">
        <v>55</v>
      </c>
      <c r="E35" s="48">
        <v>-6.5179999999999998</v>
      </c>
      <c r="F35" s="13" t="s">
        <v>55</v>
      </c>
      <c r="G35" s="32"/>
    </row>
    <row r="36" spans="2:7" s="36" customFormat="1" ht="12.5" x14ac:dyDescent="0.25">
      <c r="B36" s="13" t="s">
        <v>55</v>
      </c>
      <c r="C36" s="13" t="s">
        <v>55</v>
      </c>
      <c r="D36" s="13" t="s">
        <v>55</v>
      </c>
      <c r="E36" s="48">
        <v>-5.3650000000000002</v>
      </c>
      <c r="F36" s="13" t="s">
        <v>55</v>
      </c>
      <c r="G36" s="32"/>
    </row>
    <row r="37" spans="2:7" s="36" customFormat="1" ht="12.5" x14ac:dyDescent="0.25">
      <c r="B37" s="13" t="s">
        <v>55</v>
      </c>
      <c r="C37" s="13" t="s">
        <v>55</v>
      </c>
      <c r="D37" s="13" t="s">
        <v>55</v>
      </c>
      <c r="E37" s="48">
        <v>-4.5990000000000002</v>
      </c>
      <c r="F37" s="13" t="s">
        <v>55</v>
      </c>
      <c r="G37" s="32"/>
    </row>
    <row r="38" spans="2:7" s="31" customFormat="1" ht="12.5" x14ac:dyDescent="0.25">
      <c r="B38" s="13" t="s">
        <v>55</v>
      </c>
      <c r="C38" s="13" t="s">
        <v>55</v>
      </c>
      <c r="D38" s="13" t="s">
        <v>55</v>
      </c>
      <c r="E38" s="48">
        <v>-2.008</v>
      </c>
      <c r="F38" s="13" t="s">
        <v>55</v>
      </c>
      <c r="G38" s="39"/>
    </row>
    <row r="39" spans="2:7" s="31" customFormat="1" ht="12.5" x14ac:dyDescent="0.25">
      <c r="B39" s="13" t="s">
        <v>55</v>
      </c>
      <c r="C39" s="13" t="s">
        <v>55</v>
      </c>
      <c r="D39" s="13" t="s">
        <v>55</v>
      </c>
      <c r="E39" s="48">
        <v>-1.54</v>
      </c>
      <c r="F39" s="13" t="s">
        <v>55</v>
      </c>
      <c r="G39" s="39"/>
    </row>
    <row r="40" spans="2:7" s="31" customFormat="1" ht="13" x14ac:dyDescent="0.3">
      <c r="B40" s="33" t="s">
        <v>192</v>
      </c>
      <c r="E40" s="36"/>
      <c r="F40" s="36"/>
    </row>
    <row r="41" spans="2:7" s="31" customFormat="1" ht="12.5" x14ac:dyDescent="0.25"/>
  </sheetData>
  <mergeCells count="5">
    <mergeCell ref="E24:G24"/>
    <mergeCell ref="C3:E3"/>
    <mergeCell ref="C9:E9"/>
    <mergeCell ref="C15:E15"/>
    <mergeCell ref="B24:D2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DDB14-C851-474D-BE02-1AEF44663BB7}">
  <dimension ref="A1:AG58"/>
  <sheetViews>
    <sheetView zoomScale="60" zoomScaleNormal="60" workbookViewId="0"/>
  </sheetViews>
  <sheetFormatPr defaultColWidth="10.453125" defaultRowHeight="13" x14ac:dyDescent="0.3"/>
  <cols>
    <col min="1" max="1" width="10.453125" style="53"/>
    <col min="2" max="2" width="27.1796875" style="53" customWidth="1"/>
    <col min="3" max="3" width="12.1796875" style="53" customWidth="1"/>
    <col min="4" max="4" width="10.453125" style="53"/>
    <col min="5" max="5" width="21.81640625" style="53" customWidth="1"/>
    <col min="6" max="6" width="20.1796875" style="53" customWidth="1"/>
    <col min="7" max="7" width="10.453125" style="53"/>
    <col min="8" max="8" width="26.453125" style="53" customWidth="1"/>
    <col min="9" max="9" width="19.1796875" style="53" customWidth="1"/>
    <col min="10" max="24" width="10.453125" style="53"/>
    <col min="25" max="25" width="19.81640625" style="53" customWidth="1"/>
    <col min="26" max="30" width="10.453125" style="53"/>
    <col min="31" max="31" width="18.81640625" style="53" customWidth="1"/>
    <col min="32" max="32" width="25.81640625" style="53" customWidth="1"/>
    <col min="33" max="33" width="13.54296875" style="53" customWidth="1"/>
    <col min="34" max="16384" width="10.453125" style="53"/>
  </cols>
  <sheetData>
    <row r="1" spans="1:33" x14ac:dyDescent="0.3">
      <c r="A1" s="30" t="s">
        <v>663</v>
      </c>
    </row>
    <row r="2" spans="1:33" x14ac:dyDescent="0.3">
      <c r="A2" s="30"/>
      <c r="AE2" s="60"/>
    </row>
    <row r="3" spans="1:33" x14ac:dyDescent="0.3">
      <c r="A3" s="30"/>
      <c r="C3" s="224" t="s">
        <v>664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61"/>
      <c r="P3" s="224" t="s">
        <v>665</v>
      </c>
      <c r="Q3" s="224"/>
      <c r="R3" s="224"/>
      <c r="S3" s="224"/>
      <c r="T3" s="224"/>
      <c r="U3" s="224"/>
      <c r="V3" s="224"/>
      <c r="W3" s="224"/>
      <c r="X3" s="224"/>
      <c r="Y3" s="224"/>
      <c r="AA3" s="166" t="s">
        <v>666</v>
      </c>
      <c r="AB3" s="166"/>
      <c r="AC3" s="166"/>
      <c r="AD3" s="166"/>
      <c r="AE3" s="60"/>
      <c r="AF3" s="99" t="s">
        <v>9</v>
      </c>
      <c r="AG3" s="100"/>
    </row>
    <row r="4" spans="1:33" x14ac:dyDescent="0.3">
      <c r="A4" s="30"/>
      <c r="B4" s="5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61"/>
      <c r="P4" s="224"/>
      <c r="Q4" s="224"/>
      <c r="R4" s="224"/>
      <c r="S4" s="224"/>
      <c r="T4" s="224"/>
      <c r="U4" s="224"/>
      <c r="V4" s="224"/>
      <c r="W4" s="224"/>
      <c r="X4" s="224"/>
      <c r="Y4" s="224"/>
      <c r="AA4" s="39"/>
      <c r="AB4" s="39" t="s">
        <v>219</v>
      </c>
      <c r="AC4" s="39" t="s">
        <v>667</v>
      </c>
      <c r="AD4" s="39" t="s">
        <v>668</v>
      </c>
      <c r="AE4" s="60"/>
      <c r="AF4" s="101" t="s">
        <v>10</v>
      </c>
      <c r="AG4" s="102">
        <v>1.4E-3</v>
      </c>
    </row>
    <row r="5" spans="1:33" x14ac:dyDescent="0.3">
      <c r="A5" s="30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61"/>
      <c r="P5" s="224"/>
      <c r="Q5" s="224"/>
      <c r="R5" s="224"/>
      <c r="S5" s="224"/>
      <c r="T5" s="224"/>
      <c r="U5" s="224"/>
      <c r="V5" s="224"/>
      <c r="W5" s="224"/>
      <c r="X5" s="224"/>
      <c r="Y5" s="224"/>
      <c r="AA5" s="55" t="s">
        <v>669</v>
      </c>
      <c r="AB5" s="55">
        <v>5080.6400000000003</v>
      </c>
      <c r="AC5" s="55">
        <v>325.26299999999998</v>
      </c>
      <c r="AD5" s="55">
        <f t="shared" ref="AD5:AD16" si="0">AC5/AB5</f>
        <v>6.4020084083894938E-2</v>
      </c>
      <c r="AE5" s="60"/>
      <c r="AF5" s="101" t="s">
        <v>11</v>
      </c>
      <c r="AG5" s="103" t="s">
        <v>557</v>
      </c>
    </row>
    <row r="6" spans="1:33" x14ac:dyDescent="0.3">
      <c r="C6" s="224"/>
      <c r="D6" s="224"/>
      <c r="E6" s="224"/>
      <c r="F6" s="224"/>
      <c r="G6" s="224"/>
      <c r="H6" s="224"/>
      <c r="I6" s="224"/>
      <c r="J6" s="224"/>
      <c r="K6" s="224"/>
      <c r="L6" s="224"/>
      <c r="M6" s="224"/>
      <c r="N6" s="61"/>
      <c r="P6" s="224"/>
      <c r="Q6" s="224"/>
      <c r="R6" s="224"/>
      <c r="S6" s="224"/>
      <c r="T6" s="224"/>
      <c r="U6" s="224"/>
      <c r="V6" s="224"/>
      <c r="W6" s="224"/>
      <c r="X6" s="224"/>
      <c r="Y6" s="224"/>
      <c r="AA6" s="55" t="s">
        <v>670</v>
      </c>
      <c r="AB6" s="55">
        <v>7472.9530000000004</v>
      </c>
      <c r="AC6" s="55">
        <v>2064.4969999999998</v>
      </c>
      <c r="AD6" s="55">
        <f t="shared" si="0"/>
        <v>0.27626254306697762</v>
      </c>
      <c r="AE6" s="60"/>
      <c r="AF6" s="101" t="s">
        <v>13</v>
      </c>
      <c r="AG6" s="104" t="s">
        <v>14</v>
      </c>
    </row>
    <row r="7" spans="1:33" x14ac:dyDescent="0.3">
      <c r="C7" s="224"/>
      <c r="D7" s="224"/>
      <c r="E7" s="224"/>
      <c r="F7" s="224"/>
      <c r="G7" s="224"/>
      <c r="H7" s="224"/>
      <c r="I7" s="224"/>
      <c r="J7" s="224"/>
      <c r="K7" s="224"/>
      <c r="L7" s="224"/>
      <c r="M7" s="224"/>
      <c r="N7" s="61"/>
      <c r="P7" s="224"/>
      <c r="Q7" s="224"/>
      <c r="R7" s="224"/>
      <c r="S7" s="224"/>
      <c r="T7" s="224"/>
      <c r="U7" s="224"/>
      <c r="V7" s="224"/>
      <c r="W7" s="224"/>
      <c r="X7" s="224"/>
      <c r="Y7" s="224"/>
      <c r="AA7" s="55" t="s">
        <v>671</v>
      </c>
      <c r="AB7" s="55">
        <v>4479.6400000000003</v>
      </c>
      <c r="AC7" s="55">
        <v>188.02099999999999</v>
      </c>
      <c r="AD7" s="55">
        <f t="shared" si="0"/>
        <v>4.1972345992088642E-2</v>
      </c>
      <c r="AE7" s="60"/>
      <c r="AF7" s="105" t="s">
        <v>16</v>
      </c>
      <c r="AG7" s="106" t="s">
        <v>17</v>
      </c>
    </row>
    <row r="8" spans="1:33" x14ac:dyDescent="0.3"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61"/>
      <c r="P8" s="224"/>
      <c r="Q8" s="224"/>
      <c r="R8" s="224"/>
      <c r="S8" s="224"/>
      <c r="T8" s="224"/>
      <c r="U8" s="224"/>
      <c r="V8" s="224"/>
      <c r="W8" s="224"/>
      <c r="X8" s="224"/>
      <c r="Y8" s="224"/>
      <c r="AA8" s="55" t="s">
        <v>672</v>
      </c>
      <c r="AB8" s="55">
        <v>3760.569</v>
      </c>
      <c r="AC8" s="55">
        <v>676.69799999999998</v>
      </c>
      <c r="AD8" s="55">
        <f t="shared" si="0"/>
        <v>0.17994564120482831</v>
      </c>
      <c r="AE8" s="60"/>
    </row>
    <row r="9" spans="1:33" x14ac:dyDescent="0.3">
      <c r="C9" s="224"/>
      <c r="D9" s="224"/>
      <c r="E9" s="224"/>
      <c r="F9" s="224"/>
      <c r="G9" s="224"/>
      <c r="H9" s="224"/>
      <c r="I9" s="224"/>
      <c r="J9" s="224"/>
      <c r="K9" s="224"/>
      <c r="L9" s="224"/>
      <c r="M9" s="224"/>
      <c r="N9" s="61"/>
      <c r="P9" s="224"/>
      <c r="Q9" s="224"/>
      <c r="R9" s="224"/>
      <c r="S9" s="224"/>
      <c r="T9" s="224"/>
      <c r="U9" s="224"/>
      <c r="V9" s="224"/>
      <c r="W9" s="224"/>
      <c r="X9" s="224"/>
      <c r="Y9" s="224"/>
      <c r="AA9" s="55" t="s">
        <v>673</v>
      </c>
      <c r="AB9" s="55">
        <v>6982.933</v>
      </c>
      <c r="AC9" s="55">
        <v>1239.0119999999999</v>
      </c>
      <c r="AD9" s="55">
        <f t="shared" si="0"/>
        <v>0.17743432451664651</v>
      </c>
      <c r="AE9" s="60"/>
    </row>
    <row r="10" spans="1:33" x14ac:dyDescent="0.3">
      <c r="C10" s="224"/>
      <c r="D10" s="224"/>
      <c r="E10" s="224"/>
      <c r="F10" s="224"/>
      <c r="G10" s="224"/>
      <c r="H10" s="224"/>
      <c r="I10" s="224"/>
      <c r="J10" s="224"/>
      <c r="K10" s="224"/>
      <c r="L10" s="224"/>
      <c r="M10" s="224"/>
      <c r="N10" s="61"/>
      <c r="P10" s="224"/>
      <c r="Q10" s="224"/>
      <c r="R10" s="224"/>
      <c r="S10" s="224"/>
      <c r="T10" s="224"/>
      <c r="U10" s="224"/>
      <c r="V10" s="224"/>
      <c r="W10" s="224"/>
      <c r="X10" s="224"/>
      <c r="Y10" s="224"/>
      <c r="AA10" s="55" t="s">
        <v>674</v>
      </c>
      <c r="AB10" s="55">
        <v>8840.0540000000001</v>
      </c>
      <c r="AC10" s="55">
        <v>1843.912</v>
      </c>
      <c r="AD10" s="55">
        <f t="shared" si="0"/>
        <v>0.20858605614852579</v>
      </c>
      <c r="AE10" s="60"/>
      <c r="AF10" s="115"/>
      <c r="AG10" s="5"/>
    </row>
    <row r="11" spans="1:33" x14ac:dyDescent="0.3">
      <c r="C11" s="224"/>
      <c r="D11" s="224"/>
      <c r="E11" s="224"/>
      <c r="F11" s="224"/>
      <c r="G11" s="224"/>
      <c r="H11" s="224"/>
      <c r="I11" s="224"/>
      <c r="J11" s="224"/>
      <c r="K11" s="224"/>
      <c r="L11" s="224"/>
      <c r="M11" s="224"/>
      <c r="N11" s="61"/>
      <c r="P11" s="224"/>
      <c r="Q11" s="224"/>
      <c r="R11" s="224"/>
      <c r="S11" s="224"/>
      <c r="T11" s="224"/>
      <c r="U11" s="224"/>
      <c r="V11" s="224"/>
      <c r="W11" s="224"/>
      <c r="X11" s="224"/>
      <c r="Y11" s="224"/>
      <c r="AA11" s="55" t="s">
        <v>586</v>
      </c>
      <c r="AB11" s="55">
        <v>3660.154</v>
      </c>
      <c r="AC11" s="55">
        <v>2928.2049999999999</v>
      </c>
      <c r="AD11" s="55">
        <f t="shared" si="0"/>
        <v>0.8000223487864172</v>
      </c>
      <c r="AE11" s="60"/>
      <c r="AF11" s="115"/>
      <c r="AG11" s="5"/>
    </row>
    <row r="12" spans="1:33" x14ac:dyDescent="0.3">
      <c r="C12" s="224"/>
      <c r="D12" s="224"/>
      <c r="E12" s="224"/>
      <c r="F12" s="224"/>
      <c r="G12" s="224"/>
      <c r="H12" s="224"/>
      <c r="I12" s="224"/>
      <c r="J12" s="224"/>
      <c r="K12" s="224"/>
      <c r="L12" s="224"/>
      <c r="M12" s="224"/>
      <c r="N12" s="61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AA12" s="55" t="s">
        <v>587</v>
      </c>
      <c r="AB12" s="55">
        <v>5406.2759999999998</v>
      </c>
      <c r="AC12" s="55">
        <v>4916.8109999999997</v>
      </c>
      <c r="AD12" s="55">
        <f t="shared" si="0"/>
        <v>0.90946355679954183</v>
      </c>
      <c r="AE12" s="60"/>
      <c r="AF12" s="115"/>
      <c r="AG12" s="5"/>
    </row>
    <row r="13" spans="1:33" x14ac:dyDescent="0.3">
      <c r="C13" s="224"/>
      <c r="D13" s="224"/>
      <c r="E13" s="224"/>
      <c r="F13" s="224"/>
      <c r="G13" s="224"/>
      <c r="H13" s="224"/>
      <c r="I13" s="224"/>
      <c r="J13" s="224"/>
      <c r="K13" s="224"/>
      <c r="L13" s="224"/>
      <c r="M13" s="224"/>
      <c r="N13" s="61"/>
      <c r="P13" s="224"/>
      <c r="Q13" s="224"/>
      <c r="R13" s="224"/>
      <c r="S13" s="224"/>
      <c r="T13" s="224"/>
      <c r="U13" s="224"/>
      <c r="V13" s="224"/>
      <c r="W13" s="224"/>
      <c r="X13" s="224"/>
      <c r="Y13" s="224"/>
      <c r="AA13" s="55" t="s">
        <v>588</v>
      </c>
      <c r="AB13" s="55">
        <v>8177.8819999999996</v>
      </c>
      <c r="AC13" s="55">
        <v>4429.9830000000002</v>
      </c>
      <c r="AD13" s="55">
        <f t="shared" si="0"/>
        <v>0.54170297394851141</v>
      </c>
      <c r="AE13" s="60"/>
      <c r="AF13" s="115"/>
      <c r="AG13" s="5"/>
    </row>
    <row r="14" spans="1:33" x14ac:dyDescent="0.3"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61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AA14" s="55" t="s">
        <v>589</v>
      </c>
      <c r="AB14" s="55">
        <v>2870.2550000000001</v>
      </c>
      <c r="AC14" s="55">
        <v>1470.962</v>
      </c>
      <c r="AD14" s="55">
        <f t="shared" si="0"/>
        <v>0.51248477922693281</v>
      </c>
      <c r="AE14" s="75"/>
      <c r="AF14" s="115"/>
      <c r="AG14" s="5"/>
    </row>
    <row r="15" spans="1:33" x14ac:dyDescent="0.3"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61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AA15" s="55" t="s">
        <v>590</v>
      </c>
      <c r="AB15" s="55">
        <v>3404.2049999999999</v>
      </c>
      <c r="AC15" s="55">
        <v>3087.74</v>
      </c>
      <c r="AD15" s="55">
        <f t="shared" si="0"/>
        <v>0.90703703214113129</v>
      </c>
    </row>
    <row r="16" spans="1:33" x14ac:dyDescent="0.3"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4"/>
      <c r="N16" s="61"/>
      <c r="P16" s="224"/>
      <c r="Q16" s="224"/>
      <c r="R16" s="224"/>
      <c r="S16" s="224"/>
      <c r="T16" s="224"/>
      <c r="U16" s="224"/>
      <c r="V16" s="224"/>
      <c r="W16" s="224"/>
      <c r="X16" s="224"/>
      <c r="Y16" s="224"/>
      <c r="AA16" s="55" t="s">
        <v>591</v>
      </c>
      <c r="AB16" s="55">
        <v>3021.4969999999998</v>
      </c>
      <c r="AC16" s="55">
        <v>3812.3470000000002</v>
      </c>
      <c r="AD16" s="55">
        <f t="shared" si="0"/>
        <v>1.2617411170687909</v>
      </c>
    </row>
    <row r="17" spans="1:25" x14ac:dyDescent="0.3"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61"/>
      <c r="P17" s="224"/>
      <c r="Q17" s="224"/>
      <c r="R17" s="224"/>
      <c r="S17" s="224"/>
      <c r="T17" s="224"/>
      <c r="U17" s="224"/>
      <c r="V17" s="224"/>
      <c r="W17" s="224"/>
      <c r="X17" s="224"/>
      <c r="Y17" s="224"/>
    </row>
    <row r="18" spans="1:25" x14ac:dyDescent="0.3">
      <c r="C18" s="224"/>
      <c r="D18" s="224"/>
      <c r="E18" s="224"/>
      <c r="F18" s="224"/>
      <c r="G18" s="224"/>
      <c r="H18" s="224"/>
      <c r="I18" s="224"/>
      <c r="J18" s="224"/>
      <c r="K18" s="224"/>
      <c r="L18" s="224"/>
      <c r="M18" s="224"/>
      <c r="N18" s="61"/>
      <c r="P18" s="224"/>
      <c r="Q18" s="224"/>
      <c r="R18" s="224"/>
      <c r="S18" s="224"/>
      <c r="T18" s="224"/>
      <c r="U18" s="224"/>
      <c r="V18" s="224"/>
      <c r="W18" s="224"/>
      <c r="X18" s="224"/>
      <c r="Y18" s="224"/>
    </row>
    <row r="19" spans="1:25" x14ac:dyDescent="0.3">
      <c r="C19" s="224"/>
      <c r="D19" s="224"/>
      <c r="E19" s="224"/>
      <c r="F19" s="224"/>
      <c r="G19" s="224"/>
      <c r="H19" s="224"/>
      <c r="I19" s="224"/>
      <c r="J19" s="224"/>
      <c r="K19" s="224"/>
      <c r="L19" s="224"/>
      <c r="M19" s="224"/>
      <c r="N19" s="61"/>
      <c r="P19" s="224"/>
      <c r="Q19" s="224"/>
      <c r="R19" s="224"/>
      <c r="S19" s="224"/>
      <c r="T19" s="224"/>
      <c r="U19" s="224"/>
      <c r="V19" s="224"/>
      <c r="W19" s="224"/>
      <c r="X19" s="224"/>
      <c r="Y19" s="224"/>
    </row>
    <row r="20" spans="1:25" x14ac:dyDescent="0.3">
      <c r="C20" s="224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61"/>
      <c r="P20" s="224"/>
      <c r="Q20" s="224"/>
      <c r="R20" s="224"/>
      <c r="S20" s="224"/>
      <c r="T20" s="224"/>
      <c r="U20" s="224"/>
      <c r="V20" s="224"/>
      <c r="W20" s="224"/>
      <c r="X20" s="224"/>
      <c r="Y20" s="224"/>
    </row>
    <row r="21" spans="1:25" x14ac:dyDescent="0.3">
      <c r="C21" s="224"/>
      <c r="D21" s="224"/>
      <c r="E21" s="224"/>
      <c r="F21" s="224"/>
      <c r="G21" s="224"/>
      <c r="H21" s="224"/>
      <c r="I21" s="224"/>
      <c r="J21" s="224"/>
      <c r="K21" s="224"/>
      <c r="L21" s="224"/>
      <c r="M21" s="224"/>
      <c r="N21" s="61"/>
      <c r="P21" s="224"/>
      <c r="Q21" s="224"/>
      <c r="R21" s="224"/>
      <c r="S21" s="224"/>
      <c r="T21" s="224"/>
      <c r="U21" s="224"/>
      <c r="V21" s="224"/>
      <c r="W21" s="224"/>
      <c r="X21" s="224"/>
      <c r="Y21" s="224"/>
    </row>
    <row r="22" spans="1:25" x14ac:dyDescent="0.3">
      <c r="C22" s="224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61"/>
      <c r="P22" s="224"/>
      <c r="Q22" s="224"/>
      <c r="R22" s="224"/>
      <c r="S22" s="224"/>
      <c r="T22" s="224"/>
      <c r="U22" s="224"/>
      <c r="V22" s="224"/>
      <c r="W22" s="224"/>
      <c r="X22" s="224"/>
      <c r="Y22" s="224"/>
    </row>
    <row r="23" spans="1:25" x14ac:dyDescent="0.3"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P23" s="61"/>
      <c r="Q23" s="61"/>
      <c r="R23" s="61"/>
      <c r="S23" s="61"/>
      <c r="T23" s="61"/>
      <c r="U23" s="61"/>
      <c r="V23" s="61"/>
      <c r="W23" s="61"/>
      <c r="X23" s="61"/>
      <c r="Y23" s="61"/>
    </row>
    <row r="24" spans="1:25" x14ac:dyDescent="0.3"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P24" s="61"/>
      <c r="Q24" s="61"/>
      <c r="R24" s="61"/>
      <c r="S24" s="61"/>
      <c r="T24" s="61"/>
      <c r="U24" s="61"/>
      <c r="V24" s="61"/>
      <c r="W24" s="61"/>
      <c r="X24" s="61"/>
      <c r="Y24" s="61"/>
    </row>
    <row r="25" spans="1:25" x14ac:dyDescent="0.3"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P25" s="61"/>
      <c r="Q25" s="61"/>
      <c r="R25" s="61"/>
      <c r="S25" s="61"/>
      <c r="T25" s="61"/>
      <c r="U25" s="61"/>
      <c r="V25" s="61"/>
      <c r="W25" s="61"/>
      <c r="X25" s="61"/>
      <c r="Y25" s="61"/>
    </row>
    <row r="26" spans="1:25" x14ac:dyDescent="0.3">
      <c r="A26" s="30" t="s">
        <v>675</v>
      </c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P26" s="61"/>
      <c r="Q26" s="61"/>
      <c r="R26" s="61"/>
      <c r="S26" s="61"/>
      <c r="T26" s="61"/>
      <c r="U26" s="61"/>
      <c r="V26" s="61"/>
      <c r="W26" s="61"/>
      <c r="X26" s="61"/>
      <c r="Y26" s="61"/>
    </row>
    <row r="27" spans="1:25" x14ac:dyDescent="0.3"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P27" s="61"/>
      <c r="Q27" s="61"/>
      <c r="R27" s="61"/>
      <c r="S27" s="61"/>
      <c r="T27" s="61"/>
      <c r="U27" s="61"/>
      <c r="V27" s="61"/>
      <c r="W27" s="61"/>
      <c r="X27" s="61"/>
      <c r="Y27" s="61"/>
    </row>
    <row r="28" spans="1:25" x14ac:dyDescent="0.3">
      <c r="B28" s="116" t="s">
        <v>676</v>
      </c>
      <c r="C28" s="144"/>
      <c r="E28" s="116" t="s">
        <v>677</v>
      </c>
      <c r="F28" s="144"/>
      <c r="G28" s="61"/>
      <c r="H28" s="116" t="s">
        <v>678</v>
      </c>
      <c r="I28" s="144"/>
      <c r="J28" s="61"/>
      <c r="K28" s="61"/>
      <c r="L28" s="115"/>
      <c r="M28" s="5"/>
      <c r="N28" s="61"/>
      <c r="P28" s="61"/>
      <c r="Q28" s="61"/>
      <c r="R28" s="61"/>
      <c r="S28" s="61"/>
      <c r="T28" s="61"/>
      <c r="U28" s="61"/>
      <c r="V28" s="61"/>
      <c r="W28" s="61"/>
      <c r="X28" s="61"/>
      <c r="Y28" s="61"/>
    </row>
    <row r="29" spans="1:25" x14ac:dyDescent="0.3">
      <c r="B29" s="119" t="s">
        <v>10</v>
      </c>
      <c r="C29" s="125">
        <v>0.82620000000000005</v>
      </c>
      <c r="E29" s="119" t="s">
        <v>10</v>
      </c>
      <c r="F29" s="125" t="s">
        <v>177</v>
      </c>
      <c r="G29" s="61"/>
      <c r="H29" s="119" t="s">
        <v>10</v>
      </c>
      <c r="I29" s="125" t="s">
        <v>177</v>
      </c>
      <c r="J29" s="61"/>
      <c r="K29" s="61"/>
      <c r="L29" s="115"/>
      <c r="M29" s="5"/>
      <c r="N29" s="61"/>
      <c r="P29" s="61"/>
      <c r="Q29" s="61"/>
      <c r="R29" s="61"/>
      <c r="S29" s="61"/>
      <c r="T29" s="61"/>
      <c r="U29" s="61"/>
      <c r="V29" s="61"/>
      <c r="W29" s="61"/>
      <c r="X29" s="61"/>
      <c r="Y29" s="61"/>
    </row>
    <row r="30" spans="1:25" x14ac:dyDescent="0.3">
      <c r="B30" s="119" t="s">
        <v>11</v>
      </c>
      <c r="C30" s="125" t="s">
        <v>679</v>
      </c>
      <c r="E30" s="119" t="s">
        <v>11</v>
      </c>
      <c r="F30" s="125" t="s">
        <v>179</v>
      </c>
      <c r="G30" s="61"/>
      <c r="H30" s="119" t="s">
        <v>11</v>
      </c>
      <c r="I30" s="125" t="s">
        <v>179</v>
      </c>
      <c r="J30" s="61"/>
      <c r="K30" s="61"/>
      <c r="L30" s="115"/>
      <c r="M30" s="5"/>
      <c r="N30" s="61"/>
      <c r="P30" s="61"/>
      <c r="Q30" s="61"/>
      <c r="R30" s="61"/>
      <c r="S30" s="61"/>
      <c r="T30" s="61"/>
      <c r="U30" s="61"/>
      <c r="V30" s="61"/>
      <c r="W30" s="61"/>
      <c r="X30" s="61"/>
      <c r="Y30" s="61"/>
    </row>
    <row r="31" spans="1:25" x14ac:dyDescent="0.3">
      <c r="B31" s="119" t="s">
        <v>16</v>
      </c>
      <c r="C31" s="125" t="s">
        <v>17</v>
      </c>
      <c r="E31" s="119" t="s">
        <v>16</v>
      </c>
      <c r="F31" s="125" t="s">
        <v>17</v>
      </c>
      <c r="G31" s="61"/>
      <c r="H31" s="119" t="s">
        <v>16</v>
      </c>
      <c r="I31" s="125" t="s">
        <v>17</v>
      </c>
      <c r="J31" s="61"/>
      <c r="K31" s="61"/>
      <c r="L31" s="115"/>
      <c r="M31" s="5"/>
      <c r="N31" s="61"/>
      <c r="P31" s="61"/>
      <c r="Q31" s="61"/>
      <c r="R31" s="61"/>
      <c r="S31" s="61"/>
      <c r="T31" s="61"/>
      <c r="U31" s="61"/>
      <c r="V31" s="61"/>
      <c r="W31" s="61"/>
      <c r="X31" s="61"/>
      <c r="Y31" s="61"/>
    </row>
    <row r="32" spans="1:25" x14ac:dyDescent="0.3">
      <c r="B32" s="119" t="s">
        <v>680</v>
      </c>
      <c r="C32" s="125">
        <v>402</v>
      </c>
      <c r="E32" s="119" t="s">
        <v>680</v>
      </c>
      <c r="F32" s="125">
        <v>437</v>
      </c>
      <c r="G32" s="61"/>
      <c r="H32" s="119" t="s">
        <v>680</v>
      </c>
      <c r="I32" s="125">
        <v>259</v>
      </c>
      <c r="J32" s="61"/>
      <c r="K32" s="61"/>
      <c r="L32" s="115"/>
      <c r="M32" s="5"/>
      <c r="N32" s="61"/>
      <c r="P32" s="61"/>
      <c r="Q32" s="61"/>
      <c r="R32" s="61"/>
      <c r="S32" s="61"/>
      <c r="T32" s="61"/>
      <c r="U32" s="61"/>
      <c r="V32" s="61"/>
      <c r="W32" s="61"/>
      <c r="X32" s="61"/>
      <c r="Y32" s="61"/>
    </row>
    <row r="33" spans="1:25" x14ac:dyDescent="0.3">
      <c r="C33" s="61"/>
      <c r="D33" s="61"/>
      <c r="E33" s="61"/>
      <c r="F33" s="61"/>
      <c r="G33" s="61"/>
      <c r="H33" s="61"/>
      <c r="I33" s="61"/>
      <c r="J33" s="61"/>
      <c r="K33" s="61"/>
      <c r="L33" s="115"/>
      <c r="M33" s="5"/>
      <c r="N33" s="61"/>
      <c r="P33" s="61"/>
      <c r="Q33" s="61"/>
      <c r="R33" s="61"/>
      <c r="S33" s="61"/>
      <c r="T33" s="61"/>
      <c r="U33" s="61"/>
      <c r="V33" s="61"/>
      <c r="W33" s="61"/>
      <c r="X33" s="61"/>
      <c r="Y33" s="61"/>
    </row>
    <row r="34" spans="1:25" x14ac:dyDescent="0.3">
      <c r="C34" s="61"/>
      <c r="D34" s="61"/>
      <c r="E34" s="61"/>
      <c r="F34" s="61"/>
      <c r="G34" s="61"/>
      <c r="H34" s="61"/>
      <c r="I34" s="61"/>
      <c r="J34" s="61"/>
      <c r="K34" s="61"/>
      <c r="L34" s="115"/>
      <c r="M34" s="5"/>
      <c r="N34" s="61"/>
      <c r="P34" s="61"/>
      <c r="Q34" s="61"/>
      <c r="R34" s="61"/>
      <c r="S34" s="61"/>
      <c r="T34" s="61"/>
      <c r="U34" s="61"/>
      <c r="V34" s="61"/>
      <c r="W34" s="61"/>
      <c r="X34" s="61"/>
      <c r="Y34" s="61"/>
    </row>
    <row r="35" spans="1:25" x14ac:dyDescent="0.3">
      <c r="C35" s="61"/>
      <c r="D35" s="61"/>
      <c r="E35" s="61"/>
      <c r="F35" s="61"/>
      <c r="G35" s="61"/>
      <c r="H35" s="61"/>
      <c r="I35" s="61"/>
      <c r="J35" s="61"/>
      <c r="K35" s="61"/>
      <c r="L35" s="115"/>
      <c r="M35" s="5"/>
      <c r="N35" s="61"/>
      <c r="P35" s="61"/>
      <c r="Q35" s="61"/>
      <c r="R35" s="61"/>
      <c r="S35" s="61"/>
      <c r="T35" s="61"/>
      <c r="U35" s="61"/>
      <c r="V35" s="61"/>
      <c r="W35" s="61"/>
      <c r="X35" s="61"/>
      <c r="Y35" s="61"/>
    </row>
    <row r="36" spans="1:25" x14ac:dyDescent="0.3">
      <c r="A36" s="30" t="s">
        <v>681</v>
      </c>
      <c r="L36" s="115"/>
      <c r="M36" s="5"/>
    </row>
    <row r="37" spans="1:25" ht="14.5" customHeight="1" x14ac:dyDescent="0.3">
      <c r="A37" s="225" t="s">
        <v>682</v>
      </c>
      <c r="B37" s="225"/>
      <c r="C37" s="225"/>
      <c r="D37" s="225"/>
      <c r="E37" s="225"/>
      <c r="F37" s="225"/>
      <c r="G37" s="225"/>
      <c r="H37" s="225"/>
      <c r="I37" s="225"/>
    </row>
    <row r="38" spans="1:25" ht="14.5" customHeight="1" x14ac:dyDescent="0.3">
      <c r="A38" s="225" t="s">
        <v>265</v>
      </c>
      <c r="B38" s="225"/>
      <c r="C38" s="225"/>
      <c r="D38" s="225"/>
      <c r="E38" s="225"/>
      <c r="F38" s="225"/>
      <c r="G38" s="225"/>
      <c r="H38" s="225"/>
      <c r="I38" s="225"/>
    </row>
    <row r="39" spans="1:25" ht="14.5" customHeight="1" x14ac:dyDescent="0.3">
      <c r="A39" s="225"/>
      <c r="B39" s="225"/>
      <c r="C39" s="225"/>
      <c r="D39" s="225"/>
      <c r="E39" s="225"/>
      <c r="F39" s="225"/>
      <c r="G39" s="225"/>
      <c r="H39" s="225"/>
      <c r="I39" s="225"/>
    </row>
    <row r="40" spans="1:25" ht="14.5" customHeight="1" x14ac:dyDescent="0.3">
      <c r="A40" s="225"/>
      <c r="B40" s="225"/>
      <c r="C40" s="225"/>
      <c r="D40" s="225"/>
      <c r="E40" s="225"/>
      <c r="F40" s="225"/>
      <c r="G40" s="225"/>
      <c r="H40" s="225"/>
      <c r="I40" s="225"/>
    </row>
    <row r="41" spans="1:25" ht="14.5" customHeight="1" x14ac:dyDescent="0.3">
      <c r="A41" s="225"/>
      <c r="B41" s="225"/>
      <c r="C41" s="225"/>
      <c r="D41" s="225"/>
      <c r="E41" s="225"/>
      <c r="F41" s="225"/>
      <c r="G41" s="225"/>
      <c r="H41" s="225"/>
      <c r="I41" s="225"/>
    </row>
    <row r="42" spans="1:25" ht="14.5" customHeight="1" x14ac:dyDescent="0.3">
      <c r="A42" s="225"/>
      <c r="B42" s="225"/>
      <c r="C42" s="225"/>
      <c r="D42" s="225"/>
      <c r="E42" s="225"/>
      <c r="F42" s="225"/>
      <c r="G42" s="225"/>
      <c r="H42" s="225"/>
      <c r="I42" s="225"/>
    </row>
    <row r="43" spans="1:25" ht="14.5" customHeight="1" x14ac:dyDescent="0.3">
      <c r="A43" s="225"/>
      <c r="B43" s="225"/>
      <c r="C43" s="225"/>
      <c r="D43" s="225"/>
      <c r="E43" s="225"/>
      <c r="F43" s="225"/>
      <c r="G43" s="225"/>
      <c r="H43" s="225"/>
      <c r="I43" s="225"/>
    </row>
    <row r="44" spans="1:25" ht="14.5" customHeight="1" x14ac:dyDescent="0.3">
      <c r="A44" s="225"/>
      <c r="B44" s="225"/>
      <c r="C44" s="225"/>
      <c r="D44" s="225"/>
      <c r="E44" s="225"/>
      <c r="F44" s="225"/>
      <c r="G44" s="225"/>
      <c r="H44" s="225"/>
      <c r="I44" s="225"/>
    </row>
    <row r="45" spans="1:25" ht="14.5" customHeight="1" x14ac:dyDescent="0.3">
      <c r="A45" s="225"/>
      <c r="B45" s="225"/>
      <c r="C45" s="225"/>
      <c r="D45" s="225"/>
      <c r="E45" s="225"/>
      <c r="F45" s="225"/>
      <c r="G45" s="225"/>
      <c r="H45" s="225"/>
      <c r="I45" s="225"/>
    </row>
    <row r="46" spans="1:25" ht="14.5" customHeight="1" x14ac:dyDescent="0.3">
      <c r="A46" s="225"/>
      <c r="B46" s="225"/>
      <c r="C46" s="225"/>
      <c r="D46" s="225"/>
      <c r="E46" s="225"/>
      <c r="F46" s="225"/>
      <c r="G46" s="225"/>
      <c r="H46" s="225"/>
      <c r="I46" s="225"/>
    </row>
    <row r="49" spans="1:9" x14ac:dyDescent="0.3">
      <c r="A49" s="225" t="s">
        <v>266</v>
      </c>
      <c r="B49" s="225"/>
      <c r="C49" s="225"/>
      <c r="D49" s="225"/>
      <c r="E49" s="225"/>
      <c r="F49" s="225"/>
      <c r="G49" s="225"/>
      <c r="H49" s="225"/>
      <c r="I49" s="225"/>
    </row>
    <row r="50" spans="1:9" x14ac:dyDescent="0.3">
      <c r="A50" s="225"/>
      <c r="B50" s="225"/>
      <c r="C50" s="225"/>
      <c r="D50" s="225"/>
      <c r="E50" s="225"/>
      <c r="F50" s="225"/>
      <c r="G50" s="225"/>
      <c r="H50" s="225"/>
      <c r="I50" s="225"/>
    </row>
    <row r="51" spans="1:9" x14ac:dyDescent="0.3">
      <c r="A51" s="225"/>
      <c r="B51" s="225"/>
      <c r="C51" s="225"/>
      <c r="D51" s="225"/>
      <c r="E51" s="225"/>
      <c r="F51" s="225"/>
      <c r="G51" s="225"/>
      <c r="H51" s="225"/>
      <c r="I51" s="225"/>
    </row>
    <row r="52" spans="1:9" x14ac:dyDescent="0.3">
      <c r="A52" s="225"/>
      <c r="B52" s="225"/>
      <c r="C52" s="225"/>
      <c r="D52" s="225"/>
      <c r="E52" s="225"/>
      <c r="F52" s="225"/>
      <c r="G52" s="225"/>
      <c r="H52" s="225"/>
      <c r="I52" s="225"/>
    </row>
    <row r="53" spans="1:9" x14ac:dyDescent="0.3">
      <c r="A53" s="225"/>
      <c r="B53" s="225"/>
      <c r="C53" s="225"/>
      <c r="D53" s="225"/>
      <c r="E53" s="225"/>
      <c r="F53" s="225"/>
      <c r="G53" s="225"/>
      <c r="H53" s="225"/>
      <c r="I53" s="225"/>
    </row>
    <row r="54" spans="1:9" x14ac:dyDescent="0.3">
      <c r="A54" s="225"/>
      <c r="B54" s="225"/>
      <c r="C54" s="225"/>
      <c r="D54" s="225"/>
      <c r="E54" s="225"/>
      <c r="F54" s="225"/>
      <c r="G54" s="225"/>
      <c r="H54" s="225"/>
      <c r="I54" s="225"/>
    </row>
    <row r="55" spans="1:9" x14ac:dyDescent="0.3">
      <c r="A55" s="225"/>
      <c r="B55" s="225"/>
      <c r="C55" s="225"/>
      <c r="D55" s="225"/>
      <c r="E55" s="225"/>
      <c r="F55" s="225"/>
      <c r="G55" s="225"/>
      <c r="H55" s="225"/>
      <c r="I55" s="225"/>
    </row>
    <row r="56" spans="1:9" x14ac:dyDescent="0.3">
      <c r="A56" s="225"/>
      <c r="B56" s="225"/>
      <c r="C56" s="225"/>
      <c r="D56" s="225"/>
      <c r="E56" s="225"/>
      <c r="F56" s="225"/>
      <c r="G56" s="225"/>
      <c r="H56" s="225"/>
      <c r="I56" s="225"/>
    </row>
    <row r="57" spans="1:9" x14ac:dyDescent="0.3">
      <c r="A57" s="225"/>
      <c r="B57" s="225"/>
      <c r="C57" s="225"/>
      <c r="D57" s="225"/>
      <c r="E57" s="225"/>
      <c r="F57" s="225"/>
      <c r="G57" s="225"/>
      <c r="H57" s="225"/>
      <c r="I57" s="225"/>
    </row>
    <row r="58" spans="1:9" x14ac:dyDescent="0.3">
      <c r="A58" s="225"/>
      <c r="B58" s="225"/>
      <c r="C58" s="225"/>
      <c r="D58" s="225"/>
      <c r="E58" s="225"/>
      <c r="F58" s="225"/>
      <c r="G58" s="225"/>
      <c r="H58" s="225"/>
      <c r="I58" s="225"/>
    </row>
  </sheetData>
  <mergeCells count="6">
    <mergeCell ref="P3:Y22"/>
    <mergeCell ref="AA3:AD3"/>
    <mergeCell ref="A38:I46"/>
    <mergeCell ref="A37:I37"/>
    <mergeCell ref="A49:I58"/>
    <mergeCell ref="C3:M22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3BCEA-F300-4FE1-B414-058DC900C8C2}">
  <dimension ref="A1:G21"/>
  <sheetViews>
    <sheetView workbookViewId="0"/>
  </sheetViews>
  <sheetFormatPr defaultRowHeight="14.5" x14ac:dyDescent="0.35"/>
  <sheetData>
    <row r="1" spans="1:7" x14ac:dyDescent="0.35">
      <c r="A1" s="35" t="s">
        <v>683</v>
      </c>
      <c r="B1" s="31"/>
      <c r="C1" s="31"/>
      <c r="D1" s="31"/>
      <c r="E1" s="31"/>
      <c r="F1" s="31"/>
      <c r="G1" s="31"/>
    </row>
    <row r="2" spans="1:7" x14ac:dyDescent="0.35">
      <c r="A2" s="35"/>
      <c r="B2" s="31"/>
      <c r="C2" s="31"/>
      <c r="D2" s="31"/>
      <c r="E2" s="31"/>
      <c r="F2" s="31"/>
      <c r="G2" s="31"/>
    </row>
    <row r="3" spans="1:7" x14ac:dyDescent="0.35">
      <c r="A3" s="31"/>
      <c r="B3" s="180" t="s">
        <v>684</v>
      </c>
      <c r="C3" s="181"/>
      <c r="D3" s="182"/>
      <c r="E3" s="180" t="s">
        <v>685</v>
      </c>
      <c r="F3" s="181"/>
      <c r="G3" s="182"/>
    </row>
    <row r="4" spans="1:7" x14ac:dyDescent="0.35">
      <c r="A4" s="36"/>
      <c r="B4" s="71" t="s">
        <v>662</v>
      </c>
      <c r="C4" s="72" t="s">
        <v>187</v>
      </c>
      <c r="D4" s="72" t="s">
        <v>497</v>
      </c>
      <c r="E4" s="71" t="s">
        <v>662</v>
      </c>
      <c r="F4" s="72" t="s">
        <v>187</v>
      </c>
      <c r="G4" s="72" t="s">
        <v>497</v>
      </c>
    </row>
    <row r="5" spans="1:7" x14ac:dyDescent="0.35">
      <c r="A5" s="36"/>
      <c r="B5" s="48">
        <v>5.04</v>
      </c>
      <c r="C5" s="48">
        <v>4.67</v>
      </c>
      <c r="D5" s="48">
        <v>11.9</v>
      </c>
      <c r="E5" s="48">
        <v>2.56</v>
      </c>
      <c r="F5" s="48">
        <v>5.69</v>
      </c>
      <c r="G5" s="73">
        <v>2.15</v>
      </c>
    </row>
    <row r="6" spans="1:7" x14ac:dyDescent="0.35">
      <c r="A6" s="36"/>
      <c r="B6" s="48">
        <v>2.0699999999999998</v>
      </c>
      <c r="C6" s="48">
        <v>4.03</v>
      </c>
      <c r="D6" s="76">
        <v>8.16</v>
      </c>
      <c r="E6" s="48">
        <v>1.1599999999999999</v>
      </c>
      <c r="F6" s="48">
        <v>1.96</v>
      </c>
      <c r="G6" s="73">
        <v>6.6000000000000003E-2</v>
      </c>
    </row>
    <row r="7" spans="1:7" x14ac:dyDescent="0.35">
      <c r="A7" s="36"/>
      <c r="B7" s="48">
        <v>1.91</v>
      </c>
      <c r="C7" s="48">
        <v>2.2999999999999998</v>
      </c>
      <c r="D7" s="76">
        <v>4.97</v>
      </c>
      <c r="E7" s="48">
        <v>0.28599999999999998</v>
      </c>
      <c r="F7" s="48">
        <v>0.629</v>
      </c>
      <c r="G7" s="73">
        <v>1.2800000000000001E-2</v>
      </c>
    </row>
    <row r="8" spans="1:7" x14ac:dyDescent="0.35">
      <c r="A8" s="36"/>
      <c r="B8" s="48">
        <v>1.76</v>
      </c>
      <c r="C8" s="48">
        <v>2.2999999999999998</v>
      </c>
      <c r="D8" s="76">
        <v>4.0199999999999996</v>
      </c>
      <c r="E8" s="48">
        <v>0.17799999999999999</v>
      </c>
      <c r="F8" s="76">
        <v>0.58799999999999997</v>
      </c>
      <c r="G8" s="73">
        <v>2.3900000000000002E-3</v>
      </c>
    </row>
    <row r="9" spans="1:7" x14ac:dyDescent="0.35">
      <c r="A9" s="36"/>
      <c r="B9" s="48">
        <v>1.64</v>
      </c>
      <c r="C9" s="48">
        <v>1.23</v>
      </c>
      <c r="D9" s="76">
        <v>3.66</v>
      </c>
      <c r="E9" s="48">
        <v>0.13400000000000001</v>
      </c>
      <c r="F9" s="76">
        <v>0.13200000000000001</v>
      </c>
      <c r="G9" s="73">
        <v>8.3900000000000001E-4</v>
      </c>
    </row>
    <row r="10" spans="1:7" x14ac:dyDescent="0.35">
      <c r="A10" s="36"/>
      <c r="B10" s="76">
        <v>1.63</v>
      </c>
      <c r="C10" s="48">
        <v>0.89700000000000002</v>
      </c>
      <c r="D10" s="76">
        <v>0.28799999999999998</v>
      </c>
      <c r="E10" s="48">
        <v>0.126</v>
      </c>
      <c r="F10" s="76">
        <v>9.0300000000000005E-2</v>
      </c>
      <c r="G10" s="73">
        <v>5.7899999999999998E-4</v>
      </c>
    </row>
    <row r="11" spans="1:7" x14ac:dyDescent="0.35">
      <c r="A11" s="36"/>
      <c r="B11" s="76">
        <v>1.29</v>
      </c>
      <c r="C11" s="48">
        <v>0.29399999999999998</v>
      </c>
      <c r="D11" s="13"/>
      <c r="E11" s="48">
        <v>7.7700000000000005E-2</v>
      </c>
      <c r="F11" s="76">
        <v>1.46E-4</v>
      </c>
      <c r="G11" s="32"/>
    </row>
    <row r="12" spans="1:7" x14ac:dyDescent="0.35">
      <c r="A12" s="36"/>
      <c r="B12" s="76">
        <v>0.83699999999999997</v>
      </c>
      <c r="C12" s="13"/>
      <c r="D12" s="13"/>
      <c r="E12" s="48">
        <v>6.6799999999999998E-2</v>
      </c>
      <c r="F12" s="13"/>
      <c r="G12" s="32"/>
    </row>
    <row r="13" spans="1:7" x14ac:dyDescent="0.35">
      <c r="A13" s="36"/>
      <c r="B13" s="76">
        <v>0.73799999999999999</v>
      </c>
      <c r="C13" s="13"/>
      <c r="D13" s="13"/>
      <c r="E13" s="48">
        <v>3.3099999999999997E-2</v>
      </c>
      <c r="F13" s="13"/>
      <c r="G13" s="32"/>
    </row>
    <row r="14" spans="1:7" x14ac:dyDescent="0.35">
      <c r="A14" s="36"/>
      <c r="B14" s="76">
        <v>0.61399999999999999</v>
      </c>
      <c r="C14" s="13"/>
      <c r="D14" s="13"/>
      <c r="E14" s="48">
        <v>1.09E-2</v>
      </c>
      <c r="F14" s="13"/>
      <c r="G14" s="32"/>
    </row>
    <row r="15" spans="1:7" x14ac:dyDescent="0.35">
      <c r="A15" s="36"/>
      <c r="B15" s="76">
        <v>0.56000000000000005</v>
      </c>
      <c r="C15" s="13"/>
      <c r="D15" s="13"/>
      <c r="E15" s="48">
        <v>7.7999999999999996E-3</v>
      </c>
      <c r="F15" s="13"/>
      <c r="G15" s="32"/>
    </row>
    <row r="16" spans="1:7" x14ac:dyDescent="0.35">
      <c r="A16" s="36"/>
      <c r="B16" s="76">
        <v>0.50600000000000001</v>
      </c>
      <c r="C16" s="13"/>
      <c r="D16" s="13"/>
      <c r="E16" s="48">
        <v>2.48E-3</v>
      </c>
      <c r="F16" s="13"/>
      <c r="G16" s="32"/>
    </row>
    <row r="17" spans="1:7" x14ac:dyDescent="0.35">
      <c r="A17" s="31"/>
      <c r="B17" s="76">
        <v>0.45700000000000002</v>
      </c>
      <c r="C17" s="13"/>
      <c r="D17" s="13"/>
      <c r="E17" s="48">
        <v>1.1900000000000001E-3</v>
      </c>
      <c r="F17" s="13"/>
      <c r="G17" s="39"/>
    </row>
    <row r="18" spans="1:7" x14ac:dyDescent="0.35">
      <c r="A18" s="31"/>
      <c r="B18" s="76">
        <v>0.40699999999999997</v>
      </c>
      <c r="C18" s="13"/>
      <c r="D18" s="13"/>
      <c r="E18" s="48"/>
      <c r="F18" s="13"/>
      <c r="G18" s="39"/>
    </row>
    <row r="19" spans="1:7" x14ac:dyDescent="0.35">
      <c r="A19" s="31"/>
      <c r="B19" s="74">
        <v>0.29399999999999998</v>
      </c>
      <c r="C19" s="39"/>
      <c r="D19" s="39"/>
      <c r="E19" s="32"/>
      <c r="F19" s="32"/>
      <c r="G19" s="39"/>
    </row>
    <row r="20" spans="1:7" x14ac:dyDescent="0.35">
      <c r="B20" s="77">
        <v>6.0999999999999999E-2</v>
      </c>
      <c r="C20" s="1"/>
      <c r="D20" s="1"/>
      <c r="E20" s="1"/>
      <c r="F20" s="1"/>
      <c r="G20" s="1"/>
    </row>
    <row r="21" spans="1:7" x14ac:dyDescent="0.35">
      <c r="B21" s="78" t="s">
        <v>686</v>
      </c>
    </row>
  </sheetData>
  <mergeCells count="2">
    <mergeCell ref="B3:D3"/>
    <mergeCell ref="E3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662D5D54F3D24C9DDFB1B55DBA8557" ma:contentTypeVersion="15" ma:contentTypeDescription="Create a new document." ma:contentTypeScope="" ma:versionID="9d9cf2f271744505909d64b4974f761c">
  <xsd:schema xmlns:xsd="http://www.w3.org/2001/XMLSchema" xmlns:xs="http://www.w3.org/2001/XMLSchema" xmlns:p="http://schemas.microsoft.com/office/2006/metadata/properties" xmlns:ns2="b9e9f32a-249b-4159-b836-cbbdfb3db31d" xmlns:ns3="3cc17126-2a84-4b9a-853c-72617f447833" targetNamespace="http://schemas.microsoft.com/office/2006/metadata/properties" ma:root="true" ma:fieldsID="eb183855e6c8ff39eb13a9963c8fa988" ns2:_="" ns3:_="">
    <xsd:import namespace="b9e9f32a-249b-4159-b836-cbbdfb3db31d"/>
    <xsd:import namespace="3cc17126-2a84-4b9a-853c-72617f4478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9f32a-249b-4159-b836-cbbdfb3db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17126-2a84-4b9a-853c-72617f44783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ea843c-4e60-4726-87db-5ca1e6e9cd31}" ma:internalName="TaxCatchAll" ma:showField="CatchAllData" ma:web="3cc17126-2a84-4b9a-853c-72617f44783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9e9f32a-249b-4159-b836-cbbdfb3db31d">
      <Terms xmlns="http://schemas.microsoft.com/office/infopath/2007/PartnerControls"/>
    </lcf76f155ced4ddcb4097134ff3c332f>
    <TaxCatchAll xmlns="3cc17126-2a84-4b9a-853c-72617f447833" xsi:nil="true"/>
  </documentManagement>
</p:properties>
</file>

<file path=customXml/itemProps1.xml><?xml version="1.0" encoding="utf-8"?>
<ds:datastoreItem xmlns:ds="http://schemas.openxmlformats.org/officeDocument/2006/customXml" ds:itemID="{EB251426-2B74-4317-961B-8748668146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61E62E-195B-44E8-89F4-9497FF8719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e9f32a-249b-4159-b836-cbbdfb3db31d"/>
    <ds:schemaRef ds:uri="3cc17126-2a84-4b9a-853c-72617f4478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609E6B-CBEA-4CC4-A126-1232589AB007}">
  <ds:schemaRefs>
    <ds:schemaRef ds:uri="http://purl.org/dc/dcmitype/"/>
    <ds:schemaRef ds:uri="http://schemas.microsoft.com/office/2006/metadata/properties"/>
    <ds:schemaRef ds:uri="b9e9f32a-249b-4159-b836-cbbdfb3db31d"/>
    <ds:schemaRef ds:uri="http://schemas.microsoft.com/office/2006/documentManagement/types"/>
    <ds:schemaRef ds:uri="3cc17126-2a84-4b9a-853c-72617f447833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Figure 1</vt:lpstr>
      <vt:lpstr>Figure 2</vt:lpstr>
      <vt:lpstr>Figure 3</vt:lpstr>
      <vt:lpstr>Figure 4</vt:lpstr>
      <vt:lpstr>Figure 5</vt:lpstr>
      <vt:lpstr>Figure 6</vt:lpstr>
      <vt:lpstr>Suppl. Fig. 1</vt:lpstr>
      <vt:lpstr>Suppl. Fig. 2</vt:lpstr>
      <vt:lpstr>Suppl. Fig. 4</vt:lpstr>
      <vt:lpstr>Suppl. Fig. 5</vt:lpstr>
      <vt:lpstr>Suppl. Fig. 6</vt:lpstr>
      <vt:lpstr>Suppl. Fig. 7</vt:lpstr>
      <vt:lpstr>Suppl. Fig. 8</vt:lpstr>
      <vt:lpstr>Suppl. Fig. 9</vt:lpstr>
      <vt:lpstr>Suppl. Fig. 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Fabiana Quagliarini</dc:creator>
  <cp:keywords/>
  <dc:description/>
  <cp:lastModifiedBy>Fabiana Quagliarini</cp:lastModifiedBy>
  <cp:revision/>
  <dcterms:created xsi:type="dcterms:W3CDTF">2025-02-11T09:47:46Z</dcterms:created>
  <dcterms:modified xsi:type="dcterms:W3CDTF">2025-11-12T15:22:02Z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0x01010060662D5D54F3D24C9DDFB1B55DBA8557</vt:lpwstr>
  </property>
</Properties>
</file>