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ings/Desktop/Crick PhD/Shan_paper/paper_2024/revise2/submission/Source Data/"/>
    </mc:Choice>
  </mc:AlternateContent>
  <xr:revisionPtr revIDLastSave="0" documentId="13_ncr:1_{44664431-D47C-844F-84E0-74910DF24240}" xr6:coauthVersionLast="47" xr6:coauthVersionMax="47" xr10:uidLastSave="{00000000-0000-0000-0000-000000000000}"/>
  <bookViews>
    <workbookView xWindow="-3200" yWindow="-24000" windowWidth="38400" windowHeight="24000" xr2:uid="{82FBE2ED-4E5B-9D48-848B-F247B687EEA0}"/>
  </bookViews>
  <sheets>
    <sheet name="Fig1j_SP13g" sheetId="1" r:id="rId1"/>
    <sheet name="Fig2j_SP13g" sheetId="2" r:id="rId2"/>
    <sheet name="SP5" sheetId="3" r:id="rId3"/>
    <sheet name="SP12" sheetId="4" r:id="rId4"/>
    <sheet name="SP1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" l="1"/>
  <c r="E14" i="1"/>
  <c r="B14" i="1"/>
  <c r="E14" i="2"/>
  <c r="B14" i="2"/>
  <c r="D15" i="1" l="1"/>
  <c r="K15" i="1"/>
  <c r="L15" i="1"/>
  <c r="M15" i="1"/>
  <c r="F15" i="1"/>
  <c r="G15" i="1"/>
  <c r="E15" i="1"/>
  <c r="E15" i="2"/>
  <c r="F15" i="2"/>
  <c r="D15" i="2"/>
  <c r="B15" i="1"/>
  <c r="C15" i="1"/>
  <c r="C15" i="2"/>
  <c r="B15" i="2"/>
  <c r="G15" i="2"/>
  <c r="K17" i="1" l="1"/>
  <c r="K16" i="1"/>
  <c r="E17" i="1"/>
  <c r="E16" i="1"/>
  <c r="E16" i="2"/>
  <c r="E17" i="2"/>
  <c r="B17" i="2"/>
  <c r="B16" i="2"/>
  <c r="B17" i="1"/>
  <c r="B16" i="1"/>
</calcChain>
</file>

<file path=xl/sharedStrings.xml><?xml version="1.0" encoding="utf-8"?>
<sst xmlns="http://schemas.openxmlformats.org/spreadsheetml/2006/main" count="215" uniqueCount="90">
  <si>
    <t>Time/s</t>
  </si>
  <si>
    <t>Quantification</t>
  </si>
  <si>
    <t>CSNT105F-1</t>
  </si>
  <si>
    <t>CSNT105F-2</t>
  </si>
  <si>
    <t>CSNT105F-3</t>
  </si>
  <si>
    <t>Slope</t>
  </si>
  <si>
    <t>CSNWT-1</t>
  </si>
  <si>
    <t>CSNWT-2</t>
  </si>
  <si>
    <t>CSNWT-3</t>
  </si>
  <si>
    <t xml:space="preserve">Average </t>
  </si>
  <si>
    <t>SD</t>
  </si>
  <si>
    <t>Normalization</t>
  </si>
  <si>
    <t>CSN5E122K-1</t>
  </si>
  <si>
    <t>CSN5E122K-2</t>
  </si>
  <si>
    <t>CSN5E122K-3</t>
  </si>
  <si>
    <t>CSNM117R-1</t>
  </si>
  <si>
    <t>CSNM117R-2</t>
  </si>
  <si>
    <t>CSNM117R-3</t>
  </si>
  <si>
    <t>CSNL157G_F161G-1</t>
  </si>
  <si>
    <t>CSNL157G_F161G-2</t>
  </si>
  <si>
    <t>CSNL157G_F161G-3</t>
  </si>
  <si>
    <t>HPN8CUL1K726A/Q728A/RBX1-1</t>
  </si>
  <si>
    <t>HPN8CUL1K726A/Q728A/RBX1-2</t>
  </si>
  <si>
    <t>HPN8CUL1K726A/Q728A/RBX1-3</t>
  </si>
  <si>
    <t>Panel b</t>
  </si>
  <si>
    <t>8CSN5H138A-N8CUL1/RBX1</t>
  </si>
  <si>
    <t>Concentration/nM</t>
  </si>
  <si>
    <t>Exp1/RU</t>
  </si>
  <si>
    <t>Exp2/RU</t>
  </si>
  <si>
    <t>Exp3/RU</t>
  </si>
  <si>
    <t>Panel d</t>
  </si>
  <si>
    <t>9CSN5H138A-N8CUL1/RBX1</t>
  </si>
  <si>
    <t>Panel f</t>
  </si>
  <si>
    <t>8CSN5H138A-CUL1/RBX1</t>
  </si>
  <si>
    <t>Panel h</t>
  </si>
  <si>
    <t>9CSN5H138A-CUL1/RBX1</t>
  </si>
  <si>
    <t>Panel a</t>
  </si>
  <si>
    <t>9CSNWT-CUL1/RBX1</t>
  </si>
  <si>
    <t>9CSN5H138A-CUL1K726A/Q728A/RBX1</t>
  </si>
  <si>
    <t>Panel c</t>
  </si>
  <si>
    <t>9CSN5H138A/E122K-N8CUL1/RBX1</t>
  </si>
  <si>
    <t>Exp4/RU</t>
  </si>
  <si>
    <t>9CSN5H138A/E122K-CUL1/RBX1</t>
  </si>
  <si>
    <t>Panel e</t>
  </si>
  <si>
    <t>9CSN5H138A/M117R-N8CUL1/RBX1</t>
  </si>
  <si>
    <t>9CSN5H138A/M117R-CUL1/RBX1</t>
  </si>
  <si>
    <t>Exp5/RU</t>
  </si>
  <si>
    <t>Exp6/RU</t>
  </si>
  <si>
    <t>Panel g</t>
  </si>
  <si>
    <t>9CSN5H138A/L157G/F161G-N8CUL1/RBX1</t>
  </si>
  <si>
    <t>9CSN5H138A/L157G/F161G-CUL1/RBX1</t>
  </si>
  <si>
    <t>Panel i</t>
  </si>
  <si>
    <t>9CSN5H138A-N8CUL1R741E/RBX1</t>
  </si>
  <si>
    <t>Panel j</t>
  </si>
  <si>
    <t>9CSN5H138A-CUL1R741E/RBX1</t>
  </si>
  <si>
    <t>Panel k</t>
  </si>
  <si>
    <t>9CSN5H138A-N8CUL1R717E/RBX1</t>
  </si>
  <si>
    <t>Panel l</t>
  </si>
  <si>
    <t>9CSN5H138A-CUL1R717E/RBX1</t>
  </si>
  <si>
    <t>9CSN5H138A/T105F-N8CUL1/RBX1</t>
  </si>
  <si>
    <t>Panel m</t>
  </si>
  <si>
    <t>Panel n</t>
  </si>
  <si>
    <t>9CSN5H138A/T105F-CUL1/RBX1</t>
  </si>
  <si>
    <t>Steady-state triplicate data</t>
  </si>
  <si>
    <t>Kinetics fitting data</t>
  </si>
  <si>
    <t>Panel</t>
  </si>
  <si>
    <t>CSN</t>
  </si>
  <si>
    <t>CUL1/RBX1</t>
  </si>
  <si>
    <t>Rmax</t>
  </si>
  <si>
    <t>Chi2 </t>
  </si>
  <si>
    <t>kon</t>
  </si>
  <si>
    <t>standard errors</t>
  </si>
  <si>
    <t>koff</t>
  </si>
  <si>
    <t>a</t>
  </si>
  <si>
    <t>8CSN5H138A</t>
  </si>
  <si>
    <t>N8CUL1/RBX1</t>
  </si>
  <si>
    <t>c</t>
  </si>
  <si>
    <t>9CSN5H138A</t>
  </si>
  <si>
    <t>e</t>
  </si>
  <si>
    <t>g</t>
  </si>
  <si>
    <t>i</t>
  </si>
  <si>
    <t>9CSN5H138A/M117R</t>
  </si>
  <si>
    <t>b</t>
  </si>
  <si>
    <t>d</t>
  </si>
  <si>
    <t>9CSN5H138A/E122K</t>
  </si>
  <si>
    <t>9CSN5H138A/L157G/F161G</t>
  </si>
  <si>
    <t>N8CUL1R741E/RBX1</t>
  </si>
  <si>
    <t>N8CUL1R717E/RBX1</t>
  </si>
  <si>
    <t>f</t>
  </si>
  <si>
    <t>9CSN5H138A/T105F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</si>
</sst>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"/>
    <numFmt numFmtId="165" formatCode="0.000"/>
    <numFmt numFmtId="166" formatCode="0.0"/>
    <numFmt numFmtId="167" formatCode="0.0E+00"/>
  </numFmts>
  <fonts count="6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3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6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6" fontId="2" fillId="0" borderId="0" xfId="0" applyNumberFormat="1" applyFont="1" applyAlignment="1">
      <alignment horizontal="left"/>
    </xf>
    <xf numFmtId="167" fontId="4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63356-D6C4-7C42-875B-0971E2CC1CA7}">
  <dimension ref="A1:P17"/>
  <sheetViews>
    <sheetView tabSelected="1" workbookViewId="0">
      <selection activeCell="E24" sqref="E24"/>
    </sheetView>
  </sheetViews>
  <sheetFormatPr baseColWidth="10" defaultRowHeight="16" x14ac:dyDescent="0.2"/>
  <cols>
    <col min="1" max="1" width="13.33203125" style="2" customWidth="1"/>
    <col min="2" max="2" width="12.5" style="2" customWidth="1"/>
    <col min="3" max="3" width="12.6640625" style="2" customWidth="1"/>
    <col min="4" max="4" width="12.5" style="2" customWidth="1"/>
    <col min="5" max="10" width="13.33203125" style="2" customWidth="1"/>
    <col min="11" max="11" width="18.5" style="2" customWidth="1"/>
    <col min="12" max="12" width="18.1640625" style="2" customWidth="1"/>
    <col min="13" max="13" width="18.5" style="2" customWidth="1"/>
    <col min="14" max="14" width="29.6640625" style="2" customWidth="1"/>
    <col min="15" max="16" width="31.1640625" style="2" customWidth="1"/>
    <col min="17" max="16384" width="10.83203125" style="2"/>
  </cols>
  <sheetData>
    <row r="1" spans="1:16" x14ac:dyDescent="0.2">
      <c r="A1" s="2" t="s">
        <v>1</v>
      </c>
    </row>
    <row r="2" spans="1:16" x14ac:dyDescent="0.2">
      <c r="A2" s="2" t="s">
        <v>0</v>
      </c>
      <c r="B2" s="2" t="s">
        <v>6</v>
      </c>
      <c r="C2" s="2" t="s">
        <v>7</v>
      </c>
      <c r="D2" s="2" t="s">
        <v>8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  <c r="O2" s="2" t="s">
        <v>22</v>
      </c>
      <c r="P2" s="2" t="s">
        <v>23</v>
      </c>
    </row>
    <row r="3" spans="1:16" x14ac:dyDescent="0.2">
      <c r="A3" s="2">
        <v>0</v>
      </c>
      <c r="B3" s="9">
        <v>1.226112E-2</v>
      </c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-9.3449999999999995E-5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</row>
    <row r="4" spans="1:16" x14ac:dyDescent="0.2">
      <c r="A4" s="2">
        <v>15</v>
      </c>
      <c r="B4" s="9">
        <v>4.03432586</v>
      </c>
      <c r="C4" s="9">
        <v>4.6528473699999999</v>
      </c>
      <c r="D4" s="9"/>
      <c r="E4" s="9">
        <v>3.0922961</v>
      </c>
      <c r="F4" s="9">
        <v>5.9094386999999999</v>
      </c>
      <c r="G4" s="9">
        <v>7.7853304999999997</v>
      </c>
      <c r="H4" s="9">
        <v>-0.43804959999999998</v>
      </c>
      <c r="I4" s="9">
        <v>1.78263379</v>
      </c>
      <c r="J4" s="9">
        <v>3.9735357599999999</v>
      </c>
      <c r="K4" s="9">
        <v>2.8200536700000001</v>
      </c>
      <c r="L4" s="9">
        <v>4.6225577900000001</v>
      </c>
      <c r="M4" s="9">
        <v>9.0911712999999992</v>
      </c>
      <c r="N4" s="9">
        <v>-0.51659999999999995</v>
      </c>
      <c r="O4" s="9">
        <v>-0.10708819999999999</v>
      </c>
      <c r="P4" s="9">
        <v>-0.22459999999999999</v>
      </c>
    </row>
    <row r="5" spans="1:16" x14ac:dyDescent="0.2">
      <c r="A5" s="2">
        <v>30</v>
      </c>
      <c r="B5" s="9">
        <v>9.5561553999999997</v>
      </c>
      <c r="C5" s="9">
        <v>6.0050499899999998</v>
      </c>
      <c r="D5" s="9">
        <v>12.800933799999999</v>
      </c>
      <c r="E5" s="9">
        <v>4.09873479</v>
      </c>
      <c r="F5" s="9">
        <v>7.2266611000000003</v>
      </c>
      <c r="G5" s="9">
        <v>10.3993556</v>
      </c>
      <c r="H5" s="9">
        <v>-5.0095800000000003E-2</v>
      </c>
      <c r="I5" s="9">
        <v>2.2255368400000002</v>
      </c>
      <c r="J5" s="9">
        <v>4.8368381300000003</v>
      </c>
      <c r="K5" s="9">
        <v>3.8458487099999998</v>
      </c>
      <c r="L5" s="9">
        <v>4.7827774099999996</v>
      </c>
      <c r="M5" s="9">
        <v>9.4572724200000007</v>
      </c>
      <c r="N5" s="9">
        <v>-1.6439999999999999</v>
      </c>
      <c r="O5" s="9">
        <v>1.88498608</v>
      </c>
      <c r="P5" s="9">
        <v>2.245E-3</v>
      </c>
    </row>
    <row r="6" spans="1:16" x14ac:dyDescent="0.2">
      <c r="A6" s="2">
        <v>45</v>
      </c>
      <c r="B6" s="9">
        <v>14.8471653</v>
      </c>
      <c r="C6" s="9">
        <v>13.620279500000001</v>
      </c>
      <c r="D6" s="9">
        <v>15.665275100000001</v>
      </c>
      <c r="E6" s="9">
        <v>5.2016849900000004</v>
      </c>
      <c r="F6" s="9">
        <v>9.4621437000000004</v>
      </c>
      <c r="G6" s="9">
        <v>12.6175227</v>
      </c>
      <c r="H6" s="9">
        <v>-3.30318E-2</v>
      </c>
      <c r="I6" s="9">
        <v>2.6511882899999999</v>
      </c>
      <c r="J6" s="9">
        <v>4.7982966300000003</v>
      </c>
      <c r="K6" s="9">
        <v>5.40083994</v>
      </c>
      <c r="L6" s="9">
        <v>6.0499289000000003</v>
      </c>
      <c r="M6" s="9">
        <v>13.0043547</v>
      </c>
      <c r="N6" s="9">
        <v>-0.70730000000000004</v>
      </c>
      <c r="O6" s="9">
        <v>0.2262932</v>
      </c>
      <c r="P6" s="9">
        <v>0.1915</v>
      </c>
    </row>
    <row r="7" spans="1:16" x14ac:dyDescent="0.2">
      <c r="A7" s="2">
        <v>60</v>
      </c>
      <c r="B7" s="9">
        <v>19.352806999999999</v>
      </c>
      <c r="C7" s="9">
        <v>20.071940000000001</v>
      </c>
      <c r="D7" s="9">
        <v>22.063010200000001</v>
      </c>
      <c r="E7" s="9">
        <v>7.1201885300000001</v>
      </c>
      <c r="F7" s="9">
        <v>11.4147531</v>
      </c>
      <c r="G7" s="9">
        <v>14.128373099999999</v>
      </c>
      <c r="H7" s="9">
        <v>0.67195289999999996</v>
      </c>
      <c r="I7" s="9">
        <v>2.8471382099999998</v>
      </c>
      <c r="J7" s="9">
        <v>3.5822392299999999</v>
      </c>
      <c r="K7" s="9">
        <v>6.66839446</v>
      </c>
      <c r="L7" s="9">
        <v>6.9451520799999997</v>
      </c>
      <c r="M7" s="9">
        <v>12.947365700000001</v>
      </c>
      <c r="N7" s="9">
        <v>-1.3879999999999999</v>
      </c>
      <c r="O7" s="9">
        <v>0.75058718999999996</v>
      </c>
      <c r="P7" s="9">
        <v>0.26700000000000002</v>
      </c>
    </row>
    <row r="8" spans="1:16" x14ac:dyDescent="0.2">
      <c r="A8" s="2">
        <v>75</v>
      </c>
      <c r="B8" s="9">
        <v>21.548810899999999</v>
      </c>
      <c r="C8" s="9">
        <v>24.429377200000001</v>
      </c>
      <c r="D8" s="9">
        <v>28.501018699999999</v>
      </c>
      <c r="E8" s="9">
        <v>9.0140201799999993</v>
      </c>
      <c r="F8" s="9">
        <v>14.1663633</v>
      </c>
      <c r="G8" s="9">
        <v>15.6153485</v>
      </c>
      <c r="H8" s="9">
        <v>0.68738292000000001</v>
      </c>
      <c r="I8" s="9">
        <v>2.74235008</v>
      </c>
      <c r="J8" s="9">
        <v>4.0990871999999996</v>
      </c>
      <c r="K8" s="9">
        <v>7.6423874500000002</v>
      </c>
      <c r="L8" s="9">
        <v>5.4647954900000002</v>
      </c>
      <c r="M8" s="9">
        <v>13.6320367</v>
      </c>
      <c r="N8" s="9">
        <v>-2.6970000000000001</v>
      </c>
      <c r="O8" s="9">
        <v>0.56387812999999998</v>
      </c>
      <c r="P8" s="9">
        <v>0.33360000000000001</v>
      </c>
    </row>
    <row r="9" spans="1:16" x14ac:dyDescent="0.2">
      <c r="A9" s="2">
        <v>90</v>
      </c>
      <c r="B9" s="9">
        <v>29.024416899999999</v>
      </c>
      <c r="C9" s="9">
        <v>27.164616800000001</v>
      </c>
      <c r="D9" s="9">
        <v>28.500406399999999</v>
      </c>
      <c r="E9" s="9">
        <v>10.319695100000001</v>
      </c>
      <c r="F9" s="9">
        <v>15.994022599999999</v>
      </c>
      <c r="G9" s="9">
        <v>16.803688900000001</v>
      </c>
      <c r="H9" s="9">
        <v>-9.2054499999999997E-2</v>
      </c>
      <c r="I9" s="9">
        <v>2.7429635499999998</v>
      </c>
      <c r="J9" s="9">
        <v>4.0003557399999998</v>
      </c>
      <c r="K9" s="9">
        <v>8.4466187099999992</v>
      </c>
      <c r="L9" s="9">
        <v>8.1432564299999992</v>
      </c>
      <c r="M9" s="9">
        <v>13.899875</v>
      </c>
      <c r="N9" s="9">
        <v>-1.2390000000000001</v>
      </c>
      <c r="O9" s="9">
        <v>2.2671793299999998</v>
      </c>
      <c r="P9" s="9">
        <v>-4.2180000000000002E-2</v>
      </c>
    </row>
    <row r="10" spans="1:16" x14ac:dyDescent="0.2">
      <c r="A10" s="2">
        <v>105</v>
      </c>
      <c r="B10" s="9"/>
      <c r="C10" s="9"/>
      <c r="D10" s="9">
        <v>31.723582400000002</v>
      </c>
      <c r="E10" s="9">
        <v>11.616545800000001</v>
      </c>
      <c r="F10" s="9"/>
      <c r="G10" s="9">
        <v>18.738213399999999</v>
      </c>
      <c r="H10" s="9"/>
      <c r="I10" s="9"/>
      <c r="J10" s="9">
        <v>3.5330648299999998</v>
      </c>
      <c r="K10" s="9">
        <v>11.171655700000001</v>
      </c>
      <c r="L10" s="9"/>
      <c r="M10" s="9">
        <v>15.2023458</v>
      </c>
      <c r="N10" s="9"/>
      <c r="O10" s="9"/>
      <c r="P10" s="9"/>
    </row>
    <row r="11" spans="1:16" x14ac:dyDescent="0.2">
      <c r="A11" s="2">
        <v>120</v>
      </c>
      <c r="B11" s="9">
        <v>38.369047799999997</v>
      </c>
      <c r="C11" s="9">
        <v>35.836673300000001</v>
      </c>
      <c r="D11" s="9">
        <v>42.023084300000001</v>
      </c>
      <c r="E11" s="9">
        <v>12.589640299999999</v>
      </c>
      <c r="F11" s="9"/>
      <c r="G11" s="9">
        <v>18.575183599999999</v>
      </c>
      <c r="H11" s="9">
        <v>-0.25452239999999998</v>
      </c>
      <c r="I11" s="9">
        <v>2.3626104099999998</v>
      </c>
      <c r="J11" s="9">
        <v>4.1445630099999997</v>
      </c>
      <c r="K11" s="9">
        <v>11.567691699999999</v>
      </c>
      <c r="L11" s="9">
        <v>12.5564967</v>
      </c>
      <c r="M11" s="9">
        <v>17.949818700000002</v>
      </c>
      <c r="N11" s="9">
        <v>0.85350000000000004</v>
      </c>
      <c r="O11" s="9">
        <v>1.7624423899999999</v>
      </c>
      <c r="P11" s="9">
        <v>-0.1782</v>
      </c>
    </row>
    <row r="13" spans="1:16" x14ac:dyDescent="0.2">
      <c r="A13" s="2" t="s">
        <v>5</v>
      </c>
      <c r="B13" s="10">
        <v>0.31850000000000001</v>
      </c>
      <c r="C13" s="2">
        <v>0.31</v>
      </c>
      <c r="D13" s="10">
        <v>0.32019999999999998</v>
      </c>
      <c r="E13" s="10">
        <v>0.1024</v>
      </c>
      <c r="F13" s="10">
        <v>0.16350000000000001</v>
      </c>
      <c r="G13" s="10">
        <v>0.1366</v>
      </c>
      <c r="K13" s="10">
        <v>9.1969999999999996E-2</v>
      </c>
      <c r="L13" s="10">
        <v>8.1140000000000004E-2</v>
      </c>
      <c r="M13" s="10">
        <v>0.11070000000000001</v>
      </c>
    </row>
    <row r="14" spans="1:16" x14ac:dyDescent="0.2">
      <c r="A14" s="2" t="s">
        <v>9</v>
      </c>
      <c r="B14" s="10">
        <f>AVERAGE(B13:D13)</f>
        <v>0.31623333333333337</v>
      </c>
      <c r="C14" s="10"/>
      <c r="D14" s="10"/>
      <c r="E14" s="10">
        <f>AVERAGE(E13:G13)</f>
        <v>0.13416666666666668</v>
      </c>
      <c r="F14" s="10"/>
      <c r="G14" s="10"/>
      <c r="H14" s="10"/>
      <c r="I14" s="10"/>
      <c r="J14" s="10"/>
      <c r="K14" s="10">
        <f>AVERAGE(K13:M13)</f>
        <v>9.4603333333333331E-2</v>
      </c>
    </row>
    <row r="15" spans="1:16" x14ac:dyDescent="0.2">
      <c r="A15" s="2" t="s">
        <v>11</v>
      </c>
      <c r="B15" s="11">
        <f>B13/$B$14*100</f>
        <v>100.71677031727626</v>
      </c>
      <c r="C15" s="11">
        <f>C13/$B$14*100</f>
        <v>98.028881627490236</v>
      </c>
      <c r="D15" s="11">
        <f t="shared" ref="D15" si="0">D13/$B$14*100</f>
        <v>101.25434805523345</v>
      </c>
      <c r="E15" s="11">
        <f>E13/$B$14*100</f>
        <v>32.381153156951612</v>
      </c>
      <c r="F15" s="11">
        <f t="shared" ref="F15:M15" si="1">F13/$B$14*100</f>
        <v>51.702329503531139</v>
      </c>
      <c r="G15" s="11">
        <f t="shared" si="1"/>
        <v>43.195952355855376</v>
      </c>
      <c r="H15" s="11"/>
      <c r="I15" s="11"/>
      <c r="J15" s="11"/>
      <c r="K15" s="11">
        <f>K13/$B$14*100</f>
        <v>29.082955623484764</v>
      </c>
      <c r="L15" s="11">
        <f t="shared" si="1"/>
        <v>25.658269210498574</v>
      </c>
      <c r="M15" s="11">
        <f t="shared" si="1"/>
        <v>35.005797406977969</v>
      </c>
    </row>
    <row r="16" spans="1:16" x14ac:dyDescent="0.2">
      <c r="A16" s="2" t="s">
        <v>9</v>
      </c>
      <c r="B16" s="2">
        <f>AVERAGE(B15:D15)</f>
        <v>99.999999999999986</v>
      </c>
      <c r="E16" s="11">
        <f>AVERAGE(E15:G15)</f>
        <v>42.426478338779383</v>
      </c>
      <c r="H16" s="11"/>
      <c r="K16" s="11">
        <f>AVERAGE(K15:M15)</f>
        <v>29.915674080320439</v>
      </c>
    </row>
    <row r="17" spans="1:11" x14ac:dyDescent="0.2">
      <c r="A17" s="2" t="s">
        <v>10</v>
      </c>
      <c r="B17" s="11">
        <f>STDEV(B15:D15)</f>
        <v>1.7280706539146173</v>
      </c>
      <c r="E17" s="11">
        <f>STDEV(E15:G15)</f>
        <v>9.6835443692442347</v>
      </c>
      <c r="H17" s="11"/>
      <c r="K17" s="11">
        <f>STDEV(K15:M15)</f>
        <v>4.7290734681606006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243D9-73A9-644B-A72E-5283A48D0B92}">
  <sheetPr>
    <pageSetUpPr fitToPage="1"/>
  </sheetPr>
  <dimension ref="A1:G17"/>
  <sheetViews>
    <sheetView zoomScale="131" workbookViewId="0">
      <selection activeCell="D35" sqref="D35"/>
    </sheetView>
  </sheetViews>
  <sheetFormatPr baseColWidth="10" defaultRowHeight="16" x14ac:dyDescent="0.2"/>
  <cols>
    <col min="1" max="1" width="13.1640625" style="2" customWidth="1"/>
    <col min="2" max="7" width="12.33203125" style="2" customWidth="1"/>
    <col min="8" max="16384" width="10.83203125" style="2"/>
  </cols>
  <sheetData>
    <row r="1" spans="1:7" x14ac:dyDescent="0.2">
      <c r="A1" s="2" t="s">
        <v>1</v>
      </c>
    </row>
    <row r="2" spans="1:7" x14ac:dyDescent="0.2">
      <c r="A2" s="2" t="s">
        <v>0</v>
      </c>
      <c r="B2" s="2" t="s">
        <v>6</v>
      </c>
      <c r="C2" s="2" t="s">
        <v>7</v>
      </c>
      <c r="D2" s="2" t="s">
        <v>8</v>
      </c>
      <c r="E2" s="2" t="s">
        <v>2</v>
      </c>
      <c r="F2" s="2" t="s">
        <v>3</v>
      </c>
      <c r="G2" s="2" t="s">
        <v>4</v>
      </c>
    </row>
    <row r="3" spans="1:7" x14ac:dyDescent="0.2">
      <c r="A3" s="2">
        <v>0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</row>
    <row r="4" spans="1:7" x14ac:dyDescent="0.2">
      <c r="A4" s="2">
        <v>15</v>
      </c>
      <c r="B4" s="4">
        <v>4.03432586</v>
      </c>
      <c r="C4" s="4">
        <v>4.6528473699999999</v>
      </c>
      <c r="D4" s="4"/>
      <c r="E4" s="4">
        <v>1.26780475</v>
      </c>
      <c r="F4" s="4"/>
      <c r="G4" s="2">
        <v>9.4499999999999993</v>
      </c>
    </row>
    <row r="5" spans="1:7" x14ac:dyDescent="0.2">
      <c r="A5" s="2">
        <v>30</v>
      </c>
      <c r="B5" s="4">
        <v>9.5561553999999997</v>
      </c>
      <c r="C5" s="4">
        <v>6.0050499899999998</v>
      </c>
      <c r="D5" s="4">
        <v>12.800933799999999</v>
      </c>
      <c r="E5" s="4">
        <v>5.5932165899999999</v>
      </c>
      <c r="F5" s="4"/>
      <c r="G5" s="2">
        <v>9.16</v>
      </c>
    </row>
    <row r="6" spans="1:7" x14ac:dyDescent="0.2">
      <c r="A6" s="2">
        <v>45</v>
      </c>
      <c r="B6" s="4">
        <v>14.8471653</v>
      </c>
      <c r="C6" s="4">
        <v>13.620279500000001</v>
      </c>
      <c r="D6" s="4">
        <v>15.665275100000001</v>
      </c>
      <c r="E6" s="4">
        <v>3.6194963499999999</v>
      </c>
      <c r="F6" s="4">
        <v>2.79113956</v>
      </c>
      <c r="G6" s="2">
        <v>10.8</v>
      </c>
    </row>
    <row r="7" spans="1:7" x14ac:dyDescent="0.2">
      <c r="A7" s="2">
        <v>60</v>
      </c>
      <c r="B7" s="4">
        <v>19.352806999999999</v>
      </c>
      <c r="C7" s="4">
        <v>20.071940000000001</v>
      </c>
      <c r="D7" s="4">
        <v>22.063010200000001</v>
      </c>
      <c r="E7" s="4"/>
      <c r="F7" s="4">
        <v>5.1476991200000004</v>
      </c>
      <c r="G7" s="2">
        <v>12.9</v>
      </c>
    </row>
    <row r="8" spans="1:7" x14ac:dyDescent="0.2">
      <c r="A8" s="2">
        <v>75</v>
      </c>
      <c r="B8" s="4">
        <v>21.548810899999999</v>
      </c>
      <c r="C8" s="4">
        <v>24.429377200000001</v>
      </c>
      <c r="D8" s="4">
        <v>28.501018699999999</v>
      </c>
      <c r="E8" s="4">
        <v>7.2690922000000002</v>
      </c>
      <c r="F8" s="4">
        <v>6.2167333500000002</v>
      </c>
      <c r="G8" s="2">
        <v>14.6</v>
      </c>
    </row>
    <row r="9" spans="1:7" x14ac:dyDescent="0.2">
      <c r="A9" s="2">
        <v>90</v>
      </c>
      <c r="B9" s="4">
        <v>29.024416899999999</v>
      </c>
      <c r="C9" s="4">
        <v>27.164616800000001</v>
      </c>
      <c r="D9" s="4">
        <v>28.500406399999999</v>
      </c>
      <c r="E9" s="4">
        <v>8.6265958600000001</v>
      </c>
      <c r="F9" s="4">
        <v>7.2821121700000004</v>
      </c>
      <c r="G9" s="2">
        <v>16</v>
      </c>
    </row>
    <row r="10" spans="1:7" x14ac:dyDescent="0.2">
      <c r="A10" s="2">
        <v>105</v>
      </c>
      <c r="B10" s="4"/>
      <c r="C10" s="4"/>
      <c r="D10" s="4">
        <v>31.723582400000002</v>
      </c>
      <c r="E10" s="4">
        <v>11.353625900000001</v>
      </c>
      <c r="F10" s="4">
        <v>9.5896831000000002</v>
      </c>
      <c r="G10" s="2">
        <v>20.2</v>
      </c>
    </row>
    <row r="11" spans="1:7" x14ac:dyDescent="0.2">
      <c r="A11" s="2">
        <v>120</v>
      </c>
      <c r="B11" s="4">
        <v>38.369047799999997</v>
      </c>
      <c r="C11" s="4">
        <v>35.836673300000001</v>
      </c>
      <c r="D11" s="4">
        <v>42.023084300000001</v>
      </c>
      <c r="E11" s="4">
        <v>11.2812968</v>
      </c>
      <c r="F11" s="4">
        <v>12.1776263</v>
      </c>
      <c r="G11" s="2">
        <v>21.2</v>
      </c>
    </row>
    <row r="13" spans="1:7" x14ac:dyDescent="0.2">
      <c r="A13" s="2" t="s">
        <v>5</v>
      </c>
      <c r="B13" s="10">
        <v>0.31850000000000001</v>
      </c>
      <c r="C13" s="10">
        <v>0.31</v>
      </c>
      <c r="D13" s="10">
        <v>0.32019999999999998</v>
      </c>
      <c r="E13" s="12">
        <v>9.4549999999999995E-2</v>
      </c>
      <c r="F13" s="12">
        <v>0.1168</v>
      </c>
      <c r="G13" s="12">
        <v>0.12280000000000001</v>
      </c>
    </row>
    <row r="14" spans="1:7" x14ac:dyDescent="0.2">
      <c r="A14" s="2" t="s">
        <v>9</v>
      </c>
      <c r="B14" s="10">
        <f>AVERAGE(B13:D13)</f>
        <v>0.31623333333333337</v>
      </c>
      <c r="E14" s="12">
        <f>AVERAGE(E13:G13)</f>
        <v>0.11138333333333333</v>
      </c>
    </row>
    <row r="15" spans="1:7" x14ac:dyDescent="0.2">
      <c r="A15" s="2" t="s">
        <v>11</v>
      </c>
      <c r="B15" s="11">
        <f>B13/$B$14*100</f>
        <v>100.71677031727626</v>
      </c>
      <c r="C15" s="11">
        <f>C13/$B$14*100</f>
        <v>98.028881627490236</v>
      </c>
      <c r="D15" s="11">
        <f t="shared" ref="D15" si="0">D13/$B$14*100</f>
        <v>101.25434805523345</v>
      </c>
      <c r="E15" s="11">
        <f>E13/$B$14*100</f>
        <v>29.898808896384523</v>
      </c>
      <c r="F15" s="11">
        <f>F13/$B$14*100</f>
        <v>36.93475281964794</v>
      </c>
      <c r="G15" s="11">
        <f t="shared" ref="G15" si="1">G13/$B$14*100</f>
        <v>38.832086012438069</v>
      </c>
    </row>
    <row r="16" spans="1:7" x14ac:dyDescent="0.2">
      <c r="A16" s="2" t="s">
        <v>9</v>
      </c>
      <c r="B16" s="2">
        <f>AVERAGE(B15:D15)</f>
        <v>99.999999999999986</v>
      </c>
      <c r="E16" s="11">
        <f>AVERAGE(E15:G15)</f>
        <v>35.221882576156844</v>
      </c>
    </row>
    <row r="17" spans="1:5" x14ac:dyDescent="0.2">
      <c r="A17" s="2" t="s">
        <v>10</v>
      </c>
      <c r="B17" s="11">
        <f>STDEV(B15:D15)</f>
        <v>1.7280706539146173</v>
      </c>
      <c r="E17" s="11">
        <f>STDEV(E15:G15)</f>
        <v>4.706517115801172</v>
      </c>
    </row>
  </sheetData>
  <pageMargins left="0.7" right="0.7" top="0.75" bottom="0.75" header="0.3" footer="0.3"/>
  <pageSetup paperSize="9" scale="94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513EB-E0F6-A149-AA84-31446E2DC49E}">
  <dimension ref="A1:S20"/>
  <sheetViews>
    <sheetView zoomScale="111" workbookViewId="0">
      <selection activeCell="I18" sqref="I18"/>
    </sheetView>
  </sheetViews>
  <sheetFormatPr baseColWidth="10" defaultRowHeight="16" x14ac:dyDescent="0.2"/>
  <cols>
    <col min="1" max="1" width="18.1640625" style="2" customWidth="1"/>
    <col min="2" max="2" width="18.6640625" style="2" customWidth="1"/>
    <col min="3" max="3" width="13.83203125" style="2" customWidth="1"/>
    <col min="4" max="5" width="10.83203125" style="2"/>
    <col min="6" max="6" width="15.5" style="2" customWidth="1"/>
    <col min="7" max="7" width="14.33203125" style="2" customWidth="1"/>
    <col min="8" max="8" width="10.83203125" style="2"/>
    <col min="9" max="9" width="16.1640625" style="2" customWidth="1"/>
    <col min="10" max="16384" width="10.83203125" style="2"/>
  </cols>
  <sheetData>
    <row r="1" spans="1:19" x14ac:dyDescent="0.2">
      <c r="A1" s="1" t="s">
        <v>63</v>
      </c>
    </row>
    <row r="2" spans="1:19" x14ac:dyDescent="0.2">
      <c r="A2" s="2" t="s">
        <v>24</v>
      </c>
      <c r="B2" s="14" t="s">
        <v>25</v>
      </c>
      <c r="C2" s="14"/>
      <c r="D2" s="14"/>
      <c r="F2" s="2" t="s">
        <v>30</v>
      </c>
      <c r="G2" s="14" t="s">
        <v>31</v>
      </c>
      <c r="H2" s="14"/>
      <c r="I2" s="14"/>
      <c r="K2" s="2" t="s">
        <v>32</v>
      </c>
      <c r="L2" s="14" t="s">
        <v>33</v>
      </c>
      <c r="M2" s="14"/>
      <c r="N2" s="14"/>
      <c r="P2" s="2" t="s">
        <v>34</v>
      </c>
      <c r="Q2" s="14" t="s">
        <v>35</v>
      </c>
      <c r="R2" s="14"/>
      <c r="S2" s="14"/>
    </row>
    <row r="3" spans="1:19" x14ac:dyDescent="0.2">
      <c r="A3" s="2" t="s">
        <v>26</v>
      </c>
      <c r="B3" s="2" t="s">
        <v>27</v>
      </c>
      <c r="C3" s="2" t="s">
        <v>28</v>
      </c>
      <c r="D3" s="2" t="s">
        <v>29</v>
      </c>
      <c r="F3" s="2" t="s">
        <v>26</v>
      </c>
      <c r="G3" s="2" t="s">
        <v>27</v>
      </c>
      <c r="H3" s="2" t="s">
        <v>28</v>
      </c>
      <c r="I3" s="2" t="s">
        <v>29</v>
      </c>
      <c r="K3" s="2" t="s">
        <v>26</v>
      </c>
      <c r="L3" s="2" t="s">
        <v>27</v>
      </c>
      <c r="M3" s="2" t="s">
        <v>28</v>
      </c>
      <c r="N3" s="2" t="s">
        <v>29</v>
      </c>
      <c r="P3" s="2" t="s">
        <v>26</v>
      </c>
      <c r="Q3" s="2" t="s">
        <v>27</v>
      </c>
      <c r="R3" s="2" t="s">
        <v>28</v>
      </c>
      <c r="S3" s="2" t="s">
        <v>29</v>
      </c>
    </row>
    <row r="4" spans="1:19" x14ac:dyDescent="0.2">
      <c r="A4" s="2">
        <v>0.625</v>
      </c>
      <c r="B4" s="4">
        <v>11.0670308</v>
      </c>
      <c r="C4" s="4"/>
      <c r="D4" s="4">
        <v>4.50922</v>
      </c>
      <c r="F4" s="2">
        <v>0.625</v>
      </c>
      <c r="G4" s="4">
        <v>9.6539199999999994</v>
      </c>
      <c r="H4" s="4">
        <v>3.2348499999999998</v>
      </c>
      <c r="I4" s="4">
        <v>4.4664099999999998</v>
      </c>
      <c r="K4" s="2">
        <v>5</v>
      </c>
      <c r="L4" s="4">
        <v>4.4063455679999999</v>
      </c>
      <c r="M4" s="4">
        <v>4.5911981300000004</v>
      </c>
      <c r="N4" s="4">
        <v>3.8575699999999999</v>
      </c>
      <c r="P4" s="2">
        <v>40</v>
      </c>
      <c r="Q4" s="4">
        <v>14.8871</v>
      </c>
      <c r="R4" s="4">
        <v>11.6516</v>
      </c>
      <c r="S4" s="4">
        <v>10.4415</v>
      </c>
    </row>
    <row r="5" spans="1:19" x14ac:dyDescent="0.2">
      <c r="A5" s="2">
        <v>1.25</v>
      </c>
      <c r="B5" s="4">
        <v>32.674684480000003</v>
      </c>
      <c r="C5" s="4"/>
      <c r="D5" s="4">
        <v>13.228199999999999</v>
      </c>
      <c r="F5" s="2">
        <v>1.25</v>
      </c>
      <c r="G5" s="4">
        <v>15.2851</v>
      </c>
      <c r="H5" s="4">
        <v>8.3694199999999999</v>
      </c>
      <c r="I5" s="4">
        <v>11.596399999999999</v>
      </c>
      <c r="K5" s="2">
        <v>10</v>
      </c>
      <c r="L5" s="4">
        <v>12.03543558</v>
      </c>
      <c r="M5" s="4">
        <v>11.4428068</v>
      </c>
      <c r="N5" s="4">
        <v>12.329599999999999</v>
      </c>
      <c r="P5" s="2">
        <v>80</v>
      </c>
      <c r="Q5" s="4">
        <v>25.549299999999999</v>
      </c>
      <c r="R5" s="4">
        <v>22.686900000000001</v>
      </c>
      <c r="S5" s="4">
        <v>20.937899999999999</v>
      </c>
    </row>
    <row r="6" spans="1:19" x14ac:dyDescent="0.2">
      <c r="A6" s="2">
        <v>2.5</v>
      </c>
      <c r="B6" s="4">
        <v>65.844073159999994</v>
      </c>
      <c r="C6" s="4"/>
      <c r="D6" s="4">
        <v>34.318800000000003</v>
      </c>
      <c r="F6" s="2">
        <v>2.5</v>
      </c>
      <c r="G6" s="4">
        <v>25.9026</v>
      </c>
      <c r="H6" s="4">
        <v>15.984500000000001</v>
      </c>
      <c r="I6" s="4">
        <v>19.6327</v>
      </c>
      <c r="K6" s="2">
        <v>20</v>
      </c>
      <c r="L6" s="4">
        <v>27.738242410000002</v>
      </c>
      <c r="M6" s="4">
        <v>26.8166905</v>
      </c>
      <c r="N6" s="4">
        <v>27.5046</v>
      </c>
      <c r="P6" s="2">
        <v>160</v>
      </c>
      <c r="Q6" s="4">
        <v>38.835599999999999</v>
      </c>
      <c r="R6" s="4">
        <v>36.311300000000003</v>
      </c>
      <c r="S6" s="4">
        <v>34.991700000000002</v>
      </c>
    </row>
    <row r="7" spans="1:19" x14ac:dyDescent="0.2">
      <c r="A7" s="2">
        <v>5</v>
      </c>
      <c r="B7" s="4">
        <v>106.73760369999999</v>
      </c>
      <c r="C7" s="4">
        <v>108.801647</v>
      </c>
      <c r="D7" s="4">
        <v>66.928399999999996</v>
      </c>
      <c r="F7" s="2">
        <v>5</v>
      </c>
      <c r="G7" s="4">
        <v>39.926600000000001</v>
      </c>
      <c r="H7" s="4">
        <v>27.138000000000002</v>
      </c>
      <c r="I7" s="4">
        <v>24.1953</v>
      </c>
      <c r="K7" s="2">
        <v>40</v>
      </c>
      <c r="L7" s="4">
        <v>52.955561009999997</v>
      </c>
      <c r="M7" s="4">
        <v>51.602138099999998</v>
      </c>
      <c r="N7" s="4">
        <v>50.174100000000003</v>
      </c>
      <c r="P7" s="2">
        <v>320</v>
      </c>
      <c r="Q7" s="4">
        <v>53.33</v>
      </c>
      <c r="R7" s="4">
        <v>52.531399999999998</v>
      </c>
      <c r="S7" s="4">
        <v>51.1648</v>
      </c>
    </row>
    <row r="8" spans="1:19" x14ac:dyDescent="0.2">
      <c r="A8" s="2">
        <v>10</v>
      </c>
      <c r="B8" s="4">
        <v>141.85013129999999</v>
      </c>
      <c r="C8" s="4">
        <v>153.36695599999999</v>
      </c>
      <c r="D8" s="4">
        <v>105.622</v>
      </c>
      <c r="F8" s="2">
        <v>10</v>
      </c>
      <c r="G8" s="4">
        <v>53.7744</v>
      </c>
      <c r="H8" s="4">
        <v>41.436900000000001</v>
      </c>
      <c r="I8" s="4">
        <v>31.636800000000001</v>
      </c>
      <c r="K8" s="2">
        <v>80</v>
      </c>
      <c r="L8" s="4">
        <v>85.838110549999996</v>
      </c>
      <c r="M8" s="4">
        <v>83.352951399999995</v>
      </c>
      <c r="N8" s="4">
        <v>82.255399999999995</v>
      </c>
      <c r="P8" s="2">
        <v>640</v>
      </c>
      <c r="Q8" s="4">
        <v>67.377799999999993</v>
      </c>
      <c r="R8" s="4">
        <v>70.018500000000003</v>
      </c>
      <c r="S8" s="4">
        <v>69.000699999999995</v>
      </c>
    </row>
    <row r="9" spans="1:19" x14ac:dyDescent="0.2">
      <c r="A9" s="2">
        <v>20</v>
      </c>
      <c r="B9" s="4">
        <v>167.56264659999999</v>
      </c>
      <c r="C9" s="4">
        <v>181.40124499999999</v>
      </c>
      <c r="D9" s="4">
        <v>140.99799999999999</v>
      </c>
      <c r="F9" s="2">
        <v>20</v>
      </c>
      <c r="G9" s="4">
        <v>67.002899999999997</v>
      </c>
      <c r="H9" s="4">
        <v>55.641300000000001</v>
      </c>
      <c r="I9" s="4">
        <v>46.61</v>
      </c>
      <c r="K9" s="2">
        <v>160</v>
      </c>
      <c r="L9" s="4">
        <v>121.0271839</v>
      </c>
      <c r="M9" s="4">
        <v>116.429776</v>
      </c>
      <c r="N9" s="4">
        <v>118.65600000000001</v>
      </c>
      <c r="P9" s="2">
        <v>1280</v>
      </c>
      <c r="Q9" s="4">
        <v>81.346100000000007</v>
      </c>
      <c r="R9" s="4">
        <v>87.070400000000006</v>
      </c>
      <c r="S9" s="4">
        <v>86.55</v>
      </c>
    </row>
    <row r="10" spans="1:19" x14ac:dyDescent="0.2">
      <c r="A10" s="2">
        <v>40</v>
      </c>
      <c r="B10" s="4">
        <v>184.93645599999999</v>
      </c>
      <c r="C10" s="4">
        <v>198.91717199999999</v>
      </c>
      <c r="D10" s="4">
        <v>166.386</v>
      </c>
      <c r="F10" s="2">
        <v>40</v>
      </c>
      <c r="G10" s="4">
        <v>77.763000000000005</v>
      </c>
      <c r="H10" s="4">
        <v>69.446799999999996</v>
      </c>
      <c r="I10" s="4">
        <v>57.119199999999999</v>
      </c>
      <c r="K10" s="2">
        <v>320</v>
      </c>
      <c r="L10" s="4">
        <v>153.23351160000001</v>
      </c>
      <c r="M10" s="4"/>
      <c r="N10" s="4">
        <v>150.76499999999999</v>
      </c>
      <c r="P10" s="2">
        <v>2560</v>
      </c>
      <c r="Q10" s="4">
        <v>93.647900000000007</v>
      </c>
      <c r="R10" s="4">
        <v>101.04</v>
      </c>
      <c r="S10" s="4">
        <v>103.33499999999999</v>
      </c>
    </row>
    <row r="11" spans="1:19" x14ac:dyDescent="0.2">
      <c r="A11" s="2">
        <v>80</v>
      </c>
      <c r="B11" s="4"/>
      <c r="C11" s="4">
        <v>207.13002</v>
      </c>
      <c r="D11" s="4">
        <v>186.06399999999999</v>
      </c>
      <c r="F11" s="2">
        <v>80</v>
      </c>
      <c r="G11" s="4">
        <v>86.821600000000004</v>
      </c>
      <c r="H11" s="4">
        <v>82.403800000000004</v>
      </c>
      <c r="I11" s="4">
        <v>60.086199999999998</v>
      </c>
      <c r="P11" s="2">
        <v>5120</v>
      </c>
      <c r="Q11" s="4">
        <v>103.4</v>
      </c>
      <c r="R11" s="4">
        <v>110.179</v>
      </c>
      <c r="S11" s="4">
        <v>116.77200000000001</v>
      </c>
    </row>
    <row r="12" spans="1:19" x14ac:dyDescent="0.2">
      <c r="A12" s="2">
        <v>160</v>
      </c>
      <c r="Q12" s="4"/>
      <c r="R12" s="4"/>
      <c r="S12" s="4"/>
    </row>
    <row r="14" spans="1:19" x14ac:dyDescent="0.2">
      <c r="A14" s="1" t="s">
        <v>64</v>
      </c>
    </row>
    <row r="15" spans="1:19" x14ac:dyDescent="0.2">
      <c r="A15" s="2" t="s">
        <v>65</v>
      </c>
      <c r="B15" s="2" t="s">
        <v>66</v>
      </c>
      <c r="C15" s="2" t="s">
        <v>67</v>
      </c>
      <c r="D15" s="2" t="s">
        <v>68</v>
      </c>
      <c r="E15" s="2" t="s">
        <v>69</v>
      </c>
      <c r="F15" s="2" t="s">
        <v>70</v>
      </c>
      <c r="G15" s="2" t="s">
        <v>71</v>
      </c>
      <c r="H15" s="2" t="s">
        <v>72</v>
      </c>
      <c r="I15" s="2" t="s">
        <v>71</v>
      </c>
    </row>
    <row r="16" spans="1:19" x14ac:dyDescent="0.2">
      <c r="A16" s="2" t="s">
        <v>73</v>
      </c>
      <c r="B16" s="2" t="s">
        <v>74</v>
      </c>
      <c r="C16" s="2" t="s">
        <v>75</v>
      </c>
      <c r="D16" s="2">
        <v>186</v>
      </c>
      <c r="E16" s="11">
        <v>5.8</v>
      </c>
      <c r="F16" s="7">
        <v>929700</v>
      </c>
      <c r="G16" s="7">
        <v>3200</v>
      </c>
      <c r="H16" s="7">
        <v>1.3270000000000001E-3</v>
      </c>
      <c r="I16" s="13">
        <v>2.7E-6</v>
      </c>
    </row>
    <row r="17" spans="1:9" x14ac:dyDescent="0.2">
      <c r="A17" s="2" t="s">
        <v>76</v>
      </c>
      <c r="B17" s="2" t="s">
        <v>77</v>
      </c>
      <c r="C17" s="2" t="s">
        <v>75</v>
      </c>
      <c r="D17" s="2">
        <v>78</v>
      </c>
      <c r="E17" s="11">
        <v>2.7</v>
      </c>
      <c r="F17" s="7">
        <v>248800</v>
      </c>
      <c r="G17" s="7">
        <v>410</v>
      </c>
      <c r="H17" s="7">
        <v>6.7670000000000002E-4</v>
      </c>
      <c r="I17" s="13">
        <v>1.7999999999999999E-6</v>
      </c>
    </row>
    <row r="18" spans="1:9" x14ac:dyDescent="0.2">
      <c r="A18" s="2" t="s">
        <v>78</v>
      </c>
      <c r="B18" s="2" t="s">
        <v>74</v>
      </c>
      <c r="C18" s="2" t="s">
        <v>67</v>
      </c>
      <c r="D18" s="2">
        <v>228</v>
      </c>
      <c r="E18" s="11">
        <v>54.5</v>
      </c>
      <c r="F18" s="7">
        <v>552000</v>
      </c>
      <c r="G18" s="7">
        <v>5400</v>
      </c>
      <c r="H18" s="7">
        <v>4.9259999999999998E-2</v>
      </c>
      <c r="I18" s="13">
        <v>2.5999999999999998E-4</v>
      </c>
    </row>
    <row r="19" spans="1:9" x14ac:dyDescent="0.2">
      <c r="A19" s="2" t="s">
        <v>79</v>
      </c>
      <c r="B19" s="2" t="s">
        <v>77</v>
      </c>
      <c r="C19" s="2" t="s">
        <v>67</v>
      </c>
      <c r="D19" s="2">
        <v>137</v>
      </c>
      <c r="E19" s="11">
        <v>30.7</v>
      </c>
      <c r="F19" s="7">
        <v>788500</v>
      </c>
      <c r="G19" s="7">
        <v>1000</v>
      </c>
      <c r="H19" s="7">
        <v>0.18140000000000001</v>
      </c>
      <c r="I19" s="13">
        <v>2.2000000000000001E-3</v>
      </c>
    </row>
    <row r="20" spans="1:9" x14ac:dyDescent="0.2">
      <c r="A20" s="2" t="s">
        <v>80</v>
      </c>
      <c r="B20" s="2" t="s">
        <v>81</v>
      </c>
      <c r="C20" s="2" t="s">
        <v>67</v>
      </c>
      <c r="D20" s="2">
        <v>126</v>
      </c>
      <c r="E20" s="11">
        <v>32.4</v>
      </c>
      <c r="F20" s="7">
        <v>174000</v>
      </c>
      <c r="G20" s="7">
        <v>1400</v>
      </c>
      <c r="H20" s="7">
        <v>0.1348</v>
      </c>
      <c r="I20" s="13">
        <v>8.9999999999999998E-4</v>
      </c>
    </row>
  </sheetData>
  <mergeCells count="4">
    <mergeCell ref="B2:D2"/>
    <mergeCell ref="G2:I2"/>
    <mergeCell ref="L2:N2"/>
    <mergeCell ref="Q2:S2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567A9-274F-AD4D-B475-82F1DECC8BBC}">
  <dimension ref="A1:P76"/>
  <sheetViews>
    <sheetView topLeftCell="A108" zoomScale="144" workbookViewId="0">
      <selection activeCell="E83" sqref="E83"/>
    </sheetView>
  </sheetViews>
  <sheetFormatPr baseColWidth="10" defaultRowHeight="16" x14ac:dyDescent="0.2"/>
  <cols>
    <col min="1" max="1" width="15.1640625" style="2" customWidth="1"/>
    <col min="2" max="6" width="10.83203125" style="2"/>
    <col min="7" max="7" width="15.5" style="2" customWidth="1"/>
    <col min="8" max="16384" width="10.83203125" style="2"/>
  </cols>
  <sheetData>
    <row r="1" spans="1:11" x14ac:dyDescent="0.2">
      <c r="A1" s="2" t="s">
        <v>36</v>
      </c>
      <c r="B1" s="14" t="s">
        <v>37</v>
      </c>
      <c r="C1" s="14"/>
      <c r="D1" s="14"/>
      <c r="G1" s="2" t="s">
        <v>24</v>
      </c>
      <c r="H1" s="14" t="s">
        <v>38</v>
      </c>
      <c r="I1" s="14"/>
      <c r="J1" s="14"/>
    </row>
    <row r="2" spans="1:11" x14ac:dyDescent="0.2">
      <c r="A2" s="2" t="s">
        <v>26</v>
      </c>
      <c r="B2" s="2" t="s">
        <v>27</v>
      </c>
      <c r="C2" s="2" t="s">
        <v>28</v>
      </c>
      <c r="D2" s="2" t="s">
        <v>29</v>
      </c>
      <c r="G2" s="2" t="s">
        <v>26</v>
      </c>
      <c r="H2" s="2" t="s">
        <v>27</v>
      </c>
      <c r="I2" s="2" t="s">
        <v>28</v>
      </c>
      <c r="J2" s="2" t="s">
        <v>29</v>
      </c>
    </row>
    <row r="3" spans="1:11" x14ac:dyDescent="0.2">
      <c r="A3" s="2">
        <v>40</v>
      </c>
      <c r="B3" s="4">
        <v>1.02281</v>
      </c>
      <c r="C3" s="4">
        <v>2.4497499999999999</v>
      </c>
      <c r="D3" s="4">
        <v>1.2677</v>
      </c>
      <c r="G3" s="2">
        <v>40</v>
      </c>
      <c r="H3" s="4">
        <v>7.3901199999999996</v>
      </c>
      <c r="I3" s="4">
        <v>11.510400000000001</v>
      </c>
      <c r="J3" s="4">
        <v>12.7788</v>
      </c>
    </row>
    <row r="4" spans="1:11" x14ac:dyDescent="0.2">
      <c r="A4" s="2">
        <v>80</v>
      </c>
      <c r="B4" s="4">
        <v>3.9413299999999998</v>
      </c>
      <c r="C4" s="4">
        <v>5.8981599999999998</v>
      </c>
      <c r="D4" s="4">
        <v>3.2911100000000002</v>
      </c>
      <c r="G4" s="2">
        <v>80</v>
      </c>
      <c r="H4" s="4">
        <v>14.162599999999999</v>
      </c>
      <c r="I4" s="4">
        <v>19.650600000000001</v>
      </c>
      <c r="J4" s="4">
        <v>20.357700000000001</v>
      </c>
    </row>
    <row r="5" spans="1:11" x14ac:dyDescent="0.2">
      <c r="A5" s="2">
        <v>160</v>
      </c>
      <c r="B5" s="4">
        <v>10.297700000000001</v>
      </c>
      <c r="C5" s="4">
        <v>11.8528</v>
      </c>
      <c r="D5" s="4">
        <v>10.4899</v>
      </c>
      <c r="G5" s="2">
        <v>160</v>
      </c>
      <c r="H5" s="4">
        <v>22.385000000000002</v>
      </c>
      <c r="I5" s="4">
        <v>28.7669</v>
      </c>
      <c r="J5" s="4">
        <v>28.629899999999999</v>
      </c>
    </row>
    <row r="6" spans="1:11" x14ac:dyDescent="0.2">
      <c r="A6" s="2">
        <v>320</v>
      </c>
      <c r="B6" s="4">
        <v>21.346800000000002</v>
      </c>
      <c r="C6" s="4">
        <v>21.9619</v>
      </c>
      <c r="D6" s="4">
        <v>20.211099999999998</v>
      </c>
      <c r="G6" s="2">
        <v>320</v>
      </c>
      <c r="H6" s="4">
        <v>32.571199999999997</v>
      </c>
      <c r="I6" s="4">
        <v>39.996600000000001</v>
      </c>
      <c r="J6" s="4">
        <v>38.4816</v>
      </c>
    </row>
    <row r="7" spans="1:11" x14ac:dyDescent="0.2">
      <c r="A7" s="2">
        <v>640</v>
      </c>
      <c r="B7" s="4">
        <v>37.212299999999999</v>
      </c>
      <c r="C7" s="4">
        <v>36.6297</v>
      </c>
      <c r="D7" s="4">
        <v>34.447299999999998</v>
      </c>
      <c r="G7" s="2">
        <v>640</v>
      </c>
      <c r="H7" s="4">
        <v>44.103700000000003</v>
      </c>
      <c r="I7" s="4">
        <v>52.434899999999999</v>
      </c>
      <c r="J7" s="4">
        <v>49.167099999999998</v>
      </c>
    </row>
    <row r="8" spans="1:11" x14ac:dyDescent="0.2">
      <c r="A8" s="2">
        <v>1280</v>
      </c>
      <c r="B8" s="4">
        <v>56.318600000000004</v>
      </c>
      <c r="C8" s="4">
        <v>55.193399999999997</v>
      </c>
      <c r="D8" s="4">
        <v>53.131900000000002</v>
      </c>
      <c r="G8" s="2">
        <v>1280</v>
      </c>
      <c r="H8" s="4">
        <v>54.517600000000002</v>
      </c>
      <c r="I8" s="4">
        <v>63.985700000000001</v>
      </c>
      <c r="J8" s="4">
        <v>59.520800000000001</v>
      </c>
    </row>
    <row r="9" spans="1:11" x14ac:dyDescent="0.2">
      <c r="A9" s="2">
        <v>2560</v>
      </c>
      <c r="B9" s="4">
        <v>73.384299999999996</v>
      </c>
      <c r="C9" s="4">
        <v>74.521900000000002</v>
      </c>
      <c r="D9" s="4">
        <v>72.821299999999994</v>
      </c>
      <c r="G9" s="2">
        <v>2560</v>
      </c>
      <c r="H9" s="4">
        <v>63.104199999999999</v>
      </c>
      <c r="I9" s="4">
        <v>74.399299999999997</v>
      </c>
      <c r="J9" s="4">
        <v>67.271199999999993</v>
      </c>
    </row>
    <row r="10" spans="1:11" x14ac:dyDescent="0.2">
      <c r="A10" s="2">
        <v>5120</v>
      </c>
      <c r="B10" s="4">
        <v>84.579499999999996</v>
      </c>
      <c r="C10" s="4">
        <v>90.7898</v>
      </c>
      <c r="D10" s="4">
        <v>91.064999999999998</v>
      </c>
      <c r="G10" s="2">
        <v>5120</v>
      </c>
      <c r="H10" s="4">
        <v>69.587699999999998</v>
      </c>
      <c r="I10" s="4">
        <v>82.842100000000002</v>
      </c>
      <c r="J10" s="4">
        <v>72.575400000000002</v>
      </c>
    </row>
    <row r="12" spans="1:11" x14ac:dyDescent="0.2">
      <c r="A12" s="2" t="s">
        <v>39</v>
      </c>
      <c r="B12" s="14" t="s">
        <v>40</v>
      </c>
      <c r="C12" s="14"/>
      <c r="D12" s="14"/>
      <c r="G12" s="2" t="s">
        <v>30</v>
      </c>
      <c r="H12" s="14" t="s">
        <v>42</v>
      </c>
      <c r="I12" s="14"/>
      <c r="J12" s="14"/>
    </row>
    <row r="13" spans="1:11" x14ac:dyDescent="0.2">
      <c r="A13" s="2" t="s">
        <v>26</v>
      </c>
      <c r="B13" s="2" t="s">
        <v>27</v>
      </c>
      <c r="C13" s="2" t="s">
        <v>28</v>
      </c>
      <c r="D13" s="2" t="s">
        <v>29</v>
      </c>
      <c r="E13" s="2" t="s">
        <v>41</v>
      </c>
      <c r="G13" s="2" t="s">
        <v>26</v>
      </c>
      <c r="H13" s="2" t="s">
        <v>27</v>
      </c>
      <c r="I13" s="2" t="s">
        <v>28</v>
      </c>
      <c r="J13" s="2" t="s">
        <v>29</v>
      </c>
      <c r="K13" s="2" t="s">
        <v>41</v>
      </c>
    </row>
    <row r="14" spans="1:11" x14ac:dyDescent="0.2">
      <c r="A14" s="2">
        <v>0.625</v>
      </c>
      <c r="B14" s="4">
        <v>1.75736</v>
      </c>
      <c r="C14" s="4">
        <v>1.2841</v>
      </c>
      <c r="D14" s="4">
        <v>1.27519</v>
      </c>
      <c r="E14" s="4">
        <v>-0.88378999999999996</v>
      </c>
      <c r="G14" s="2">
        <v>40</v>
      </c>
      <c r="H14" s="4">
        <v>18.174700000000001</v>
      </c>
      <c r="I14" s="4">
        <v>15.6896</v>
      </c>
      <c r="J14" s="4">
        <v>21.174399999999999</v>
      </c>
      <c r="K14" s="4">
        <v>24.483599999999999</v>
      </c>
    </row>
    <row r="15" spans="1:11" x14ac:dyDescent="0.2">
      <c r="A15" s="2">
        <v>1.25</v>
      </c>
      <c r="B15" s="4">
        <v>3.8157700000000001</v>
      </c>
      <c r="C15" s="4">
        <v>2.3036300000000001</v>
      </c>
      <c r="D15" s="4">
        <v>4.9412000000000003</v>
      </c>
      <c r="E15" s="4">
        <v>-1.0337700000000001</v>
      </c>
      <c r="G15" s="2">
        <v>80</v>
      </c>
      <c r="H15" s="4">
        <v>34.124299999999998</v>
      </c>
      <c r="I15" s="4">
        <v>30.026299999999999</v>
      </c>
      <c r="J15" s="4">
        <v>37.012900000000002</v>
      </c>
      <c r="K15" s="4">
        <v>40.310499999999998</v>
      </c>
    </row>
    <row r="16" spans="1:11" x14ac:dyDescent="0.2">
      <c r="A16" s="2">
        <v>2.5</v>
      </c>
      <c r="B16" s="4">
        <v>8.9060299999999994</v>
      </c>
      <c r="C16" s="4">
        <v>5.3977300000000001</v>
      </c>
      <c r="D16" s="4">
        <v>11.043799999999999</v>
      </c>
      <c r="E16" s="4">
        <v>0.216195</v>
      </c>
      <c r="G16" s="2">
        <v>160</v>
      </c>
      <c r="H16" s="4">
        <v>54.953899999999997</v>
      </c>
      <c r="I16" s="4">
        <v>49.531599999999997</v>
      </c>
      <c r="J16" s="4">
        <v>56.681899999999999</v>
      </c>
      <c r="K16" s="4">
        <v>57.9497</v>
      </c>
    </row>
    <row r="17" spans="1:16" x14ac:dyDescent="0.2">
      <c r="A17" s="2">
        <v>5</v>
      </c>
      <c r="B17" s="4">
        <v>17.285699999999999</v>
      </c>
      <c r="C17" s="4">
        <v>12.3706</v>
      </c>
      <c r="D17" s="4">
        <v>18.113099999999999</v>
      </c>
      <c r="E17" s="4">
        <v>4.2819399999999996</v>
      </c>
      <c r="G17" s="2">
        <v>320</v>
      </c>
      <c r="H17" s="4">
        <v>78.371200000000002</v>
      </c>
      <c r="I17" s="4">
        <v>72.138199999999998</v>
      </c>
      <c r="J17" s="4">
        <v>79.733000000000004</v>
      </c>
      <c r="K17" s="4">
        <v>76.830600000000004</v>
      </c>
    </row>
    <row r="18" spans="1:16" x14ac:dyDescent="0.2">
      <c r="A18" s="2">
        <v>10</v>
      </c>
      <c r="B18" s="4">
        <v>27.381699999999999</v>
      </c>
      <c r="C18" s="4">
        <v>21.266500000000001</v>
      </c>
      <c r="D18" s="4">
        <v>28.046900000000001</v>
      </c>
      <c r="E18" s="4">
        <v>10.6656</v>
      </c>
      <c r="G18" s="2">
        <v>640</v>
      </c>
      <c r="H18" s="4">
        <v>102.23099999999999</v>
      </c>
      <c r="I18" s="4">
        <v>95.189599999999999</v>
      </c>
      <c r="J18" s="4">
        <v>103.111</v>
      </c>
      <c r="K18" s="4">
        <v>95.741200000000006</v>
      </c>
    </row>
    <row r="19" spans="1:16" x14ac:dyDescent="0.2">
      <c r="A19" s="2">
        <v>20</v>
      </c>
      <c r="B19" s="4">
        <v>37.467500000000001</v>
      </c>
      <c r="C19" s="4">
        <v>28.421900000000001</v>
      </c>
      <c r="D19" s="4">
        <v>36.657400000000003</v>
      </c>
      <c r="E19" s="4">
        <v>19.126100000000001</v>
      </c>
      <c r="G19" s="2">
        <v>1280</v>
      </c>
      <c r="H19" s="4">
        <v>123.102</v>
      </c>
      <c r="I19" s="4">
        <v>116.06699999999999</v>
      </c>
      <c r="J19" s="4">
        <v>124.346</v>
      </c>
      <c r="K19" s="4">
        <v>112.575</v>
      </c>
    </row>
    <row r="20" spans="1:16" x14ac:dyDescent="0.2">
      <c r="A20" s="2">
        <v>40</v>
      </c>
      <c r="B20" s="4">
        <v>47.382399999999997</v>
      </c>
      <c r="C20" s="4">
        <v>38.209400000000002</v>
      </c>
      <c r="D20" s="4">
        <v>46.243899999999996</v>
      </c>
      <c r="E20" s="4">
        <v>29.035499999999999</v>
      </c>
      <c r="G20" s="2">
        <v>2560</v>
      </c>
      <c r="H20" s="4">
        <v>141.14699999999999</v>
      </c>
      <c r="I20" s="4">
        <v>135.82900000000001</v>
      </c>
      <c r="J20" s="4">
        <v>143.61699999999999</v>
      </c>
      <c r="K20" s="4">
        <v>125.90300000000001</v>
      </c>
    </row>
    <row r="21" spans="1:16" x14ac:dyDescent="0.2">
      <c r="A21" s="2">
        <v>80</v>
      </c>
      <c r="B21" s="4">
        <v>55.0535</v>
      </c>
      <c r="C21" s="4">
        <v>44.4375</v>
      </c>
      <c r="D21" s="4">
        <v>54.154699999999998</v>
      </c>
      <c r="E21" s="4">
        <v>39.093800000000002</v>
      </c>
      <c r="G21" s="2">
        <v>5120</v>
      </c>
      <c r="H21" s="4">
        <v>156.489</v>
      </c>
      <c r="I21" s="4">
        <v>157.18899999999999</v>
      </c>
      <c r="J21" s="4">
        <v>161.399</v>
      </c>
      <c r="K21" s="4">
        <v>133.881</v>
      </c>
    </row>
    <row r="23" spans="1:16" x14ac:dyDescent="0.2">
      <c r="A23" s="2" t="s">
        <v>43</v>
      </c>
      <c r="B23" s="14" t="s">
        <v>44</v>
      </c>
      <c r="C23" s="14"/>
      <c r="D23" s="14"/>
      <c r="J23" s="2" t="s">
        <v>32</v>
      </c>
      <c r="K23" s="2" t="s">
        <v>45</v>
      </c>
    </row>
    <row r="24" spans="1:16" x14ac:dyDescent="0.2">
      <c r="A24" s="2" t="s">
        <v>26</v>
      </c>
      <c r="B24" s="2" t="s">
        <v>27</v>
      </c>
      <c r="C24" s="2" t="s">
        <v>28</v>
      </c>
      <c r="D24" s="2" t="s">
        <v>29</v>
      </c>
      <c r="E24" s="2" t="s">
        <v>41</v>
      </c>
      <c r="F24" s="2" t="s">
        <v>46</v>
      </c>
      <c r="G24" s="2" t="s">
        <v>47</v>
      </c>
      <c r="J24" s="2" t="s">
        <v>26</v>
      </c>
      <c r="K24" s="2" t="s">
        <v>27</v>
      </c>
      <c r="L24" s="2" t="s">
        <v>28</v>
      </c>
      <c r="M24" s="2" t="s">
        <v>29</v>
      </c>
      <c r="N24" s="2" t="s">
        <v>41</v>
      </c>
      <c r="O24" s="2" t="s">
        <v>46</v>
      </c>
      <c r="P24" s="2" t="s">
        <v>47</v>
      </c>
    </row>
    <row r="25" spans="1:16" ht="17" x14ac:dyDescent="0.2">
      <c r="A25" s="2">
        <v>1.25</v>
      </c>
      <c r="B25" s="4">
        <v>0.367591</v>
      </c>
      <c r="C25" s="4">
        <v>0.68825599999999998</v>
      </c>
      <c r="D25" s="4">
        <v>1.07877</v>
      </c>
      <c r="E25" s="4">
        <v>1.7351799999999999</v>
      </c>
      <c r="F25" s="4">
        <v>2.03322</v>
      </c>
      <c r="G25" s="4">
        <v>2.41317</v>
      </c>
      <c r="J25" s="5">
        <v>40</v>
      </c>
      <c r="K25" s="6">
        <v>6.1715799999999996</v>
      </c>
      <c r="L25" s="6">
        <v>6.0152700000000001</v>
      </c>
      <c r="M25" s="6">
        <v>4.9428599999999996</v>
      </c>
      <c r="N25" s="6">
        <v>6.0217299999999998</v>
      </c>
      <c r="O25" s="6">
        <v>5.8600599999999998</v>
      </c>
      <c r="P25" s="6">
        <v>5.0192699999999997</v>
      </c>
    </row>
    <row r="26" spans="1:16" ht="17" x14ac:dyDescent="0.2">
      <c r="A26" s="2">
        <v>2.5</v>
      </c>
      <c r="B26" s="4">
        <v>1.2316800000000001</v>
      </c>
      <c r="C26" s="4">
        <v>1.7393099999999999</v>
      </c>
      <c r="D26" s="4">
        <v>2.3649</v>
      </c>
      <c r="E26" s="4">
        <v>2.3618800000000002</v>
      </c>
      <c r="F26" s="4">
        <v>2.52624</v>
      </c>
      <c r="G26" s="4">
        <v>3.2583500000000001</v>
      </c>
      <c r="J26" s="5">
        <v>80</v>
      </c>
      <c r="K26" s="6">
        <v>14.1485</v>
      </c>
      <c r="L26" s="6">
        <v>14.6219</v>
      </c>
      <c r="M26" s="6">
        <v>13.512600000000001</v>
      </c>
      <c r="N26" s="6">
        <v>13.8398</v>
      </c>
      <c r="O26" s="6">
        <v>14.218400000000001</v>
      </c>
      <c r="P26" s="6">
        <v>13.3514</v>
      </c>
    </row>
    <row r="27" spans="1:16" ht="17" x14ac:dyDescent="0.2">
      <c r="A27" s="2">
        <v>5</v>
      </c>
      <c r="B27" s="4">
        <v>2.8382000000000001</v>
      </c>
      <c r="C27" s="4">
        <v>3.4149500000000002</v>
      </c>
      <c r="D27" s="4">
        <v>4.2396099999999999</v>
      </c>
      <c r="E27" s="4">
        <v>3.6964800000000002</v>
      </c>
      <c r="F27" s="4">
        <v>3.8407300000000002</v>
      </c>
      <c r="G27" s="4">
        <v>4.7434900000000004</v>
      </c>
      <c r="J27" s="5">
        <v>160</v>
      </c>
      <c r="K27" s="6">
        <v>25.933</v>
      </c>
      <c r="L27" s="6">
        <v>27.089700000000001</v>
      </c>
      <c r="M27" s="6">
        <v>25.952200000000001</v>
      </c>
      <c r="N27" s="6">
        <v>25.395700000000001</v>
      </c>
      <c r="O27" s="6">
        <v>26.305599999999998</v>
      </c>
      <c r="P27" s="6">
        <v>25.3903</v>
      </c>
    </row>
    <row r="28" spans="1:16" ht="17" x14ac:dyDescent="0.2">
      <c r="A28" s="2">
        <v>10</v>
      </c>
      <c r="B28" s="4">
        <v>5.7030599999999998</v>
      </c>
      <c r="C28" s="4">
        <v>6.3175499999999998</v>
      </c>
      <c r="D28" s="4">
        <v>7.68825</v>
      </c>
      <c r="E28" s="4">
        <v>6.3343299999999996</v>
      </c>
      <c r="F28" s="4">
        <v>6.4846199999999996</v>
      </c>
      <c r="G28" s="4">
        <v>7.7589899999999998</v>
      </c>
      <c r="J28" s="5">
        <v>320</v>
      </c>
      <c r="K28" s="6">
        <v>41.7301</v>
      </c>
      <c r="L28" s="6">
        <v>43.599899999999998</v>
      </c>
      <c r="M28" s="6">
        <v>42.290500000000002</v>
      </c>
      <c r="N28" s="6">
        <v>40.8992</v>
      </c>
      <c r="O28" s="6">
        <v>42.431800000000003</v>
      </c>
      <c r="P28" s="6">
        <v>41.434399999999997</v>
      </c>
    </row>
    <row r="29" spans="1:16" ht="17" x14ac:dyDescent="0.2">
      <c r="A29" s="2">
        <v>20</v>
      </c>
      <c r="B29" s="4">
        <v>10.349399999999999</v>
      </c>
      <c r="C29" s="4">
        <v>11.216799999999999</v>
      </c>
      <c r="D29" s="4">
        <v>13.068</v>
      </c>
      <c r="E29" s="4">
        <v>10.7765</v>
      </c>
      <c r="F29" s="4">
        <v>10.988300000000001</v>
      </c>
      <c r="G29" s="4">
        <v>12.7164</v>
      </c>
      <c r="J29" s="5">
        <v>640</v>
      </c>
      <c r="K29" s="6">
        <v>60.570099999999996</v>
      </c>
      <c r="L29" s="6">
        <v>63.318600000000004</v>
      </c>
      <c r="M29" s="6">
        <v>61.540199999999999</v>
      </c>
      <c r="N29" s="6">
        <v>59.5441</v>
      </c>
      <c r="O29" s="6">
        <v>61.664999999999999</v>
      </c>
      <c r="P29" s="6">
        <v>60.462299999999999</v>
      </c>
    </row>
    <row r="30" spans="1:16" ht="17" x14ac:dyDescent="0.2">
      <c r="A30" s="2">
        <v>40</v>
      </c>
      <c r="B30" s="4">
        <v>15.674200000000001</v>
      </c>
      <c r="C30" s="4">
        <v>16.773800000000001</v>
      </c>
      <c r="D30" s="4">
        <v>18.9161</v>
      </c>
      <c r="E30" s="4">
        <v>17.821100000000001</v>
      </c>
      <c r="F30" s="4">
        <v>18.4679</v>
      </c>
      <c r="G30" s="4">
        <v>20.6951</v>
      </c>
      <c r="J30" s="5">
        <v>1280</v>
      </c>
      <c r="K30" s="6">
        <v>81.542000000000002</v>
      </c>
      <c r="L30" s="6">
        <v>85.506</v>
      </c>
      <c r="M30" s="6">
        <v>82.917900000000003</v>
      </c>
      <c r="N30" s="6">
        <v>80.529700000000005</v>
      </c>
      <c r="O30" s="6">
        <v>83.471699999999998</v>
      </c>
      <c r="P30" s="6">
        <v>81.7136</v>
      </c>
    </row>
    <row r="31" spans="1:16" ht="17" x14ac:dyDescent="0.2">
      <c r="A31" s="2">
        <v>80</v>
      </c>
      <c r="B31" s="4">
        <v>25.442499999999999</v>
      </c>
      <c r="C31" s="4">
        <v>27.091100000000001</v>
      </c>
      <c r="D31" s="4">
        <v>29.926100000000002</v>
      </c>
      <c r="E31" s="4">
        <v>26.9495</v>
      </c>
      <c r="F31" s="4">
        <v>27.976500000000001</v>
      </c>
      <c r="G31" s="4">
        <v>30.650400000000001</v>
      </c>
      <c r="J31" s="5">
        <v>2560</v>
      </c>
      <c r="K31" s="6">
        <v>101.101</v>
      </c>
      <c r="L31" s="6">
        <v>106.91800000000001</v>
      </c>
      <c r="M31" s="6">
        <v>103.646</v>
      </c>
      <c r="N31" s="6">
        <v>100.009</v>
      </c>
      <c r="O31" s="6">
        <v>104.455</v>
      </c>
      <c r="P31" s="6">
        <v>102.371</v>
      </c>
    </row>
    <row r="32" spans="1:16" ht="17" x14ac:dyDescent="0.2">
      <c r="A32" s="2">
        <v>160</v>
      </c>
      <c r="B32" s="4">
        <v>37.1646</v>
      </c>
      <c r="C32" s="4">
        <v>39.513199999999998</v>
      </c>
      <c r="D32" s="4">
        <v>42.908999999999999</v>
      </c>
      <c r="E32" s="4">
        <v>39.738100000000003</v>
      </c>
      <c r="F32" s="4">
        <v>41.278799999999997</v>
      </c>
      <c r="G32" s="4">
        <v>44.210999999999999</v>
      </c>
      <c r="J32" s="5">
        <v>5120</v>
      </c>
      <c r="K32" s="6">
        <v>114.76900000000001</v>
      </c>
      <c r="L32" s="6">
        <v>123.38800000000001</v>
      </c>
      <c r="M32" s="6">
        <v>120.069</v>
      </c>
      <c r="N32" s="6">
        <v>113.126</v>
      </c>
      <c r="O32" s="6">
        <v>120.021</v>
      </c>
      <c r="P32" s="6">
        <v>118.014</v>
      </c>
    </row>
    <row r="34" spans="1:16" x14ac:dyDescent="0.2">
      <c r="A34" s="2" t="s">
        <v>48</v>
      </c>
      <c r="B34" s="14" t="s">
        <v>49</v>
      </c>
      <c r="C34" s="14"/>
      <c r="D34" s="14"/>
      <c r="J34" s="2" t="s">
        <v>34</v>
      </c>
      <c r="K34" s="14" t="s">
        <v>50</v>
      </c>
      <c r="L34" s="14"/>
      <c r="M34" s="14"/>
    </row>
    <row r="35" spans="1:16" x14ac:dyDescent="0.2">
      <c r="A35" s="2" t="s">
        <v>26</v>
      </c>
      <c r="B35" s="2" t="s">
        <v>27</v>
      </c>
      <c r="C35" s="2" t="s">
        <v>28</v>
      </c>
      <c r="D35" s="2" t="s">
        <v>29</v>
      </c>
      <c r="E35" s="2" t="s">
        <v>41</v>
      </c>
      <c r="F35" s="2" t="s">
        <v>46</v>
      </c>
      <c r="G35" s="2" t="s">
        <v>47</v>
      </c>
      <c r="J35" s="2" t="s">
        <v>26</v>
      </c>
      <c r="K35" s="2" t="s">
        <v>27</v>
      </c>
      <c r="L35" s="2" t="s">
        <v>28</v>
      </c>
      <c r="M35" s="2" t="s">
        <v>29</v>
      </c>
      <c r="N35" s="2" t="s">
        <v>41</v>
      </c>
      <c r="O35" s="2" t="s">
        <v>46</v>
      </c>
      <c r="P35" s="2" t="s">
        <v>47</v>
      </c>
    </row>
    <row r="36" spans="1:16" x14ac:dyDescent="0.2">
      <c r="A36" s="2">
        <v>0.625</v>
      </c>
      <c r="B36" s="4">
        <v>1.14256</v>
      </c>
      <c r="C36" s="4">
        <v>1.3424199999999999</v>
      </c>
      <c r="D36" s="4">
        <v>1.8310599999999999</v>
      </c>
      <c r="E36" s="4">
        <v>1.3551200000000001</v>
      </c>
      <c r="F36" s="4">
        <v>2.2566000000000002</v>
      </c>
      <c r="G36" s="4">
        <v>2.2765</v>
      </c>
      <c r="J36" s="2">
        <v>40</v>
      </c>
      <c r="K36" s="4">
        <v>9.5905699999999996</v>
      </c>
      <c r="L36" s="4">
        <v>10.2491</v>
      </c>
      <c r="M36" s="4">
        <v>9.6524800000000006</v>
      </c>
      <c r="N36" s="4">
        <v>10.244400000000001</v>
      </c>
      <c r="O36" s="4">
        <v>10.623699999999999</v>
      </c>
      <c r="P36" s="4">
        <v>9.9665599999999994</v>
      </c>
    </row>
    <row r="37" spans="1:16" x14ac:dyDescent="0.2">
      <c r="A37" s="2">
        <v>1.25</v>
      </c>
      <c r="B37" s="4">
        <v>2.3150300000000001</v>
      </c>
      <c r="C37" s="4">
        <v>2.6408</v>
      </c>
      <c r="D37" s="4">
        <v>3.81575</v>
      </c>
      <c r="E37" s="4">
        <v>2.2286299999999999</v>
      </c>
      <c r="F37" s="4">
        <v>3.00631</v>
      </c>
      <c r="G37" s="4">
        <v>3.593</v>
      </c>
      <c r="J37" s="2">
        <v>80</v>
      </c>
      <c r="K37" s="4">
        <v>21.3263</v>
      </c>
      <c r="L37" s="4">
        <v>22.880800000000001</v>
      </c>
      <c r="M37" s="4">
        <v>22.347200000000001</v>
      </c>
      <c r="N37" s="4">
        <v>22.177499999999998</v>
      </c>
      <c r="O37" s="4">
        <v>23.335999999999999</v>
      </c>
      <c r="P37" s="4">
        <v>22.713200000000001</v>
      </c>
    </row>
    <row r="38" spans="1:16" x14ac:dyDescent="0.2">
      <c r="A38" s="2">
        <v>2.5</v>
      </c>
      <c r="B38" s="4">
        <v>3.6841499999999998</v>
      </c>
      <c r="C38" s="4">
        <v>4.1394200000000003</v>
      </c>
      <c r="D38" s="4">
        <v>5.71211</v>
      </c>
      <c r="E38" s="4">
        <v>3.6584500000000002</v>
      </c>
      <c r="F38" s="4">
        <v>4.5470600000000001</v>
      </c>
      <c r="G38" s="4">
        <v>5.6658900000000001</v>
      </c>
      <c r="J38" s="2">
        <v>160</v>
      </c>
      <c r="K38" s="4">
        <v>36.514400000000002</v>
      </c>
      <c r="L38" s="4">
        <v>39.128300000000003</v>
      </c>
      <c r="M38" s="4">
        <v>38.314999999999998</v>
      </c>
      <c r="N38" s="4">
        <v>36.854399999999998</v>
      </c>
      <c r="O38" s="4">
        <v>38.623600000000003</v>
      </c>
      <c r="P38" s="4">
        <v>37.515500000000003</v>
      </c>
    </row>
    <row r="39" spans="1:16" x14ac:dyDescent="0.2">
      <c r="A39" s="2">
        <v>5</v>
      </c>
      <c r="B39" s="4">
        <v>6.2480700000000002</v>
      </c>
      <c r="C39" s="4">
        <v>6.8345799999999999</v>
      </c>
      <c r="D39" s="4">
        <v>8.8071599999999997</v>
      </c>
      <c r="E39" s="4">
        <v>6.3304600000000004</v>
      </c>
      <c r="F39" s="4">
        <v>7.4214399999999996</v>
      </c>
      <c r="G39" s="4">
        <v>9.2752599999999994</v>
      </c>
      <c r="J39" s="2">
        <v>320</v>
      </c>
      <c r="K39" s="4">
        <v>53.981000000000002</v>
      </c>
      <c r="L39" s="4">
        <v>57.713500000000003</v>
      </c>
      <c r="M39" s="4">
        <v>56.216200000000001</v>
      </c>
      <c r="N39" s="4">
        <v>54.944800000000001</v>
      </c>
      <c r="O39" s="4">
        <v>57.3399</v>
      </c>
      <c r="P39" s="4">
        <v>55.573</v>
      </c>
    </row>
    <row r="40" spans="1:16" x14ac:dyDescent="0.2">
      <c r="A40" s="2">
        <v>10</v>
      </c>
      <c r="B40" s="4">
        <v>11.7029</v>
      </c>
      <c r="C40" s="4">
        <v>12.5809</v>
      </c>
      <c r="D40" s="4">
        <v>15.283099999999999</v>
      </c>
      <c r="E40" s="4">
        <v>11.4076</v>
      </c>
      <c r="F40" s="4">
        <v>12.843</v>
      </c>
      <c r="G40" s="4">
        <v>15.6266</v>
      </c>
      <c r="J40" s="2">
        <v>640</v>
      </c>
      <c r="K40" s="4">
        <v>73.870199999999997</v>
      </c>
      <c r="L40" s="4">
        <v>79.004599999999996</v>
      </c>
      <c r="M40" s="4">
        <v>76.995800000000003</v>
      </c>
      <c r="N40" s="4">
        <v>75.300700000000006</v>
      </c>
      <c r="O40" s="4">
        <v>78.824299999999994</v>
      </c>
      <c r="P40" s="4">
        <v>76.360799999999998</v>
      </c>
    </row>
    <row r="41" spans="1:16" x14ac:dyDescent="0.2">
      <c r="A41" s="2">
        <v>20</v>
      </c>
      <c r="B41" s="4">
        <v>20.173400000000001</v>
      </c>
      <c r="C41" s="4">
        <v>21.581299999999999</v>
      </c>
      <c r="D41" s="4">
        <v>25.480399999999999</v>
      </c>
      <c r="E41" s="4">
        <v>20.6951</v>
      </c>
      <c r="F41" s="4">
        <v>22.563500000000001</v>
      </c>
      <c r="G41" s="4">
        <v>26.732700000000001</v>
      </c>
      <c r="J41" s="2">
        <v>1280</v>
      </c>
      <c r="K41" s="4">
        <v>93.940399999999997</v>
      </c>
      <c r="L41" s="4">
        <v>101.026</v>
      </c>
      <c r="M41" s="4">
        <v>98.388499999999993</v>
      </c>
      <c r="N41" s="4">
        <v>94.812799999999996</v>
      </c>
      <c r="O41" s="4">
        <v>99.876599999999996</v>
      </c>
      <c r="P41" s="4">
        <v>96.653199999999998</v>
      </c>
    </row>
    <row r="42" spans="1:16" x14ac:dyDescent="0.2">
      <c r="A42" s="2">
        <v>40</v>
      </c>
      <c r="B42" s="4">
        <v>31.253699999999998</v>
      </c>
      <c r="C42" s="4">
        <v>33.245800000000003</v>
      </c>
      <c r="D42" s="4">
        <v>38.112200000000001</v>
      </c>
      <c r="E42" s="4">
        <v>33.858899999999998</v>
      </c>
      <c r="F42" s="4">
        <v>36.827100000000002</v>
      </c>
      <c r="G42" s="4">
        <v>42.268799999999999</v>
      </c>
      <c r="J42" s="2">
        <v>2560</v>
      </c>
      <c r="K42" s="4">
        <v>108.794</v>
      </c>
      <c r="L42" s="4">
        <v>118.593</v>
      </c>
      <c r="M42" s="4">
        <v>115.627</v>
      </c>
      <c r="N42" s="4">
        <v>111.723</v>
      </c>
      <c r="O42" s="4">
        <v>118.98399999999999</v>
      </c>
      <c r="P42" s="4">
        <v>115.373</v>
      </c>
    </row>
    <row r="43" spans="1:16" x14ac:dyDescent="0.2">
      <c r="A43" s="2">
        <v>80</v>
      </c>
      <c r="B43" s="4">
        <v>48.118600000000001</v>
      </c>
      <c r="C43" s="4">
        <v>51.198399999999999</v>
      </c>
      <c r="D43" s="4">
        <v>57.012700000000002</v>
      </c>
      <c r="E43" s="4">
        <v>52.2941</v>
      </c>
      <c r="F43" s="4">
        <v>56.446899999999999</v>
      </c>
      <c r="G43" s="4">
        <v>62.919499999999999</v>
      </c>
      <c r="J43" s="2">
        <v>5120</v>
      </c>
      <c r="K43" s="4">
        <v>119.947</v>
      </c>
      <c r="L43" s="4">
        <v>134.512</v>
      </c>
      <c r="M43" s="4">
        <v>132.59</v>
      </c>
      <c r="N43" s="4">
        <v>122.253</v>
      </c>
      <c r="O43" s="4">
        <v>133.898</v>
      </c>
      <c r="P43" s="4">
        <v>131.203</v>
      </c>
    </row>
    <row r="45" spans="1:16" x14ac:dyDescent="0.2">
      <c r="A45" s="2" t="s">
        <v>51</v>
      </c>
      <c r="B45" s="14" t="s">
        <v>52</v>
      </c>
      <c r="C45" s="14"/>
      <c r="D45" s="14"/>
      <c r="G45" s="2" t="s">
        <v>53</v>
      </c>
      <c r="H45" s="14" t="s">
        <v>54</v>
      </c>
      <c r="I45" s="14"/>
      <c r="J45" s="14"/>
    </row>
    <row r="46" spans="1:16" x14ac:dyDescent="0.2">
      <c r="A46" s="2" t="s">
        <v>26</v>
      </c>
      <c r="B46" s="2" t="s">
        <v>27</v>
      </c>
      <c r="C46" s="2" t="s">
        <v>28</v>
      </c>
      <c r="D46" s="2" t="s">
        <v>29</v>
      </c>
      <c r="G46" s="2" t="s">
        <v>26</v>
      </c>
      <c r="H46" s="2" t="s">
        <v>27</v>
      </c>
      <c r="I46" s="2" t="s">
        <v>28</v>
      </c>
      <c r="J46" s="2" t="s">
        <v>29</v>
      </c>
    </row>
    <row r="47" spans="1:16" x14ac:dyDescent="0.2">
      <c r="A47" s="2">
        <v>0.625</v>
      </c>
      <c r="B47" s="4">
        <v>3.80017</v>
      </c>
      <c r="C47" s="4">
        <v>15.2903</v>
      </c>
      <c r="D47" s="4">
        <v>13.4824</v>
      </c>
      <c r="G47" s="2">
        <v>40</v>
      </c>
      <c r="H47" s="4">
        <v>82.607799999999997</v>
      </c>
      <c r="I47" s="4">
        <v>83.453800000000001</v>
      </c>
      <c r="J47" s="4">
        <v>81.678799999999995</v>
      </c>
    </row>
    <row r="48" spans="1:16" x14ac:dyDescent="0.2">
      <c r="A48" s="2">
        <v>1.25</v>
      </c>
      <c r="B48" s="4">
        <v>12.3314</v>
      </c>
      <c r="C48" s="4">
        <v>32.433799999999998</v>
      </c>
      <c r="D48" s="4">
        <v>35.133200000000002</v>
      </c>
      <c r="G48" s="2">
        <v>80</v>
      </c>
      <c r="H48" s="4">
        <v>122.62</v>
      </c>
      <c r="I48" s="4">
        <v>120.666</v>
      </c>
      <c r="J48" s="4">
        <v>124.753</v>
      </c>
    </row>
    <row r="49" spans="1:10" x14ac:dyDescent="0.2">
      <c r="A49" s="2">
        <v>2.5</v>
      </c>
      <c r="B49" s="4">
        <v>28.729299999999999</v>
      </c>
      <c r="C49" s="4">
        <v>62.039400000000001</v>
      </c>
      <c r="D49" s="4">
        <v>64.015299999999996</v>
      </c>
      <c r="G49" s="2">
        <v>160</v>
      </c>
      <c r="H49" s="4">
        <v>164.15899999999999</v>
      </c>
      <c r="I49" s="4">
        <v>154.863</v>
      </c>
      <c r="J49" s="4">
        <v>171.26499999999999</v>
      </c>
    </row>
    <row r="50" spans="1:10" x14ac:dyDescent="0.2">
      <c r="A50" s="2">
        <v>5</v>
      </c>
      <c r="B50" s="4">
        <v>54.709000000000003</v>
      </c>
      <c r="C50" s="4">
        <v>100.45399999999999</v>
      </c>
      <c r="D50" s="4">
        <v>93.500399999999999</v>
      </c>
      <c r="G50" s="2">
        <v>320</v>
      </c>
      <c r="H50" s="4">
        <v>203.017</v>
      </c>
      <c r="I50" s="4">
        <v>187.25299999999999</v>
      </c>
      <c r="J50" s="4">
        <v>216.49299999999999</v>
      </c>
    </row>
    <row r="51" spans="1:10" x14ac:dyDescent="0.2">
      <c r="A51" s="2">
        <v>10</v>
      </c>
      <c r="B51" s="4">
        <v>88.588200000000001</v>
      </c>
      <c r="C51" s="4">
        <v>139.31800000000001</v>
      </c>
      <c r="D51" s="4">
        <v>127.336</v>
      </c>
      <c r="G51" s="2">
        <v>640</v>
      </c>
      <c r="H51" s="4">
        <v>237.286</v>
      </c>
      <c r="I51" s="4">
        <v>213.006</v>
      </c>
      <c r="J51" s="4">
        <v>257.36200000000002</v>
      </c>
    </row>
    <row r="52" spans="1:10" x14ac:dyDescent="0.2">
      <c r="A52" s="2">
        <v>20</v>
      </c>
      <c r="B52" s="4">
        <v>125.148</v>
      </c>
      <c r="C52" s="4">
        <v>177.61099999999999</v>
      </c>
      <c r="D52" s="4">
        <v>170.79</v>
      </c>
      <c r="G52" s="2">
        <v>1280</v>
      </c>
      <c r="H52" s="4">
        <v>269.25</v>
      </c>
      <c r="I52" s="4">
        <v>231.821</v>
      </c>
      <c r="J52" s="4">
        <v>292.553</v>
      </c>
    </row>
    <row r="53" spans="1:10" x14ac:dyDescent="0.2">
      <c r="A53" s="2">
        <v>40</v>
      </c>
      <c r="B53" s="4">
        <v>160.214</v>
      </c>
      <c r="C53" s="4">
        <v>213.096</v>
      </c>
      <c r="D53" s="4">
        <v>210.42599999999999</v>
      </c>
      <c r="G53" s="2">
        <v>2560</v>
      </c>
      <c r="H53" s="4">
        <v>298.85300000000001</v>
      </c>
      <c r="I53" s="4">
        <v>248.15299999999999</v>
      </c>
      <c r="J53" s="4">
        <v>324.20400000000001</v>
      </c>
    </row>
    <row r="54" spans="1:10" x14ac:dyDescent="0.2">
      <c r="A54" s="2">
        <v>80</v>
      </c>
      <c r="B54" s="4">
        <v>190.17400000000001</v>
      </c>
      <c r="C54" s="4">
        <v>244.28200000000001</v>
      </c>
      <c r="D54" s="4">
        <v>241.035</v>
      </c>
      <c r="G54" s="2">
        <v>5120</v>
      </c>
      <c r="H54" s="4">
        <v>334.69799999999998</v>
      </c>
      <c r="I54" s="4">
        <v>274.452</v>
      </c>
      <c r="J54" s="4">
        <v>354.17700000000002</v>
      </c>
    </row>
    <row r="56" spans="1:10" x14ac:dyDescent="0.2">
      <c r="A56" s="2" t="s">
        <v>55</v>
      </c>
      <c r="B56" s="14" t="s">
        <v>56</v>
      </c>
      <c r="C56" s="14"/>
      <c r="D56" s="14"/>
      <c r="G56" s="2" t="s">
        <v>57</v>
      </c>
      <c r="H56" s="14" t="s">
        <v>58</v>
      </c>
      <c r="I56" s="14"/>
      <c r="J56" s="14"/>
    </row>
    <row r="57" spans="1:10" x14ac:dyDescent="0.2">
      <c r="A57" s="2" t="s">
        <v>26</v>
      </c>
      <c r="B57" s="2" t="s">
        <v>27</v>
      </c>
      <c r="C57" s="2" t="s">
        <v>28</v>
      </c>
      <c r="D57" s="2" t="s">
        <v>29</v>
      </c>
      <c r="G57" s="2" t="s">
        <v>26</v>
      </c>
      <c r="H57" s="2" t="s">
        <v>27</v>
      </c>
      <c r="I57" s="2" t="s">
        <v>28</v>
      </c>
      <c r="J57" s="2" t="s">
        <v>29</v>
      </c>
    </row>
    <row r="58" spans="1:10" x14ac:dyDescent="0.2">
      <c r="A58" s="2">
        <v>0.625</v>
      </c>
      <c r="B58" s="4">
        <v>3.85629</v>
      </c>
      <c r="C58" s="4">
        <v>14.7394</v>
      </c>
      <c r="D58" s="4">
        <v>13.7943</v>
      </c>
      <c r="G58" s="2">
        <v>0.625</v>
      </c>
      <c r="H58" s="4">
        <v>3.85629</v>
      </c>
      <c r="I58" s="4">
        <v>14.7394</v>
      </c>
      <c r="J58" s="4">
        <v>13.7943</v>
      </c>
    </row>
    <row r="59" spans="1:10" x14ac:dyDescent="0.2">
      <c r="A59" s="2">
        <v>1.25</v>
      </c>
      <c r="B59" s="4">
        <v>10.798500000000001</v>
      </c>
      <c r="C59" s="4">
        <v>30.217700000000001</v>
      </c>
      <c r="D59" s="4">
        <v>34.334200000000003</v>
      </c>
      <c r="G59" s="2">
        <v>1.25</v>
      </c>
      <c r="H59" s="4">
        <v>10.798500000000001</v>
      </c>
      <c r="I59" s="4">
        <v>30.217700000000001</v>
      </c>
      <c r="J59" s="4">
        <v>34.334200000000003</v>
      </c>
    </row>
    <row r="60" spans="1:10" x14ac:dyDescent="0.2">
      <c r="A60" s="2">
        <v>2.5</v>
      </c>
      <c r="B60" s="4">
        <v>25.266500000000001</v>
      </c>
      <c r="C60" s="4">
        <v>56.495100000000001</v>
      </c>
      <c r="D60" s="4">
        <v>64.439499999999995</v>
      </c>
      <c r="G60" s="2">
        <v>2.5</v>
      </c>
      <c r="H60" s="4">
        <v>25.266500000000001</v>
      </c>
      <c r="I60" s="4">
        <v>56.495100000000001</v>
      </c>
      <c r="J60" s="4">
        <v>64.439499999999995</v>
      </c>
    </row>
    <row r="61" spans="1:10" x14ac:dyDescent="0.2">
      <c r="A61" s="2">
        <v>5</v>
      </c>
      <c r="B61" s="4">
        <v>48.443800000000003</v>
      </c>
      <c r="C61" s="4">
        <v>91.002600000000001</v>
      </c>
      <c r="D61" s="4">
        <v>94.527799999999999</v>
      </c>
      <c r="G61" s="2">
        <v>5</v>
      </c>
      <c r="H61" s="4">
        <v>48.443800000000003</v>
      </c>
      <c r="I61" s="4">
        <v>91.002600000000001</v>
      </c>
      <c r="J61" s="4">
        <v>94.527799999999999</v>
      </c>
    </row>
    <row r="62" spans="1:10" x14ac:dyDescent="0.2">
      <c r="A62" s="2">
        <v>10</v>
      </c>
      <c r="B62" s="4">
        <v>80.509500000000003</v>
      </c>
      <c r="C62" s="4">
        <v>125.613</v>
      </c>
      <c r="D62" s="4">
        <v>130.62100000000001</v>
      </c>
      <c r="G62" s="2">
        <v>10</v>
      </c>
      <c r="H62" s="4">
        <v>80.509500000000003</v>
      </c>
      <c r="I62" s="4">
        <v>125.613</v>
      </c>
      <c r="J62" s="4">
        <v>130.62100000000001</v>
      </c>
    </row>
    <row r="63" spans="1:10" x14ac:dyDescent="0.2">
      <c r="A63" s="2">
        <v>20</v>
      </c>
      <c r="B63" s="4">
        <v>116.11799999999999</v>
      </c>
      <c r="C63" s="4">
        <v>160.37</v>
      </c>
      <c r="D63" s="4">
        <v>175.267</v>
      </c>
      <c r="G63" s="2">
        <v>20</v>
      </c>
      <c r="H63" s="4">
        <v>116.11799999999999</v>
      </c>
      <c r="I63" s="4">
        <v>160.37</v>
      </c>
      <c r="J63" s="4">
        <v>175.267</v>
      </c>
    </row>
    <row r="64" spans="1:10" x14ac:dyDescent="0.2">
      <c r="A64" s="2">
        <v>40</v>
      </c>
      <c r="B64" s="4">
        <v>150.17699999999999</v>
      </c>
      <c r="C64" s="4">
        <v>193.25</v>
      </c>
      <c r="D64" s="4">
        <v>215.41</v>
      </c>
      <c r="G64" s="2">
        <v>40</v>
      </c>
      <c r="H64" s="4">
        <v>150.17699999999999</v>
      </c>
      <c r="I64" s="4">
        <v>193.25</v>
      </c>
      <c r="J64" s="4">
        <v>215.41</v>
      </c>
    </row>
    <row r="65" spans="1:14" x14ac:dyDescent="0.2">
      <c r="A65" s="2">
        <v>80</v>
      </c>
      <c r="B65" s="4">
        <v>179.15</v>
      </c>
      <c r="C65" s="4">
        <v>222.029</v>
      </c>
      <c r="D65" s="4">
        <v>247.32</v>
      </c>
      <c r="G65" s="2">
        <v>80</v>
      </c>
      <c r="H65" s="4">
        <v>179.15</v>
      </c>
      <c r="I65" s="4">
        <v>222.029</v>
      </c>
      <c r="J65" s="4">
        <v>247.32</v>
      </c>
    </row>
    <row r="67" spans="1:14" x14ac:dyDescent="0.2">
      <c r="A67" s="2" t="s">
        <v>60</v>
      </c>
      <c r="B67" s="14" t="s">
        <v>59</v>
      </c>
      <c r="C67" s="14"/>
      <c r="D67" s="14"/>
      <c r="J67" s="2" t="s">
        <v>61</v>
      </c>
      <c r="K67" s="14" t="s">
        <v>62</v>
      </c>
      <c r="L67" s="14"/>
      <c r="M67" s="14"/>
    </row>
    <row r="68" spans="1:14" x14ac:dyDescent="0.2">
      <c r="A68" s="2" t="s">
        <v>26</v>
      </c>
      <c r="B68" s="2" t="s">
        <v>27</v>
      </c>
      <c r="C68" s="2" t="s">
        <v>28</v>
      </c>
      <c r="D68" s="2" t="s">
        <v>29</v>
      </c>
      <c r="E68" s="2" t="s">
        <v>41</v>
      </c>
      <c r="F68" s="2" t="s">
        <v>46</v>
      </c>
      <c r="G68" s="2" t="s">
        <v>47</v>
      </c>
      <c r="J68" s="2" t="s">
        <v>26</v>
      </c>
      <c r="K68" s="2" t="s">
        <v>27</v>
      </c>
      <c r="L68" s="2" t="s">
        <v>28</v>
      </c>
      <c r="M68" s="2" t="s">
        <v>29</v>
      </c>
      <c r="N68" s="2" t="s">
        <v>41</v>
      </c>
    </row>
    <row r="69" spans="1:14" x14ac:dyDescent="0.2">
      <c r="A69" s="2">
        <v>0.625</v>
      </c>
      <c r="B69" s="4">
        <v>4.0072299999999998</v>
      </c>
      <c r="C69" s="4">
        <v>3.56054</v>
      </c>
      <c r="D69" s="4">
        <v>4.1389100000000001</v>
      </c>
      <c r="E69" s="4">
        <v>-1.8498899999999999E-2</v>
      </c>
      <c r="F69" s="4">
        <v>0.61313499999999999</v>
      </c>
      <c r="G69" s="4">
        <v>1.21472</v>
      </c>
      <c r="J69" s="2">
        <v>40</v>
      </c>
      <c r="K69" s="4">
        <v>23.036799999999999</v>
      </c>
      <c r="L69" s="4">
        <v>20.884599999999999</v>
      </c>
      <c r="M69" s="4">
        <v>21.169899999999998</v>
      </c>
      <c r="N69" s="4">
        <v>25.3063</v>
      </c>
    </row>
    <row r="70" spans="1:14" x14ac:dyDescent="0.2">
      <c r="A70" s="2">
        <v>1.25</v>
      </c>
      <c r="B70" s="4">
        <v>9.0742700000000003</v>
      </c>
      <c r="C70" s="4">
        <v>7.7524499999999996</v>
      </c>
      <c r="D70" s="4">
        <v>8.90015</v>
      </c>
      <c r="E70" s="4">
        <v>1.4924999999999999</v>
      </c>
      <c r="F70" s="4">
        <v>2.44855</v>
      </c>
      <c r="G70" s="4">
        <v>3.1887099999999999</v>
      </c>
      <c r="J70" s="2">
        <v>80</v>
      </c>
      <c r="K70" s="4">
        <v>41.660800000000002</v>
      </c>
      <c r="L70" s="4">
        <v>38.28</v>
      </c>
      <c r="M70" s="4">
        <v>39.643500000000003</v>
      </c>
      <c r="N70" s="4">
        <v>47.0672</v>
      </c>
    </row>
    <row r="71" spans="1:14" x14ac:dyDescent="0.2">
      <c r="A71" s="2">
        <v>2.5</v>
      </c>
      <c r="B71" s="4">
        <v>17.8264</v>
      </c>
      <c r="C71" s="4">
        <v>14.456</v>
      </c>
      <c r="D71" s="4">
        <v>19.366</v>
      </c>
      <c r="E71" s="4">
        <v>5.835</v>
      </c>
      <c r="F71" s="4">
        <v>6.8459399999999997</v>
      </c>
      <c r="G71" s="4">
        <v>8.4685299999999994</v>
      </c>
      <c r="J71" s="2">
        <v>160</v>
      </c>
      <c r="K71" s="4">
        <v>66.406999999999996</v>
      </c>
      <c r="L71" s="4">
        <v>61.893700000000003</v>
      </c>
      <c r="M71" s="4">
        <v>65.299599999999998</v>
      </c>
      <c r="N71" s="4">
        <v>66.406999999999996</v>
      </c>
    </row>
    <row r="72" spans="1:14" x14ac:dyDescent="0.2">
      <c r="A72" s="2">
        <v>5</v>
      </c>
      <c r="B72" s="4">
        <v>30.688099999999999</v>
      </c>
      <c r="C72" s="4">
        <v>24.497599999999998</v>
      </c>
      <c r="D72" s="4">
        <v>30.2545</v>
      </c>
      <c r="E72" s="4">
        <v>13.2919</v>
      </c>
      <c r="F72" s="4">
        <v>14.070399999999999</v>
      </c>
      <c r="G72" s="4">
        <v>16.616</v>
      </c>
      <c r="J72" s="2">
        <v>320</v>
      </c>
      <c r="K72" s="4">
        <v>93.797700000000006</v>
      </c>
      <c r="L72" s="4">
        <v>88.554900000000004</v>
      </c>
      <c r="M72" s="4">
        <v>93.135800000000003</v>
      </c>
      <c r="N72" s="4">
        <v>87.044600000000003</v>
      </c>
    </row>
    <row r="73" spans="1:14" x14ac:dyDescent="0.2">
      <c r="A73" s="2">
        <v>10</v>
      </c>
      <c r="B73" s="4">
        <v>43.508899999999997</v>
      </c>
      <c r="C73" s="4">
        <v>34.734299999999998</v>
      </c>
      <c r="D73" s="4">
        <v>42.2988</v>
      </c>
      <c r="E73" s="4">
        <v>23.1586</v>
      </c>
      <c r="F73" s="4">
        <v>23.494299999999999</v>
      </c>
      <c r="G73" s="4">
        <v>26.7684</v>
      </c>
      <c r="J73" s="2">
        <v>640</v>
      </c>
      <c r="K73" s="4">
        <v>122.586</v>
      </c>
      <c r="L73" s="4">
        <v>117.72499999999999</v>
      </c>
      <c r="M73" s="4">
        <v>123.09699999999999</v>
      </c>
      <c r="N73" s="4">
        <v>108.191</v>
      </c>
    </row>
    <row r="74" spans="1:14" x14ac:dyDescent="0.2">
      <c r="A74" s="2">
        <v>20</v>
      </c>
      <c r="B74" s="4">
        <v>55.895400000000002</v>
      </c>
      <c r="C74" s="4">
        <v>44.181199999999997</v>
      </c>
      <c r="D74" s="4">
        <v>53.508099999999999</v>
      </c>
      <c r="E74" s="4">
        <v>34.586500000000001</v>
      </c>
      <c r="F74" s="4">
        <v>34.226100000000002</v>
      </c>
      <c r="G74" s="4">
        <v>38.166400000000003</v>
      </c>
      <c r="J74" s="2">
        <v>1280</v>
      </c>
      <c r="K74" s="4">
        <v>147.547</v>
      </c>
      <c r="L74" s="4">
        <v>144.64400000000001</v>
      </c>
      <c r="M74" s="4">
        <v>149.98599999999999</v>
      </c>
      <c r="N74" s="4">
        <v>127.751</v>
      </c>
    </row>
    <row r="75" spans="1:14" x14ac:dyDescent="0.2">
      <c r="A75" s="2">
        <v>40</v>
      </c>
      <c r="B75" s="4">
        <v>67.137600000000006</v>
      </c>
      <c r="C75" s="4">
        <v>54.265000000000001</v>
      </c>
      <c r="D75" s="4">
        <v>64.334900000000005</v>
      </c>
      <c r="E75" s="4">
        <v>46.652900000000002</v>
      </c>
      <c r="F75" s="4">
        <v>45.634700000000002</v>
      </c>
      <c r="G75" s="4">
        <v>50.215000000000003</v>
      </c>
      <c r="J75" s="2">
        <v>2560</v>
      </c>
      <c r="K75" s="4">
        <v>168.08799999999999</v>
      </c>
      <c r="L75" s="4">
        <v>171.56200000000001</v>
      </c>
      <c r="M75" s="4">
        <v>174.65199999999999</v>
      </c>
      <c r="N75" s="4">
        <v>143.291</v>
      </c>
    </row>
    <row r="76" spans="1:14" x14ac:dyDescent="0.2">
      <c r="A76" s="2">
        <v>80</v>
      </c>
      <c r="B76" s="4">
        <v>75.828500000000005</v>
      </c>
      <c r="C76" s="4">
        <v>56.860100000000003</v>
      </c>
      <c r="D76" s="4">
        <v>70.923500000000004</v>
      </c>
      <c r="E76" s="4">
        <v>58.163400000000003</v>
      </c>
      <c r="F76" s="4">
        <v>56.224299999999999</v>
      </c>
      <c r="G76" s="4">
        <v>61.873199999999997</v>
      </c>
      <c r="J76" s="2">
        <v>5120</v>
      </c>
      <c r="K76" s="4">
        <v>180.84800000000001</v>
      </c>
      <c r="L76" s="4">
        <v>196.81299999999999</v>
      </c>
      <c r="M76" s="4">
        <v>193.43799999999999</v>
      </c>
      <c r="N76" s="4">
        <v>152.959</v>
      </c>
    </row>
  </sheetData>
  <mergeCells count="13">
    <mergeCell ref="B1:D1"/>
    <mergeCell ref="H1:J1"/>
    <mergeCell ref="B12:D12"/>
    <mergeCell ref="H12:J12"/>
    <mergeCell ref="B23:D23"/>
    <mergeCell ref="B67:D67"/>
    <mergeCell ref="K67:M67"/>
    <mergeCell ref="B34:D34"/>
    <mergeCell ref="K34:M34"/>
    <mergeCell ref="B45:D45"/>
    <mergeCell ref="H45:J45"/>
    <mergeCell ref="B56:D56"/>
    <mergeCell ref="H56:J56"/>
  </mergeCells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009AD-D1EB-844B-BACC-91A08323CC3A}">
  <dimension ref="A1:I8"/>
  <sheetViews>
    <sheetView zoomScale="133" workbookViewId="0">
      <selection activeCell="D13" sqref="D13"/>
    </sheetView>
  </sheetViews>
  <sheetFormatPr baseColWidth="10" defaultRowHeight="16" x14ac:dyDescent="0.2"/>
  <cols>
    <col min="1" max="1" width="10.83203125" style="2"/>
    <col min="2" max="2" width="29.5" style="2" customWidth="1"/>
    <col min="3" max="3" width="18.1640625" style="2" customWidth="1"/>
    <col min="4" max="6" width="10.83203125" style="2"/>
    <col min="7" max="7" width="16.6640625" style="2" customWidth="1"/>
    <col min="8" max="8" width="10.83203125" style="2"/>
    <col min="9" max="9" width="15.1640625" style="2" customWidth="1"/>
    <col min="10" max="16384" width="10.83203125" style="2"/>
  </cols>
  <sheetData>
    <row r="1" spans="1:9" x14ac:dyDescent="0.2">
      <c r="A1" s="1" t="s">
        <v>64</v>
      </c>
    </row>
    <row r="2" spans="1:9" x14ac:dyDescent="0.2">
      <c r="A2" s="2" t="s">
        <v>65</v>
      </c>
      <c r="B2" s="2" t="s">
        <v>66</v>
      </c>
      <c r="C2" s="2" t="s">
        <v>67</v>
      </c>
      <c r="D2" s="2" t="s">
        <v>68</v>
      </c>
      <c r="E2" s="2" t="s">
        <v>69</v>
      </c>
      <c r="F2" s="2" t="s">
        <v>70</v>
      </c>
      <c r="G2" s="2" t="s">
        <v>71</v>
      </c>
      <c r="H2" s="2" t="s">
        <v>72</v>
      </c>
      <c r="I2" s="2" t="s">
        <v>71</v>
      </c>
    </row>
    <row r="3" spans="1:9" x14ac:dyDescent="0.2">
      <c r="A3" s="2" t="s">
        <v>73</v>
      </c>
      <c r="B3" s="2" t="s">
        <v>84</v>
      </c>
      <c r="C3" s="2" t="s">
        <v>75</v>
      </c>
      <c r="D3" s="2">
        <v>37</v>
      </c>
      <c r="E3" s="2">
        <v>1</v>
      </c>
      <c r="F3" s="7">
        <v>659000</v>
      </c>
      <c r="G3" s="7">
        <v>5400</v>
      </c>
      <c r="H3" s="7">
        <v>5.4000000000000003E-3</v>
      </c>
      <c r="I3" s="7">
        <v>4.6E-5</v>
      </c>
    </row>
    <row r="4" spans="1:9" x14ac:dyDescent="0.2">
      <c r="A4" s="2" t="s">
        <v>82</v>
      </c>
      <c r="B4" s="2" t="s">
        <v>81</v>
      </c>
      <c r="C4" s="2" t="s">
        <v>75</v>
      </c>
      <c r="D4" s="2">
        <v>41</v>
      </c>
      <c r="E4" s="2">
        <v>2</v>
      </c>
      <c r="F4" s="7">
        <v>114200</v>
      </c>
      <c r="G4" s="7">
        <v>2000</v>
      </c>
      <c r="H4" s="7">
        <v>6.8380000000000003E-3</v>
      </c>
      <c r="I4" s="7">
        <v>1.2E-4</v>
      </c>
    </row>
    <row r="5" spans="1:9" x14ac:dyDescent="0.2">
      <c r="A5" s="2" t="s">
        <v>76</v>
      </c>
      <c r="B5" s="3" t="s">
        <v>85</v>
      </c>
      <c r="C5" s="3" t="s">
        <v>75</v>
      </c>
      <c r="D5" s="2">
        <v>63</v>
      </c>
      <c r="E5" s="2">
        <v>0.9</v>
      </c>
      <c r="F5" s="7">
        <v>868000</v>
      </c>
      <c r="G5" s="7">
        <v>16000</v>
      </c>
      <c r="H5" s="7">
        <v>2.2110000000000001E-2</v>
      </c>
      <c r="I5" s="7">
        <v>4.0999999999999999E-4</v>
      </c>
    </row>
    <row r="6" spans="1:9" x14ac:dyDescent="0.2">
      <c r="A6" s="2" t="s">
        <v>83</v>
      </c>
      <c r="B6" s="2" t="s">
        <v>77</v>
      </c>
      <c r="C6" s="2" t="s">
        <v>86</v>
      </c>
      <c r="D6" s="2">
        <v>166</v>
      </c>
      <c r="E6" s="2">
        <v>9</v>
      </c>
      <c r="F6" s="8">
        <v>228300</v>
      </c>
      <c r="G6" s="8">
        <v>300</v>
      </c>
      <c r="H6" s="8">
        <v>4.2870000000000001E-4</v>
      </c>
      <c r="I6" s="8">
        <v>1.3999999999999999E-6</v>
      </c>
    </row>
    <row r="7" spans="1:9" x14ac:dyDescent="0.2">
      <c r="A7" s="2" t="s">
        <v>78</v>
      </c>
      <c r="B7" s="2" t="s">
        <v>77</v>
      </c>
      <c r="C7" s="2" t="s">
        <v>87</v>
      </c>
      <c r="D7" s="2">
        <v>166</v>
      </c>
      <c r="E7" s="2">
        <v>5</v>
      </c>
      <c r="F7" s="8">
        <v>210700</v>
      </c>
      <c r="G7" s="8">
        <v>240</v>
      </c>
      <c r="H7" s="8">
        <v>6.1289999999999999E-4</v>
      </c>
      <c r="I7" s="8">
        <v>1.1999999999999999E-6</v>
      </c>
    </row>
    <row r="8" spans="1:9" x14ac:dyDescent="0.2">
      <c r="A8" s="2" t="s">
        <v>88</v>
      </c>
      <c r="B8" s="2" t="s">
        <v>89</v>
      </c>
      <c r="C8" s="2" t="s">
        <v>75</v>
      </c>
      <c r="D8" s="2">
        <v>57</v>
      </c>
      <c r="E8" s="2">
        <v>1</v>
      </c>
      <c r="F8" s="7">
        <v>332600</v>
      </c>
      <c r="G8" s="7">
        <v>490</v>
      </c>
      <c r="H8" s="7">
        <v>5.6789999999999998E-4</v>
      </c>
      <c r="I8" s="7">
        <v>1.5999999999999999E-6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Fig1j_SP13g</vt:lpstr>
      <vt:lpstr>Fig2j_SP13g</vt:lpstr>
      <vt:lpstr>SP5</vt:lpstr>
      <vt:lpstr>SP12</vt:lpstr>
      <vt:lpstr>SP14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 Ding</dc:creator>
  <cp:lastModifiedBy>Shan Ding</cp:lastModifiedBy>
  <dcterms:created xsi:type="dcterms:W3CDTF">2025-09-21T17:07:31Z</dcterms:created>
  <dcterms:modified xsi:type="dcterms:W3CDTF">2025-11-26T18:11:47Z</dcterms:modified>
</cp:coreProperties>
</file>