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defaultThemeVersion="166925"/>
  <mc:AlternateContent xmlns:mc="http://schemas.openxmlformats.org/markup-compatibility/2006">
    <mc:Choice Requires="x15">
      <x15ac:absPath xmlns:x15ac="http://schemas.microsoft.com/office/spreadsheetml/2010/11/ac" url="/Users/peterdedon/*PCD/Manuscripts/PT Comparative Genomics 2023 10-9/Yuan et al PT Comparative Genomics Nature Communications 2025 6-4/Yuan et al Nat Commun Revised 2025 10-14/"/>
    </mc:Choice>
  </mc:AlternateContent>
  <xr:revisionPtr revIDLastSave="0" documentId="8_{FBDCFCDF-132A-9F44-AA43-388B2D6597EC}" xr6:coauthVersionLast="47" xr6:coauthVersionMax="47" xr10:uidLastSave="{00000000-0000-0000-0000-000000000000}"/>
  <bookViews>
    <workbookView xWindow="0" yWindow="760" windowWidth="28800" windowHeight="16200" xr2:uid="{3DDB1C7A-1FA6-7349-8D5A-507C0A7F98DA}"/>
  </bookViews>
  <sheets>
    <sheet name="Sheet 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2" i="1" l="1"/>
  <c r="K10" i="1" l="1"/>
  <c r="K11" i="1"/>
  <c r="K12" i="1"/>
  <c r="K14" i="1"/>
  <c r="K15" i="1"/>
  <c r="K16" i="1"/>
  <c r="K17" i="1"/>
  <c r="K19" i="1"/>
  <c r="K20" i="1"/>
  <c r="K21" i="1"/>
  <c r="K22" i="1"/>
  <c r="K9" i="1"/>
  <c r="E29" i="1"/>
  <c r="E30" i="1"/>
  <c r="E31" i="1"/>
  <c r="E28" i="1"/>
  <c r="L19" i="1"/>
  <c r="L20" i="1"/>
  <c r="L21" i="1"/>
  <c r="L22" i="1"/>
  <c r="J19" i="1"/>
  <c r="J20" i="1"/>
  <c r="J21" i="1"/>
  <c r="J22" i="1"/>
  <c r="G19" i="1"/>
  <c r="G20" i="1"/>
  <c r="G21" i="1"/>
  <c r="F19" i="1"/>
  <c r="F20" i="1"/>
  <c r="F21" i="1"/>
  <c r="F22" i="1"/>
  <c r="L10" i="1"/>
  <c r="L11" i="1"/>
  <c r="L12" i="1"/>
  <c r="L14" i="1"/>
  <c r="L15" i="1"/>
  <c r="L16" i="1"/>
  <c r="L17" i="1"/>
  <c r="L9" i="1"/>
  <c r="J14" i="1"/>
  <c r="J15" i="1"/>
  <c r="J16" i="1"/>
  <c r="J17" i="1"/>
  <c r="G14" i="1"/>
  <c r="G15" i="1"/>
  <c r="G16" i="1"/>
  <c r="G17" i="1"/>
  <c r="F14" i="1"/>
  <c r="F15" i="1"/>
  <c r="F16" i="1"/>
  <c r="F17" i="1"/>
  <c r="J9" i="1"/>
  <c r="J10" i="1"/>
  <c r="J11" i="1"/>
  <c r="J12" i="1"/>
  <c r="F10" i="1"/>
  <c r="F11" i="1"/>
  <c r="F12" i="1"/>
  <c r="F9" i="1"/>
  <c r="G10" i="1"/>
  <c r="G11" i="1"/>
  <c r="G12" i="1"/>
  <c r="G9" i="1"/>
</calcChain>
</file>

<file path=xl/sharedStrings.xml><?xml version="1.0" encoding="utf-8"?>
<sst xmlns="http://schemas.openxmlformats.org/spreadsheetml/2006/main" count="104" uniqueCount="55">
  <si>
    <t xml:space="preserve">B. faecalis </t>
  </si>
  <si>
    <t>Lachnospiraceae sp.</t>
  </si>
  <si>
    <t>B.salyersiae</t>
  </si>
  <si>
    <t>intergenic region</t>
  </si>
  <si>
    <t>CDS</t>
  </si>
  <si>
    <t>tRNA</t>
  </si>
  <si>
    <t>rRNA</t>
  </si>
  <si>
    <t>column</t>
  </si>
  <si>
    <t>A</t>
  </si>
  <si>
    <t>B</t>
  </si>
  <si>
    <t>C</t>
  </si>
  <si>
    <t>D</t>
  </si>
  <si>
    <t>E</t>
  </si>
  <si>
    <t>F</t>
  </si>
  <si>
    <t>G</t>
  </si>
  <si>
    <t>H</t>
  </si>
  <si>
    <t>I</t>
  </si>
  <si>
    <t>J</t>
  </si>
  <si>
    <t>K</t>
  </si>
  <si>
    <t># of features containing motifs</t>
  </si>
  <si>
    <t>Fraction of features containing motifs (column B/C)</t>
  </si>
  <si>
    <t>Fraction of modified features (columnA/C)</t>
  </si>
  <si>
    <t># of modified motifs in each class</t>
  </si>
  <si>
    <t># of motifs in each class</t>
  </si>
  <si>
    <t>Class of features</t>
  </si>
  <si>
    <t># of features in each class</t>
  </si>
  <si>
    <t># of modified features</t>
  </si>
  <si>
    <t>Average distance between modifications (nt)</t>
  </si>
  <si>
    <t>N/A</t>
  </si>
  <si>
    <r>
      <t>B.salyersiae
motifs: ACTC/CCTC/TCTC
modified motifs: A</t>
    </r>
    <r>
      <rPr>
        <sz val="8"/>
        <color theme="1"/>
        <rFont val="Calibri (Body)"/>
      </rPr>
      <t>(PS)</t>
    </r>
    <r>
      <rPr>
        <sz val="12"/>
        <color theme="1"/>
        <rFont val="Calibri"/>
        <family val="2"/>
        <scheme val="minor"/>
      </rPr>
      <t>CTC/C</t>
    </r>
    <r>
      <rPr>
        <sz val="8"/>
        <color theme="1"/>
        <rFont val="Calibri (Body)"/>
      </rPr>
      <t>(PS)</t>
    </r>
    <r>
      <rPr>
        <sz val="12"/>
        <color theme="1"/>
        <rFont val="Calibri"/>
        <family val="2"/>
        <scheme val="minor"/>
      </rPr>
      <t>CTC/T</t>
    </r>
    <r>
      <rPr>
        <sz val="8"/>
        <color theme="1"/>
        <rFont val="Calibri (Body)"/>
      </rPr>
      <t>(PS)</t>
    </r>
    <r>
      <rPr>
        <sz val="12"/>
        <color theme="1"/>
        <rFont val="Calibri"/>
        <family val="2"/>
        <scheme val="minor"/>
      </rPr>
      <t>CTC</t>
    </r>
  </si>
  <si>
    <r>
      <t>Lachnospiraceae sp.
motifs: GAGC/GCTC 
modified motifs: G</t>
    </r>
    <r>
      <rPr>
        <sz val="8"/>
        <color theme="1"/>
        <rFont val="Calibri (Body)"/>
      </rPr>
      <t>(PS)</t>
    </r>
    <r>
      <rPr>
        <sz val="12"/>
        <color theme="1"/>
        <rFont val="Calibri"/>
        <family val="2"/>
        <scheme val="minor"/>
      </rPr>
      <t>AGC/G</t>
    </r>
    <r>
      <rPr>
        <sz val="8"/>
        <color theme="1"/>
        <rFont val="Calibri (Body)"/>
      </rPr>
      <t>(PS)</t>
    </r>
    <r>
      <rPr>
        <sz val="12"/>
        <color theme="1"/>
        <rFont val="Calibri"/>
        <family val="2"/>
        <scheme val="minor"/>
      </rPr>
      <t xml:space="preserve">CTC </t>
    </r>
  </si>
  <si>
    <r>
      <t>putative B. faecalis
motifs: GAAG/GACG
modified motifs:  GA</t>
    </r>
    <r>
      <rPr>
        <sz val="8"/>
        <color theme="1"/>
        <rFont val="Calibri (Body)"/>
      </rPr>
      <t>(PS)</t>
    </r>
    <r>
      <rPr>
        <sz val="12"/>
        <color theme="1"/>
        <rFont val="Calibri"/>
        <family val="2"/>
        <scheme val="minor"/>
      </rPr>
      <t>AG/GA</t>
    </r>
    <r>
      <rPr>
        <sz val="8"/>
        <color theme="1"/>
        <rFont val="Calibri (Body)"/>
      </rPr>
      <t>(PS)</t>
    </r>
    <r>
      <rPr>
        <sz val="12"/>
        <color theme="1"/>
        <rFont val="Calibri"/>
        <family val="2"/>
        <scheme val="minor"/>
      </rPr>
      <t>CG</t>
    </r>
  </si>
  <si>
    <t>Fraction of modified motifs (columnF/G)</t>
  </si>
  <si>
    <t>mean</t>
  </si>
  <si>
    <t>intergenic</t>
  </si>
  <si>
    <t>Pairwise comparison of fraction of modified features</t>
  </si>
  <si>
    <t xml:space="preserve">Paired T-test </t>
  </si>
  <si>
    <t>p-value</t>
  </si>
  <si>
    <t>L. sp. tRNA vs rRNA
B.sal tRNA vs rRNA
B.fae tRNA vs rRNA</t>
  </si>
  <si>
    <t>L. sp. tRNA vs CDS
B.sal tRNA vs CDS
B.fae tRNA vs CDS</t>
  </si>
  <si>
    <t>L. sp. tRNA vs intergenic
B.sal tRNA vs intergenic
B.fae tRNA vs intergenic</t>
  </si>
  <si>
    <t>L. sp. rRNA vs CDS
B.sal rRNA vs CDS
B.fae rRNA vs CDS</t>
  </si>
  <si>
    <t>L. sp. rRNA vs intergenic
B.sal rRNA vs intergenic
B.fae rRNA vs intergenic</t>
  </si>
  <si>
    <t>L. sp. CDS vs intergenic
B.sal CDS vs intergenic
B.fae CDS vs intergenic</t>
  </si>
  <si>
    <t xml:space="preserve">B.salyersiae </t>
  </si>
  <si>
    <t>B. faecalis</t>
  </si>
  <si>
    <t xml:space="preserve">Lachnospiraceae sp. </t>
  </si>
  <si>
    <t>Average # of modifications in each modified feature (column F/A)</t>
  </si>
  <si>
    <t>Average # of modifications in each motif-containing feature (column F/B)</t>
  </si>
  <si>
    <t>Fraction of modified features (column E in panel A)</t>
  </si>
  <si>
    <t>Pairwise comparison of average # of modifications in each modified feature</t>
  </si>
  <si>
    <t>Panel C. Comparison of average # of modifications in each feature.</t>
  </si>
  <si>
    <t>Panel A. Count of modified or total features in each class and count of modified or total motifs in each class.</t>
  </si>
  <si>
    <t>Average # of modifications in each modified feature (column I in panel A)</t>
  </si>
  <si>
    <t>Panel B. Comparison of fraction of modified features.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</si>
</sst>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3" x14ac:knownFonts="1">
    <font>
      <sz val="12"/>
      <color theme="1"/>
      <name val="Calibri"/>
      <family val="2"/>
      <scheme val="minor"/>
    </font>
    <font>
      <b/>
      <sz val="12"/>
      <color theme="1"/>
      <name val="Calibri"/>
      <family val="2"/>
      <scheme val="minor"/>
    </font>
    <font>
      <sz val="8"/>
      <color theme="1"/>
      <name val="Calibri (Body)"/>
    </font>
  </fonts>
  <fills count="8">
    <fill>
      <patternFill patternType="none"/>
    </fill>
    <fill>
      <patternFill patternType="gray125"/>
    </fill>
    <fill>
      <patternFill patternType="solid">
        <fgColor theme="5" tint="0.79998168889431442"/>
        <bgColor indexed="64"/>
      </patternFill>
    </fill>
    <fill>
      <patternFill patternType="solid">
        <fgColor theme="2"/>
        <bgColor indexed="64"/>
      </patternFill>
    </fill>
    <fill>
      <patternFill patternType="solid">
        <fgColor theme="8" tint="0.79998168889431442"/>
        <bgColor indexed="64"/>
      </patternFill>
    </fill>
    <fill>
      <patternFill patternType="solid">
        <fgColor theme="9" tint="-0.249977111117893"/>
        <bgColor indexed="64"/>
      </patternFill>
    </fill>
    <fill>
      <patternFill patternType="solid">
        <fgColor theme="9" tint="0.39997558519241921"/>
        <bgColor indexed="64"/>
      </patternFill>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0">
    <xf numFmtId="0" fontId="0" fillId="0" borderId="0" xfId="0"/>
    <xf numFmtId="0" fontId="0" fillId="0" borderId="0" xfId="0" applyAlignment="1">
      <alignment vertical="center"/>
    </xf>
    <xf numFmtId="0" fontId="0" fillId="0" borderId="0" xfId="0" applyAlignment="1">
      <alignment horizontal="left" vertical="center"/>
    </xf>
    <xf numFmtId="0" fontId="0" fillId="0" borderId="0" xfId="0" applyAlignment="1">
      <alignment horizontal="left" vertical="center" wrapText="1"/>
    </xf>
    <xf numFmtId="164" fontId="0" fillId="0" borderId="0" xfId="0" applyNumberFormat="1" applyAlignment="1">
      <alignment horizontal="left" vertical="center" wrapText="1"/>
    </xf>
    <xf numFmtId="165" fontId="0" fillId="0" borderId="0" xfId="0" applyNumberFormat="1" applyAlignment="1">
      <alignment horizontal="left" vertical="center" wrapText="1"/>
    </xf>
    <xf numFmtId="164" fontId="0" fillId="0" borderId="0" xfId="0" applyNumberFormat="1" applyAlignment="1">
      <alignment horizontal="right" vertical="center" wrapText="1"/>
    </xf>
    <xf numFmtId="164" fontId="0" fillId="0" borderId="0" xfId="0" applyNumberFormat="1"/>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1" fillId="0" borderId="3" xfId="0" applyFont="1" applyBorder="1" applyAlignment="1">
      <alignment horizontal="center" vertical="center" wrapText="1"/>
    </xf>
    <xf numFmtId="2" fontId="1" fillId="0" borderId="3" xfId="0" applyNumberFormat="1" applyFont="1" applyBorder="1" applyAlignment="1">
      <alignment horizontal="center" vertical="center" wrapText="1"/>
    </xf>
    <xf numFmtId="164" fontId="1" fillId="0" borderId="3" xfId="0" applyNumberFormat="1" applyFont="1" applyBorder="1" applyAlignment="1">
      <alignment horizontal="center" vertical="center" wrapText="1"/>
    </xf>
    <xf numFmtId="165" fontId="1" fillId="0" borderId="3" xfId="0" applyNumberFormat="1" applyFont="1" applyBorder="1" applyAlignment="1">
      <alignment horizontal="center" vertical="center" wrapText="1"/>
    </xf>
    <xf numFmtId="165" fontId="1" fillId="0" borderId="4" xfId="0" applyNumberFormat="1" applyFont="1" applyBorder="1" applyAlignment="1">
      <alignment horizontal="center" vertical="center" wrapText="1"/>
    </xf>
    <xf numFmtId="0" fontId="0" fillId="0" borderId="5" xfId="0" applyBorder="1" applyAlignment="1">
      <alignment horizontal="left" vertical="center" wrapText="1"/>
    </xf>
    <xf numFmtId="0" fontId="0" fillId="3" borderId="0" xfId="0" applyFill="1" applyAlignment="1">
      <alignment horizontal="left" vertical="center" wrapText="1"/>
    </xf>
    <xf numFmtId="0" fontId="0" fillId="2" borderId="0" xfId="0" applyFill="1" applyAlignment="1">
      <alignment horizontal="left" vertical="center" wrapText="1"/>
    </xf>
    <xf numFmtId="164" fontId="0" fillId="2" borderId="0" xfId="0" applyNumberFormat="1" applyFill="1" applyAlignment="1">
      <alignment horizontal="left" vertical="center" wrapText="1"/>
    </xf>
    <xf numFmtId="0" fontId="0" fillId="4" borderId="0" xfId="0" applyFill="1" applyAlignment="1">
      <alignment horizontal="left" vertical="center" wrapText="1"/>
    </xf>
    <xf numFmtId="164" fontId="0" fillId="4" borderId="0" xfId="0" applyNumberFormat="1" applyFill="1" applyAlignment="1">
      <alignment horizontal="left" vertical="center" wrapText="1"/>
    </xf>
    <xf numFmtId="165" fontId="0" fillId="4" borderId="6" xfId="0" applyNumberFormat="1" applyFill="1" applyBorder="1" applyAlignment="1">
      <alignment horizontal="left" vertical="center" wrapText="1"/>
    </xf>
    <xf numFmtId="0" fontId="0" fillId="0" borderId="0" xfId="0" applyAlignment="1">
      <alignment horizontal="right" vertical="center" wrapText="1"/>
    </xf>
    <xf numFmtId="165" fontId="0" fillId="0" borderId="6" xfId="0" applyNumberFormat="1" applyBorder="1" applyAlignment="1">
      <alignment horizontal="right" vertical="center" wrapText="1"/>
    </xf>
    <xf numFmtId="0" fontId="0" fillId="0" borderId="0" xfId="0" applyAlignment="1">
      <alignment horizontal="right"/>
    </xf>
    <xf numFmtId="165" fontId="0" fillId="0" borderId="6" xfId="0" applyNumberFormat="1" applyBorder="1" applyAlignment="1">
      <alignment horizontal="right"/>
    </xf>
    <xf numFmtId="0" fontId="0" fillId="3" borderId="8" xfId="0" applyFill="1" applyBorder="1" applyAlignment="1">
      <alignment horizontal="left" vertical="center" wrapText="1"/>
    </xf>
    <xf numFmtId="0" fontId="0" fillId="0" borderId="8" xfId="0" applyBorder="1" applyAlignment="1">
      <alignment horizontal="right" vertical="center" wrapText="1"/>
    </xf>
    <xf numFmtId="164" fontId="0" fillId="0" borderId="8" xfId="0" applyNumberFormat="1" applyBorder="1" applyAlignment="1">
      <alignment horizontal="right" vertical="center" wrapText="1"/>
    </xf>
    <xf numFmtId="0" fontId="0" fillId="0" borderId="8" xfId="0" applyBorder="1" applyAlignment="1">
      <alignment horizontal="right"/>
    </xf>
    <xf numFmtId="165" fontId="0" fillId="0" borderId="9" xfId="0" applyNumberFormat="1" applyBorder="1" applyAlignment="1">
      <alignment horizontal="right"/>
    </xf>
    <xf numFmtId="0" fontId="1" fillId="0" borderId="0" xfId="0" applyFont="1" applyAlignment="1">
      <alignment horizontal="center" vertical="center" wrapText="1"/>
    </xf>
    <xf numFmtId="164" fontId="1" fillId="0" borderId="0" xfId="0" applyNumberFormat="1" applyFont="1" applyAlignment="1">
      <alignment horizontal="center" vertical="center" wrapText="1"/>
    </xf>
    <xf numFmtId="0" fontId="1" fillId="0" borderId="0" xfId="0" applyFont="1" applyAlignment="1">
      <alignment horizontal="left" vertical="center"/>
    </xf>
    <xf numFmtId="164" fontId="0" fillId="0" borderId="0" xfId="0" applyNumberFormat="1" applyAlignment="1">
      <alignment horizontal="center" vertical="center"/>
    </xf>
    <xf numFmtId="164" fontId="0" fillId="2" borderId="1" xfId="0" applyNumberFormat="1" applyFill="1" applyBorder="1" applyAlignment="1">
      <alignment horizontal="left"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vertical="center"/>
    </xf>
    <xf numFmtId="164" fontId="0" fillId="0" borderId="1" xfId="0" applyNumberFormat="1" applyBorder="1" applyAlignment="1">
      <alignment horizontal="right" vertical="center" wrapText="1"/>
    </xf>
    <xf numFmtId="164" fontId="0" fillId="0" borderId="1" xfId="0" applyNumberFormat="1" applyBorder="1" applyAlignment="1">
      <alignment vertical="center"/>
    </xf>
    <xf numFmtId="164" fontId="0" fillId="0" borderId="1" xfId="0" applyNumberFormat="1" applyBorder="1" applyAlignment="1">
      <alignment horizontal="left" vertical="center" wrapText="1"/>
    </xf>
    <xf numFmtId="164" fontId="0" fillId="0" borderId="1" xfId="0" applyNumberFormat="1" applyBorder="1" applyAlignment="1">
      <alignment horizontal="center" vertical="center"/>
    </xf>
    <xf numFmtId="164" fontId="0" fillId="4" borderId="1" xfId="0" applyNumberFormat="1" applyFill="1" applyBorder="1" applyAlignment="1">
      <alignment horizontal="left" vertical="center" wrapText="1"/>
    </xf>
    <xf numFmtId="164" fontId="0" fillId="0" borderId="1" xfId="0" applyNumberFormat="1" applyBorder="1"/>
    <xf numFmtId="0" fontId="0" fillId="0" borderId="1" xfId="0" applyBorder="1" applyAlignment="1">
      <alignment horizontal="center" vertical="center" wrapText="1"/>
    </xf>
    <xf numFmtId="0" fontId="0" fillId="5" borderId="5" xfId="0" applyFill="1" applyBorder="1" applyAlignment="1">
      <alignment horizontal="left" vertical="center" wrapText="1"/>
    </xf>
    <xf numFmtId="0" fontId="0" fillId="6" borderId="5" xfId="0" applyFill="1" applyBorder="1" applyAlignment="1">
      <alignment horizontal="left" vertical="center" wrapText="1"/>
    </xf>
    <xf numFmtId="0" fontId="0" fillId="7" borderId="5" xfId="0" applyFill="1" applyBorder="1" applyAlignment="1">
      <alignment horizontal="left" vertical="center" wrapText="1"/>
    </xf>
    <xf numFmtId="0" fontId="0" fillId="7" borderId="7"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228600</xdr:colOff>
      <xdr:row>0</xdr:row>
      <xdr:rowOff>139700</xdr:rowOff>
    </xdr:from>
    <xdr:ext cx="12814300" cy="436530"/>
    <xdr:sp macro="" textlink="">
      <xdr:nvSpPr>
        <xdr:cNvPr id="2" name="TextBox 1">
          <a:extLst>
            <a:ext uri="{FF2B5EF4-FFF2-40B4-BE49-F238E27FC236}">
              <a16:creationId xmlns:a16="http://schemas.microsoft.com/office/drawing/2014/main" id="{57651184-C379-20FF-326E-8BC9E6C27DA3}"/>
            </a:ext>
          </a:extLst>
        </xdr:cNvPr>
        <xdr:cNvSpPr txBox="1"/>
      </xdr:nvSpPr>
      <xdr:spPr>
        <a:xfrm>
          <a:off x="228600" y="139700"/>
          <a:ext cx="12814300" cy="43653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b="1"/>
            <a:t>Supplementary Data</a:t>
          </a:r>
          <a:r>
            <a:rPr lang="en-US" sz="1100" b="1" baseline="0"/>
            <a:t> </a:t>
          </a:r>
          <a:r>
            <a:rPr lang="en-US" sz="1100" b="1"/>
            <a:t>9</a:t>
          </a:r>
          <a:r>
            <a:rPr lang="en-US" sz="1100"/>
            <a:t>. Comparison of </a:t>
          </a:r>
          <a:r>
            <a:rPr lang="en-US" sz="1100">
              <a:solidFill>
                <a:schemeClr val="tx1"/>
              </a:solidFill>
              <a:effectLst/>
              <a:latin typeface="+mn-lt"/>
              <a:ea typeface="+mn-ea"/>
              <a:cs typeface="+mn-cs"/>
            </a:rPr>
            <a:t>PT locations </a:t>
          </a:r>
          <a:r>
            <a:rPr lang="en-US" sz="1100"/>
            <a:t>among classes of intergenic region, tRNA, rRNA and coding sequeces (CDS).  (A) Count of modified or total features in each class and count of modified or total motifs in each class.  (B) Comparison of fraction of modified features. (C) Comparison of average # of modifications in each feature.</a:t>
          </a:r>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961C5-FFF7-3D43-B04F-E2F9BD87AE5C}">
  <dimension ref="A4:M42"/>
  <sheetViews>
    <sheetView tabSelected="1" zoomScaleNormal="100" workbookViewId="0">
      <selection sqref="A1:XFD1"/>
    </sheetView>
  </sheetViews>
  <sheetFormatPr baseColWidth="10" defaultRowHeight="16" x14ac:dyDescent="0.2"/>
  <cols>
    <col min="1" max="1" width="24.1640625" style="3" customWidth="1"/>
    <col min="2" max="2" width="18.1640625" style="3" customWidth="1"/>
    <col min="3" max="3" width="15.33203125" style="3" customWidth="1"/>
    <col min="4" max="4" width="13.33203125" style="3" customWidth="1"/>
    <col min="5" max="5" width="11.6640625" style="3" customWidth="1"/>
    <col min="6" max="6" width="15.83203125" style="4" customWidth="1"/>
    <col min="7" max="7" width="17" style="4" customWidth="1"/>
    <col min="8" max="8" width="16.1640625" style="3" customWidth="1"/>
    <col min="9" max="9" width="14.6640625" style="3" customWidth="1"/>
    <col min="10" max="10" width="23.1640625" style="4" customWidth="1"/>
    <col min="11" max="11" width="16" style="4" customWidth="1"/>
    <col min="12" max="12" width="19.6640625" style="5" customWidth="1"/>
    <col min="13" max="16384" width="10.83203125" style="3"/>
  </cols>
  <sheetData>
    <row r="4" spans="1:13" x14ac:dyDescent="0.2">
      <c r="A4" s="33"/>
    </row>
    <row r="5" spans="1:13" x14ac:dyDescent="0.2">
      <c r="A5" s="33"/>
    </row>
    <row r="6" spans="1:13" x14ac:dyDescent="0.2">
      <c r="A6" s="33" t="s">
        <v>52</v>
      </c>
      <c r="B6" s="2"/>
    </row>
    <row r="7" spans="1:13" ht="17" x14ac:dyDescent="0.2">
      <c r="A7" s="8"/>
      <c r="B7" s="9" t="s">
        <v>7</v>
      </c>
      <c r="C7" s="10" t="s">
        <v>8</v>
      </c>
      <c r="D7" s="10" t="s">
        <v>9</v>
      </c>
      <c r="E7" s="11" t="s">
        <v>10</v>
      </c>
      <c r="F7" s="12" t="s">
        <v>11</v>
      </c>
      <c r="G7" s="10" t="s">
        <v>12</v>
      </c>
      <c r="H7" s="10" t="s">
        <v>13</v>
      </c>
      <c r="I7" s="10" t="s">
        <v>14</v>
      </c>
      <c r="J7" s="12" t="s">
        <v>15</v>
      </c>
      <c r="K7" s="12" t="s">
        <v>16</v>
      </c>
      <c r="L7" s="13" t="s">
        <v>17</v>
      </c>
      <c r="M7" s="14" t="s">
        <v>18</v>
      </c>
    </row>
    <row r="8" spans="1:13" ht="123" customHeight="1" x14ac:dyDescent="0.2">
      <c r="A8" s="15"/>
      <c r="B8" s="16" t="s">
        <v>24</v>
      </c>
      <c r="C8" s="17" t="s">
        <v>26</v>
      </c>
      <c r="D8" s="17" t="s">
        <v>19</v>
      </c>
      <c r="E8" s="17" t="s">
        <v>25</v>
      </c>
      <c r="F8" s="18" t="s">
        <v>20</v>
      </c>
      <c r="G8" s="18" t="s">
        <v>21</v>
      </c>
      <c r="H8" s="19" t="s">
        <v>22</v>
      </c>
      <c r="I8" s="19" t="s">
        <v>23</v>
      </c>
      <c r="J8" s="20" t="s">
        <v>47</v>
      </c>
      <c r="K8" s="20" t="s">
        <v>48</v>
      </c>
      <c r="L8" s="20" t="s">
        <v>32</v>
      </c>
      <c r="M8" s="21" t="s">
        <v>27</v>
      </c>
    </row>
    <row r="9" spans="1:13" ht="17" x14ac:dyDescent="0.2">
      <c r="A9" s="46" t="s">
        <v>29</v>
      </c>
      <c r="B9" s="16" t="s">
        <v>3</v>
      </c>
      <c r="C9" s="22">
        <v>234</v>
      </c>
      <c r="D9" s="22">
        <v>2156</v>
      </c>
      <c r="E9" s="22">
        <v>3753</v>
      </c>
      <c r="F9" s="6">
        <f>D9/E9</f>
        <v>0.57447375432986947</v>
      </c>
      <c r="G9" s="6">
        <f>C9/E9</f>
        <v>6.235011990407674E-2</v>
      </c>
      <c r="H9" s="22">
        <v>306</v>
      </c>
      <c r="I9" s="22">
        <v>8173</v>
      </c>
      <c r="J9" s="6">
        <f>H9/C9</f>
        <v>1.3076923076923077</v>
      </c>
      <c r="K9" s="6">
        <f>H9/D9</f>
        <v>0.14192949907235622</v>
      </c>
      <c r="L9" s="6">
        <f>H9/I9</f>
        <v>3.7440352379787101E-2</v>
      </c>
      <c r="M9" s="23">
        <v>70.375</v>
      </c>
    </row>
    <row r="10" spans="1:13" ht="17" x14ac:dyDescent="0.2">
      <c r="A10" s="46"/>
      <c r="B10" s="16" t="s">
        <v>5</v>
      </c>
      <c r="C10" s="22">
        <v>9</v>
      </c>
      <c r="D10" s="22">
        <v>56</v>
      </c>
      <c r="E10" s="22">
        <v>67</v>
      </c>
      <c r="F10" s="6">
        <f t="shared" ref="F10:F22" si="0">D10/E10</f>
        <v>0.83582089552238803</v>
      </c>
      <c r="G10" s="6">
        <f t="shared" ref="G10:G21" si="1">C10/E10</f>
        <v>0.13432835820895522</v>
      </c>
      <c r="H10" s="22">
        <v>9</v>
      </c>
      <c r="I10" s="22">
        <v>146</v>
      </c>
      <c r="J10" s="6">
        <f t="shared" ref="J10:J22" si="2">H10/C10</f>
        <v>1</v>
      </c>
      <c r="K10" s="6">
        <f t="shared" ref="K10:K22" si="3">H10/D10</f>
        <v>0.16071428571428573</v>
      </c>
      <c r="L10" s="6">
        <f>H10/I10</f>
        <v>6.1643835616438353E-2</v>
      </c>
      <c r="M10" s="23" t="s">
        <v>28</v>
      </c>
    </row>
    <row r="11" spans="1:13" ht="17" x14ac:dyDescent="0.2">
      <c r="A11" s="46"/>
      <c r="B11" s="16" t="s">
        <v>6</v>
      </c>
      <c r="C11" s="22">
        <v>10</v>
      </c>
      <c r="D11" s="22">
        <v>15</v>
      </c>
      <c r="E11" s="22">
        <v>15</v>
      </c>
      <c r="F11" s="6">
        <f t="shared" si="0"/>
        <v>1</v>
      </c>
      <c r="G11" s="6">
        <f t="shared" si="1"/>
        <v>0.66666666666666663</v>
      </c>
      <c r="H11" s="22">
        <v>15</v>
      </c>
      <c r="I11" s="22">
        <v>411</v>
      </c>
      <c r="J11" s="6">
        <f t="shared" si="2"/>
        <v>1.5</v>
      </c>
      <c r="K11" s="6">
        <f t="shared" si="3"/>
        <v>1</v>
      </c>
      <c r="L11" s="6">
        <f>H11/I11</f>
        <v>3.6496350364963501E-2</v>
      </c>
      <c r="M11" s="23">
        <v>607.4</v>
      </c>
    </row>
    <row r="12" spans="1:13" ht="17" x14ac:dyDescent="0.2">
      <c r="A12" s="46"/>
      <c r="B12" s="16" t="s">
        <v>4</v>
      </c>
      <c r="C12" s="22">
        <v>2491</v>
      </c>
      <c r="D12" s="22">
        <v>4020</v>
      </c>
      <c r="E12" s="22">
        <v>4039</v>
      </c>
      <c r="F12" s="6">
        <f t="shared" si="0"/>
        <v>0.99529586531319636</v>
      </c>
      <c r="G12" s="6">
        <f t="shared" si="1"/>
        <v>0.61673681604357511</v>
      </c>
      <c r="H12" s="22">
        <v>5123</v>
      </c>
      <c r="I12" s="22">
        <v>77508</v>
      </c>
      <c r="J12" s="6">
        <f t="shared" si="2"/>
        <v>2.0566037735849059</v>
      </c>
      <c r="K12" s="6">
        <f t="shared" si="3"/>
        <v>1.2743781094527362</v>
      </c>
      <c r="L12" s="6">
        <f>H12/I12</f>
        <v>6.6096402951953348E-2</v>
      </c>
      <c r="M12" s="23">
        <v>429.94299999999998</v>
      </c>
    </row>
    <row r="13" spans="1:13" x14ac:dyDescent="0.2">
      <c r="A13" s="15"/>
      <c r="C13" s="22"/>
      <c r="D13" s="22"/>
      <c r="E13" s="22"/>
      <c r="F13" s="6"/>
      <c r="G13" s="6"/>
      <c r="H13" s="22"/>
      <c r="I13" s="22"/>
      <c r="J13" s="6"/>
      <c r="K13" s="6"/>
      <c r="L13" s="6"/>
      <c r="M13" s="23"/>
    </row>
    <row r="14" spans="1:13" ht="17" customHeight="1" x14ac:dyDescent="0.2">
      <c r="A14" s="47" t="s">
        <v>31</v>
      </c>
      <c r="B14" s="16" t="s">
        <v>3</v>
      </c>
      <c r="C14" s="22">
        <v>324</v>
      </c>
      <c r="D14" s="22">
        <v>1519</v>
      </c>
      <c r="E14" s="22">
        <v>3573</v>
      </c>
      <c r="F14" s="6">
        <f t="shared" si="0"/>
        <v>0.42513294150573749</v>
      </c>
      <c r="G14" s="6">
        <f t="shared" si="1"/>
        <v>9.06801007556675E-2</v>
      </c>
      <c r="H14" s="22">
        <v>566</v>
      </c>
      <c r="I14" s="22">
        <v>8199</v>
      </c>
      <c r="J14" s="6">
        <f t="shared" si="2"/>
        <v>1.7469135802469136</v>
      </c>
      <c r="K14" s="6">
        <f t="shared" si="3"/>
        <v>0.37261356155365372</v>
      </c>
      <c r="L14" s="6">
        <f>H14/I14</f>
        <v>6.9032808879131602E-2</v>
      </c>
      <c r="M14" s="23">
        <v>92.2</v>
      </c>
    </row>
    <row r="15" spans="1:13" ht="17" customHeight="1" x14ac:dyDescent="0.2">
      <c r="A15" s="47"/>
      <c r="B15" s="16" t="s">
        <v>5</v>
      </c>
      <c r="C15" s="22">
        <v>13</v>
      </c>
      <c r="D15" s="22">
        <v>25</v>
      </c>
      <c r="E15" s="22">
        <v>53</v>
      </c>
      <c r="F15" s="6">
        <f t="shared" si="0"/>
        <v>0.47169811320754718</v>
      </c>
      <c r="G15" s="6">
        <f t="shared" si="1"/>
        <v>0.24528301886792453</v>
      </c>
      <c r="H15" s="22">
        <v>14</v>
      </c>
      <c r="I15" s="22">
        <v>71</v>
      </c>
      <c r="J15" s="6">
        <f t="shared" si="2"/>
        <v>1.0769230769230769</v>
      </c>
      <c r="K15" s="6">
        <f t="shared" si="3"/>
        <v>0.56000000000000005</v>
      </c>
      <c r="L15" s="6">
        <f>H15/I15</f>
        <v>0.19718309859154928</v>
      </c>
      <c r="M15" s="23">
        <v>3</v>
      </c>
    </row>
    <row r="16" spans="1:13" ht="17" customHeight="1" x14ac:dyDescent="0.2">
      <c r="A16" s="47"/>
      <c r="B16" s="16" t="s">
        <v>6</v>
      </c>
      <c r="C16" s="22">
        <v>3</v>
      </c>
      <c r="D16" s="22">
        <v>3</v>
      </c>
      <c r="E16" s="22">
        <v>3</v>
      </c>
      <c r="F16" s="6">
        <f t="shared" si="0"/>
        <v>1</v>
      </c>
      <c r="G16" s="6">
        <f t="shared" si="1"/>
        <v>1</v>
      </c>
      <c r="H16" s="22">
        <v>72</v>
      </c>
      <c r="I16" s="22">
        <v>178</v>
      </c>
      <c r="J16" s="6">
        <f t="shared" si="2"/>
        <v>24</v>
      </c>
      <c r="K16" s="6">
        <f t="shared" si="3"/>
        <v>24</v>
      </c>
      <c r="L16" s="6">
        <f>H16/I16</f>
        <v>0.4044943820224719</v>
      </c>
      <c r="M16" s="23">
        <v>58.8</v>
      </c>
    </row>
    <row r="17" spans="1:13" ht="17" customHeight="1" x14ac:dyDescent="0.2">
      <c r="A17" s="47"/>
      <c r="B17" s="16" t="s">
        <v>4</v>
      </c>
      <c r="C17" s="22">
        <v>3186</v>
      </c>
      <c r="D17" s="22">
        <v>3767</v>
      </c>
      <c r="E17" s="22">
        <v>3813</v>
      </c>
      <c r="F17" s="6">
        <f t="shared" si="0"/>
        <v>0.98793600839234197</v>
      </c>
      <c r="G17" s="6">
        <f t="shared" si="1"/>
        <v>0.83556254917387884</v>
      </c>
      <c r="H17" s="22">
        <v>16748</v>
      </c>
      <c r="I17" s="22">
        <v>129546</v>
      </c>
      <c r="J17" s="6">
        <f t="shared" si="2"/>
        <v>5.2567482736974265</v>
      </c>
      <c r="K17" s="6">
        <f t="shared" si="3"/>
        <v>4.4459782320148662</v>
      </c>
      <c r="L17" s="6">
        <f>H17/I17</f>
        <v>0.12928226267117471</v>
      </c>
      <c r="M17" s="23">
        <v>158.5</v>
      </c>
    </row>
    <row r="18" spans="1:13" x14ac:dyDescent="0.2">
      <c r="A18" s="15"/>
      <c r="C18" s="22"/>
      <c r="D18" s="22"/>
      <c r="E18" s="22"/>
      <c r="F18" s="6"/>
      <c r="G18" s="6"/>
      <c r="H18" s="22"/>
      <c r="I18" s="22"/>
      <c r="J18" s="6"/>
      <c r="K18" s="6"/>
      <c r="L18" s="6"/>
      <c r="M18" s="23"/>
    </row>
    <row r="19" spans="1:13" ht="17" x14ac:dyDescent="0.2">
      <c r="A19" s="48" t="s">
        <v>30</v>
      </c>
      <c r="B19" s="16" t="s">
        <v>3</v>
      </c>
      <c r="C19" s="22">
        <v>62</v>
      </c>
      <c r="D19" s="22">
        <v>882</v>
      </c>
      <c r="E19" s="22">
        <v>3140</v>
      </c>
      <c r="F19" s="6">
        <f t="shared" si="0"/>
        <v>0.28089171974522292</v>
      </c>
      <c r="G19" s="6">
        <f t="shared" si="1"/>
        <v>1.9745222929936305E-2</v>
      </c>
      <c r="H19" s="24">
        <v>65</v>
      </c>
      <c r="I19" s="22">
        <v>3378</v>
      </c>
      <c r="J19" s="6">
        <f t="shared" si="2"/>
        <v>1.0483870967741935</v>
      </c>
      <c r="K19" s="6">
        <f t="shared" si="3"/>
        <v>7.3696145124716547E-2</v>
      </c>
      <c r="L19" s="6">
        <f>H19/I19</f>
        <v>1.9242155121373596E-2</v>
      </c>
      <c r="M19" s="25">
        <v>227.33</v>
      </c>
    </row>
    <row r="20" spans="1:13" ht="17" x14ac:dyDescent="0.2">
      <c r="A20" s="48"/>
      <c r="B20" s="16" t="s">
        <v>5</v>
      </c>
      <c r="C20" s="22">
        <v>2</v>
      </c>
      <c r="D20" s="22">
        <v>47</v>
      </c>
      <c r="E20" s="22">
        <v>70</v>
      </c>
      <c r="F20" s="6">
        <f t="shared" si="0"/>
        <v>0.67142857142857137</v>
      </c>
      <c r="G20" s="6">
        <f t="shared" si="1"/>
        <v>2.8571428571428571E-2</v>
      </c>
      <c r="H20" s="24">
        <v>2</v>
      </c>
      <c r="I20" s="22">
        <v>202</v>
      </c>
      <c r="J20" s="6">
        <f t="shared" si="2"/>
        <v>1</v>
      </c>
      <c r="K20" s="6">
        <f t="shared" si="3"/>
        <v>4.2553191489361701E-2</v>
      </c>
      <c r="L20" s="6">
        <f>H20/I20</f>
        <v>9.9009900990099011E-3</v>
      </c>
      <c r="M20" s="25" t="s">
        <v>28</v>
      </c>
    </row>
    <row r="21" spans="1:13" ht="17" x14ac:dyDescent="0.2">
      <c r="A21" s="48"/>
      <c r="B21" s="16" t="s">
        <v>6</v>
      </c>
      <c r="C21" s="22">
        <v>2</v>
      </c>
      <c r="D21" s="22">
        <v>2</v>
      </c>
      <c r="E21" s="22">
        <v>3</v>
      </c>
      <c r="F21" s="6">
        <f t="shared" si="0"/>
        <v>0.66666666666666663</v>
      </c>
      <c r="G21" s="6">
        <f t="shared" si="1"/>
        <v>0.66666666666666663</v>
      </c>
      <c r="H21" s="24">
        <v>14</v>
      </c>
      <c r="I21" s="22">
        <v>84</v>
      </c>
      <c r="J21" s="6">
        <f t="shared" si="2"/>
        <v>7</v>
      </c>
      <c r="K21" s="6">
        <f t="shared" si="3"/>
        <v>7</v>
      </c>
      <c r="L21" s="6">
        <f>H21/I21</f>
        <v>0.16666666666666666</v>
      </c>
      <c r="M21" s="25">
        <v>258.83300000000003</v>
      </c>
    </row>
    <row r="22" spans="1:13" ht="17" x14ac:dyDescent="0.2">
      <c r="A22" s="49"/>
      <c r="B22" s="26" t="s">
        <v>4</v>
      </c>
      <c r="C22" s="27">
        <v>941</v>
      </c>
      <c r="D22" s="27">
        <v>3073</v>
      </c>
      <c r="E22" s="27">
        <v>3458</v>
      </c>
      <c r="F22" s="28">
        <f t="shared" si="0"/>
        <v>0.88866396761133604</v>
      </c>
      <c r="G22" s="28">
        <f>C22/E22</f>
        <v>0.27212261422787737</v>
      </c>
      <c r="H22" s="29">
        <v>1204</v>
      </c>
      <c r="I22" s="27">
        <v>29626</v>
      </c>
      <c r="J22" s="28">
        <f t="shared" si="2"/>
        <v>1.2794899043570669</v>
      </c>
      <c r="K22" s="28">
        <f t="shared" si="3"/>
        <v>0.39179954441913439</v>
      </c>
      <c r="L22" s="28">
        <f>H22/I22</f>
        <v>4.0639978397353678E-2</v>
      </c>
      <c r="M22" s="30">
        <v>485.084</v>
      </c>
    </row>
    <row r="23" spans="1:13" x14ac:dyDescent="0.2">
      <c r="K23" s="6"/>
    </row>
    <row r="26" spans="1:13" x14ac:dyDescent="0.2">
      <c r="A26" s="33" t="s">
        <v>54</v>
      </c>
      <c r="C26" s="31"/>
      <c r="D26" s="31"/>
      <c r="E26" s="31"/>
      <c r="F26" s="32"/>
    </row>
    <row r="27" spans="1:13" ht="55" customHeight="1" x14ac:dyDescent="0.2">
      <c r="A27" s="35" t="s">
        <v>49</v>
      </c>
      <c r="B27" s="36" t="s">
        <v>46</v>
      </c>
      <c r="C27" s="36" t="s">
        <v>2</v>
      </c>
      <c r="D27" s="36" t="s">
        <v>0</v>
      </c>
      <c r="E27" s="37" t="s">
        <v>33</v>
      </c>
      <c r="H27" s="45" t="s">
        <v>35</v>
      </c>
      <c r="I27" s="45"/>
      <c r="J27" s="36" t="s">
        <v>36</v>
      </c>
      <c r="K27" s="38" t="s">
        <v>37</v>
      </c>
      <c r="L27" s="1"/>
    </row>
    <row r="28" spans="1:13" ht="55" customHeight="1" x14ac:dyDescent="0.2">
      <c r="A28" s="38" t="s">
        <v>34</v>
      </c>
      <c r="B28" s="39">
        <v>1.9745222929936305E-2</v>
      </c>
      <c r="C28" s="39">
        <v>6.235011990407674E-2</v>
      </c>
      <c r="D28" s="38">
        <v>9.06801007556675E-2</v>
      </c>
      <c r="E28" s="40">
        <f>AVERAGE(B28:D28)</f>
        <v>5.7591814529893516E-2</v>
      </c>
      <c r="H28" s="38" t="s">
        <v>5</v>
      </c>
      <c r="I28" s="38" t="s">
        <v>6</v>
      </c>
      <c r="J28" s="41" t="s">
        <v>38</v>
      </c>
      <c r="K28" s="42">
        <v>9.8673000276979367E-3</v>
      </c>
      <c r="L28" s="7"/>
    </row>
    <row r="29" spans="1:13" ht="55" customHeight="1" x14ac:dyDescent="0.2">
      <c r="A29" s="38" t="s">
        <v>5</v>
      </c>
      <c r="B29" s="39">
        <v>2.8571428571428571E-2</v>
      </c>
      <c r="C29" s="39">
        <v>0.13432835820895522</v>
      </c>
      <c r="D29" s="38">
        <v>0.24528301886792453</v>
      </c>
      <c r="E29" s="40">
        <f t="shared" ref="E29:E31" si="4">AVERAGE(B29:D29)</f>
        <v>0.13606093521610277</v>
      </c>
      <c r="H29" s="38" t="s">
        <v>5</v>
      </c>
      <c r="I29" s="38" t="s">
        <v>4</v>
      </c>
      <c r="J29" s="41" t="s">
        <v>39</v>
      </c>
      <c r="K29" s="42">
        <v>2.5215557094000838E-2</v>
      </c>
      <c r="L29" s="7"/>
    </row>
    <row r="30" spans="1:13" ht="55" customHeight="1" x14ac:dyDescent="0.2">
      <c r="A30" s="38" t="s">
        <v>6</v>
      </c>
      <c r="B30" s="39">
        <v>0.66666666666666663</v>
      </c>
      <c r="C30" s="39">
        <v>0.66666666666666663</v>
      </c>
      <c r="D30" s="38">
        <v>1</v>
      </c>
      <c r="E30" s="40">
        <f t="shared" si="4"/>
        <v>0.77777777777777768</v>
      </c>
      <c r="H30" s="38" t="s">
        <v>5</v>
      </c>
      <c r="I30" s="38" t="s">
        <v>34</v>
      </c>
      <c r="J30" s="41" t="s">
        <v>40</v>
      </c>
      <c r="K30" s="42">
        <v>0.10204911961890417</v>
      </c>
      <c r="L30" s="7"/>
    </row>
    <row r="31" spans="1:13" ht="55" customHeight="1" x14ac:dyDescent="0.2">
      <c r="A31" s="38" t="s">
        <v>4</v>
      </c>
      <c r="B31" s="39">
        <v>0.27212261422787737</v>
      </c>
      <c r="C31" s="39">
        <v>0.61673681604357511</v>
      </c>
      <c r="D31" s="38">
        <v>0.83556254917387884</v>
      </c>
      <c r="E31" s="40">
        <f t="shared" si="4"/>
        <v>0.57480732648177713</v>
      </c>
      <c r="H31" s="38" t="s">
        <v>6</v>
      </c>
      <c r="I31" s="38" t="s">
        <v>4</v>
      </c>
      <c r="J31" s="41" t="s">
        <v>41</v>
      </c>
      <c r="K31" s="42">
        <v>9.1543619552724775E-2</v>
      </c>
      <c r="L31" s="7"/>
    </row>
    <row r="32" spans="1:13" ht="55" customHeight="1" x14ac:dyDescent="0.2">
      <c r="H32" s="38" t="s">
        <v>6</v>
      </c>
      <c r="I32" s="38" t="s">
        <v>34</v>
      </c>
      <c r="J32" s="41" t="s">
        <v>42</v>
      </c>
      <c r="K32" s="42">
        <v>8.5428239502174756E-3</v>
      </c>
      <c r="L32" s="7"/>
    </row>
    <row r="33" spans="1:12" ht="55" customHeight="1" x14ac:dyDescent="0.2">
      <c r="H33" s="38" t="s">
        <v>4</v>
      </c>
      <c r="I33" s="38" t="s">
        <v>34</v>
      </c>
      <c r="J33" s="41" t="s">
        <v>43</v>
      </c>
      <c r="K33" s="42">
        <v>3.4496711379318423E-2</v>
      </c>
      <c r="L33" s="7"/>
    </row>
    <row r="34" spans="1:12" ht="20" customHeight="1" x14ac:dyDescent="0.2">
      <c r="H34" s="1"/>
      <c r="I34" s="1"/>
      <c r="K34" s="34"/>
      <c r="L34" s="7"/>
    </row>
    <row r="35" spans="1:12" x14ac:dyDescent="0.2">
      <c r="A35" s="33" t="s">
        <v>51</v>
      </c>
    </row>
    <row r="36" spans="1:12" ht="51" x14ac:dyDescent="0.2">
      <c r="A36" s="43" t="s">
        <v>53</v>
      </c>
      <c r="B36" s="36" t="s">
        <v>1</v>
      </c>
      <c r="C36" s="36" t="s">
        <v>44</v>
      </c>
      <c r="D36" s="36" t="s">
        <v>45</v>
      </c>
      <c r="E36" s="37" t="s">
        <v>33</v>
      </c>
      <c r="H36" s="45" t="s">
        <v>50</v>
      </c>
      <c r="I36" s="45"/>
      <c r="J36" s="36" t="s">
        <v>36</v>
      </c>
      <c r="K36" s="38" t="s">
        <v>37</v>
      </c>
    </row>
    <row r="37" spans="1:12" ht="51" x14ac:dyDescent="0.2">
      <c r="A37" s="38" t="s">
        <v>34</v>
      </c>
      <c r="B37" s="44">
        <v>7.3696145124716547E-2</v>
      </c>
      <c r="C37" s="44">
        <v>0.14192949907235622</v>
      </c>
      <c r="D37" s="44">
        <v>0.37261356155365372</v>
      </c>
      <c r="E37" s="44">
        <v>0.196079735250242</v>
      </c>
      <c r="H37" s="38" t="s">
        <v>5</v>
      </c>
      <c r="I37" s="38" t="s">
        <v>6</v>
      </c>
      <c r="J37" s="41" t="s">
        <v>38</v>
      </c>
      <c r="K37" s="42">
        <v>0.26284824059445921</v>
      </c>
    </row>
    <row r="38" spans="1:12" ht="51" x14ac:dyDescent="0.2">
      <c r="A38" s="38" t="s">
        <v>5</v>
      </c>
      <c r="B38" s="44">
        <v>4.2553191489361701E-2</v>
      </c>
      <c r="C38" s="44">
        <v>0.16071428571428573</v>
      </c>
      <c r="D38" s="44">
        <v>0.56000000000000005</v>
      </c>
      <c r="E38" s="44">
        <v>0.25442249240121584</v>
      </c>
      <c r="H38" s="38" t="s">
        <v>5</v>
      </c>
      <c r="I38" s="38" t="s">
        <v>4</v>
      </c>
      <c r="J38" s="41" t="s">
        <v>39</v>
      </c>
      <c r="K38" s="42">
        <v>0.23888934494315883</v>
      </c>
    </row>
    <row r="39" spans="1:12" ht="51" x14ac:dyDescent="0.2">
      <c r="A39" s="38" t="s">
        <v>6</v>
      </c>
      <c r="B39" s="44">
        <v>7</v>
      </c>
      <c r="C39" s="44">
        <v>1</v>
      </c>
      <c r="D39" s="44">
        <v>24</v>
      </c>
      <c r="E39" s="44">
        <v>10.666666666666666</v>
      </c>
      <c r="H39" s="38" t="s">
        <v>5</v>
      </c>
      <c r="I39" s="38" t="s">
        <v>34</v>
      </c>
      <c r="J39" s="41" t="s">
        <v>40</v>
      </c>
      <c r="K39" s="42">
        <v>0.47060519825576608</v>
      </c>
    </row>
    <row r="40" spans="1:12" ht="51" x14ac:dyDescent="0.2">
      <c r="A40" s="38" t="s">
        <v>4</v>
      </c>
      <c r="B40" s="44">
        <v>0.39179954441913439</v>
      </c>
      <c r="C40" s="44">
        <v>1.2743781094527362</v>
      </c>
      <c r="D40" s="44">
        <v>4.4459782320148662</v>
      </c>
      <c r="E40" s="44">
        <v>2.0373852952955791</v>
      </c>
      <c r="H40" s="38" t="s">
        <v>6</v>
      </c>
      <c r="I40" s="38" t="s">
        <v>4</v>
      </c>
      <c r="J40" s="41" t="s">
        <v>41</v>
      </c>
      <c r="K40" s="42">
        <v>0.2759346314278921</v>
      </c>
    </row>
    <row r="41" spans="1:12" ht="51" x14ac:dyDescent="0.2">
      <c r="H41" s="38" t="s">
        <v>6</v>
      </c>
      <c r="I41" s="38" t="s">
        <v>34</v>
      </c>
      <c r="J41" s="41" t="s">
        <v>42</v>
      </c>
      <c r="K41" s="42">
        <v>0.26387695045537041</v>
      </c>
    </row>
    <row r="42" spans="1:12" ht="51" x14ac:dyDescent="0.2">
      <c r="H42" s="38" t="s">
        <v>4</v>
      </c>
      <c r="I42" s="38" t="s">
        <v>34</v>
      </c>
      <c r="J42" s="41" t="s">
        <v>43</v>
      </c>
      <c r="K42" s="42">
        <v>0.24778703344635056</v>
      </c>
    </row>
  </sheetData>
  <mergeCells count="5">
    <mergeCell ref="H36:I36"/>
    <mergeCell ref="H27:I27"/>
    <mergeCell ref="A9:A12"/>
    <mergeCell ref="A14:A17"/>
    <mergeCell ref="A19:A2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Yuan,Yifeng</dc:creator>
  <cp:lastModifiedBy>Peter C Dedon</cp:lastModifiedBy>
  <dcterms:created xsi:type="dcterms:W3CDTF">2024-04-16T02:17:19Z</dcterms:created>
  <dcterms:modified xsi:type="dcterms:W3CDTF">2025-12-31T12:05:58Z</dcterms:modified>
</cp:coreProperties>
</file>