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04758F0B-EFBF-6C48-B48D-2B80AD7D8804}" xr6:coauthVersionLast="47" xr6:coauthVersionMax="47" xr10:uidLastSave="{00000000-0000-0000-0000-000000000000}"/>
  <bookViews>
    <workbookView xWindow="11980" yWindow="5980" windowWidth="27640" windowHeight="16680" xr2:uid="{6BE21B5B-70D8-954E-8B7A-F02EBE8E8706}"/>
  </bookViews>
  <sheets>
    <sheet name="S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I35" i="1"/>
  <c r="K34" i="1"/>
  <c r="J34" i="1"/>
  <c r="I34" i="1"/>
  <c r="L32" i="1"/>
  <c r="K32" i="1"/>
  <c r="I32" i="1"/>
  <c r="L31" i="1"/>
  <c r="K31" i="1"/>
  <c r="K39" i="1" s="1"/>
  <c r="J30" i="1"/>
  <c r="I30" i="1"/>
  <c r="K29" i="1"/>
  <c r="J29" i="1"/>
  <c r="I29" i="1"/>
  <c r="L27" i="1"/>
  <c r="K27" i="1"/>
  <c r="I27" i="1"/>
  <c r="I37" i="1" s="1"/>
  <c r="L25" i="1"/>
  <c r="H25" i="1"/>
  <c r="G25" i="1"/>
  <c r="F25" i="1"/>
  <c r="E25" i="1"/>
  <c r="D25" i="1"/>
  <c r="C25" i="1"/>
  <c r="L24" i="1"/>
  <c r="L35" i="1" s="1"/>
  <c r="K24" i="1"/>
  <c r="K35" i="1" s="1"/>
  <c r="J24" i="1"/>
  <c r="I24" i="1"/>
  <c r="L23" i="1"/>
  <c r="L34" i="1" s="1"/>
  <c r="K23" i="1"/>
  <c r="J23" i="1"/>
  <c r="I23" i="1"/>
  <c r="L22" i="1"/>
  <c r="L33" i="1" s="1"/>
  <c r="K22" i="1"/>
  <c r="K33" i="1" s="1"/>
  <c r="J22" i="1"/>
  <c r="J33" i="1" s="1"/>
  <c r="I22" i="1"/>
  <c r="I33" i="1" s="1"/>
  <c r="L21" i="1"/>
  <c r="K21" i="1"/>
  <c r="J21" i="1"/>
  <c r="J32" i="1" s="1"/>
  <c r="I21" i="1"/>
  <c r="L20" i="1"/>
  <c r="K20" i="1"/>
  <c r="J20" i="1"/>
  <c r="J31" i="1" s="1"/>
  <c r="I20" i="1"/>
  <c r="I31" i="1" s="1"/>
  <c r="L19" i="1"/>
  <c r="L30" i="1" s="1"/>
  <c r="K19" i="1"/>
  <c r="K30" i="1" s="1"/>
  <c r="K38" i="1" s="1"/>
  <c r="J19" i="1"/>
  <c r="I19" i="1"/>
  <c r="L18" i="1"/>
  <c r="L29" i="1" s="1"/>
  <c r="L38" i="1" s="1"/>
  <c r="K18" i="1"/>
  <c r="J18" i="1"/>
  <c r="I18" i="1"/>
  <c r="L17" i="1"/>
  <c r="L28" i="1" s="1"/>
  <c r="K17" i="1"/>
  <c r="K28" i="1" s="1"/>
  <c r="J17" i="1"/>
  <c r="J28" i="1" s="1"/>
  <c r="I17" i="1"/>
  <c r="I28" i="1" s="1"/>
  <c r="L16" i="1"/>
  <c r="K16" i="1"/>
  <c r="J16" i="1"/>
  <c r="J25" i="1" s="1"/>
  <c r="I16" i="1"/>
  <c r="I25" i="1" s="1"/>
  <c r="L14" i="1"/>
  <c r="K14" i="1"/>
  <c r="J14" i="1"/>
  <c r="I14" i="1"/>
  <c r="H14" i="1"/>
  <c r="G14" i="1"/>
  <c r="F14" i="1"/>
  <c r="E14" i="1"/>
  <c r="D14" i="1"/>
  <c r="C14" i="1"/>
  <c r="L37" i="1" l="1"/>
  <c r="L39" i="1"/>
  <c r="K37" i="1"/>
  <c r="I38" i="1"/>
  <c r="J38" i="1"/>
  <c r="I39" i="1"/>
  <c r="J39" i="1"/>
  <c r="J27" i="1"/>
  <c r="J37" i="1" s="1"/>
  <c r="K25" i="1"/>
</calcChain>
</file>

<file path=xl/sharedStrings.xml><?xml version="1.0" encoding="utf-8"?>
<sst xmlns="http://schemas.openxmlformats.org/spreadsheetml/2006/main" count="78" uniqueCount="27">
  <si>
    <t>Tool1</t>
  </si>
  <si>
    <t>Tool2</t>
  </si>
  <si>
    <t xml:space="preserve">Tool1 All </t>
  </si>
  <si>
    <t xml:space="preserve">Tool1 Share </t>
  </si>
  <si>
    <t>Tool1 Diff</t>
  </si>
  <si>
    <t xml:space="preserve"> Tool2 All </t>
  </si>
  <si>
    <t xml:space="preserve"> Tool2 Share </t>
  </si>
  <si>
    <t>Tool2 Diff</t>
  </si>
  <si>
    <t>Toll1 Share%</t>
  </si>
  <si>
    <t>Tool1 Diff%</t>
  </si>
  <si>
    <t>Tool2 Share%</t>
  </si>
  <si>
    <t>Tool2 Diff%</t>
  </si>
  <si>
    <t>H20D</t>
  </si>
  <si>
    <t>H20H</t>
  </si>
  <si>
    <t>svim-asm_haploid</t>
  </si>
  <si>
    <t>pav_haploid</t>
  </si>
  <si>
    <t>svim-asm_diploid</t>
  </si>
  <si>
    <t>pav_diploid</t>
  </si>
  <si>
    <t>cutesv</t>
  </si>
  <si>
    <t>pbsv</t>
  </si>
  <si>
    <t>sniffles</t>
  </si>
  <si>
    <t>svim</t>
  </si>
  <si>
    <t>svision</t>
  </si>
  <si>
    <t>average</t>
  </si>
  <si>
    <t>H20D H20H diff</t>
  </si>
  <si>
    <t>average (no haploid)</t>
  </si>
  <si>
    <t>average (read-based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</si>
</sst>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164" fontId="0" fillId="0" borderId="0" xfId="1" applyNumberFormat="1" applyFont="1"/>
    <xf numFmtId="0" fontId="1" fillId="0" borderId="1" xfId="0" applyFont="1" applyBorder="1" applyAlignment="1">
      <alignment horizontal="left"/>
    </xf>
    <xf numFmtId="164" fontId="3" fillId="0" borderId="1" xfId="1" applyNumberFormat="1" applyFont="1" applyFill="1" applyBorder="1" applyAlignment="1">
      <alignment horizontal="center"/>
    </xf>
    <xf numFmtId="10" fontId="3" fillId="0" borderId="1" xfId="2" applyNumberFormat="1" applyFont="1" applyFill="1" applyBorder="1" applyAlignment="1">
      <alignment horizontal="center"/>
    </xf>
    <xf numFmtId="0" fontId="2" fillId="0" borderId="2" xfId="1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164" fontId="0" fillId="0" borderId="2" xfId="1" applyNumberFormat="1" applyFont="1" applyBorder="1"/>
    <xf numFmtId="10" fontId="2" fillId="0" borderId="2" xfId="2" applyNumberFormat="1" applyFont="1" applyFill="1" applyBorder="1" applyAlignment="1"/>
    <xf numFmtId="0" fontId="2" fillId="0" borderId="0" xfId="1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1" applyNumberFormat="1" applyFont="1" applyBorder="1"/>
    <xf numFmtId="10" fontId="2" fillId="0" borderId="0" xfId="2" applyNumberFormat="1" applyFont="1" applyFill="1" applyBorder="1" applyAlignment="1"/>
    <xf numFmtId="0" fontId="0" fillId="0" borderId="3" xfId="0" applyBorder="1" applyAlignment="1">
      <alignment horizontal="left"/>
    </xf>
    <xf numFmtId="0" fontId="2" fillId="0" borderId="3" xfId="1" applyNumberFormat="1" applyFont="1" applyFill="1" applyBorder="1" applyAlignment="1">
      <alignment horizontal="left"/>
    </xf>
    <xf numFmtId="164" fontId="0" fillId="0" borderId="3" xfId="1" applyNumberFormat="1" applyFont="1" applyBorder="1"/>
    <xf numFmtId="10" fontId="2" fillId="0" borderId="3" xfId="2" applyNumberFormat="1" applyFont="1" applyFill="1" applyBorder="1" applyAlignment="1"/>
    <xf numFmtId="0" fontId="3" fillId="0" borderId="3" xfId="0" applyFont="1" applyBorder="1" applyAlignment="1">
      <alignment horizontal="left"/>
    </xf>
    <xf numFmtId="164" fontId="2" fillId="0" borderId="3" xfId="1" applyNumberFormat="1" applyFont="1" applyFill="1" applyBorder="1" applyAlignment="1">
      <alignment horizontal="left"/>
    </xf>
    <xf numFmtId="0" fontId="0" fillId="0" borderId="4" xfId="0" applyBorder="1" applyAlignment="1">
      <alignment horizontal="left"/>
    </xf>
    <xf numFmtId="164" fontId="0" fillId="0" borderId="4" xfId="1" applyNumberFormat="1" applyFont="1" applyBorder="1"/>
    <xf numFmtId="10" fontId="2" fillId="0" borderId="4" xfId="2" applyNumberFormat="1" applyFont="1" applyFill="1" applyBorder="1" applyAlignment="1"/>
    <xf numFmtId="0" fontId="3" fillId="0" borderId="0" xfId="0" applyFont="1" applyAlignment="1">
      <alignment horizontal="left"/>
    </xf>
    <xf numFmtId="10" fontId="0" fillId="0" borderId="4" xfId="0" applyNumberFormat="1" applyBorder="1"/>
    <xf numFmtId="10" fontId="0" fillId="0" borderId="0" xfId="0" applyNumberFormat="1"/>
    <xf numFmtId="0" fontId="0" fillId="0" borderId="3" xfId="0" applyBorder="1"/>
    <xf numFmtId="10" fontId="0" fillId="0" borderId="3" xfId="0" applyNumberFormat="1" applyBorder="1"/>
    <xf numFmtId="0" fontId="3" fillId="0" borderId="5" xfId="0" applyFont="1" applyBorder="1" applyAlignment="1">
      <alignment horizontal="left"/>
    </xf>
    <xf numFmtId="0" fontId="0" fillId="0" borderId="5" xfId="0" applyBorder="1"/>
    <xf numFmtId="164" fontId="0" fillId="0" borderId="5" xfId="1" applyNumberFormat="1" applyFont="1" applyBorder="1"/>
    <xf numFmtId="10" fontId="0" fillId="0" borderId="5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1DE2F-CF99-BA47-A143-F456611415D7}">
  <sheetPr codeName="Sheet15"/>
  <dimension ref="A1:L39"/>
  <sheetViews>
    <sheetView tabSelected="1" workbookViewId="0"/>
  </sheetViews>
  <sheetFormatPr baseColWidth="10" defaultColWidth="8.83203125" defaultRowHeight="15" x14ac:dyDescent="0.2"/>
  <cols>
    <col min="1" max="1" width="16.83203125" bestFit="1" customWidth="1"/>
    <col min="2" max="2" width="13.5" bestFit="1" customWidth="1"/>
    <col min="3" max="3" width="10.5" style="1" bestFit="1" customWidth="1"/>
    <col min="4" max="4" width="13" style="1" bestFit="1" customWidth="1"/>
    <col min="5" max="5" width="10.6640625" style="1" bestFit="1" customWidth="1"/>
    <col min="6" max="6" width="10.5" style="1" bestFit="1" customWidth="1"/>
    <col min="7" max="7" width="13.33203125" style="1" bestFit="1" customWidth="1"/>
    <col min="8" max="8" width="10.6640625" style="1" bestFit="1" customWidth="1"/>
    <col min="9" max="9" width="11.83203125" bestFit="1" customWidth="1"/>
    <col min="10" max="10" width="10.6640625" bestFit="1" customWidth="1"/>
    <col min="11" max="11" width="12.5" bestFit="1" customWidth="1"/>
    <col min="12" max="12" width="10.6640625" bestFit="1" customWidth="1"/>
  </cols>
  <sheetData>
    <row r="1" spans="1:12" ht="16" thickBot="1" x14ac:dyDescent="0.25"/>
    <row r="2" spans="1:12" ht="16" x14ac:dyDescent="0.2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2" x14ac:dyDescent="0.2">
      <c r="A3" s="5" t="s">
        <v>12</v>
      </c>
      <c r="B3" s="6" t="s">
        <v>13</v>
      </c>
      <c r="C3" s="7">
        <v>24624.1</v>
      </c>
      <c r="D3" s="7">
        <v>14034.5</v>
      </c>
      <c r="E3" s="7">
        <v>10589.6</v>
      </c>
      <c r="F3" s="7">
        <v>16241.15</v>
      </c>
      <c r="G3" s="7">
        <v>13113.75</v>
      </c>
      <c r="H3" s="7">
        <v>3127.4</v>
      </c>
      <c r="I3" s="8">
        <v>0.56994976466144998</v>
      </c>
      <c r="J3" s="8">
        <v>0.43005023533855002</v>
      </c>
      <c r="K3" s="8">
        <v>0.80743974410679098</v>
      </c>
      <c r="L3" s="8">
        <v>0.19256025589320999</v>
      </c>
    </row>
    <row r="4" spans="1:12" x14ac:dyDescent="0.2">
      <c r="A4" s="9"/>
      <c r="B4" s="10"/>
      <c r="C4" s="11"/>
      <c r="D4" s="11"/>
      <c r="E4" s="11"/>
      <c r="F4" s="11"/>
      <c r="G4" s="11"/>
      <c r="H4" s="11"/>
      <c r="I4" s="12"/>
      <c r="J4" s="12"/>
      <c r="K4" s="12"/>
      <c r="L4" s="12"/>
    </row>
    <row r="5" spans="1:12" x14ac:dyDescent="0.2">
      <c r="A5" s="10" t="s">
        <v>14</v>
      </c>
      <c r="B5" s="9" t="s">
        <v>12</v>
      </c>
      <c r="C5" s="1">
        <v>24624.1</v>
      </c>
      <c r="D5" s="1">
        <v>11734.5</v>
      </c>
      <c r="E5" s="1">
        <v>12889.6</v>
      </c>
      <c r="F5" s="1">
        <v>18566.7</v>
      </c>
      <c r="G5" s="1">
        <v>11059.2</v>
      </c>
      <c r="H5" s="1">
        <v>7507.5</v>
      </c>
      <c r="I5" s="12">
        <v>0.4765453356670904</v>
      </c>
      <c r="J5" s="12">
        <v>0.52345466433290966</v>
      </c>
      <c r="K5" s="12">
        <v>0.59564704551697401</v>
      </c>
      <c r="L5" s="12">
        <v>0.40435295448302605</v>
      </c>
    </row>
    <row r="6" spans="1:12" x14ac:dyDescent="0.2">
      <c r="A6" s="10" t="s">
        <v>15</v>
      </c>
      <c r="B6" s="9" t="s">
        <v>12</v>
      </c>
      <c r="C6" s="1">
        <v>24624.1</v>
      </c>
      <c r="D6" s="1">
        <v>11418.1</v>
      </c>
      <c r="E6" s="1">
        <v>13206</v>
      </c>
      <c r="F6" s="1">
        <v>15859.5</v>
      </c>
      <c r="G6" s="1">
        <v>10646.95</v>
      </c>
      <c r="H6" s="1">
        <v>5212.55</v>
      </c>
      <c r="I6" s="12">
        <v>0.46369613508717072</v>
      </c>
      <c r="J6" s="12">
        <v>0.53630386491282933</v>
      </c>
      <c r="K6" s="12">
        <v>0.67132948705823015</v>
      </c>
      <c r="L6" s="12">
        <v>0.32867051294176991</v>
      </c>
    </row>
    <row r="7" spans="1:12" x14ac:dyDescent="0.2">
      <c r="A7" s="10" t="s">
        <v>16</v>
      </c>
      <c r="B7" s="9" t="s">
        <v>12</v>
      </c>
      <c r="C7" s="1">
        <v>24624.1</v>
      </c>
      <c r="D7" s="1">
        <v>16300.2</v>
      </c>
      <c r="E7" s="1">
        <v>8323.9</v>
      </c>
      <c r="F7" s="1">
        <v>24755.200000000001</v>
      </c>
      <c r="G7" s="1">
        <v>15603.4</v>
      </c>
      <c r="H7" s="1">
        <v>9151.7999999999993</v>
      </c>
      <c r="I7" s="12">
        <v>0.66196124934515377</v>
      </c>
      <c r="J7" s="12">
        <v>0.33803875065484629</v>
      </c>
      <c r="K7" s="12">
        <v>0.63030797569803509</v>
      </c>
      <c r="L7" s="12">
        <v>0.36969202430196479</v>
      </c>
    </row>
    <row r="8" spans="1:12" x14ac:dyDescent="0.2">
      <c r="A8" s="10" t="s">
        <v>17</v>
      </c>
      <c r="B8" s="9" t="s">
        <v>12</v>
      </c>
      <c r="C8" s="1">
        <v>24624.1</v>
      </c>
      <c r="D8" s="1">
        <v>16150.7</v>
      </c>
      <c r="E8" s="1">
        <v>8473.4</v>
      </c>
      <c r="F8" s="1">
        <v>23250.799999999999</v>
      </c>
      <c r="G8" s="1">
        <v>15358.85</v>
      </c>
      <c r="H8" s="1">
        <v>7891.95</v>
      </c>
      <c r="I8" s="12">
        <v>0.65588996146052048</v>
      </c>
      <c r="J8" s="12">
        <v>0.34411003853947963</v>
      </c>
      <c r="K8" s="12">
        <v>0.66057296953223121</v>
      </c>
      <c r="L8" s="12">
        <v>0.33942703046776884</v>
      </c>
    </row>
    <row r="9" spans="1:12" x14ac:dyDescent="0.2">
      <c r="A9" s="10" t="s">
        <v>18</v>
      </c>
      <c r="B9" s="9" t="s">
        <v>12</v>
      </c>
      <c r="C9" s="1">
        <v>24624.1</v>
      </c>
      <c r="D9" s="1">
        <v>15070.9</v>
      </c>
      <c r="E9" s="1">
        <v>9553.2000000000007</v>
      </c>
      <c r="F9" s="1">
        <v>23111.599999999999</v>
      </c>
      <c r="G9" s="1">
        <v>14367.9</v>
      </c>
      <c r="H9" s="1">
        <v>8743.7000000000007</v>
      </c>
      <c r="I9" s="12">
        <v>0.61203861257873382</v>
      </c>
      <c r="J9" s="12">
        <v>0.38796138742126623</v>
      </c>
      <c r="K9" s="12">
        <v>0.62167482995552015</v>
      </c>
      <c r="L9" s="12">
        <v>0.37832517004447991</v>
      </c>
    </row>
    <row r="10" spans="1:12" x14ac:dyDescent="0.2">
      <c r="A10" s="10" t="s">
        <v>19</v>
      </c>
      <c r="B10" s="9" t="s">
        <v>12</v>
      </c>
      <c r="C10" s="1">
        <v>24624.1</v>
      </c>
      <c r="D10" s="1">
        <v>15020.65</v>
      </c>
      <c r="E10" s="1">
        <v>9603.4500000000007</v>
      </c>
      <c r="F10" s="1">
        <v>21921.05</v>
      </c>
      <c r="G10" s="1">
        <v>14302.75</v>
      </c>
      <c r="H10" s="1">
        <v>7618.3</v>
      </c>
      <c r="I10" s="12">
        <v>0.60999792885831361</v>
      </c>
      <c r="J10" s="12">
        <v>0.39000207114168645</v>
      </c>
      <c r="K10" s="12">
        <v>0.65246646488192861</v>
      </c>
      <c r="L10" s="12">
        <v>0.34753353511807145</v>
      </c>
    </row>
    <row r="11" spans="1:12" x14ac:dyDescent="0.2">
      <c r="A11" s="10" t="s">
        <v>20</v>
      </c>
      <c r="B11" s="9" t="s">
        <v>12</v>
      </c>
      <c r="C11" s="1">
        <v>24624.1</v>
      </c>
      <c r="D11" s="1">
        <v>15704.15</v>
      </c>
      <c r="E11" s="1">
        <v>8919.9500000000007</v>
      </c>
      <c r="F11" s="1">
        <v>24011.95</v>
      </c>
      <c r="G11" s="1">
        <v>14967</v>
      </c>
      <c r="H11" s="1">
        <v>9044.9500000000007</v>
      </c>
      <c r="I11" s="12">
        <v>0.6377552885181591</v>
      </c>
      <c r="J11" s="12">
        <v>0.36224471148184101</v>
      </c>
      <c r="K11" s="12">
        <v>0.62331464125154346</v>
      </c>
      <c r="L11" s="12">
        <v>0.37668535874845649</v>
      </c>
    </row>
    <row r="12" spans="1:12" x14ac:dyDescent="0.2">
      <c r="A12" s="10" t="s">
        <v>21</v>
      </c>
      <c r="B12" s="9" t="s">
        <v>12</v>
      </c>
      <c r="C12" s="1">
        <v>24624.1</v>
      </c>
      <c r="D12" s="1">
        <v>16288.5</v>
      </c>
      <c r="E12" s="1">
        <v>8335.6</v>
      </c>
      <c r="F12" s="1">
        <v>33649.300000000003</v>
      </c>
      <c r="G12" s="1">
        <v>15580.15</v>
      </c>
      <c r="H12" s="1">
        <v>18069.150000000001</v>
      </c>
      <c r="I12" s="12">
        <v>0.66148610507592165</v>
      </c>
      <c r="J12" s="12">
        <v>0.33851389492407846</v>
      </c>
      <c r="K12" s="12">
        <v>0.46301557536115157</v>
      </c>
      <c r="L12" s="12">
        <v>0.53698442463884832</v>
      </c>
    </row>
    <row r="13" spans="1:12" x14ac:dyDescent="0.2">
      <c r="A13" s="13" t="s">
        <v>22</v>
      </c>
      <c r="B13" s="14" t="s">
        <v>12</v>
      </c>
      <c r="C13" s="15">
        <v>24624.1</v>
      </c>
      <c r="D13" s="15">
        <v>15445.5</v>
      </c>
      <c r="E13" s="15">
        <v>9178.6</v>
      </c>
      <c r="F13" s="15">
        <v>23946.85</v>
      </c>
      <c r="G13" s="15">
        <v>14714.2</v>
      </c>
      <c r="H13" s="15">
        <v>9232.65</v>
      </c>
      <c r="I13" s="16">
        <v>0.62725135131842391</v>
      </c>
      <c r="J13" s="16">
        <v>0.3727486486815762</v>
      </c>
      <c r="K13" s="16">
        <v>0.61445242276124001</v>
      </c>
      <c r="L13" s="16">
        <v>0.38554757723875999</v>
      </c>
    </row>
    <row r="14" spans="1:12" x14ac:dyDescent="0.2">
      <c r="A14" s="17" t="s">
        <v>23</v>
      </c>
      <c r="B14" s="14" t="s">
        <v>12</v>
      </c>
      <c r="C14" s="18">
        <f>AVERAGE(C5:C13)</f>
        <v>24624.100000000002</v>
      </c>
      <c r="D14" s="18">
        <f t="shared" ref="D14:L14" si="0">AVERAGE(D5:D13)</f>
        <v>14792.577777777777</v>
      </c>
      <c r="E14" s="18">
        <f t="shared" si="0"/>
        <v>9831.5222222222237</v>
      </c>
      <c r="F14" s="18">
        <f t="shared" si="0"/>
        <v>23230.327777777777</v>
      </c>
      <c r="G14" s="18">
        <f t="shared" si="0"/>
        <v>14066.71111111111</v>
      </c>
      <c r="H14" s="18">
        <f t="shared" si="0"/>
        <v>9163.616666666665</v>
      </c>
      <c r="I14" s="16">
        <f t="shared" si="0"/>
        <v>0.60073577421216529</v>
      </c>
      <c r="J14" s="16">
        <f t="shared" si="0"/>
        <v>0.39926422578783483</v>
      </c>
      <c r="K14" s="16">
        <f t="shared" si="0"/>
        <v>0.61475349022409487</v>
      </c>
      <c r="L14" s="16">
        <f t="shared" si="0"/>
        <v>0.38524650977590508</v>
      </c>
    </row>
    <row r="15" spans="1:12" x14ac:dyDescent="0.2">
      <c r="A15" s="10"/>
      <c r="B15" s="9"/>
      <c r="I15" s="12"/>
      <c r="J15" s="12"/>
      <c r="K15" s="12"/>
      <c r="L15" s="12"/>
    </row>
    <row r="16" spans="1:12" x14ac:dyDescent="0.2">
      <c r="A16" s="19" t="s">
        <v>14</v>
      </c>
      <c r="B16" s="19" t="s">
        <v>13</v>
      </c>
      <c r="C16" s="20">
        <v>16239.210526315799</v>
      </c>
      <c r="D16" s="20">
        <v>10843.4210526316</v>
      </c>
      <c r="E16" s="20">
        <v>5395.78947368421</v>
      </c>
      <c r="F16" s="20">
        <v>18592.2631578947</v>
      </c>
      <c r="G16" s="20">
        <v>10899.473684210499</v>
      </c>
      <c r="H16" s="20">
        <v>7692.78947368421</v>
      </c>
      <c r="I16" s="21">
        <f t="shared" ref="I16:I24" si="1">D16/C16</f>
        <v>0.66773080101768068</v>
      </c>
      <c r="J16" s="21">
        <f t="shared" ref="J16:J24" si="2">E16/C16</f>
        <v>0.33226919898231999</v>
      </c>
      <c r="K16" s="21">
        <f t="shared" ref="K16:K24" si="3">G16/F16</f>
        <v>0.5862370595578803</v>
      </c>
      <c r="L16" s="21">
        <f t="shared" ref="L16:L24" si="4">H16/F16</f>
        <v>0.4137629404421202</v>
      </c>
    </row>
    <row r="17" spans="1:12" x14ac:dyDescent="0.2">
      <c r="A17" s="10" t="s">
        <v>15</v>
      </c>
      <c r="B17" s="10" t="s">
        <v>13</v>
      </c>
      <c r="C17" s="1">
        <v>16239.210526315799</v>
      </c>
      <c r="D17" s="1">
        <v>10625.2631578947</v>
      </c>
      <c r="E17" s="1">
        <v>5613.9473684210498</v>
      </c>
      <c r="F17" s="1">
        <v>15863.7368421053</v>
      </c>
      <c r="G17" s="1">
        <v>10625.947368421101</v>
      </c>
      <c r="H17" s="1">
        <v>5237.78947368421</v>
      </c>
      <c r="I17" s="12">
        <f t="shared" si="1"/>
        <v>0.65429678004828851</v>
      </c>
      <c r="J17" s="12">
        <f t="shared" si="2"/>
        <v>0.34570321995170844</v>
      </c>
      <c r="K17" s="12">
        <f t="shared" si="3"/>
        <v>0.66982625053498523</v>
      </c>
      <c r="L17" s="12">
        <f t="shared" si="4"/>
        <v>0.33017374946501543</v>
      </c>
    </row>
    <row r="18" spans="1:12" x14ac:dyDescent="0.2">
      <c r="A18" s="10" t="s">
        <v>16</v>
      </c>
      <c r="B18" s="10" t="s">
        <v>13</v>
      </c>
      <c r="C18" s="1">
        <v>16239.210526315799</v>
      </c>
      <c r="D18" s="1">
        <v>10881.789473684201</v>
      </c>
      <c r="E18" s="1">
        <v>5357.4210526315801</v>
      </c>
      <c r="F18" s="1">
        <v>24756.631578947399</v>
      </c>
      <c r="G18" s="1">
        <v>10954.8421052632</v>
      </c>
      <c r="H18" s="1">
        <v>13801.789473684201</v>
      </c>
      <c r="I18" s="12">
        <f t="shared" si="1"/>
        <v>0.67009350337876061</v>
      </c>
      <c r="J18" s="12">
        <f t="shared" si="2"/>
        <v>0.32990649662123828</v>
      </c>
      <c r="K18" s="12">
        <f t="shared" si="3"/>
        <v>0.44250131809446175</v>
      </c>
      <c r="L18" s="12">
        <f t="shared" si="4"/>
        <v>0.55749868190553831</v>
      </c>
    </row>
    <row r="19" spans="1:12" x14ac:dyDescent="0.2">
      <c r="A19" s="10" t="s">
        <v>17</v>
      </c>
      <c r="B19" s="10" t="s">
        <v>13</v>
      </c>
      <c r="C19" s="1">
        <v>16239.210526315799</v>
      </c>
      <c r="D19" s="1">
        <v>10806.473684210499</v>
      </c>
      <c r="E19" s="1">
        <v>5432.7368421052597</v>
      </c>
      <c r="F19" s="1">
        <v>23254.1578947368</v>
      </c>
      <c r="G19" s="1">
        <v>10813.6842105263</v>
      </c>
      <c r="H19" s="1">
        <v>12440.473684210499</v>
      </c>
      <c r="I19" s="12">
        <f t="shared" si="1"/>
        <v>0.66545560615145072</v>
      </c>
      <c r="J19" s="12">
        <f t="shared" si="2"/>
        <v>0.33454439384854678</v>
      </c>
      <c r="K19" s="12">
        <f t="shared" si="3"/>
        <v>0.46502153548092151</v>
      </c>
      <c r="L19" s="12">
        <f t="shared" si="4"/>
        <v>0.53497846451907849</v>
      </c>
    </row>
    <row r="20" spans="1:12" x14ac:dyDescent="0.2">
      <c r="A20" s="10" t="s">
        <v>18</v>
      </c>
      <c r="B20" s="10" t="s">
        <v>13</v>
      </c>
      <c r="C20" s="1">
        <v>16239.210526315799</v>
      </c>
      <c r="D20" s="1">
        <v>10114.7368421053</v>
      </c>
      <c r="E20" s="1">
        <v>6124.4736842105303</v>
      </c>
      <c r="F20" s="1">
        <v>23102.1578947368</v>
      </c>
      <c r="G20" s="1">
        <v>10135.1052631579</v>
      </c>
      <c r="H20" s="1">
        <v>12967.052631578899</v>
      </c>
      <c r="I20" s="12">
        <f t="shared" si="1"/>
        <v>0.62285890226709417</v>
      </c>
      <c r="J20" s="12">
        <f t="shared" si="2"/>
        <v>0.37714109773290772</v>
      </c>
      <c r="K20" s="12">
        <f t="shared" si="3"/>
        <v>0.43870816351172587</v>
      </c>
      <c r="L20" s="12">
        <f t="shared" si="4"/>
        <v>0.56129183648827419</v>
      </c>
    </row>
    <row r="21" spans="1:12" x14ac:dyDescent="0.2">
      <c r="A21" s="10" t="s">
        <v>19</v>
      </c>
      <c r="B21" s="10" t="s">
        <v>13</v>
      </c>
      <c r="C21" s="1">
        <v>16239.210526315799</v>
      </c>
      <c r="D21" s="1">
        <v>10058.7368421053</v>
      </c>
      <c r="E21" s="1">
        <v>6180.4736842105303</v>
      </c>
      <c r="F21" s="1">
        <v>21914.473684210501</v>
      </c>
      <c r="G21" s="1">
        <v>10074.2631578947</v>
      </c>
      <c r="H21" s="1">
        <v>11840.210526315799</v>
      </c>
      <c r="I21" s="12">
        <f t="shared" si="1"/>
        <v>0.6194104587661462</v>
      </c>
      <c r="J21" s="12">
        <f t="shared" si="2"/>
        <v>0.38058954123385569</v>
      </c>
      <c r="K21" s="12">
        <f t="shared" si="3"/>
        <v>0.45970819573701477</v>
      </c>
      <c r="L21" s="12">
        <f t="shared" si="4"/>
        <v>0.54029180426298518</v>
      </c>
    </row>
    <row r="22" spans="1:12" x14ac:dyDescent="0.2">
      <c r="A22" s="10" t="s">
        <v>20</v>
      </c>
      <c r="B22" s="10" t="s">
        <v>13</v>
      </c>
      <c r="C22" s="1">
        <v>16239.210526315799</v>
      </c>
      <c r="D22" s="1">
        <v>10529.1578947368</v>
      </c>
      <c r="E22" s="1">
        <v>5710.0526315789502</v>
      </c>
      <c r="F22" s="1">
        <v>24002.631578947399</v>
      </c>
      <c r="G22" s="1">
        <v>10541.8947368421</v>
      </c>
      <c r="H22" s="1">
        <v>13460.7368421053</v>
      </c>
      <c r="I22" s="12">
        <f t="shared" si="1"/>
        <v>0.64837868058143566</v>
      </c>
      <c r="J22" s="12">
        <f t="shared" si="2"/>
        <v>0.35162131941856128</v>
      </c>
      <c r="K22" s="12">
        <f t="shared" si="3"/>
        <v>0.43919745641925145</v>
      </c>
      <c r="L22" s="12">
        <f t="shared" si="4"/>
        <v>0.56080254358074855</v>
      </c>
    </row>
    <row r="23" spans="1:12" x14ac:dyDescent="0.2">
      <c r="A23" s="10" t="s">
        <v>21</v>
      </c>
      <c r="B23" s="10" t="s">
        <v>13</v>
      </c>
      <c r="C23" s="1">
        <v>16239.210526315799</v>
      </c>
      <c r="D23" s="1">
        <v>10949.8421052632</v>
      </c>
      <c r="E23" s="1">
        <v>5289.3684210526299</v>
      </c>
      <c r="F23" s="1">
        <v>33658.052631578998</v>
      </c>
      <c r="G23" s="1">
        <v>11010.1052631579</v>
      </c>
      <c r="H23" s="1">
        <v>22647.947368421101</v>
      </c>
      <c r="I23" s="12">
        <f t="shared" si="1"/>
        <v>0.67428414007681436</v>
      </c>
      <c r="J23" s="12">
        <f t="shared" si="2"/>
        <v>0.32571585992318758</v>
      </c>
      <c r="K23" s="12">
        <f t="shared" si="3"/>
        <v>0.32711652642755357</v>
      </c>
      <c r="L23" s="12">
        <f t="shared" si="4"/>
        <v>0.67288347357244649</v>
      </c>
    </row>
    <row r="24" spans="1:12" x14ac:dyDescent="0.2">
      <c r="A24" s="13" t="s">
        <v>22</v>
      </c>
      <c r="B24" s="13" t="s">
        <v>13</v>
      </c>
      <c r="C24" s="15">
        <v>16239.210526315799</v>
      </c>
      <c r="D24" s="15">
        <v>10439</v>
      </c>
      <c r="E24" s="15">
        <v>5800.21052631579</v>
      </c>
      <c r="F24" s="15">
        <v>23914.052631579001</v>
      </c>
      <c r="G24" s="15">
        <v>10467.368421052601</v>
      </c>
      <c r="H24" s="15">
        <v>13446.6842105263</v>
      </c>
      <c r="I24" s="16">
        <f t="shared" si="1"/>
        <v>0.64282681618564519</v>
      </c>
      <c r="J24" s="16">
        <f t="shared" si="2"/>
        <v>0.35717318381435431</v>
      </c>
      <c r="K24" s="16">
        <f t="shared" si="3"/>
        <v>0.43770784409959124</v>
      </c>
      <c r="L24" s="16">
        <f t="shared" si="4"/>
        <v>0.5622921559004046</v>
      </c>
    </row>
    <row r="25" spans="1:12" x14ac:dyDescent="0.2">
      <c r="A25" s="17" t="s">
        <v>23</v>
      </c>
      <c r="B25" s="13" t="s">
        <v>13</v>
      </c>
      <c r="C25" s="18">
        <f>AVERAGE(C16:C24)</f>
        <v>16239.210526315799</v>
      </c>
      <c r="D25" s="18">
        <f t="shared" ref="D25:L25" si="5">AVERAGE(D16:D24)</f>
        <v>10583.157894736843</v>
      </c>
      <c r="E25" s="18">
        <f t="shared" si="5"/>
        <v>5656.0526315789466</v>
      </c>
      <c r="F25" s="18">
        <f t="shared" si="5"/>
        <v>23228.68421052632</v>
      </c>
      <c r="G25" s="18">
        <f t="shared" si="5"/>
        <v>10613.631578947367</v>
      </c>
      <c r="H25" s="18">
        <f t="shared" si="5"/>
        <v>12615.052631578947</v>
      </c>
      <c r="I25" s="16">
        <f t="shared" si="5"/>
        <v>0.65170396538592401</v>
      </c>
      <c r="J25" s="16">
        <f t="shared" si="5"/>
        <v>0.34829603461407554</v>
      </c>
      <c r="K25" s="16">
        <f t="shared" si="5"/>
        <v>0.47400270554037621</v>
      </c>
      <c r="L25" s="16">
        <f t="shared" si="5"/>
        <v>0.52599729445962351</v>
      </c>
    </row>
    <row r="26" spans="1:12" x14ac:dyDescent="0.2">
      <c r="A26" s="22"/>
      <c r="B26" s="22"/>
    </row>
    <row r="27" spans="1:12" x14ac:dyDescent="0.2">
      <c r="A27" s="19" t="s">
        <v>14</v>
      </c>
      <c r="B27" s="19" t="s">
        <v>24</v>
      </c>
      <c r="C27" s="20"/>
      <c r="D27" s="20"/>
      <c r="E27" s="20"/>
      <c r="F27" s="20"/>
      <c r="G27" s="20"/>
      <c r="H27" s="20"/>
      <c r="I27" s="23">
        <f t="shared" ref="I27:L35" si="6">I16-I5</f>
        <v>0.19118546535059028</v>
      </c>
      <c r="J27" s="23">
        <f t="shared" si="6"/>
        <v>-0.19118546535058967</v>
      </c>
      <c r="K27" s="23">
        <f t="shared" si="6"/>
        <v>-9.4099859590937029E-3</v>
      </c>
      <c r="L27" s="23">
        <f t="shared" si="6"/>
        <v>9.409985959094147E-3</v>
      </c>
    </row>
    <row r="28" spans="1:12" x14ac:dyDescent="0.2">
      <c r="A28" s="10" t="s">
        <v>15</v>
      </c>
      <c r="B28" t="s">
        <v>24</v>
      </c>
      <c r="I28" s="24">
        <f t="shared" si="6"/>
        <v>0.19060064496111778</v>
      </c>
      <c r="J28" s="24">
        <f t="shared" si="6"/>
        <v>-0.19060064496112089</v>
      </c>
      <c r="K28" s="24">
        <f t="shared" si="6"/>
        <v>-1.5032365232449107E-3</v>
      </c>
      <c r="L28" s="24">
        <f t="shared" si="6"/>
        <v>1.5032365232455214E-3</v>
      </c>
    </row>
    <row r="29" spans="1:12" x14ac:dyDescent="0.2">
      <c r="A29" s="10" t="s">
        <v>16</v>
      </c>
      <c r="B29" t="s">
        <v>24</v>
      </c>
      <c r="I29" s="24">
        <f t="shared" si="6"/>
        <v>8.132254033606845E-3</v>
      </c>
      <c r="J29" s="24">
        <f t="shared" si="6"/>
        <v>-8.1322540336080107E-3</v>
      </c>
      <c r="K29" s="24">
        <f t="shared" si="6"/>
        <v>-0.18780665760357335</v>
      </c>
      <c r="L29" s="24">
        <f t="shared" si="6"/>
        <v>0.18780665760357351</v>
      </c>
    </row>
    <row r="30" spans="1:12" x14ac:dyDescent="0.2">
      <c r="A30" s="10" t="s">
        <v>17</v>
      </c>
      <c r="B30" t="s">
        <v>24</v>
      </c>
      <c r="I30" s="24">
        <f t="shared" si="6"/>
        <v>9.5656446909302417E-3</v>
      </c>
      <c r="J30" s="24">
        <f t="shared" si="6"/>
        <v>-9.5656446909328507E-3</v>
      </c>
      <c r="K30" s="24">
        <f t="shared" si="6"/>
        <v>-0.1955514340513097</v>
      </c>
      <c r="L30" s="24">
        <f t="shared" si="6"/>
        <v>0.19555143405130965</v>
      </c>
    </row>
    <row r="31" spans="1:12" x14ac:dyDescent="0.2">
      <c r="A31" s="10" t="s">
        <v>18</v>
      </c>
      <c r="B31" t="s">
        <v>24</v>
      </c>
      <c r="I31" s="24">
        <f t="shared" si="6"/>
        <v>1.0820289688360352E-2</v>
      </c>
      <c r="J31" s="24">
        <f t="shared" si="6"/>
        <v>-1.082028968835852E-2</v>
      </c>
      <c r="K31" s="24">
        <f t="shared" si="6"/>
        <v>-0.18296666644379428</v>
      </c>
      <c r="L31" s="24">
        <f t="shared" si="6"/>
        <v>0.18296666644379428</v>
      </c>
    </row>
    <row r="32" spans="1:12" x14ac:dyDescent="0.2">
      <c r="A32" s="10" t="s">
        <v>19</v>
      </c>
      <c r="B32" t="s">
        <v>24</v>
      </c>
      <c r="I32" s="24">
        <f t="shared" si="6"/>
        <v>9.4125299078325897E-3</v>
      </c>
      <c r="J32" s="24">
        <f t="shared" si="6"/>
        <v>-9.4125299078307578E-3</v>
      </c>
      <c r="K32" s="24">
        <f t="shared" si="6"/>
        <v>-0.19275826914491384</v>
      </c>
      <c r="L32" s="24">
        <f t="shared" si="6"/>
        <v>0.19275826914491373</v>
      </c>
    </row>
    <row r="33" spans="1:12" x14ac:dyDescent="0.2">
      <c r="A33" s="10" t="s">
        <v>20</v>
      </c>
      <c r="B33" t="s">
        <v>24</v>
      </c>
      <c r="I33" s="24">
        <f t="shared" si="6"/>
        <v>1.062339206327656E-2</v>
      </c>
      <c r="J33" s="24">
        <f t="shared" si="6"/>
        <v>-1.0623392063279724E-2</v>
      </c>
      <c r="K33" s="24">
        <f t="shared" si="6"/>
        <v>-0.184117184832292</v>
      </c>
      <c r="L33" s="24">
        <f t="shared" si="6"/>
        <v>0.18411718483229206</v>
      </c>
    </row>
    <row r="34" spans="1:12" x14ac:dyDescent="0.2">
      <c r="A34" s="10" t="s">
        <v>21</v>
      </c>
      <c r="B34" t="s">
        <v>24</v>
      </c>
      <c r="I34" s="24">
        <f t="shared" si="6"/>
        <v>1.2798035000892716E-2</v>
      </c>
      <c r="J34" s="24">
        <f t="shared" si="6"/>
        <v>-1.2798035000890884E-2</v>
      </c>
      <c r="K34" s="24">
        <f t="shared" si="6"/>
        <v>-0.135899048933598</v>
      </c>
      <c r="L34" s="24">
        <f t="shared" si="6"/>
        <v>0.13589904893359817</v>
      </c>
    </row>
    <row r="35" spans="1:12" x14ac:dyDescent="0.2">
      <c r="A35" s="13" t="s">
        <v>22</v>
      </c>
      <c r="B35" s="25" t="s">
        <v>24</v>
      </c>
      <c r="C35" s="15"/>
      <c r="D35" s="15"/>
      <c r="E35" s="15"/>
      <c r="F35" s="15"/>
      <c r="G35" s="15"/>
      <c r="H35" s="15"/>
      <c r="I35" s="26">
        <f t="shared" si="6"/>
        <v>1.5575464867221278E-2</v>
      </c>
      <c r="J35" s="26">
        <f t="shared" si="6"/>
        <v>-1.5575464867221889E-2</v>
      </c>
      <c r="K35" s="26">
        <f t="shared" si="6"/>
        <v>-0.17674457866164878</v>
      </c>
      <c r="L35" s="26">
        <f t="shared" si="6"/>
        <v>0.17674457866164461</v>
      </c>
    </row>
    <row r="36" spans="1:12" x14ac:dyDescent="0.2">
      <c r="A36" s="13"/>
      <c r="B36" s="13"/>
      <c r="C36" s="15"/>
      <c r="D36" s="15"/>
      <c r="E36" s="15"/>
      <c r="F36" s="15"/>
      <c r="G36" s="15"/>
      <c r="H36" s="15"/>
      <c r="I36" s="26"/>
      <c r="J36" s="25"/>
      <c r="K36" s="25"/>
      <c r="L36" s="25"/>
    </row>
    <row r="37" spans="1:12" x14ac:dyDescent="0.2">
      <c r="A37" s="22" t="s">
        <v>23</v>
      </c>
      <c r="B37" t="s">
        <v>24</v>
      </c>
      <c r="I37" s="24">
        <f>AVERAGE(I27:I35)</f>
        <v>5.096819117375874E-2</v>
      </c>
      <c r="J37" s="24">
        <f t="shared" ref="J37:L37" si="7">AVERAGE(J27:J35)</f>
        <v>-5.0968191173759246E-2</v>
      </c>
      <c r="K37" s="24">
        <f t="shared" si="7"/>
        <v>-0.14075078468371874</v>
      </c>
      <c r="L37" s="24">
        <f t="shared" si="7"/>
        <v>0.14075078468371841</v>
      </c>
    </row>
    <row r="38" spans="1:12" x14ac:dyDescent="0.2">
      <c r="A38" s="22" t="s">
        <v>25</v>
      </c>
      <c r="B38" t="s">
        <v>24</v>
      </c>
      <c r="I38" s="24">
        <f>AVERAGE(I29:I35)</f>
        <v>1.0989658607445798E-2</v>
      </c>
      <c r="J38" s="24">
        <f t="shared" ref="J38:L38" si="8">AVERAGE(J29:J35)</f>
        <v>-1.0989658607446091E-2</v>
      </c>
      <c r="K38" s="24">
        <f t="shared" si="8"/>
        <v>-0.17940626281016142</v>
      </c>
      <c r="L38" s="24">
        <f t="shared" si="8"/>
        <v>0.17940626281016087</v>
      </c>
    </row>
    <row r="39" spans="1:12" ht="16" thickBot="1" x14ac:dyDescent="0.25">
      <c r="A39" s="27" t="s">
        <v>26</v>
      </c>
      <c r="B39" s="28" t="s">
        <v>24</v>
      </c>
      <c r="C39" s="29"/>
      <c r="D39" s="29"/>
      <c r="E39" s="29"/>
      <c r="F39" s="29"/>
      <c r="G39" s="29"/>
      <c r="H39" s="29"/>
      <c r="I39" s="30">
        <f>AVERAGE(I31:I35)</f>
        <v>1.1845942305516699E-2</v>
      </c>
      <c r="J39" s="30">
        <f t="shared" ref="J39:L39" si="9">AVERAGE(J31:J35)</f>
        <v>-1.1845942305516355E-2</v>
      </c>
      <c r="K39" s="30">
        <f t="shared" si="9"/>
        <v>-0.17449714960324939</v>
      </c>
      <c r="L39" s="30">
        <f t="shared" si="9"/>
        <v>0.17449714960324855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2025-11-15T17:08:26Z</dcterms:created>
  <dcterms:modified xsi:type="dcterms:W3CDTF">2025-11-15T17:08:26Z</dcterms:modified>
</cp:coreProperties>
</file>