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DD26BBDE-7AA5-0A40-BA4D-E5B25DD046F3}" xr6:coauthVersionLast="47" xr6:coauthVersionMax="47" xr10:uidLastSave="{00000000-0000-0000-0000-000000000000}"/>
  <bookViews>
    <workbookView xWindow="11980" yWindow="5980" windowWidth="27640" windowHeight="16680" xr2:uid="{F67824B0-629B-064B-8454-C86FE8EB6B6B}"/>
  </bookViews>
  <sheets>
    <sheet name="s16" sheetId="1" r:id="rId1"/>
  </sheets>
  <definedNames>
    <definedName name="_xlnm._FilterDatabase" localSheetId="0" hidden="1">'s16'!$A$2:$L$24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1" l="1"/>
  <c r="I38" i="1"/>
  <c r="L35" i="1"/>
  <c r="K35" i="1"/>
  <c r="J35" i="1"/>
  <c r="I35" i="1"/>
  <c r="L34" i="1"/>
  <c r="K34" i="1"/>
  <c r="J34" i="1"/>
  <c r="I34" i="1"/>
  <c r="L33" i="1"/>
  <c r="K33" i="1"/>
  <c r="J33" i="1"/>
  <c r="I33" i="1"/>
  <c r="L32" i="1"/>
  <c r="K32" i="1"/>
  <c r="J32" i="1"/>
  <c r="I32" i="1"/>
  <c r="I39" i="1" s="1"/>
  <c r="L31" i="1"/>
  <c r="L39" i="1" s="1"/>
  <c r="K31" i="1"/>
  <c r="K39" i="1" s="1"/>
  <c r="J31" i="1"/>
  <c r="J39" i="1" s="1"/>
  <c r="I31" i="1"/>
  <c r="L30" i="1"/>
  <c r="K30" i="1"/>
  <c r="J30" i="1"/>
  <c r="I30" i="1"/>
  <c r="L29" i="1"/>
  <c r="L38" i="1" s="1"/>
  <c r="K29" i="1"/>
  <c r="K38" i="1" s="1"/>
  <c r="J29" i="1"/>
  <c r="I29" i="1"/>
  <c r="L28" i="1"/>
  <c r="K28" i="1"/>
  <c r="J28" i="1"/>
  <c r="I28" i="1"/>
  <c r="L27" i="1"/>
  <c r="L37" i="1" s="1"/>
  <c r="K27" i="1"/>
  <c r="K37" i="1" s="1"/>
  <c r="J27" i="1"/>
  <c r="J37" i="1" s="1"/>
  <c r="I27" i="1"/>
  <c r="I37" i="1" s="1"/>
  <c r="L25" i="1"/>
  <c r="K25" i="1"/>
  <c r="J25" i="1"/>
  <c r="I25" i="1"/>
  <c r="H25" i="1"/>
  <c r="G25" i="1"/>
  <c r="F25" i="1"/>
  <c r="E25" i="1"/>
  <c r="D25" i="1"/>
  <c r="C25" i="1"/>
  <c r="L14" i="1"/>
  <c r="K14" i="1"/>
  <c r="J14" i="1"/>
  <c r="I14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<sst xmlns="http://schemas.openxmlformats.org/spreadsheetml/2006/main" count="78" uniqueCount="27">
  <si>
    <t>Tool1</t>
  </si>
  <si>
    <t>Tool2</t>
  </si>
  <si>
    <t xml:space="preserve">Tool1 All </t>
  </si>
  <si>
    <t xml:space="preserve">Tool1 Share </t>
  </si>
  <si>
    <t>Tool1 Diff</t>
  </si>
  <si>
    <t xml:space="preserve"> Tool2 All </t>
  </si>
  <si>
    <t xml:space="preserve"> Tool2 Share </t>
  </si>
  <si>
    <t>Tool2 Diff</t>
  </si>
  <si>
    <t>Toll1 Share%</t>
  </si>
  <si>
    <t>Tool1 Diff%</t>
  </si>
  <si>
    <t>Tool2 Share%</t>
  </si>
  <si>
    <t>Tool2 Diff%</t>
  </si>
  <si>
    <t>J10D</t>
  </si>
  <si>
    <t>J10H</t>
  </si>
  <si>
    <t>svim-asm_haploid</t>
  </si>
  <si>
    <t>pav_haploid</t>
  </si>
  <si>
    <t>svim-asm_diploid</t>
  </si>
  <si>
    <t>pav_diploid</t>
  </si>
  <si>
    <t>cutesv</t>
  </si>
  <si>
    <t>pbsv</t>
  </si>
  <si>
    <t>sniffles</t>
  </si>
  <si>
    <t>svim</t>
  </si>
  <si>
    <t>svision</t>
  </si>
  <si>
    <t>average</t>
  </si>
  <si>
    <t>J10D J10H diff</t>
  </si>
  <si>
    <t>average (no haploid)</t>
  </si>
  <si>
    <t>average (read-based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</si>
</sst>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164" fontId="0" fillId="0" borderId="0" xfId="1" applyNumberFormat="1" applyFont="1"/>
    <xf numFmtId="10" fontId="0" fillId="0" borderId="0" xfId="2" applyNumberFormat="1" applyFont="1"/>
    <xf numFmtId="0" fontId="1" fillId="0" borderId="1" xfId="0" applyFont="1" applyBorder="1" applyAlignment="1">
      <alignment horizontal="left"/>
    </xf>
    <xf numFmtId="43" fontId="3" fillId="0" borderId="1" xfId="1" applyFont="1" applyFill="1" applyBorder="1" applyAlignment="1">
      <alignment horizontal="center"/>
    </xf>
    <xf numFmtId="10" fontId="3" fillId="0" borderId="1" xfId="2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64" fontId="2" fillId="0" borderId="0" xfId="1" applyNumberFormat="1" applyFont="1" applyFill="1" applyBorder="1" applyAlignment="1">
      <alignment horizontal="left"/>
    </xf>
    <xf numFmtId="10" fontId="2" fillId="0" borderId="0" xfId="2" applyNumberFormat="1" applyFont="1" applyFill="1" applyBorder="1" applyAlignment="1"/>
    <xf numFmtId="0" fontId="1" fillId="0" borderId="0" xfId="0" applyFont="1" applyAlignment="1">
      <alignment horizontal="left"/>
    </xf>
    <xf numFmtId="43" fontId="3" fillId="0" borderId="0" xfId="1" applyFont="1" applyFill="1" applyBorder="1" applyAlignment="1">
      <alignment horizontal="center"/>
    </xf>
    <xf numFmtId="10" fontId="3" fillId="0" borderId="0" xfId="2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4" fontId="2" fillId="0" borderId="2" xfId="1" applyNumberFormat="1" applyFont="1" applyFill="1" applyBorder="1" applyAlignment="1">
      <alignment horizontal="left"/>
    </xf>
    <xf numFmtId="10" fontId="2" fillId="0" borderId="2" xfId="2" applyNumberFormat="1" applyFont="1" applyFill="1" applyBorder="1" applyAlignment="1"/>
    <xf numFmtId="10" fontId="0" fillId="0" borderId="0" xfId="0" applyNumberFormat="1"/>
    <xf numFmtId="0" fontId="3" fillId="0" borderId="3" xfId="0" applyFont="1" applyBorder="1" applyAlignment="1">
      <alignment horizontal="left"/>
    </xf>
    <xf numFmtId="164" fontId="3" fillId="0" borderId="3" xfId="1" applyNumberFormat="1" applyFont="1" applyFill="1" applyBorder="1" applyAlignment="1">
      <alignment horizontal="left"/>
    </xf>
    <xf numFmtId="10" fontId="2" fillId="0" borderId="3" xfId="2" applyNumberFormat="1" applyFont="1" applyFill="1" applyBorder="1" applyAlignment="1"/>
    <xf numFmtId="0" fontId="3" fillId="0" borderId="4" xfId="0" applyFont="1" applyBorder="1" applyAlignment="1">
      <alignment horizontal="left"/>
    </xf>
    <xf numFmtId="164" fontId="3" fillId="0" borderId="4" xfId="1" applyNumberFormat="1" applyFont="1" applyFill="1" applyBorder="1" applyAlignment="1">
      <alignment horizontal="left"/>
    </xf>
    <xf numFmtId="10" fontId="2" fillId="0" borderId="4" xfId="2" applyNumberFormat="1" applyFont="1" applyFill="1" applyBorder="1" applyAlignment="1"/>
    <xf numFmtId="0" fontId="0" fillId="0" borderId="4" xfId="0" applyBorder="1" applyAlignment="1">
      <alignment horizontal="left"/>
    </xf>
    <xf numFmtId="0" fontId="0" fillId="0" borderId="4" xfId="0" applyBorder="1"/>
    <xf numFmtId="10" fontId="0" fillId="0" borderId="4" xfId="0" applyNumberFormat="1" applyBorder="1"/>
    <xf numFmtId="0" fontId="0" fillId="0" borderId="2" xfId="0" applyBorder="1"/>
    <xf numFmtId="10" fontId="0" fillId="0" borderId="2" xfId="0" applyNumberFormat="1" applyBorder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5" xfId="0" applyBorder="1"/>
    <xf numFmtId="10" fontId="0" fillId="0" borderId="5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6DC4B-7653-344E-9BA0-D69A30327706}">
  <sheetPr codeName="Sheet17"/>
  <dimension ref="A1:N39"/>
  <sheetViews>
    <sheetView tabSelected="1" workbookViewId="0"/>
  </sheetViews>
  <sheetFormatPr baseColWidth="10" defaultColWidth="8.83203125" defaultRowHeight="15" x14ac:dyDescent="0.2"/>
  <cols>
    <col min="1" max="1" width="16.83203125" bestFit="1" customWidth="1"/>
    <col min="2" max="2" width="17.6640625" bestFit="1" customWidth="1"/>
    <col min="3" max="3" width="9.83203125" style="1" bestFit="1" customWidth="1"/>
    <col min="4" max="4" width="12.83203125" style="1" bestFit="1" customWidth="1"/>
    <col min="5" max="6" width="10.5" style="1" bestFit="1" customWidth="1"/>
    <col min="7" max="7" width="13.1640625" style="1" bestFit="1" customWidth="1"/>
    <col min="8" max="8" width="10.5" style="1" bestFit="1" customWidth="1"/>
    <col min="9" max="9" width="11.83203125" style="2" bestFit="1" customWidth="1"/>
    <col min="10" max="10" width="10.6640625" style="2" bestFit="1" customWidth="1"/>
    <col min="11" max="11" width="12.5" style="2" bestFit="1" customWidth="1"/>
    <col min="12" max="12" width="10.6640625" style="2" bestFit="1" customWidth="1"/>
  </cols>
  <sheetData>
    <row r="1" spans="1:14" ht="16" thickBot="1" x14ac:dyDescent="0.25"/>
    <row r="2" spans="1:14" ht="16" x14ac:dyDescent="0.2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4" x14ac:dyDescent="0.2">
      <c r="A3" s="6" t="s">
        <v>12</v>
      </c>
      <c r="B3" s="6" t="s">
        <v>13</v>
      </c>
      <c r="C3" s="7">
        <v>22526.375</v>
      </c>
      <c r="D3" s="7">
        <v>14087.375</v>
      </c>
      <c r="E3" s="7">
        <v>8439</v>
      </c>
      <c r="F3" s="7">
        <v>16250.125</v>
      </c>
      <c r="G3" s="7">
        <v>13224.75</v>
      </c>
      <c r="H3" s="7">
        <v>3025.375</v>
      </c>
      <c r="I3" s="8">
        <v>0.62537248003728996</v>
      </c>
      <c r="J3" s="8">
        <v>0.37462751996270999</v>
      </c>
      <c r="K3" s="8">
        <v>0.81382450904223802</v>
      </c>
      <c r="L3" s="8">
        <v>0.18617549095776201</v>
      </c>
    </row>
    <row r="4" spans="1:14" ht="16" x14ac:dyDescent="0.2">
      <c r="A4" s="9"/>
      <c r="B4" s="9"/>
      <c r="C4" s="10"/>
      <c r="D4" s="10"/>
      <c r="E4" s="10"/>
      <c r="F4" s="10"/>
      <c r="G4" s="10"/>
      <c r="H4" s="10"/>
      <c r="I4" s="11"/>
      <c r="J4" s="11"/>
      <c r="K4" s="11"/>
      <c r="L4" s="11"/>
    </row>
    <row r="5" spans="1:14" x14ac:dyDescent="0.2">
      <c r="A5" s="6" t="s">
        <v>14</v>
      </c>
      <c r="B5" s="6" t="s">
        <v>12</v>
      </c>
      <c r="C5" s="7">
        <v>22526.375</v>
      </c>
      <c r="D5" s="7">
        <v>11550.875</v>
      </c>
      <c r="E5" s="7">
        <v>10975.5</v>
      </c>
      <c r="F5" s="7">
        <v>18749.125</v>
      </c>
      <c r="G5" s="7">
        <v>11011</v>
      </c>
      <c r="H5" s="7">
        <v>7738.125</v>
      </c>
      <c r="I5" s="8">
        <v>0.51277114049641803</v>
      </c>
      <c r="J5" s="8">
        <v>0.48722885950358202</v>
      </c>
      <c r="K5" s="8">
        <v>0.587280739767856</v>
      </c>
      <c r="L5" s="8">
        <v>0.412719260232144</v>
      </c>
    </row>
    <row r="6" spans="1:14" x14ac:dyDescent="0.2">
      <c r="A6" s="6" t="s">
        <v>15</v>
      </c>
      <c r="B6" s="6" t="s">
        <v>12</v>
      </c>
      <c r="C6" s="7">
        <v>22526.375</v>
      </c>
      <c r="D6" s="7">
        <v>11230.25</v>
      </c>
      <c r="E6" s="7">
        <v>11296.125</v>
      </c>
      <c r="F6" s="7">
        <v>16085.125</v>
      </c>
      <c r="G6" s="7">
        <v>10542.5</v>
      </c>
      <c r="H6" s="7">
        <v>5542.625</v>
      </c>
      <c r="I6" s="8">
        <v>0.49853782510501599</v>
      </c>
      <c r="J6" s="8">
        <v>0.50146217489498401</v>
      </c>
      <c r="K6" s="8">
        <v>0.65541921495791899</v>
      </c>
      <c r="L6" s="8">
        <v>0.34458078504208101</v>
      </c>
    </row>
    <row r="7" spans="1:14" x14ac:dyDescent="0.2">
      <c r="A7" s="6" t="s">
        <v>16</v>
      </c>
      <c r="B7" s="6" t="s">
        <v>12</v>
      </c>
      <c r="C7" s="7">
        <v>22526.375</v>
      </c>
      <c r="D7" s="7">
        <v>15460.375</v>
      </c>
      <c r="E7" s="7">
        <v>7066</v>
      </c>
      <c r="F7" s="7">
        <v>24349</v>
      </c>
      <c r="G7" s="7">
        <v>14874.875</v>
      </c>
      <c r="H7" s="7">
        <v>9474.125</v>
      </c>
      <c r="I7" s="8">
        <v>0.68632325440733399</v>
      </c>
      <c r="J7" s="8">
        <v>0.31367674559266601</v>
      </c>
      <c r="K7" s="8">
        <v>0.610902911823894</v>
      </c>
      <c r="L7" s="8">
        <v>0.389097088176106</v>
      </c>
    </row>
    <row r="8" spans="1:14" x14ac:dyDescent="0.2">
      <c r="A8" s="6" t="s">
        <v>17</v>
      </c>
      <c r="B8" s="6" t="s">
        <v>12</v>
      </c>
      <c r="C8" s="7">
        <v>22526.375</v>
      </c>
      <c r="D8" s="7">
        <v>15270.25</v>
      </c>
      <c r="E8" s="7">
        <v>7256.125</v>
      </c>
      <c r="F8" s="7">
        <v>22556.875</v>
      </c>
      <c r="G8" s="7">
        <v>14561.625</v>
      </c>
      <c r="H8" s="7">
        <v>7995.25</v>
      </c>
      <c r="I8" s="8">
        <v>0.67788314808752004</v>
      </c>
      <c r="J8" s="8">
        <v>0.32211685191248002</v>
      </c>
      <c r="K8" s="8">
        <v>0.64555152254024595</v>
      </c>
      <c r="L8" s="8">
        <v>0.354448477459755</v>
      </c>
    </row>
    <row r="9" spans="1:14" x14ac:dyDescent="0.2">
      <c r="A9" s="6" t="s">
        <v>18</v>
      </c>
      <c r="B9" s="6" t="s">
        <v>12</v>
      </c>
      <c r="C9" s="7">
        <v>22526.375</v>
      </c>
      <c r="D9" s="7">
        <v>14048.75</v>
      </c>
      <c r="E9" s="7">
        <v>8477.625</v>
      </c>
      <c r="F9" s="7">
        <v>22018.125</v>
      </c>
      <c r="G9" s="7">
        <v>13452</v>
      </c>
      <c r="H9" s="7">
        <v>8566.125</v>
      </c>
      <c r="I9" s="8">
        <v>0.62365782332931996</v>
      </c>
      <c r="J9" s="8">
        <v>0.37634217667068098</v>
      </c>
      <c r="K9" s="8">
        <v>0.61095120497317501</v>
      </c>
      <c r="L9" s="8">
        <v>0.38904879502682499</v>
      </c>
    </row>
    <row r="10" spans="1:14" x14ac:dyDescent="0.2">
      <c r="A10" s="6" t="s">
        <v>19</v>
      </c>
      <c r="B10" s="6" t="s">
        <v>12</v>
      </c>
      <c r="C10" s="7">
        <v>22526.375</v>
      </c>
      <c r="D10" s="7">
        <v>14141.875</v>
      </c>
      <c r="E10" s="7">
        <v>8384.5</v>
      </c>
      <c r="F10" s="7">
        <v>21054.25</v>
      </c>
      <c r="G10" s="7">
        <v>13515.375</v>
      </c>
      <c r="H10" s="7">
        <v>7538.875</v>
      </c>
      <c r="I10" s="8">
        <v>0.62779186620128602</v>
      </c>
      <c r="J10" s="8">
        <v>0.37220813379871398</v>
      </c>
      <c r="K10" s="8">
        <v>0.64193096405713801</v>
      </c>
      <c r="L10" s="8">
        <v>0.35806903594286199</v>
      </c>
    </row>
    <row r="11" spans="1:14" x14ac:dyDescent="0.2">
      <c r="A11" s="6" t="s">
        <v>20</v>
      </c>
      <c r="B11" s="6" t="s">
        <v>12</v>
      </c>
      <c r="C11" s="7">
        <v>22526.375</v>
      </c>
      <c r="D11" s="7">
        <v>14378.75</v>
      </c>
      <c r="E11" s="7">
        <v>8147.625</v>
      </c>
      <c r="F11" s="7">
        <v>22386</v>
      </c>
      <c r="G11" s="7">
        <v>13766.125</v>
      </c>
      <c r="H11" s="7">
        <v>8619.875</v>
      </c>
      <c r="I11" s="8">
        <v>0.63830731753333603</v>
      </c>
      <c r="J11" s="8">
        <v>0.36169268246666397</v>
      </c>
      <c r="K11" s="8">
        <v>0.61494349146788196</v>
      </c>
      <c r="L11" s="8">
        <v>0.38505650853211798</v>
      </c>
    </row>
    <row r="12" spans="1:14" x14ac:dyDescent="0.2">
      <c r="A12" s="6" t="s">
        <v>21</v>
      </c>
      <c r="B12" s="6" t="s">
        <v>12</v>
      </c>
      <c r="C12" s="7">
        <v>22526.375</v>
      </c>
      <c r="D12" s="7">
        <v>15005.125</v>
      </c>
      <c r="E12" s="7">
        <v>7521.25</v>
      </c>
      <c r="F12" s="7">
        <v>31120.125</v>
      </c>
      <c r="G12" s="7">
        <v>14390.375</v>
      </c>
      <c r="H12" s="7">
        <v>16729.75</v>
      </c>
      <c r="I12" s="8">
        <v>0.66611361126679303</v>
      </c>
      <c r="J12" s="8">
        <v>0.33388638873320697</v>
      </c>
      <c r="K12" s="8">
        <v>0.46241379171838198</v>
      </c>
      <c r="L12" s="8">
        <v>0.53758620828161796</v>
      </c>
    </row>
    <row r="13" spans="1:14" x14ac:dyDescent="0.2">
      <c r="A13" s="12" t="s">
        <v>22</v>
      </c>
      <c r="B13" s="12" t="s">
        <v>12</v>
      </c>
      <c r="C13" s="13">
        <v>22526.375</v>
      </c>
      <c r="D13" s="13">
        <v>14067.125</v>
      </c>
      <c r="E13" s="13">
        <v>8459.25</v>
      </c>
      <c r="F13" s="13">
        <v>21915.125</v>
      </c>
      <c r="G13" s="13">
        <v>13447.75</v>
      </c>
      <c r="H13" s="13">
        <v>8467.375</v>
      </c>
      <c r="I13" s="14">
        <v>0.62447353380204296</v>
      </c>
      <c r="J13" s="14">
        <v>0.37552646619795699</v>
      </c>
      <c r="K13" s="14">
        <v>0.61362871532788399</v>
      </c>
      <c r="L13" s="14">
        <v>0.38637128467211601</v>
      </c>
      <c r="N13" s="15"/>
    </row>
    <row r="14" spans="1:14" x14ac:dyDescent="0.2">
      <c r="A14" s="12" t="s">
        <v>23</v>
      </c>
      <c r="B14" s="12" t="s">
        <v>12</v>
      </c>
      <c r="C14" s="13">
        <f>AVERAGE(C5:C13)</f>
        <v>22526.375</v>
      </c>
      <c r="D14" s="13">
        <f t="shared" ref="D14:L14" si="0">AVERAGE(D5:D13)</f>
        <v>13905.930555555555</v>
      </c>
      <c r="E14" s="13">
        <f t="shared" si="0"/>
        <v>8620.4444444444453</v>
      </c>
      <c r="F14" s="13">
        <f t="shared" si="0"/>
        <v>22248.194444444445</v>
      </c>
      <c r="G14" s="13">
        <f t="shared" si="0"/>
        <v>13284.625</v>
      </c>
      <c r="H14" s="13">
        <f t="shared" si="0"/>
        <v>8963.5694444444453</v>
      </c>
      <c r="I14" s="14">
        <f t="shared" si="0"/>
        <v>0.61731772446989619</v>
      </c>
      <c r="J14" s="14">
        <f t="shared" si="0"/>
        <v>0.38268227553010381</v>
      </c>
      <c r="K14" s="14">
        <f t="shared" si="0"/>
        <v>0.60478028407048623</v>
      </c>
      <c r="L14" s="14">
        <f t="shared" si="0"/>
        <v>0.39521971592951388</v>
      </c>
      <c r="N14" s="15"/>
    </row>
    <row r="15" spans="1:14" x14ac:dyDescent="0.2">
      <c r="A15" s="16"/>
      <c r="B15" s="16"/>
      <c r="C15" s="17"/>
      <c r="D15" s="17"/>
      <c r="E15" s="17"/>
      <c r="F15" s="17"/>
      <c r="G15" s="17"/>
      <c r="H15" s="17"/>
      <c r="I15" s="18"/>
      <c r="J15" s="18"/>
      <c r="K15" s="18"/>
      <c r="L15" s="18"/>
    </row>
    <row r="16" spans="1:14" x14ac:dyDescent="0.2">
      <c r="A16" s="6" t="s">
        <v>14</v>
      </c>
      <c r="B16" s="6" t="s">
        <v>13</v>
      </c>
      <c r="C16" s="7">
        <v>16250.125</v>
      </c>
      <c r="D16" s="7">
        <v>11085</v>
      </c>
      <c r="E16" s="7">
        <v>5165.125</v>
      </c>
      <c r="F16" s="7">
        <v>18749.125</v>
      </c>
      <c r="G16" s="7">
        <v>11151.625</v>
      </c>
      <c r="H16" s="7">
        <v>7597.5</v>
      </c>
      <c r="I16" s="8">
        <v>0.68214859885693202</v>
      </c>
      <c r="J16" s="8">
        <v>0.31785140114306798</v>
      </c>
      <c r="K16" s="8">
        <v>0.59478108978418998</v>
      </c>
      <c r="L16" s="8">
        <v>0.40521891021581002</v>
      </c>
    </row>
    <row r="17" spans="1:14" x14ac:dyDescent="0.2">
      <c r="A17" s="6" t="s">
        <v>15</v>
      </c>
      <c r="B17" s="6" t="s">
        <v>13</v>
      </c>
      <c r="C17" s="7">
        <v>16250.125</v>
      </c>
      <c r="D17" s="7">
        <v>10895.625</v>
      </c>
      <c r="E17" s="7">
        <v>5354.5</v>
      </c>
      <c r="F17" s="7">
        <v>16085.125</v>
      </c>
      <c r="G17" s="7">
        <v>10897.5</v>
      </c>
      <c r="H17" s="7">
        <v>5187.625</v>
      </c>
      <c r="I17" s="8">
        <v>0.670494842347367</v>
      </c>
      <c r="J17" s="8">
        <v>0.329505157652633</v>
      </c>
      <c r="K17" s="8">
        <v>0.67748929523395096</v>
      </c>
      <c r="L17" s="8">
        <v>0.32251070476604898</v>
      </c>
    </row>
    <row r="18" spans="1:14" x14ac:dyDescent="0.2">
      <c r="A18" s="6" t="s">
        <v>16</v>
      </c>
      <c r="B18" s="6" t="s">
        <v>13</v>
      </c>
      <c r="C18" s="7">
        <v>16250.125</v>
      </c>
      <c r="D18" s="7">
        <v>11072</v>
      </c>
      <c r="E18" s="7">
        <v>5178.125</v>
      </c>
      <c r="F18" s="7">
        <v>24349</v>
      </c>
      <c r="G18" s="7">
        <v>11162.875</v>
      </c>
      <c r="H18" s="7">
        <v>13186.125</v>
      </c>
      <c r="I18" s="8">
        <v>0.68134860501073102</v>
      </c>
      <c r="J18" s="8">
        <v>0.31865139498926898</v>
      </c>
      <c r="K18" s="8">
        <v>0.45845311922460902</v>
      </c>
      <c r="L18" s="8">
        <v>0.54154688077539104</v>
      </c>
    </row>
    <row r="19" spans="1:14" x14ac:dyDescent="0.2">
      <c r="A19" s="6" t="s">
        <v>17</v>
      </c>
      <c r="B19" s="6" t="s">
        <v>13</v>
      </c>
      <c r="C19" s="7">
        <v>16250.125</v>
      </c>
      <c r="D19" s="7">
        <v>11010.125</v>
      </c>
      <c r="E19" s="7">
        <v>5240</v>
      </c>
      <c r="F19" s="7">
        <v>22556.875</v>
      </c>
      <c r="G19" s="7">
        <v>11015.75</v>
      </c>
      <c r="H19" s="7">
        <v>11541.125</v>
      </c>
      <c r="I19" s="8">
        <v>0.67754094199275405</v>
      </c>
      <c r="J19" s="8">
        <v>0.322459058007246</v>
      </c>
      <c r="K19" s="8">
        <v>0.48835443739436402</v>
      </c>
      <c r="L19" s="8">
        <v>0.51164556260563598</v>
      </c>
    </row>
    <row r="20" spans="1:14" x14ac:dyDescent="0.2">
      <c r="A20" s="6" t="s">
        <v>18</v>
      </c>
      <c r="B20" s="6" t="s">
        <v>13</v>
      </c>
      <c r="C20" s="7">
        <v>16250.125</v>
      </c>
      <c r="D20" s="7">
        <v>10120.25</v>
      </c>
      <c r="E20" s="7">
        <v>6129.875</v>
      </c>
      <c r="F20" s="7">
        <v>22018.125</v>
      </c>
      <c r="G20" s="7">
        <v>10155.125</v>
      </c>
      <c r="H20" s="7">
        <v>11863</v>
      </c>
      <c r="I20" s="8">
        <v>0.62277982477057903</v>
      </c>
      <c r="J20" s="8">
        <v>0.37722017522942097</v>
      </c>
      <c r="K20" s="8">
        <v>0.461216611314542</v>
      </c>
      <c r="L20" s="8">
        <v>0.53878338868545805</v>
      </c>
    </row>
    <row r="21" spans="1:14" x14ac:dyDescent="0.2">
      <c r="A21" s="6" t="s">
        <v>19</v>
      </c>
      <c r="B21" s="6" t="s">
        <v>13</v>
      </c>
      <c r="C21" s="7">
        <v>16250.125</v>
      </c>
      <c r="D21" s="7">
        <v>10210.75</v>
      </c>
      <c r="E21" s="7">
        <v>6039.375</v>
      </c>
      <c r="F21" s="7">
        <v>21054.25</v>
      </c>
      <c r="G21" s="7">
        <v>10224</v>
      </c>
      <c r="H21" s="7">
        <v>10830.25</v>
      </c>
      <c r="I21" s="8">
        <v>0.62834901269990195</v>
      </c>
      <c r="J21" s="8">
        <v>0.37165098730009799</v>
      </c>
      <c r="K21" s="8">
        <v>0.48560266929479801</v>
      </c>
      <c r="L21" s="8">
        <v>0.51439733070520199</v>
      </c>
    </row>
    <row r="22" spans="1:14" x14ac:dyDescent="0.2">
      <c r="A22" s="6" t="s">
        <v>20</v>
      </c>
      <c r="B22" s="6" t="s">
        <v>13</v>
      </c>
      <c r="C22" s="7">
        <v>16250.125</v>
      </c>
      <c r="D22" s="7">
        <v>10360</v>
      </c>
      <c r="E22" s="7">
        <v>5890.125</v>
      </c>
      <c r="F22" s="7">
        <v>22386</v>
      </c>
      <c r="G22" s="7">
        <v>10382.375</v>
      </c>
      <c r="H22" s="7">
        <v>12003.625</v>
      </c>
      <c r="I22" s="8">
        <v>0.63753355743417395</v>
      </c>
      <c r="J22" s="8">
        <v>0.362466442565826</v>
      </c>
      <c r="K22" s="8">
        <v>0.46378875189850799</v>
      </c>
      <c r="L22" s="8">
        <v>0.53621124810149201</v>
      </c>
    </row>
    <row r="23" spans="1:14" x14ac:dyDescent="0.2">
      <c r="A23" s="6" t="s">
        <v>21</v>
      </c>
      <c r="B23" s="6" t="s">
        <v>13</v>
      </c>
      <c r="C23" s="7">
        <v>16250.125</v>
      </c>
      <c r="D23" s="7">
        <v>10789.5</v>
      </c>
      <c r="E23" s="7">
        <v>5460.625</v>
      </c>
      <c r="F23" s="7">
        <v>31120.125</v>
      </c>
      <c r="G23" s="7">
        <v>10830.625</v>
      </c>
      <c r="H23" s="7">
        <v>20289.5</v>
      </c>
      <c r="I23" s="8">
        <v>0.66396412335289701</v>
      </c>
      <c r="J23" s="8">
        <v>0.33603587664710299</v>
      </c>
      <c r="K23" s="8">
        <v>0.348026397708878</v>
      </c>
      <c r="L23" s="8">
        <v>0.651973602291122</v>
      </c>
    </row>
    <row r="24" spans="1:14" x14ac:dyDescent="0.2">
      <c r="A24" s="12" t="s">
        <v>22</v>
      </c>
      <c r="B24" s="12" t="s">
        <v>13</v>
      </c>
      <c r="C24" s="13">
        <v>16250.125</v>
      </c>
      <c r="D24" s="13">
        <v>10204.125</v>
      </c>
      <c r="E24" s="13">
        <v>6046</v>
      </c>
      <c r="F24" s="13">
        <v>21915.125</v>
      </c>
      <c r="G24" s="13">
        <v>10232.625</v>
      </c>
      <c r="H24" s="13">
        <v>11682.5</v>
      </c>
      <c r="I24" s="14">
        <v>0.62794132352828103</v>
      </c>
      <c r="J24" s="14">
        <v>0.37205867647171997</v>
      </c>
      <c r="K24" s="14">
        <v>0.46692067692974598</v>
      </c>
      <c r="L24" s="14">
        <v>0.53307932307025396</v>
      </c>
      <c r="N24" s="15"/>
    </row>
    <row r="25" spans="1:14" x14ac:dyDescent="0.2">
      <c r="A25" s="12" t="s">
        <v>23</v>
      </c>
      <c r="B25" s="12" t="s">
        <v>13</v>
      </c>
      <c r="C25" s="13">
        <f>AVERAGE(C16:C24)</f>
        <v>16250.125</v>
      </c>
      <c r="D25" s="13">
        <f t="shared" ref="D25:L25" si="1">AVERAGE(D16:D24)</f>
        <v>10638.597222222223</v>
      </c>
      <c r="E25" s="13">
        <f t="shared" si="1"/>
        <v>5611.5277777777774</v>
      </c>
      <c r="F25" s="13">
        <f t="shared" si="1"/>
        <v>22248.194444444445</v>
      </c>
      <c r="G25" s="13">
        <f t="shared" si="1"/>
        <v>10672.5</v>
      </c>
      <c r="H25" s="13">
        <f t="shared" si="1"/>
        <v>11575.694444444445</v>
      </c>
      <c r="I25" s="14">
        <f t="shared" si="1"/>
        <v>0.65467786999929078</v>
      </c>
      <c r="J25" s="14">
        <f t="shared" si="1"/>
        <v>0.34532213000070938</v>
      </c>
      <c r="K25" s="14">
        <f t="shared" si="1"/>
        <v>0.49384811653150951</v>
      </c>
      <c r="L25" s="14">
        <f t="shared" si="1"/>
        <v>0.50615188346849049</v>
      </c>
      <c r="N25" s="15"/>
    </row>
    <row r="26" spans="1:14" x14ac:dyDescent="0.2">
      <c r="A26" s="19"/>
      <c r="B26" s="19"/>
      <c r="C26" s="20"/>
      <c r="D26" s="20"/>
      <c r="E26" s="20"/>
      <c r="F26" s="20"/>
      <c r="G26" s="20"/>
      <c r="H26" s="20"/>
      <c r="I26" s="21"/>
      <c r="J26" s="21"/>
      <c r="K26" s="21"/>
      <c r="L26" s="21"/>
    </row>
    <row r="27" spans="1:14" x14ac:dyDescent="0.2">
      <c r="A27" s="22" t="s">
        <v>14</v>
      </c>
      <c r="B27" s="22" t="s">
        <v>24</v>
      </c>
      <c r="C27" s="23"/>
      <c r="D27" s="23"/>
      <c r="E27" s="23"/>
      <c r="F27" s="23"/>
      <c r="G27" s="23"/>
      <c r="H27" s="23"/>
      <c r="I27" s="24">
        <f t="shared" ref="I27:L35" si="2">I16-I5</f>
        <v>0.16937745836051399</v>
      </c>
      <c r="J27" s="24">
        <f t="shared" si="2"/>
        <v>-0.16937745836051404</v>
      </c>
      <c r="K27" s="24">
        <f t="shared" si="2"/>
        <v>7.5003500163339787E-3</v>
      </c>
      <c r="L27" s="24">
        <f t="shared" si="2"/>
        <v>-7.5003500163339787E-3</v>
      </c>
    </row>
    <row r="28" spans="1:14" x14ac:dyDescent="0.2">
      <c r="A28" s="6" t="s">
        <v>15</v>
      </c>
      <c r="B28" t="s">
        <v>24</v>
      </c>
      <c r="C28"/>
      <c r="D28"/>
      <c r="E28"/>
      <c r="F28"/>
      <c r="G28"/>
      <c r="H28"/>
      <c r="I28" s="15">
        <f t="shared" si="2"/>
        <v>0.17195701724235102</v>
      </c>
      <c r="J28" s="15">
        <f t="shared" si="2"/>
        <v>-0.17195701724235102</v>
      </c>
      <c r="K28" s="15">
        <f t="shared" si="2"/>
        <v>2.2070080276031967E-2</v>
      </c>
      <c r="L28" s="15">
        <f t="shared" si="2"/>
        <v>-2.2070080276032022E-2</v>
      </c>
    </row>
    <row r="29" spans="1:14" x14ac:dyDescent="0.2">
      <c r="A29" s="6" t="s">
        <v>16</v>
      </c>
      <c r="B29" t="s">
        <v>24</v>
      </c>
      <c r="C29"/>
      <c r="D29"/>
      <c r="E29"/>
      <c r="F29"/>
      <c r="G29"/>
      <c r="H29"/>
      <c r="I29" s="15">
        <f t="shared" si="2"/>
        <v>-4.9746493966029703E-3</v>
      </c>
      <c r="J29" s="15">
        <f t="shared" si="2"/>
        <v>4.9746493966029703E-3</v>
      </c>
      <c r="K29" s="15">
        <f t="shared" si="2"/>
        <v>-0.15244979259928498</v>
      </c>
      <c r="L29" s="15">
        <f t="shared" si="2"/>
        <v>0.15244979259928504</v>
      </c>
    </row>
    <row r="30" spans="1:14" x14ac:dyDescent="0.2">
      <c r="A30" s="6" t="s">
        <v>17</v>
      </c>
      <c r="B30" t="s">
        <v>24</v>
      </c>
      <c r="C30"/>
      <c r="D30"/>
      <c r="E30"/>
      <c r="F30"/>
      <c r="G30"/>
      <c r="H30"/>
      <c r="I30" s="15">
        <f t="shared" si="2"/>
        <v>-3.422060947659844E-4</v>
      </c>
      <c r="J30" s="15">
        <f t="shared" si="2"/>
        <v>3.422060947659844E-4</v>
      </c>
      <c r="K30" s="15">
        <f t="shared" si="2"/>
        <v>-0.15719708514588193</v>
      </c>
      <c r="L30" s="15">
        <f t="shared" si="2"/>
        <v>0.15719708514588099</v>
      </c>
    </row>
    <row r="31" spans="1:14" x14ac:dyDescent="0.2">
      <c r="A31" s="6" t="s">
        <v>18</v>
      </c>
      <c r="B31" t="s">
        <v>24</v>
      </c>
      <c r="C31"/>
      <c r="D31"/>
      <c r="E31"/>
      <c r="F31"/>
      <c r="G31"/>
      <c r="H31"/>
      <c r="I31" s="15">
        <f t="shared" si="2"/>
        <v>-8.7799855874093335E-4</v>
      </c>
      <c r="J31" s="15">
        <f t="shared" si="2"/>
        <v>8.7799855873998967E-4</v>
      </c>
      <c r="K31" s="15">
        <f t="shared" si="2"/>
        <v>-0.14973459365863301</v>
      </c>
      <c r="L31" s="15">
        <f t="shared" si="2"/>
        <v>0.14973459365863306</v>
      </c>
    </row>
    <row r="32" spans="1:14" x14ac:dyDescent="0.2">
      <c r="A32" s="6" t="s">
        <v>19</v>
      </c>
      <c r="B32" t="s">
        <v>24</v>
      </c>
      <c r="C32"/>
      <c r="D32"/>
      <c r="E32"/>
      <c r="F32"/>
      <c r="G32"/>
      <c r="H32"/>
      <c r="I32" s="15">
        <f t="shared" si="2"/>
        <v>5.5714649861593468E-4</v>
      </c>
      <c r="J32" s="15">
        <f t="shared" si="2"/>
        <v>-5.5714649861599019E-4</v>
      </c>
      <c r="K32" s="15">
        <f t="shared" si="2"/>
        <v>-0.15632829476234</v>
      </c>
      <c r="L32" s="15">
        <f t="shared" si="2"/>
        <v>0.15632829476234</v>
      </c>
    </row>
    <row r="33" spans="1:12" x14ac:dyDescent="0.2">
      <c r="A33" s="6" t="s">
        <v>20</v>
      </c>
      <c r="B33" t="s">
        <v>24</v>
      </c>
      <c r="C33"/>
      <c r="D33"/>
      <c r="E33"/>
      <c r="F33"/>
      <c r="G33"/>
      <c r="H33"/>
      <c r="I33" s="15">
        <f t="shared" si="2"/>
        <v>-7.7376009916207966E-4</v>
      </c>
      <c r="J33" s="15">
        <f t="shared" si="2"/>
        <v>7.7376009916202415E-4</v>
      </c>
      <c r="K33" s="15">
        <f t="shared" si="2"/>
        <v>-0.15115473956937397</v>
      </c>
      <c r="L33" s="15">
        <f t="shared" si="2"/>
        <v>0.15115473956937403</v>
      </c>
    </row>
    <row r="34" spans="1:12" x14ac:dyDescent="0.2">
      <c r="A34" s="6" t="s">
        <v>21</v>
      </c>
      <c r="B34" t="s">
        <v>24</v>
      </c>
      <c r="C34"/>
      <c r="D34"/>
      <c r="E34"/>
      <c r="F34"/>
      <c r="G34"/>
      <c r="H34"/>
      <c r="I34" s="15">
        <f t="shared" si="2"/>
        <v>-2.1494879138960199E-3</v>
      </c>
      <c r="J34" s="15">
        <f t="shared" si="2"/>
        <v>2.1494879138960199E-3</v>
      </c>
      <c r="K34" s="15">
        <f t="shared" si="2"/>
        <v>-0.11438739400950398</v>
      </c>
      <c r="L34" s="15">
        <f t="shared" si="2"/>
        <v>0.11438739400950404</v>
      </c>
    </row>
    <row r="35" spans="1:12" x14ac:dyDescent="0.2">
      <c r="A35" s="12" t="s">
        <v>22</v>
      </c>
      <c r="B35" s="25" t="s">
        <v>24</v>
      </c>
      <c r="C35" s="25"/>
      <c r="D35" s="25"/>
      <c r="E35" s="25"/>
      <c r="F35" s="25"/>
      <c r="G35" s="25"/>
      <c r="H35" s="25"/>
      <c r="I35" s="26">
        <f t="shared" si="2"/>
        <v>3.4677897262380686E-3</v>
      </c>
      <c r="J35" s="26">
        <f t="shared" si="2"/>
        <v>-3.4677897262370139E-3</v>
      </c>
      <c r="K35" s="26">
        <f t="shared" si="2"/>
        <v>-0.14670803839813801</v>
      </c>
      <c r="L35" s="26">
        <f t="shared" si="2"/>
        <v>0.14670803839813795</v>
      </c>
    </row>
    <row r="36" spans="1:12" x14ac:dyDescent="0.2">
      <c r="A36" s="12"/>
      <c r="B36" s="12"/>
      <c r="C36" s="25"/>
      <c r="D36" s="25"/>
      <c r="E36" s="25"/>
      <c r="F36" s="25"/>
      <c r="G36" s="25"/>
      <c r="H36" s="25"/>
      <c r="I36" s="26"/>
      <c r="J36" s="25"/>
      <c r="K36" s="25"/>
      <c r="L36" s="25"/>
    </row>
    <row r="37" spans="1:12" x14ac:dyDescent="0.2">
      <c r="A37" s="27" t="s">
        <v>23</v>
      </c>
      <c r="B37" t="s">
        <v>24</v>
      </c>
      <c r="C37"/>
      <c r="D37"/>
      <c r="E37"/>
      <c r="F37"/>
      <c r="G37"/>
      <c r="H37"/>
      <c r="I37" s="15">
        <f>AVERAGE(I27:I35)</f>
        <v>3.736014552939456E-2</v>
      </c>
      <c r="J37" s="15">
        <f t="shared" ref="J37:L37" si="3">AVERAGE(J27:J35)</f>
        <v>-3.7360145529394567E-2</v>
      </c>
      <c r="K37" s="15">
        <f t="shared" si="3"/>
        <v>-0.11093216753897667</v>
      </c>
      <c r="L37" s="15">
        <f t="shared" si="3"/>
        <v>0.11093216753897657</v>
      </c>
    </row>
    <row r="38" spans="1:12" x14ac:dyDescent="0.2">
      <c r="A38" s="27" t="s">
        <v>25</v>
      </c>
      <c r="B38" t="s">
        <v>24</v>
      </c>
      <c r="C38"/>
      <c r="D38"/>
      <c r="E38"/>
      <c r="F38"/>
      <c r="G38"/>
      <c r="H38"/>
      <c r="I38" s="15">
        <f>AVERAGE(I29:I35)</f>
        <v>-7.2759511975914058E-4</v>
      </c>
      <c r="J38" s="15">
        <f t="shared" ref="J38:L38" si="4">AVERAGE(J29:J35)</f>
        <v>7.2759511975914058E-4</v>
      </c>
      <c r="K38" s="15">
        <f t="shared" si="4"/>
        <v>-0.14685141973473656</v>
      </c>
      <c r="L38" s="15">
        <f t="shared" si="4"/>
        <v>0.14685141973473642</v>
      </c>
    </row>
    <row r="39" spans="1:12" ht="16" thickBot="1" x14ac:dyDescent="0.25">
      <c r="A39" s="28" t="s">
        <v>26</v>
      </c>
      <c r="B39" s="29" t="s">
        <v>24</v>
      </c>
      <c r="C39" s="29"/>
      <c r="D39" s="29"/>
      <c r="E39" s="29"/>
      <c r="F39" s="29"/>
      <c r="G39" s="29"/>
      <c r="H39" s="29"/>
      <c r="I39" s="30">
        <f>AVERAGE(I31:I35)</f>
        <v>4.473793061099407E-5</v>
      </c>
      <c r="J39" s="30">
        <f t="shared" ref="J39:L39" si="5">AVERAGE(J31:J35)</f>
        <v>-4.473793061099407E-5</v>
      </c>
      <c r="K39" s="30">
        <f t="shared" si="5"/>
        <v>-0.1436626120795978</v>
      </c>
      <c r="L39" s="30">
        <f t="shared" si="5"/>
        <v>0.14366261207959782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2025-11-15T17:08:31Z</dcterms:created>
  <dcterms:modified xsi:type="dcterms:W3CDTF">2025-11-15T17:08:31Z</dcterms:modified>
</cp:coreProperties>
</file>