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ja/Documents/signaling seq/Nat comms resubmission/"/>
    </mc:Choice>
  </mc:AlternateContent>
  <xr:revisionPtr revIDLastSave="0" documentId="13_ncr:1_{757EAD78-FAF2-9347-9186-5D0550185FB9}" xr6:coauthVersionLast="36" xr6:coauthVersionMax="36" xr10:uidLastSave="{00000000-0000-0000-0000-000000000000}"/>
  <bookViews>
    <workbookView xWindow="1460" yWindow="3100" windowWidth="28040" windowHeight="17440" firstSheet="2" activeTab="5" xr2:uid="{0380CF61-C924-974B-9E3E-AEA6BC435905}"/>
  </bookViews>
  <sheets>
    <sheet name="1K" sheetId="1" r:id="rId1"/>
    <sheet name="1L" sheetId="2" r:id="rId2"/>
    <sheet name="3M" sheetId="3" r:id="rId3"/>
    <sheet name="5O" sheetId="5" r:id="rId4"/>
    <sheet name="5X" sheetId="6" r:id="rId5"/>
    <sheet name="6A" sheetId="7" r:id="rId6"/>
    <sheet name="7A" sheetId="8" r:id="rId7"/>
    <sheet name="7S" sheetId="9" r:id="rId8"/>
    <sheet name="S1D" sheetId="10" r:id="rId9"/>
    <sheet name="S1E" sheetId="11" r:id="rId10"/>
    <sheet name="S5H" sheetId="12" r:id="rId11"/>
    <sheet name="S5M" sheetId="13" r:id="rId12"/>
    <sheet name="S6U" sheetId="14" r:id="rId13"/>
    <sheet name="S7C" sheetId="15" r:id="rId14"/>
    <sheet name="S8E" sheetId="20" r:id="rId15"/>
    <sheet name="S12B" sheetId="18" r:id="rId16"/>
    <sheet name="S12C" sheetId="19" r:id="rId17"/>
    <sheet name="S12F" sheetId="17" r:id="rId1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0" l="1"/>
  <c r="C10" i="20"/>
  <c r="C9" i="20"/>
  <c r="C8" i="20"/>
  <c r="K8" i="17" l="1"/>
  <c r="K7" i="17" s="1"/>
  <c r="F8" i="17"/>
  <c r="F7" i="17" s="1"/>
  <c r="E7" i="17"/>
  <c r="E8" i="17" s="1"/>
  <c r="H8" i="14" l="1"/>
  <c r="G8" i="14"/>
  <c r="H6" i="14"/>
  <c r="G6" i="14"/>
  <c r="C6" i="14"/>
  <c r="G5" i="14"/>
  <c r="C5" i="14"/>
  <c r="G4" i="14"/>
  <c r="E4" i="14"/>
  <c r="E5" i="14" s="1"/>
  <c r="G8" i="11"/>
  <c r="G7" i="11"/>
  <c r="F7" i="11"/>
  <c r="C7" i="11"/>
  <c r="G6" i="11"/>
  <c r="F6" i="11"/>
  <c r="D6" i="11"/>
  <c r="C6" i="11"/>
  <c r="D5" i="11"/>
  <c r="C5" i="11"/>
  <c r="F4" i="11"/>
  <c r="D4" i="11"/>
  <c r="C4" i="11"/>
  <c r="J5" i="10" l="1"/>
  <c r="D5" i="10"/>
  <c r="C5" i="10"/>
  <c r="J4" i="10"/>
  <c r="D4" i="10"/>
  <c r="C4" i="10"/>
  <c r="G8" i="6" l="1"/>
  <c r="E8" i="6"/>
  <c r="G7" i="6"/>
  <c r="E7" i="6"/>
  <c r="C6" i="6"/>
  <c r="C4" i="6" s="1"/>
  <c r="L10" i="2" l="1"/>
  <c r="L9" i="2"/>
  <c r="L8" i="2"/>
  <c r="L7" i="2"/>
  <c r="L6" i="2"/>
  <c r="I10" i="2"/>
  <c r="I9" i="2"/>
  <c r="I8" i="2"/>
  <c r="I7" i="2"/>
  <c r="I6" i="2"/>
  <c r="F12" i="2"/>
  <c r="F11" i="2"/>
  <c r="F10" i="2"/>
  <c r="F9" i="2"/>
  <c r="F8" i="2"/>
  <c r="F7" i="2"/>
  <c r="F6" i="2"/>
  <c r="C10" i="2"/>
  <c r="C9" i="2"/>
  <c r="C8" i="2"/>
  <c r="C7" i="2"/>
  <c r="C6" i="2"/>
  <c r="L10" i="1"/>
  <c r="L9" i="1"/>
  <c r="L8" i="1"/>
  <c r="L7" i="1"/>
  <c r="L6" i="1"/>
  <c r="I10" i="1"/>
  <c r="I9" i="1"/>
  <c r="I8" i="1"/>
  <c r="I7" i="1"/>
  <c r="I6" i="1"/>
  <c r="F12" i="1"/>
  <c r="F11" i="1"/>
  <c r="F10" i="1"/>
  <c r="F9" i="1"/>
  <c r="F8" i="1"/>
  <c r="F7" i="1"/>
  <c r="F6" i="1"/>
  <c r="C10" i="1"/>
  <c r="C9" i="1"/>
  <c r="C8" i="1"/>
  <c r="C7" i="1"/>
  <c r="C6" i="1"/>
</calcChain>
</file>

<file path=xl/sharedStrings.xml><?xml version="1.0" encoding="utf-8"?>
<sst xmlns="http://schemas.openxmlformats.org/spreadsheetml/2006/main" count="770" uniqueCount="205">
  <si>
    <t>Fig. 1K - ptc-cherry quantification</t>
  </si>
  <si>
    <t>ptc-cherry</t>
  </si>
  <si>
    <t>R1</t>
  </si>
  <si>
    <t>2nd stalk</t>
  </si>
  <si>
    <t>ratio</t>
  </si>
  <si>
    <t>Hh</t>
  </si>
  <si>
    <t>Ltop</t>
  </si>
  <si>
    <t>Ras</t>
  </si>
  <si>
    <t>Fig. 1L - dpERK quantification</t>
  </si>
  <si>
    <t>dpERK</t>
  </si>
  <si>
    <t>EGFRCA</t>
  </si>
  <si>
    <t>HhOE</t>
  </si>
  <si>
    <t>WT</t>
  </si>
  <si>
    <t>RasV12</t>
  </si>
  <si>
    <t>Fig. 3M - Quantification of stalk cells</t>
  </si>
  <si>
    <t>stalk cells</t>
  </si>
  <si>
    <t>zfh1</t>
  </si>
  <si>
    <t>genotype</t>
  </si>
  <si>
    <t>Fig. 5O - Quantiication of ovarioles with mitotic Stage 6+ MB cells</t>
  </si>
  <si>
    <t>Genotype</t>
  </si>
  <si>
    <t>%</t>
  </si>
  <si>
    <t>E2f1</t>
  </si>
  <si>
    <t>pnt</t>
  </si>
  <si>
    <t>ovarioles</t>
  </si>
  <si>
    <t>eya+ pH3+ cells in Stage 6+</t>
  </si>
  <si>
    <t>wt phenotype</t>
  </si>
  <si>
    <t>short stalk</t>
  </si>
  <si>
    <t>fusion</t>
  </si>
  <si>
    <t>OE phenotype</t>
  </si>
  <si>
    <t>partial OE_rescue</t>
  </si>
  <si>
    <t>pnt-RNAi</t>
  </si>
  <si>
    <t>n (ovarioles)</t>
  </si>
  <si>
    <t>HhOE,pnt-RNAi</t>
  </si>
  <si>
    <t>EGFRCA,pnt-RNAi</t>
  </si>
  <si>
    <t>RasV12,pnt-RNAi</t>
  </si>
  <si>
    <t>Fig. 6A - Quantification of bin+Fas3+ cells</t>
  </si>
  <si>
    <t>bin+Fas3+ cells</t>
  </si>
  <si>
    <t>armS10</t>
  </si>
  <si>
    <t>yki3SA</t>
  </si>
  <si>
    <t>armS10,EGFRCA</t>
  </si>
  <si>
    <t>WT-14d</t>
  </si>
  <si>
    <t>WT-5d</t>
  </si>
  <si>
    <t>HhOE,EGFRCA</t>
  </si>
  <si>
    <t>HhOE,RasV12</t>
  </si>
  <si>
    <t>HhOE,yki3SA</t>
  </si>
  <si>
    <t>armS10,HhOE</t>
  </si>
  <si>
    <t>Fig. 7A - Survival assay</t>
  </si>
  <si>
    <t>Surviving flies per vial and gender</t>
  </si>
  <si>
    <t>Day</t>
  </si>
  <si>
    <t>HhOE-1 F</t>
  </si>
  <si>
    <t>HhOE-1 M</t>
  </si>
  <si>
    <t>HhOE-2 F</t>
  </si>
  <si>
    <t>HhOE-2 M</t>
  </si>
  <si>
    <t>HhOE-3 F</t>
  </si>
  <si>
    <t>HhOE-3 M</t>
  </si>
  <si>
    <t>HhOE-4 F</t>
  </si>
  <si>
    <t>HhOE-4 M</t>
  </si>
  <si>
    <t>HhOE-5 F</t>
  </si>
  <si>
    <t>HhOE-5 M</t>
  </si>
  <si>
    <t>RasV12-1 F</t>
  </si>
  <si>
    <t>RasV12-1 M</t>
  </si>
  <si>
    <t>RasV12-2 F</t>
  </si>
  <si>
    <t>RasV12-2 M</t>
  </si>
  <si>
    <t>RasV12-3 F</t>
  </si>
  <si>
    <t>RasV12-3 M</t>
  </si>
  <si>
    <t>RasV12-4 F</t>
  </si>
  <si>
    <t>RasV12-4 M</t>
  </si>
  <si>
    <t>RasV12-5 F</t>
  </si>
  <si>
    <t>RasV12-5 M</t>
  </si>
  <si>
    <t>RasV12-6 F</t>
  </si>
  <si>
    <t>RasV12-6 M</t>
  </si>
  <si>
    <t>RasV12-7 F</t>
  </si>
  <si>
    <t>RasV12-7 M</t>
  </si>
  <si>
    <t>RasV12-8 F</t>
  </si>
  <si>
    <t>RasV12-8 M</t>
  </si>
  <si>
    <t>HhOE,RasV12-1 F</t>
  </si>
  <si>
    <t>HhOE,RasV12-1 M</t>
  </si>
  <si>
    <t>HhOE,RasV12-2 F</t>
  </si>
  <si>
    <t>HhOE,RasV12-2 M</t>
  </si>
  <si>
    <t>HhOE,RasV12-3 F</t>
  </si>
  <si>
    <t>HhOE,RasV12-3 M</t>
  </si>
  <si>
    <t>HhOE,RasV12-4 F</t>
  </si>
  <si>
    <t>HhOE,RasV12-4 M</t>
  </si>
  <si>
    <t>Percentage of surviving flies per vial and gender</t>
  </si>
  <si>
    <t>EGFRCA-1 F</t>
  </si>
  <si>
    <t>EGFRCA-1 M</t>
  </si>
  <si>
    <t>EGFRCA-2 F</t>
  </si>
  <si>
    <t>EGFRCA-2 M</t>
  </si>
  <si>
    <t>EGFRCA-3 F</t>
  </si>
  <si>
    <t>EGFRCA-3 M</t>
  </si>
  <si>
    <t>EGFRCA-4 F</t>
  </si>
  <si>
    <t>EGFRCA-4 M</t>
  </si>
  <si>
    <t>EGFRCA-5 F</t>
  </si>
  <si>
    <t>EGFRCA-5 M</t>
  </si>
  <si>
    <t>EGFRCA-6 F</t>
  </si>
  <si>
    <t>EGFRCA-6 M</t>
  </si>
  <si>
    <t>EGFRCA-7 F</t>
  </si>
  <si>
    <t>EGFRCA-7 M</t>
  </si>
  <si>
    <t>EGFRCA-8 F</t>
  </si>
  <si>
    <t>EGFRCA-8 M</t>
  </si>
  <si>
    <t>HhOE,EGFRCA-1 F</t>
  </si>
  <si>
    <t>HhOE-EGFRCA-1 M</t>
  </si>
  <si>
    <t>HhOE,EGFRCA-2 F</t>
  </si>
  <si>
    <t>HhOE-EGFRCA-2 M</t>
  </si>
  <si>
    <t>HhOE,EGFRCA-3 F</t>
  </si>
  <si>
    <t>HhOE-EGFRCA-3 M</t>
  </si>
  <si>
    <t>HhOE,EGFRCA-4 F</t>
  </si>
  <si>
    <t>HhOE-EGFRCA-4 M</t>
  </si>
  <si>
    <t>HhOE,EGFRCA-5 F</t>
  </si>
  <si>
    <t>HhOE-EGFRCA-5 M</t>
  </si>
  <si>
    <t>WT-1 F</t>
  </si>
  <si>
    <t>WT-1 M</t>
  </si>
  <si>
    <t>WT-2 F</t>
  </si>
  <si>
    <t>WT-2 M</t>
  </si>
  <si>
    <t>WT-3 F</t>
  </si>
  <si>
    <t>WT-3 M</t>
  </si>
  <si>
    <t>WT-4 F</t>
  </si>
  <si>
    <t>WT-4 M</t>
  </si>
  <si>
    <t>WT-5 F</t>
  </si>
  <si>
    <t>WT-5 M</t>
  </si>
  <si>
    <t>WT-6 F</t>
  </si>
  <si>
    <t>WT-6 M</t>
  </si>
  <si>
    <t>WT-7 F</t>
  </si>
  <si>
    <t>WT-7 M</t>
  </si>
  <si>
    <t>Fig. 7S - Quantification of G1 cells</t>
  </si>
  <si>
    <t>cells</t>
  </si>
  <si>
    <t>cells in G1</t>
  </si>
  <si>
    <t>Fig. S1E - Quantification of phenotypes</t>
  </si>
  <si>
    <t>Fig. S1D - Quantification of phenotypes</t>
  </si>
  <si>
    <t>Raf-RNAi</t>
  </si>
  <si>
    <t>long stalk</t>
  </si>
  <si>
    <t>ERKDN</t>
  </si>
  <si>
    <t>HhOE,ERKDN</t>
  </si>
  <si>
    <t>HhOE,Raf-RNAi</t>
  </si>
  <si>
    <t>EGFRCA,ERKDN</t>
  </si>
  <si>
    <t>EGFRCA,Raf-RNAi</t>
  </si>
  <si>
    <t>RasV12,ERKDN</t>
  </si>
  <si>
    <t>RasV12,Raf-RNAi</t>
  </si>
  <si>
    <t>fusion + stalk</t>
  </si>
  <si>
    <t>WT phenotype</t>
  </si>
  <si>
    <t>partial OE rescue</t>
  </si>
  <si>
    <t>smo-RNAi #1</t>
  </si>
  <si>
    <t>smo-RNAi #2</t>
  </si>
  <si>
    <t>EGFRCA smo-RNAi #1</t>
  </si>
  <si>
    <t>EGFRCA smo-RNAi #2</t>
  </si>
  <si>
    <t>HhOE,smo-RNAi #1</t>
  </si>
  <si>
    <t>HhOE,smo-RNAi #2</t>
  </si>
  <si>
    <t>RasV12,smo-RNAi #1</t>
  </si>
  <si>
    <t>RasV12,smo-RNAi #2</t>
  </si>
  <si>
    <t>Fig. S5H - Quantifications of polar cells</t>
  </si>
  <si>
    <t>PCs</t>
  </si>
  <si>
    <t>Fig. S5N - Quantifiation of ovarioles with mitotic polar cells</t>
  </si>
  <si>
    <t>phenotype</t>
  </si>
  <si>
    <t>percent</t>
  </si>
  <si>
    <t>pH3-</t>
  </si>
  <si>
    <t>pH3+</t>
  </si>
  <si>
    <t>Fig. S6U - Quantification of phenotypes</t>
  </si>
  <si>
    <t>zfh1-RNAi #1</t>
  </si>
  <si>
    <t>zfh1-RNAi #2</t>
  </si>
  <si>
    <t>zfh1-RNAi #3</t>
  </si>
  <si>
    <t>HhOE,zfh1-RNAi #1</t>
  </si>
  <si>
    <t>HhOE,zfh1-RNAi #2</t>
  </si>
  <si>
    <t>HhOE,zfh1-RNAi #3</t>
  </si>
  <si>
    <t>EGFRCA,zfh1-RNAi #1</t>
  </si>
  <si>
    <t>EGFRCA,zfh1-RNAi #2</t>
  </si>
  <si>
    <t>EGFRCA,zfh1-RNAi #3</t>
  </si>
  <si>
    <t>RasV12,zfh1-RNAi #1</t>
  </si>
  <si>
    <t>RasV12,zfh1-RNAi #2</t>
  </si>
  <si>
    <t>RasV12,zfh1-RNAi #3</t>
  </si>
  <si>
    <t>CycB+ MB cells</t>
  </si>
  <si>
    <t>Fig. S12F - Quantification of phenotypes</t>
  </si>
  <si>
    <t>HhOE,RasV12,zfh1-RNAi #2</t>
  </si>
  <si>
    <t>HhOE,RasV12,zfh1-RNAi #1</t>
  </si>
  <si>
    <t>HhOE,RasV12,zfh1-RNAi #3</t>
  </si>
  <si>
    <t>HhOE,EGFRCA,zfh1-RNAi #1</t>
  </si>
  <si>
    <t>HhOE,EGFRCA,zfh1-RNAi #2</t>
  </si>
  <si>
    <t>HhOE,EGFRCA,zfh1-RNAi #3</t>
  </si>
  <si>
    <t>HhOE,RasV1</t>
  </si>
  <si>
    <t>HhOE,EGFRCA,pnt-RNAi</t>
  </si>
  <si>
    <t>HhOE,RasV12,pnt-RNAi</t>
  </si>
  <si>
    <t>Fig. 5X - Quantification of phenotypes</t>
  </si>
  <si>
    <t>Fig. S7C - Quantification of ovarioles with Stage 6+ cells with CycB expression in MBs</t>
  </si>
  <si>
    <t>Fig. S12A - dpERK expression in co-overactivation</t>
  </si>
  <si>
    <t>stalk</t>
  </si>
  <si>
    <t>WT - 0d</t>
  </si>
  <si>
    <t>WT - 1d</t>
  </si>
  <si>
    <t>WT - 3d</t>
  </si>
  <si>
    <t>WT - 6d</t>
  </si>
  <si>
    <t>HhOE,EGFRCA - 0d</t>
  </si>
  <si>
    <t>HhOE,EGFRCA - 1d</t>
  </si>
  <si>
    <t>HhOE,EGFRCA - 3d</t>
  </si>
  <si>
    <t>HhOE,EGFRCA - 6d</t>
  </si>
  <si>
    <t>HhOE,RasV12 - 0d</t>
  </si>
  <si>
    <t>HhOE,RasV12 - 6d</t>
  </si>
  <si>
    <t>HhOE,RasV12 - 3d</t>
  </si>
  <si>
    <t>HhOE,RasV12 - 1d</t>
  </si>
  <si>
    <t>Fig. S12A - ptc-cherry expression in co-overactivation</t>
  </si>
  <si>
    <t>HhOE,RasV12 -0d</t>
  </si>
  <si>
    <t>HhOE,RasV12 -6d</t>
  </si>
  <si>
    <t>HhOE,RasV12 -3d</t>
  </si>
  <si>
    <t>HhOE,RasV12 -1d</t>
  </si>
  <si>
    <t xml:space="preserve">Fig. S8E - Eya expression state of mitotic cells </t>
  </si>
  <si>
    <t>eya state</t>
  </si>
  <si>
    <t>high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</si>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</sst>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Fon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E874D-25CA-9B48-AD05-4FF6D74FEAE7}">
  <dimension ref="A1:L12"/>
  <sheetViews>
    <sheetView workbookViewId="0">
      <selection activeCell="F15" sqref="F15"/>
    </sheetView>
  </sheetViews>
  <sheetFormatPr baseColWidth="10" defaultRowHeight="16" x14ac:dyDescent="0.2"/>
  <sheetData>
    <row r="1" spans="1:12" x14ac:dyDescent="0.2">
      <c r="A1" t="s">
        <v>0</v>
      </c>
    </row>
    <row r="3" spans="1:12" x14ac:dyDescent="0.2">
      <c r="A3" t="s">
        <v>12</v>
      </c>
      <c r="D3" t="s">
        <v>11</v>
      </c>
      <c r="G3" t="s">
        <v>10</v>
      </c>
      <c r="J3" t="s">
        <v>13</v>
      </c>
    </row>
    <row r="4" spans="1:12" x14ac:dyDescent="0.2">
      <c r="A4" t="s">
        <v>1</v>
      </c>
      <c r="D4" t="s">
        <v>1</v>
      </c>
      <c r="G4" t="s">
        <v>1</v>
      </c>
      <c r="J4" s="1" t="s">
        <v>1</v>
      </c>
      <c r="K4" s="1"/>
      <c r="L4" s="1"/>
    </row>
    <row r="5" spans="1:12" x14ac:dyDescent="0.2">
      <c r="A5" t="s">
        <v>2</v>
      </c>
      <c r="B5" t="s">
        <v>3</v>
      </c>
      <c r="C5" t="s">
        <v>4</v>
      </c>
      <c r="D5" t="s">
        <v>2</v>
      </c>
      <c r="E5" t="s">
        <v>3</v>
      </c>
      <c r="F5" t="s">
        <v>4</v>
      </c>
      <c r="G5" t="s">
        <v>2</v>
      </c>
      <c r="H5" t="s">
        <v>3</v>
      </c>
      <c r="I5" t="s">
        <v>4</v>
      </c>
      <c r="J5" s="1" t="s">
        <v>2</v>
      </c>
      <c r="K5" s="1" t="s">
        <v>3</v>
      </c>
      <c r="L5" s="1" t="s">
        <v>4</v>
      </c>
    </row>
    <row r="6" spans="1:12" x14ac:dyDescent="0.2">
      <c r="A6">
        <v>31.687999999999999</v>
      </c>
      <c r="B6">
        <v>5.25</v>
      </c>
      <c r="C6">
        <f>B6/A6</f>
        <v>0.16567785912648322</v>
      </c>
      <c r="D6">
        <v>75.638999999999996</v>
      </c>
      <c r="E6">
        <v>24.152000000000001</v>
      </c>
      <c r="F6">
        <f>E6/D6</f>
        <v>0.31930617802985234</v>
      </c>
      <c r="G6">
        <v>145.45400000000001</v>
      </c>
      <c r="H6">
        <v>6.0380000000000003</v>
      </c>
      <c r="I6">
        <f>H6/G6</f>
        <v>4.1511405667771256E-2</v>
      </c>
      <c r="J6">
        <v>98.055000000000007</v>
      </c>
      <c r="K6">
        <v>10.75</v>
      </c>
      <c r="L6">
        <f>K6/J6</f>
        <v>0.10963234919178011</v>
      </c>
    </row>
    <row r="7" spans="1:12" x14ac:dyDescent="0.2">
      <c r="A7">
        <v>32.418999999999997</v>
      </c>
      <c r="B7">
        <v>4.306</v>
      </c>
      <c r="C7">
        <f t="shared" ref="C7:C10" si="0">B7/A7</f>
        <v>0.13282334433511214</v>
      </c>
      <c r="D7">
        <v>56.956000000000003</v>
      </c>
      <c r="E7">
        <v>27.933</v>
      </c>
      <c r="F7">
        <f t="shared" ref="F7:F12" si="1">E7/D7</f>
        <v>0.490431210056886</v>
      </c>
      <c r="G7">
        <v>54.953000000000003</v>
      </c>
      <c r="H7">
        <v>7.9</v>
      </c>
      <c r="I7">
        <f>H7/G7</f>
        <v>0.14375921241788436</v>
      </c>
      <c r="J7">
        <v>202.941</v>
      </c>
      <c r="K7">
        <v>11.939</v>
      </c>
      <c r="L7">
        <f>K7/J7</f>
        <v>5.8829906228903966E-2</v>
      </c>
    </row>
    <row r="8" spans="1:12" x14ac:dyDescent="0.2">
      <c r="A8">
        <v>81.5</v>
      </c>
      <c r="B8">
        <v>9.26</v>
      </c>
      <c r="C8">
        <f t="shared" si="0"/>
        <v>0.11361963190184049</v>
      </c>
      <c r="D8">
        <v>128.13800000000001</v>
      </c>
      <c r="E8">
        <v>29.058</v>
      </c>
      <c r="F8">
        <f t="shared" si="1"/>
        <v>0.22677113736752563</v>
      </c>
      <c r="G8">
        <v>130.167</v>
      </c>
      <c r="H8">
        <v>8.94</v>
      </c>
      <c r="I8">
        <f>H8/G8</f>
        <v>6.8681002097305766E-2</v>
      </c>
      <c r="J8">
        <v>46.866999999999997</v>
      </c>
      <c r="K8">
        <v>15.103</v>
      </c>
      <c r="L8">
        <f t="shared" ref="L8:L10" si="2">K8/J8</f>
        <v>0.32225233106450168</v>
      </c>
    </row>
    <row r="9" spans="1:12" x14ac:dyDescent="0.2">
      <c r="A9">
        <v>72.131</v>
      </c>
      <c r="B9">
        <v>6.4779999999999998</v>
      </c>
      <c r="C9">
        <f t="shared" si="0"/>
        <v>8.9808820063495581E-2</v>
      </c>
      <c r="D9">
        <v>140.36699999999999</v>
      </c>
      <c r="E9">
        <v>32.581000000000003</v>
      </c>
      <c r="F9">
        <f t="shared" si="1"/>
        <v>0.23211296102360246</v>
      </c>
      <c r="G9">
        <v>135.50899999999999</v>
      </c>
      <c r="H9">
        <v>10.552</v>
      </c>
      <c r="I9">
        <f>H9/G9</f>
        <v>7.7869366610335847E-2</v>
      </c>
      <c r="J9">
        <v>72.855000000000004</v>
      </c>
      <c r="K9">
        <v>8.8510000000000009</v>
      </c>
      <c r="L9">
        <f t="shared" si="2"/>
        <v>0.12148788689863428</v>
      </c>
    </row>
    <row r="10" spans="1:12" x14ac:dyDescent="0.2">
      <c r="A10">
        <v>118.40300000000001</v>
      </c>
      <c r="B10">
        <v>21.713000000000001</v>
      </c>
      <c r="C10">
        <f t="shared" si="0"/>
        <v>0.18338217781644045</v>
      </c>
      <c r="D10">
        <v>86.742000000000004</v>
      </c>
      <c r="E10">
        <v>33.756</v>
      </c>
      <c r="F10">
        <f t="shared" si="1"/>
        <v>0.38915404302414053</v>
      </c>
      <c r="G10">
        <v>92.828999999999994</v>
      </c>
      <c r="H10">
        <v>8.6709999999999994</v>
      </c>
      <c r="I10">
        <f>H10/G10</f>
        <v>9.3408309903155268E-2</v>
      </c>
      <c r="J10">
        <v>181.34800000000001</v>
      </c>
      <c r="K10">
        <v>22.111999999999998</v>
      </c>
      <c r="L10">
        <f t="shared" si="2"/>
        <v>0.12193131437898404</v>
      </c>
    </row>
    <row r="11" spans="1:12" x14ac:dyDescent="0.2">
      <c r="D11">
        <v>78.376000000000005</v>
      </c>
      <c r="E11">
        <v>25.061</v>
      </c>
      <c r="F11">
        <f t="shared" si="1"/>
        <v>0.3197534959681535</v>
      </c>
    </row>
    <row r="12" spans="1:12" x14ac:dyDescent="0.2">
      <c r="D12">
        <v>83.313000000000002</v>
      </c>
      <c r="E12">
        <v>31.835999999999999</v>
      </c>
      <c r="F12">
        <f t="shared" si="1"/>
        <v>0.38212523855820818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CA793-D3E9-B44B-8987-02B276ACE3F5}">
  <dimension ref="A1:L12"/>
  <sheetViews>
    <sheetView workbookViewId="0">
      <selection activeCell="A3" sqref="A3:XFD3"/>
    </sheetView>
  </sheetViews>
  <sheetFormatPr baseColWidth="10" defaultRowHeight="16" x14ac:dyDescent="0.2"/>
  <sheetData>
    <row r="1" spans="1:12" x14ac:dyDescent="0.2">
      <c r="A1" t="s">
        <v>8</v>
      </c>
    </row>
    <row r="3" spans="1:12" x14ac:dyDescent="0.2">
      <c r="A3" t="s">
        <v>12</v>
      </c>
      <c r="D3" t="s">
        <v>11</v>
      </c>
      <c r="G3" t="s">
        <v>10</v>
      </c>
      <c r="J3" t="s">
        <v>13</v>
      </c>
    </row>
    <row r="4" spans="1:12" x14ac:dyDescent="0.2">
      <c r="A4" t="s">
        <v>9</v>
      </c>
      <c r="D4" t="s">
        <v>9</v>
      </c>
      <c r="G4" t="s">
        <v>9</v>
      </c>
      <c r="J4" s="1" t="s">
        <v>9</v>
      </c>
      <c r="K4" s="1"/>
      <c r="L4" s="1"/>
    </row>
    <row r="5" spans="1:12" x14ac:dyDescent="0.2">
      <c r="A5" t="s">
        <v>2</v>
      </c>
      <c r="B5" t="s">
        <v>3</v>
      </c>
      <c r="C5" t="s">
        <v>4</v>
      </c>
      <c r="D5" t="s">
        <v>2</v>
      </c>
      <c r="E5" t="s">
        <v>3</v>
      </c>
      <c r="F5" t="s">
        <v>4</v>
      </c>
      <c r="G5" t="s">
        <v>2</v>
      </c>
      <c r="H5" t="s">
        <v>3</v>
      </c>
      <c r="I5" t="s">
        <v>4</v>
      </c>
      <c r="J5" s="1" t="s">
        <v>2</v>
      </c>
      <c r="K5" s="1" t="s">
        <v>3</v>
      </c>
      <c r="L5" s="1" t="s">
        <v>4</v>
      </c>
    </row>
    <row r="6" spans="1:12" x14ac:dyDescent="0.2">
      <c r="A6">
        <v>47.374000000000002</v>
      </c>
      <c r="B6">
        <v>11.132</v>
      </c>
      <c r="C6">
        <f>B6/A6</f>
        <v>0.23498121332376407</v>
      </c>
      <c r="D6">
        <v>38.377000000000002</v>
      </c>
      <c r="E6">
        <v>11.507</v>
      </c>
      <c r="F6">
        <f>E6/D6</f>
        <v>0.29984105062928312</v>
      </c>
      <c r="G6">
        <v>30.103000000000002</v>
      </c>
      <c r="H6">
        <v>22.189</v>
      </c>
      <c r="I6">
        <f>H6/G6</f>
        <v>0.73710261435737301</v>
      </c>
      <c r="J6">
        <v>41.371000000000002</v>
      </c>
      <c r="K6">
        <v>83.695999999999998</v>
      </c>
      <c r="L6">
        <f>K6/J6</f>
        <v>2.0230596311425875</v>
      </c>
    </row>
    <row r="7" spans="1:12" x14ac:dyDescent="0.2">
      <c r="A7">
        <v>38.255000000000003</v>
      </c>
      <c r="B7">
        <v>13.116</v>
      </c>
      <c r="C7">
        <f t="shared" ref="C7:C10" si="0">B7/A7</f>
        <v>0.3428571428571428</v>
      </c>
      <c r="D7">
        <v>71.991</v>
      </c>
      <c r="E7">
        <v>12.201000000000001</v>
      </c>
      <c r="F7">
        <f t="shared" ref="F7:F12" si="1">E7/D7</f>
        <v>0.16947951827311747</v>
      </c>
      <c r="G7">
        <v>30.972999999999999</v>
      </c>
      <c r="H7">
        <v>23.411999999999999</v>
      </c>
      <c r="I7">
        <f>H7/G7</f>
        <v>0.75588415716914736</v>
      </c>
      <c r="J7">
        <v>46.131</v>
      </c>
      <c r="K7">
        <v>116.19</v>
      </c>
      <c r="L7">
        <f t="shared" ref="L7:L10" si="2">K7/J7</f>
        <v>2.5186967548936723</v>
      </c>
    </row>
    <row r="8" spans="1:12" x14ac:dyDescent="0.2">
      <c r="A8">
        <v>34.042999999999999</v>
      </c>
      <c r="B8">
        <v>17.960999999999999</v>
      </c>
      <c r="C8">
        <f t="shared" si="0"/>
        <v>0.52759745028346505</v>
      </c>
      <c r="D8">
        <v>66.707999999999998</v>
      </c>
      <c r="E8">
        <v>14.352</v>
      </c>
      <c r="F8">
        <f t="shared" si="1"/>
        <v>0.21514660910235656</v>
      </c>
      <c r="G8">
        <v>42.850999999999999</v>
      </c>
      <c r="H8">
        <v>20.585999999999999</v>
      </c>
      <c r="I8">
        <f>H8/G8</f>
        <v>0.48040885860306642</v>
      </c>
      <c r="J8">
        <v>124.011</v>
      </c>
      <c r="K8">
        <v>125.959</v>
      </c>
      <c r="L8">
        <f t="shared" si="2"/>
        <v>1.0157082839425535</v>
      </c>
    </row>
    <row r="9" spans="1:12" x14ac:dyDescent="0.2">
      <c r="A9">
        <v>45.365000000000002</v>
      </c>
      <c r="B9">
        <v>18.384</v>
      </c>
      <c r="C9">
        <f t="shared" si="0"/>
        <v>0.40524633528050258</v>
      </c>
      <c r="D9">
        <v>75.501999999999995</v>
      </c>
      <c r="E9">
        <v>14.429</v>
      </c>
      <c r="F9">
        <f t="shared" si="1"/>
        <v>0.19110752033058728</v>
      </c>
      <c r="G9">
        <v>66.218000000000004</v>
      </c>
      <c r="H9">
        <v>26.498000000000001</v>
      </c>
      <c r="I9">
        <f>H9/G9</f>
        <v>0.4001630976471654</v>
      </c>
      <c r="J9">
        <v>54.716000000000001</v>
      </c>
      <c r="K9">
        <v>85.123999999999995</v>
      </c>
      <c r="L9">
        <f t="shared" si="2"/>
        <v>1.5557423788288616</v>
      </c>
    </row>
    <row r="10" spans="1:12" x14ac:dyDescent="0.2">
      <c r="A10">
        <v>65.316000000000003</v>
      </c>
      <c r="B10">
        <v>24.335000000000001</v>
      </c>
      <c r="C10">
        <f t="shared" si="0"/>
        <v>0.37257333578296281</v>
      </c>
      <c r="D10">
        <v>47.829000000000001</v>
      </c>
      <c r="E10">
        <v>18.239999999999998</v>
      </c>
      <c r="F10">
        <f t="shared" si="1"/>
        <v>0.38135858997679228</v>
      </c>
      <c r="G10">
        <v>62.343000000000004</v>
      </c>
      <c r="H10">
        <v>55.186999999999998</v>
      </c>
      <c r="I10">
        <f>H10/G10</f>
        <v>0.8852156617422966</v>
      </c>
      <c r="J10">
        <v>36.195999999999998</v>
      </c>
      <c r="K10">
        <v>184.80099999999999</v>
      </c>
      <c r="L10">
        <f t="shared" si="2"/>
        <v>5.1055641507348879</v>
      </c>
    </row>
    <row r="11" spans="1:12" x14ac:dyDescent="0.2">
      <c r="D11">
        <v>45.914000000000001</v>
      </c>
      <c r="E11">
        <v>18.579000000000001</v>
      </c>
      <c r="F11">
        <f t="shared" si="1"/>
        <v>0.40464781983708675</v>
      </c>
    </row>
    <row r="12" spans="1:12" x14ac:dyDescent="0.2">
      <c r="D12">
        <v>56.64</v>
      </c>
      <c r="E12">
        <v>15.419</v>
      </c>
      <c r="F12">
        <f t="shared" si="1"/>
        <v>0.27222810734463276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B6838-2F29-714B-8C1F-E4D9922FD548}">
  <dimension ref="A1:B32"/>
  <sheetViews>
    <sheetView workbookViewId="0">
      <selection activeCell="E20" sqref="E20"/>
    </sheetView>
  </sheetViews>
  <sheetFormatPr baseColWidth="10" defaultRowHeight="16" x14ac:dyDescent="0.2"/>
  <sheetData>
    <row r="1" spans="1:2" x14ac:dyDescent="0.2">
      <c r="A1" t="s">
        <v>14</v>
      </c>
    </row>
    <row r="3" spans="1:2" x14ac:dyDescent="0.2">
      <c r="B3" t="s">
        <v>15</v>
      </c>
    </row>
    <row r="4" spans="1:2" x14ac:dyDescent="0.2">
      <c r="A4" t="s">
        <v>12</v>
      </c>
      <c r="B4">
        <v>6</v>
      </c>
    </row>
    <row r="5" spans="1:2" x14ac:dyDescent="0.2">
      <c r="A5" t="s">
        <v>12</v>
      </c>
      <c r="B5">
        <v>5</v>
      </c>
    </row>
    <row r="6" spans="1:2" x14ac:dyDescent="0.2">
      <c r="A6" t="s">
        <v>12</v>
      </c>
      <c r="B6">
        <v>8</v>
      </c>
    </row>
    <row r="7" spans="1:2" x14ac:dyDescent="0.2">
      <c r="A7" t="s">
        <v>12</v>
      </c>
      <c r="B7">
        <v>5</v>
      </c>
    </row>
    <row r="8" spans="1:2" x14ac:dyDescent="0.2">
      <c r="A8" t="s">
        <v>12</v>
      </c>
      <c r="B8">
        <v>4</v>
      </c>
    </row>
    <row r="9" spans="1:2" x14ac:dyDescent="0.2">
      <c r="A9" t="s">
        <v>12</v>
      </c>
      <c r="B9">
        <v>4</v>
      </c>
    </row>
    <row r="10" spans="1:2" x14ac:dyDescent="0.2">
      <c r="A10" t="s">
        <v>12</v>
      </c>
      <c r="B10">
        <v>5</v>
      </c>
    </row>
    <row r="11" spans="1:2" x14ac:dyDescent="0.2">
      <c r="A11" t="s">
        <v>12</v>
      </c>
      <c r="B11">
        <v>4</v>
      </c>
    </row>
    <row r="12" spans="1:2" x14ac:dyDescent="0.2">
      <c r="A12" t="s">
        <v>12</v>
      </c>
      <c r="B12">
        <v>5</v>
      </c>
    </row>
    <row r="13" spans="1:2" x14ac:dyDescent="0.2">
      <c r="A13" t="s">
        <v>12</v>
      </c>
      <c r="B13">
        <v>4</v>
      </c>
    </row>
    <row r="14" spans="1:2" x14ac:dyDescent="0.2">
      <c r="A14" t="s">
        <v>12</v>
      </c>
      <c r="B14">
        <v>4</v>
      </c>
    </row>
    <row r="15" spans="1:2" x14ac:dyDescent="0.2">
      <c r="A15" t="s">
        <v>12</v>
      </c>
      <c r="B15">
        <v>6</v>
      </c>
    </row>
    <row r="16" spans="1:2" x14ac:dyDescent="0.2">
      <c r="A16" t="s">
        <v>12</v>
      </c>
      <c r="B16">
        <v>7</v>
      </c>
    </row>
    <row r="17" spans="1:2" x14ac:dyDescent="0.2">
      <c r="A17" t="s">
        <v>16</v>
      </c>
      <c r="B17">
        <v>6</v>
      </c>
    </row>
    <row r="18" spans="1:2" x14ac:dyDescent="0.2">
      <c r="A18" t="s">
        <v>16</v>
      </c>
      <c r="B18">
        <v>10</v>
      </c>
    </row>
    <row r="19" spans="1:2" x14ac:dyDescent="0.2">
      <c r="A19" t="s">
        <v>16</v>
      </c>
      <c r="B19">
        <v>6</v>
      </c>
    </row>
    <row r="20" spans="1:2" x14ac:dyDescent="0.2">
      <c r="A20" t="s">
        <v>16</v>
      </c>
      <c r="B20">
        <v>6</v>
      </c>
    </row>
    <row r="21" spans="1:2" x14ac:dyDescent="0.2">
      <c r="A21" t="s">
        <v>16</v>
      </c>
      <c r="B21">
        <v>13</v>
      </c>
    </row>
    <row r="22" spans="1:2" x14ac:dyDescent="0.2">
      <c r="A22" t="s">
        <v>16</v>
      </c>
      <c r="B22">
        <v>7</v>
      </c>
    </row>
    <row r="23" spans="1:2" x14ac:dyDescent="0.2">
      <c r="A23" t="s">
        <v>16</v>
      </c>
      <c r="B23">
        <v>13</v>
      </c>
    </row>
    <row r="24" spans="1:2" x14ac:dyDescent="0.2">
      <c r="A24" t="s">
        <v>16</v>
      </c>
      <c r="B24">
        <v>8</v>
      </c>
    </row>
    <row r="25" spans="1:2" x14ac:dyDescent="0.2">
      <c r="A25" t="s">
        <v>16</v>
      </c>
      <c r="B25">
        <v>9</v>
      </c>
    </row>
    <row r="26" spans="1:2" x14ac:dyDescent="0.2">
      <c r="A26" t="s">
        <v>16</v>
      </c>
      <c r="B26">
        <v>9</v>
      </c>
    </row>
    <row r="27" spans="1:2" x14ac:dyDescent="0.2">
      <c r="A27" t="s">
        <v>16</v>
      </c>
      <c r="B27">
        <v>10</v>
      </c>
    </row>
    <row r="28" spans="1:2" x14ac:dyDescent="0.2">
      <c r="A28" t="s">
        <v>16</v>
      </c>
      <c r="B28">
        <v>6</v>
      </c>
    </row>
    <row r="29" spans="1:2" x14ac:dyDescent="0.2">
      <c r="A29" t="s">
        <v>16</v>
      </c>
      <c r="B29">
        <v>7</v>
      </c>
    </row>
    <row r="30" spans="1:2" x14ac:dyDescent="0.2">
      <c r="A30" t="s">
        <v>16</v>
      </c>
      <c r="B30">
        <v>8</v>
      </c>
    </row>
    <row r="31" spans="1:2" x14ac:dyDescent="0.2">
      <c r="A31" t="s">
        <v>16</v>
      </c>
      <c r="B31">
        <v>8</v>
      </c>
    </row>
    <row r="32" spans="1:2" x14ac:dyDescent="0.2">
      <c r="A32" t="s">
        <v>16</v>
      </c>
      <c r="B32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AD79D-36D2-AC41-8835-A355BF5DAE42}">
  <dimension ref="A1:D11"/>
  <sheetViews>
    <sheetView workbookViewId="0">
      <selection activeCell="D6" sqref="D6"/>
    </sheetView>
  </sheetViews>
  <sheetFormatPr baseColWidth="10" defaultRowHeight="16" x14ac:dyDescent="0.2"/>
  <sheetData>
    <row r="1" spans="1:4" x14ac:dyDescent="0.2">
      <c r="A1" t="s">
        <v>18</v>
      </c>
    </row>
    <row r="3" spans="1:4" x14ac:dyDescent="0.2">
      <c r="A3" s="2" t="s">
        <v>19</v>
      </c>
      <c r="B3" s="3" t="s">
        <v>23</v>
      </c>
      <c r="C3" s="3" t="s">
        <v>24</v>
      </c>
      <c r="D3" s="3"/>
    </row>
    <row r="4" spans="1:4" x14ac:dyDescent="0.2">
      <c r="A4" s="4">
        <v>10930</v>
      </c>
      <c r="B4" s="3">
        <v>45</v>
      </c>
      <c r="C4" s="3">
        <v>0</v>
      </c>
      <c r="D4" s="3"/>
    </row>
    <row r="5" spans="1:4" x14ac:dyDescent="0.2">
      <c r="A5" s="2" t="s">
        <v>5</v>
      </c>
      <c r="B5" s="3">
        <v>31</v>
      </c>
      <c r="C5" s="3">
        <v>27</v>
      </c>
      <c r="D5" s="3"/>
    </row>
    <row r="6" spans="1:4" x14ac:dyDescent="0.2">
      <c r="A6" s="2" t="s">
        <v>6</v>
      </c>
      <c r="B6" s="3">
        <v>31</v>
      </c>
      <c r="C6" s="3">
        <v>30</v>
      </c>
      <c r="D6" s="3"/>
    </row>
    <row r="7" spans="1:4" x14ac:dyDescent="0.2">
      <c r="A7" s="2" t="s">
        <v>7</v>
      </c>
      <c r="B7" s="3">
        <v>14</v>
      </c>
      <c r="C7" s="3">
        <v>13</v>
      </c>
      <c r="D7" s="3"/>
    </row>
    <row r="8" spans="1:4" x14ac:dyDescent="0.2">
      <c r="A8" s="2" t="s">
        <v>21</v>
      </c>
      <c r="B8" s="3">
        <v>27</v>
      </c>
      <c r="C8" s="3">
        <v>0</v>
      </c>
      <c r="D8" s="3"/>
    </row>
    <row r="9" spans="1:4" x14ac:dyDescent="0.2">
      <c r="A9" s="2" t="s">
        <v>22</v>
      </c>
      <c r="B9" s="3">
        <v>27</v>
      </c>
      <c r="C9" s="3">
        <v>26</v>
      </c>
      <c r="D9" s="3"/>
    </row>
    <row r="10" spans="1:4" x14ac:dyDescent="0.2">
      <c r="A10" s="2"/>
      <c r="B10" s="3"/>
      <c r="C10" s="3"/>
      <c r="D10" s="3"/>
    </row>
    <row r="11" spans="1:4" x14ac:dyDescent="0.2">
      <c r="A11" s="2"/>
      <c r="B11" s="3"/>
      <c r="C11" s="3"/>
      <c r="D11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9CCC-3A1B-444E-8AB6-7BFA9E562F22}">
  <dimension ref="A1:I10"/>
  <sheetViews>
    <sheetView workbookViewId="0">
      <selection activeCell="I31" sqref="I31"/>
    </sheetView>
  </sheetViews>
  <sheetFormatPr baseColWidth="10" defaultRowHeight="16" x14ac:dyDescent="0.2"/>
  <sheetData>
    <row r="1" spans="1:9" x14ac:dyDescent="0.2">
      <c r="A1" t="s">
        <v>180</v>
      </c>
    </row>
    <row r="3" spans="1:9" x14ac:dyDescent="0.2">
      <c r="B3" t="s">
        <v>12</v>
      </c>
      <c r="C3" t="s">
        <v>30</v>
      </c>
      <c r="D3" t="s">
        <v>10</v>
      </c>
      <c r="E3" t="s">
        <v>33</v>
      </c>
      <c r="F3" t="s">
        <v>13</v>
      </c>
      <c r="G3" t="s">
        <v>34</v>
      </c>
      <c r="H3" t="s">
        <v>11</v>
      </c>
      <c r="I3" t="s">
        <v>32</v>
      </c>
    </row>
    <row r="4" spans="1:9" x14ac:dyDescent="0.2">
      <c r="A4" t="s">
        <v>139</v>
      </c>
      <c r="B4">
        <v>1</v>
      </c>
      <c r="C4">
        <f>1-C6</f>
        <v>0.26666666666666672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">
      <c r="A5" t="s">
        <v>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">
      <c r="A6" t="s">
        <v>27</v>
      </c>
      <c r="B6">
        <v>0</v>
      </c>
      <c r="C6">
        <f>33/45</f>
        <v>0.73333333333333328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">
      <c r="A7" t="s">
        <v>28</v>
      </c>
      <c r="B7">
        <v>0</v>
      </c>
      <c r="C7">
        <v>0</v>
      </c>
      <c r="D7">
        <v>1</v>
      </c>
      <c r="E7">
        <f>31/46</f>
        <v>0.67391304347826086</v>
      </c>
      <c r="F7">
        <v>1</v>
      </c>
      <c r="G7">
        <f>16/36</f>
        <v>0.44444444444444442</v>
      </c>
      <c r="H7">
        <v>1</v>
      </c>
      <c r="I7">
        <v>1</v>
      </c>
    </row>
    <row r="8" spans="1:9" x14ac:dyDescent="0.2">
      <c r="A8" t="s">
        <v>140</v>
      </c>
      <c r="B8">
        <v>0</v>
      </c>
      <c r="C8">
        <v>0</v>
      </c>
      <c r="D8">
        <v>0</v>
      </c>
      <c r="E8">
        <f>15/46</f>
        <v>0.32608695652173914</v>
      </c>
      <c r="F8">
        <v>0</v>
      </c>
      <c r="G8">
        <f>20/36</f>
        <v>0.55555555555555558</v>
      </c>
      <c r="H8">
        <v>0</v>
      </c>
      <c r="I8">
        <v>0</v>
      </c>
    </row>
    <row r="10" spans="1:9" x14ac:dyDescent="0.2">
      <c r="A10" t="s">
        <v>31</v>
      </c>
      <c r="B10">
        <v>20</v>
      </c>
      <c r="C10">
        <v>45</v>
      </c>
      <c r="D10">
        <v>29</v>
      </c>
      <c r="E10">
        <v>46</v>
      </c>
      <c r="F10">
        <v>28</v>
      </c>
      <c r="G10">
        <v>36</v>
      </c>
      <c r="H10">
        <v>30</v>
      </c>
      <c r="I10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22A7C-5C91-384C-B9C3-3AA7A8DF3EA1}">
  <dimension ref="A1:B173"/>
  <sheetViews>
    <sheetView tabSelected="1" topLeftCell="A112" workbookViewId="0">
      <selection activeCell="A118" sqref="A118:A131"/>
    </sheetView>
  </sheetViews>
  <sheetFormatPr baseColWidth="10" defaultRowHeight="16" x14ac:dyDescent="0.2"/>
  <sheetData>
    <row r="1" spans="1:2" x14ac:dyDescent="0.2">
      <c r="A1" t="s">
        <v>35</v>
      </c>
    </row>
    <row r="3" spans="1:2" x14ac:dyDescent="0.2">
      <c r="A3" s="5" t="s">
        <v>19</v>
      </c>
      <c r="B3" s="5" t="s">
        <v>36</v>
      </c>
    </row>
    <row r="4" spans="1:2" x14ac:dyDescent="0.2">
      <c r="A4" s="5" t="s">
        <v>37</v>
      </c>
      <c r="B4" s="5">
        <v>10</v>
      </c>
    </row>
    <row r="5" spans="1:2" x14ac:dyDescent="0.2">
      <c r="A5" s="5" t="s">
        <v>37</v>
      </c>
      <c r="B5" s="5">
        <v>10</v>
      </c>
    </row>
    <row r="6" spans="1:2" x14ac:dyDescent="0.2">
      <c r="A6" s="5" t="s">
        <v>37</v>
      </c>
      <c r="B6" s="5">
        <v>9</v>
      </c>
    </row>
    <row r="7" spans="1:2" x14ac:dyDescent="0.2">
      <c r="A7" s="5" t="s">
        <v>37</v>
      </c>
      <c r="B7" s="5">
        <v>11</v>
      </c>
    </row>
    <row r="8" spans="1:2" x14ac:dyDescent="0.2">
      <c r="A8" s="5" t="s">
        <v>37</v>
      </c>
      <c r="B8" s="5">
        <v>12</v>
      </c>
    </row>
    <row r="9" spans="1:2" x14ac:dyDescent="0.2">
      <c r="A9" s="5" t="s">
        <v>37</v>
      </c>
      <c r="B9" s="5">
        <v>9</v>
      </c>
    </row>
    <row r="10" spans="1:2" x14ac:dyDescent="0.2">
      <c r="A10" s="5" t="s">
        <v>37</v>
      </c>
      <c r="B10" s="5">
        <v>7</v>
      </c>
    </row>
    <row r="11" spans="1:2" x14ac:dyDescent="0.2">
      <c r="A11" s="5" t="s">
        <v>37</v>
      </c>
      <c r="B11" s="5">
        <v>7</v>
      </c>
    </row>
    <row r="12" spans="1:2" x14ac:dyDescent="0.2">
      <c r="A12" s="5" t="s">
        <v>37</v>
      </c>
      <c r="B12" s="5">
        <v>11</v>
      </c>
    </row>
    <row r="13" spans="1:2" x14ac:dyDescent="0.2">
      <c r="A13" s="5" t="s">
        <v>37</v>
      </c>
      <c r="B13" s="5">
        <v>10</v>
      </c>
    </row>
    <row r="14" spans="1:2" x14ac:dyDescent="0.2">
      <c r="A14" s="5" t="s">
        <v>37</v>
      </c>
      <c r="B14" s="5">
        <v>8</v>
      </c>
    </row>
    <row r="15" spans="1:2" x14ac:dyDescent="0.2">
      <c r="A15" s="5" t="s">
        <v>37</v>
      </c>
      <c r="B15" s="5">
        <v>9</v>
      </c>
    </row>
    <row r="16" spans="1:2" x14ac:dyDescent="0.2">
      <c r="A16" s="5" t="s">
        <v>37</v>
      </c>
      <c r="B16" s="5">
        <v>6</v>
      </c>
    </row>
    <row r="17" spans="1:2" x14ac:dyDescent="0.2">
      <c r="A17" s="5" t="s">
        <v>37</v>
      </c>
      <c r="B17" s="5">
        <v>4</v>
      </c>
    </row>
    <row r="18" spans="1:2" x14ac:dyDescent="0.2">
      <c r="A18" s="5" t="s">
        <v>10</v>
      </c>
      <c r="B18" s="5">
        <v>3</v>
      </c>
    </row>
    <row r="19" spans="1:2" x14ac:dyDescent="0.2">
      <c r="A19" s="5" t="s">
        <v>10</v>
      </c>
      <c r="B19" s="5">
        <v>4</v>
      </c>
    </row>
    <row r="20" spans="1:2" x14ac:dyDescent="0.2">
      <c r="A20" s="5" t="s">
        <v>10</v>
      </c>
      <c r="B20" s="5">
        <v>2</v>
      </c>
    </row>
    <row r="21" spans="1:2" x14ac:dyDescent="0.2">
      <c r="A21" s="5" t="s">
        <v>10</v>
      </c>
      <c r="B21" s="5">
        <v>6</v>
      </c>
    </row>
    <row r="22" spans="1:2" x14ac:dyDescent="0.2">
      <c r="A22" s="5" t="s">
        <v>10</v>
      </c>
      <c r="B22" s="5">
        <v>8</v>
      </c>
    </row>
    <row r="23" spans="1:2" x14ac:dyDescent="0.2">
      <c r="A23" s="5" t="s">
        <v>10</v>
      </c>
      <c r="B23" s="5">
        <v>6</v>
      </c>
    </row>
    <row r="24" spans="1:2" x14ac:dyDescent="0.2">
      <c r="A24" s="5" t="s">
        <v>10</v>
      </c>
      <c r="B24" s="5">
        <v>3</v>
      </c>
    </row>
    <row r="25" spans="1:2" x14ac:dyDescent="0.2">
      <c r="A25" s="5" t="s">
        <v>10</v>
      </c>
      <c r="B25" s="5">
        <v>5</v>
      </c>
    </row>
    <row r="26" spans="1:2" x14ac:dyDescent="0.2">
      <c r="A26" s="5" t="s">
        <v>10</v>
      </c>
      <c r="B26" s="5">
        <v>10</v>
      </c>
    </row>
    <row r="27" spans="1:2" x14ac:dyDescent="0.2">
      <c r="A27" s="5" t="s">
        <v>10</v>
      </c>
      <c r="B27" s="5">
        <v>5</v>
      </c>
    </row>
    <row r="28" spans="1:2" x14ac:dyDescent="0.2">
      <c r="A28" s="5" t="s">
        <v>10</v>
      </c>
      <c r="B28" s="5">
        <v>4</v>
      </c>
    </row>
    <row r="29" spans="1:2" x14ac:dyDescent="0.2">
      <c r="A29" s="5" t="s">
        <v>10</v>
      </c>
      <c r="B29" s="5">
        <v>5</v>
      </c>
    </row>
    <row r="30" spans="1:2" x14ac:dyDescent="0.2">
      <c r="A30" s="5" t="s">
        <v>10</v>
      </c>
      <c r="B30" s="5">
        <v>4</v>
      </c>
    </row>
    <row r="31" spans="1:2" x14ac:dyDescent="0.2">
      <c r="A31" s="5" t="s">
        <v>10</v>
      </c>
      <c r="B31" s="5">
        <v>8</v>
      </c>
    </row>
    <row r="32" spans="1:2" x14ac:dyDescent="0.2">
      <c r="A32" s="5" t="s">
        <v>10</v>
      </c>
      <c r="B32" s="5">
        <v>3</v>
      </c>
    </row>
    <row r="33" spans="1:2" x14ac:dyDescent="0.2">
      <c r="A33" s="5" t="s">
        <v>13</v>
      </c>
      <c r="B33" s="5">
        <v>5</v>
      </c>
    </row>
    <row r="34" spans="1:2" x14ac:dyDescent="0.2">
      <c r="A34" s="5" t="s">
        <v>13</v>
      </c>
      <c r="B34" s="5">
        <v>3</v>
      </c>
    </row>
    <row r="35" spans="1:2" x14ac:dyDescent="0.2">
      <c r="A35" s="5" t="s">
        <v>13</v>
      </c>
      <c r="B35" s="5">
        <v>1</v>
      </c>
    </row>
    <row r="36" spans="1:2" x14ac:dyDescent="0.2">
      <c r="A36" s="5" t="s">
        <v>13</v>
      </c>
      <c r="B36" s="5">
        <v>2</v>
      </c>
    </row>
    <row r="37" spans="1:2" x14ac:dyDescent="0.2">
      <c r="A37" s="5" t="s">
        <v>13</v>
      </c>
      <c r="B37" s="5">
        <v>9</v>
      </c>
    </row>
    <row r="38" spans="1:2" x14ac:dyDescent="0.2">
      <c r="A38" s="5" t="s">
        <v>13</v>
      </c>
      <c r="B38" s="5">
        <v>4</v>
      </c>
    </row>
    <row r="39" spans="1:2" x14ac:dyDescent="0.2">
      <c r="A39" s="5" t="s">
        <v>13</v>
      </c>
      <c r="B39" s="5">
        <v>4</v>
      </c>
    </row>
    <row r="40" spans="1:2" x14ac:dyDescent="0.2">
      <c r="A40" s="5" t="s">
        <v>13</v>
      </c>
      <c r="B40" s="5">
        <v>1</v>
      </c>
    </row>
    <row r="41" spans="1:2" x14ac:dyDescent="0.2">
      <c r="A41" s="5" t="s">
        <v>13</v>
      </c>
      <c r="B41" s="5">
        <v>3</v>
      </c>
    </row>
    <row r="42" spans="1:2" x14ac:dyDescent="0.2">
      <c r="A42" s="5" t="s">
        <v>13</v>
      </c>
      <c r="B42" s="5">
        <v>5</v>
      </c>
    </row>
    <row r="43" spans="1:2" x14ac:dyDescent="0.2">
      <c r="A43" s="5" t="s">
        <v>13</v>
      </c>
      <c r="B43" s="5">
        <v>4</v>
      </c>
    </row>
    <row r="44" spans="1:2" x14ac:dyDescent="0.2">
      <c r="A44" s="5" t="s">
        <v>13</v>
      </c>
      <c r="B44" s="5">
        <v>3</v>
      </c>
    </row>
    <row r="45" spans="1:2" x14ac:dyDescent="0.2">
      <c r="A45" s="5" t="s">
        <v>13</v>
      </c>
      <c r="B45" s="5">
        <v>1</v>
      </c>
    </row>
    <row r="46" spans="1:2" x14ac:dyDescent="0.2">
      <c r="A46" s="5" t="s">
        <v>11</v>
      </c>
      <c r="B46" s="5">
        <v>6</v>
      </c>
    </row>
    <row r="47" spans="1:2" x14ac:dyDescent="0.2">
      <c r="A47" s="5" t="s">
        <v>11</v>
      </c>
      <c r="B47" s="5">
        <v>2</v>
      </c>
    </row>
    <row r="48" spans="1:2" x14ac:dyDescent="0.2">
      <c r="A48" s="5" t="s">
        <v>11</v>
      </c>
      <c r="B48" s="5">
        <v>6</v>
      </c>
    </row>
    <row r="49" spans="1:2" x14ac:dyDescent="0.2">
      <c r="A49" s="5" t="s">
        <v>11</v>
      </c>
      <c r="B49" s="5">
        <v>5</v>
      </c>
    </row>
    <row r="50" spans="1:2" x14ac:dyDescent="0.2">
      <c r="A50" s="5" t="s">
        <v>11</v>
      </c>
      <c r="B50" s="5">
        <v>7</v>
      </c>
    </row>
    <row r="51" spans="1:2" x14ac:dyDescent="0.2">
      <c r="A51" s="5" t="s">
        <v>11</v>
      </c>
      <c r="B51" s="5">
        <v>11</v>
      </c>
    </row>
    <row r="52" spans="1:2" x14ac:dyDescent="0.2">
      <c r="A52" s="5" t="s">
        <v>11</v>
      </c>
      <c r="B52" s="5">
        <v>9</v>
      </c>
    </row>
    <row r="53" spans="1:2" x14ac:dyDescent="0.2">
      <c r="A53" s="5" t="s">
        <v>11</v>
      </c>
      <c r="B53" s="5">
        <v>13</v>
      </c>
    </row>
    <row r="54" spans="1:2" x14ac:dyDescent="0.2">
      <c r="A54" s="5" t="s">
        <v>11</v>
      </c>
      <c r="B54" s="5">
        <v>14</v>
      </c>
    </row>
    <row r="55" spans="1:2" x14ac:dyDescent="0.2">
      <c r="A55" s="5" t="s">
        <v>11</v>
      </c>
      <c r="B55" s="5">
        <v>4</v>
      </c>
    </row>
    <row r="56" spans="1:2" x14ac:dyDescent="0.2">
      <c r="A56" s="5" t="s">
        <v>11</v>
      </c>
      <c r="B56" s="5">
        <v>10</v>
      </c>
    </row>
    <row r="57" spans="1:2" x14ac:dyDescent="0.2">
      <c r="A57" s="5" t="s">
        <v>11</v>
      </c>
      <c r="B57" s="5">
        <v>4</v>
      </c>
    </row>
    <row r="58" spans="1:2" x14ac:dyDescent="0.2">
      <c r="A58" s="5" t="s">
        <v>11</v>
      </c>
      <c r="B58" s="5">
        <v>15</v>
      </c>
    </row>
    <row r="59" spans="1:2" x14ac:dyDescent="0.2">
      <c r="A59" s="5" t="s">
        <v>11</v>
      </c>
      <c r="B59" s="5">
        <v>9</v>
      </c>
    </row>
    <row r="60" spans="1:2" x14ac:dyDescent="0.2">
      <c r="A60" s="5" t="s">
        <v>38</v>
      </c>
      <c r="B60" s="5">
        <v>2</v>
      </c>
    </row>
    <row r="61" spans="1:2" x14ac:dyDescent="0.2">
      <c r="A61" s="5" t="s">
        <v>38</v>
      </c>
      <c r="B61" s="5">
        <v>4</v>
      </c>
    </row>
    <row r="62" spans="1:2" x14ac:dyDescent="0.2">
      <c r="A62" s="5" t="s">
        <v>38</v>
      </c>
      <c r="B62" s="5">
        <v>4</v>
      </c>
    </row>
    <row r="63" spans="1:2" x14ac:dyDescent="0.2">
      <c r="A63" s="5" t="s">
        <v>38</v>
      </c>
      <c r="B63" s="5">
        <v>2</v>
      </c>
    </row>
    <row r="64" spans="1:2" x14ac:dyDescent="0.2">
      <c r="A64" s="5" t="s">
        <v>38</v>
      </c>
      <c r="B64" s="5">
        <v>4</v>
      </c>
    </row>
    <row r="65" spans="1:2" x14ac:dyDescent="0.2">
      <c r="A65" s="5" t="s">
        <v>38</v>
      </c>
      <c r="B65" s="5">
        <v>4</v>
      </c>
    </row>
    <row r="66" spans="1:2" x14ac:dyDescent="0.2">
      <c r="A66" s="5" t="s">
        <v>38</v>
      </c>
      <c r="B66" s="5">
        <v>3</v>
      </c>
    </row>
    <row r="67" spans="1:2" x14ac:dyDescent="0.2">
      <c r="A67" s="5" t="s">
        <v>38</v>
      </c>
      <c r="B67" s="5">
        <v>2</v>
      </c>
    </row>
    <row r="68" spans="1:2" x14ac:dyDescent="0.2">
      <c r="A68" s="5" t="s">
        <v>38</v>
      </c>
      <c r="B68" s="5">
        <v>2</v>
      </c>
    </row>
    <row r="69" spans="1:2" x14ac:dyDescent="0.2">
      <c r="A69" s="5" t="s">
        <v>38</v>
      </c>
      <c r="B69" s="5">
        <v>5</v>
      </c>
    </row>
    <row r="70" spans="1:2" x14ac:dyDescent="0.2">
      <c r="A70" s="5" t="s">
        <v>38</v>
      </c>
      <c r="B70" s="5">
        <v>5</v>
      </c>
    </row>
    <row r="71" spans="1:2" x14ac:dyDescent="0.2">
      <c r="A71" s="5" t="s">
        <v>38</v>
      </c>
      <c r="B71" s="5">
        <v>3</v>
      </c>
    </row>
    <row r="72" spans="1:2" x14ac:dyDescent="0.2">
      <c r="A72" s="5" t="s">
        <v>38</v>
      </c>
      <c r="B72" s="5">
        <v>6</v>
      </c>
    </row>
    <row r="73" spans="1:2" x14ac:dyDescent="0.2">
      <c r="A73" s="5" t="s">
        <v>40</v>
      </c>
      <c r="B73" s="5">
        <v>4</v>
      </c>
    </row>
    <row r="74" spans="1:2" x14ac:dyDescent="0.2">
      <c r="A74" s="5" t="s">
        <v>40</v>
      </c>
      <c r="B74" s="5">
        <v>1</v>
      </c>
    </row>
    <row r="75" spans="1:2" x14ac:dyDescent="0.2">
      <c r="A75" s="5" t="s">
        <v>40</v>
      </c>
      <c r="B75" s="5">
        <v>2</v>
      </c>
    </row>
    <row r="76" spans="1:2" x14ac:dyDescent="0.2">
      <c r="A76" s="5" t="s">
        <v>40</v>
      </c>
      <c r="B76" s="5">
        <v>4</v>
      </c>
    </row>
    <row r="77" spans="1:2" x14ac:dyDescent="0.2">
      <c r="A77" s="5" t="s">
        <v>40</v>
      </c>
      <c r="B77" s="5">
        <v>9</v>
      </c>
    </row>
    <row r="78" spans="1:2" x14ac:dyDescent="0.2">
      <c r="A78" s="5" t="s">
        <v>40</v>
      </c>
      <c r="B78" s="5">
        <v>4</v>
      </c>
    </row>
    <row r="79" spans="1:2" x14ac:dyDescent="0.2">
      <c r="A79" s="5" t="s">
        <v>40</v>
      </c>
      <c r="B79" s="5">
        <v>3</v>
      </c>
    </row>
    <row r="80" spans="1:2" x14ac:dyDescent="0.2">
      <c r="A80" s="5" t="s">
        <v>40</v>
      </c>
      <c r="B80" s="5">
        <v>4</v>
      </c>
    </row>
    <row r="81" spans="1:2" x14ac:dyDescent="0.2">
      <c r="A81" s="5" t="s">
        <v>40</v>
      </c>
      <c r="B81" s="5">
        <v>4</v>
      </c>
    </row>
    <row r="82" spans="1:2" x14ac:dyDescent="0.2">
      <c r="A82" s="5" t="s">
        <v>40</v>
      </c>
      <c r="B82" s="5">
        <v>9</v>
      </c>
    </row>
    <row r="83" spans="1:2" x14ac:dyDescent="0.2">
      <c r="A83" s="5" t="s">
        <v>40</v>
      </c>
      <c r="B83" s="5">
        <v>3</v>
      </c>
    </row>
    <row r="84" spans="1:2" x14ac:dyDescent="0.2">
      <c r="A84" s="5" t="s">
        <v>40</v>
      </c>
      <c r="B84" s="5">
        <v>3</v>
      </c>
    </row>
    <row r="85" spans="1:2" x14ac:dyDescent="0.2">
      <c r="A85" s="5" t="s">
        <v>40</v>
      </c>
      <c r="B85" s="5">
        <v>3</v>
      </c>
    </row>
    <row r="86" spans="1:2" x14ac:dyDescent="0.2">
      <c r="A86" s="5" t="s">
        <v>40</v>
      </c>
      <c r="B86" s="5">
        <v>3</v>
      </c>
    </row>
    <row r="87" spans="1:2" x14ac:dyDescent="0.2">
      <c r="A87" s="5" t="s">
        <v>40</v>
      </c>
      <c r="B87" s="5">
        <v>3</v>
      </c>
    </row>
    <row r="88" spans="1:2" x14ac:dyDescent="0.2">
      <c r="A88" s="5" t="s">
        <v>41</v>
      </c>
      <c r="B88" s="5">
        <v>5</v>
      </c>
    </row>
    <row r="89" spans="1:2" x14ac:dyDescent="0.2">
      <c r="A89" s="5" t="s">
        <v>41</v>
      </c>
      <c r="B89" s="5">
        <v>4</v>
      </c>
    </row>
    <row r="90" spans="1:2" x14ac:dyDescent="0.2">
      <c r="A90" s="5" t="s">
        <v>41</v>
      </c>
      <c r="B90" s="5">
        <v>7</v>
      </c>
    </row>
    <row r="91" spans="1:2" x14ac:dyDescent="0.2">
      <c r="A91" s="5" t="s">
        <v>41</v>
      </c>
      <c r="B91" s="5">
        <v>4</v>
      </c>
    </row>
    <row r="92" spans="1:2" x14ac:dyDescent="0.2">
      <c r="A92" s="5" t="s">
        <v>41</v>
      </c>
      <c r="B92" s="5">
        <v>3</v>
      </c>
    </row>
    <row r="93" spans="1:2" x14ac:dyDescent="0.2">
      <c r="A93" s="5" t="s">
        <v>41</v>
      </c>
      <c r="B93" s="5">
        <v>4</v>
      </c>
    </row>
    <row r="94" spans="1:2" x14ac:dyDescent="0.2">
      <c r="A94" s="5" t="s">
        <v>41</v>
      </c>
      <c r="B94" s="5">
        <v>2</v>
      </c>
    </row>
    <row r="95" spans="1:2" x14ac:dyDescent="0.2">
      <c r="A95" s="5" t="s">
        <v>41</v>
      </c>
      <c r="B95" s="5">
        <v>2</v>
      </c>
    </row>
    <row r="96" spans="1:2" x14ac:dyDescent="0.2">
      <c r="A96" s="5" t="s">
        <v>41</v>
      </c>
      <c r="B96" s="5">
        <v>4</v>
      </c>
    </row>
    <row r="97" spans="1:2" x14ac:dyDescent="0.2">
      <c r="A97" s="5" t="s">
        <v>41</v>
      </c>
      <c r="B97" s="5">
        <v>3</v>
      </c>
    </row>
    <row r="98" spans="1:2" x14ac:dyDescent="0.2">
      <c r="A98" s="5" t="s">
        <v>41</v>
      </c>
      <c r="B98" s="5">
        <v>4</v>
      </c>
    </row>
    <row r="99" spans="1:2" x14ac:dyDescent="0.2">
      <c r="A99" s="5" t="s">
        <v>41</v>
      </c>
      <c r="B99" s="5">
        <v>2</v>
      </c>
    </row>
    <row r="100" spans="1:2" x14ac:dyDescent="0.2">
      <c r="A100" s="5" t="s">
        <v>41</v>
      </c>
      <c r="B100" s="5">
        <v>3</v>
      </c>
    </row>
    <row r="101" spans="1:2" x14ac:dyDescent="0.2">
      <c r="A101" s="5" t="s">
        <v>41</v>
      </c>
      <c r="B101" s="5">
        <v>3</v>
      </c>
    </row>
    <row r="102" spans="1:2" x14ac:dyDescent="0.2">
      <c r="A102" s="5" t="s">
        <v>41</v>
      </c>
      <c r="B102" s="5">
        <v>4</v>
      </c>
    </row>
    <row r="103" spans="1:2" x14ac:dyDescent="0.2">
      <c r="A103" s="5" t="s">
        <v>42</v>
      </c>
      <c r="B103" s="5">
        <v>13</v>
      </c>
    </row>
    <row r="104" spans="1:2" x14ac:dyDescent="0.2">
      <c r="A104" s="5" t="s">
        <v>42</v>
      </c>
      <c r="B104" s="5">
        <v>17</v>
      </c>
    </row>
    <row r="105" spans="1:2" x14ac:dyDescent="0.2">
      <c r="A105" s="5" t="s">
        <v>42</v>
      </c>
      <c r="B105" s="5">
        <v>24</v>
      </c>
    </row>
    <row r="106" spans="1:2" x14ac:dyDescent="0.2">
      <c r="A106" s="5" t="s">
        <v>42</v>
      </c>
      <c r="B106" s="5">
        <v>19</v>
      </c>
    </row>
    <row r="107" spans="1:2" x14ac:dyDescent="0.2">
      <c r="A107" s="5" t="s">
        <v>42</v>
      </c>
      <c r="B107" s="5">
        <v>32</v>
      </c>
    </row>
    <row r="108" spans="1:2" x14ac:dyDescent="0.2">
      <c r="A108" s="5" t="s">
        <v>42</v>
      </c>
      <c r="B108" s="5">
        <v>28</v>
      </c>
    </row>
    <row r="109" spans="1:2" x14ac:dyDescent="0.2">
      <c r="A109" s="5" t="s">
        <v>42</v>
      </c>
      <c r="B109" s="5">
        <v>26</v>
      </c>
    </row>
    <row r="110" spans="1:2" x14ac:dyDescent="0.2">
      <c r="A110" s="5" t="s">
        <v>42</v>
      </c>
      <c r="B110" s="5">
        <v>26</v>
      </c>
    </row>
    <row r="111" spans="1:2" x14ac:dyDescent="0.2">
      <c r="A111" s="5" t="s">
        <v>42</v>
      </c>
      <c r="B111" s="5">
        <v>34</v>
      </c>
    </row>
    <row r="112" spans="1:2" x14ac:dyDescent="0.2">
      <c r="A112" s="5" t="s">
        <v>42</v>
      </c>
      <c r="B112" s="5">
        <v>35</v>
      </c>
    </row>
    <row r="113" spans="1:2" x14ac:dyDescent="0.2">
      <c r="A113" s="5" t="s">
        <v>42</v>
      </c>
      <c r="B113" s="5">
        <v>10</v>
      </c>
    </row>
    <row r="114" spans="1:2" x14ac:dyDescent="0.2">
      <c r="A114" s="5" t="s">
        <v>42</v>
      </c>
      <c r="B114" s="5">
        <v>8</v>
      </c>
    </row>
    <row r="115" spans="1:2" x14ac:dyDescent="0.2">
      <c r="A115" s="5" t="s">
        <v>42</v>
      </c>
      <c r="B115" s="5">
        <v>6</v>
      </c>
    </row>
    <row r="116" spans="1:2" x14ac:dyDescent="0.2">
      <c r="A116" s="5" t="s">
        <v>42</v>
      </c>
      <c r="B116" s="5">
        <v>19</v>
      </c>
    </row>
    <row r="117" spans="1:2" x14ac:dyDescent="0.2">
      <c r="A117" s="5" t="s">
        <v>42</v>
      </c>
      <c r="B117" s="5">
        <v>19</v>
      </c>
    </row>
    <row r="118" spans="1:2" x14ac:dyDescent="0.2">
      <c r="A118" s="5" t="s">
        <v>43</v>
      </c>
      <c r="B118" s="5">
        <v>69</v>
      </c>
    </row>
    <row r="119" spans="1:2" x14ac:dyDescent="0.2">
      <c r="A119" s="5" t="s">
        <v>43</v>
      </c>
      <c r="B119" s="5">
        <v>84</v>
      </c>
    </row>
    <row r="120" spans="1:2" x14ac:dyDescent="0.2">
      <c r="A120" s="5" t="s">
        <v>43</v>
      </c>
      <c r="B120" s="5">
        <v>49</v>
      </c>
    </row>
    <row r="121" spans="1:2" x14ac:dyDescent="0.2">
      <c r="A121" s="5" t="s">
        <v>43</v>
      </c>
      <c r="B121" s="5">
        <v>78</v>
      </c>
    </row>
    <row r="122" spans="1:2" x14ac:dyDescent="0.2">
      <c r="A122" s="5" t="s">
        <v>43</v>
      </c>
      <c r="B122" s="5">
        <v>112</v>
      </c>
    </row>
    <row r="123" spans="1:2" x14ac:dyDescent="0.2">
      <c r="A123" s="5" t="s">
        <v>43</v>
      </c>
      <c r="B123" s="5">
        <v>42</v>
      </c>
    </row>
    <row r="124" spans="1:2" x14ac:dyDescent="0.2">
      <c r="A124" s="5" t="s">
        <v>43</v>
      </c>
      <c r="B124" s="5">
        <v>82</v>
      </c>
    </row>
    <row r="125" spans="1:2" x14ac:dyDescent="0.2">
      <c r="A125" s="5" t="s">
        <v>43</v>
      </c>
      <c r="B125" s="5">
        <v>71</v>
      </c>
    </row>
    <row r="126" spans="1:2" x14ac:dyDescent="0.2">
      <c r="A126" s="5" t="s">
        <v>43</v>
      </c>
      <c r="B126" s="5">
        <v>35</v>
      </c>
    </row>
    <row r="127" spans="1:2" x14ac:dyDescent="0.2">
      <c r="A127" s="5" t="s">
        <v>43</v>
      </c>
      <c r="B127" s="5">
        <v>85</v>
      </c>
    </row>
    <row r="128" spans="1:2" x14ac:dyDescent="0.2">
      <c r="A128" s="5" t="s">
        <v>43</v>
      </c>
      <c r="B128" s="5">
        <v>46</v>
      </c>
    </row>
    <row r="129" spans="1:2" x14ac:dyDescent="0.2">
      <c r="A129" s="5" t="s">
        <v>43</v>
      </c>
      <c r="B129" s="5">
        <v>41</v>
      </c>
    </row>
    <row r="130" spans="1:2" x14ac:dyDescent="0.2">
      <c r="A130" s="5" t="s">
        <v>43</v>
      </c>
      <c r="B130" s="5">
        <v>51</v>
      </c>
    </row>
    <row r="131" spans="1:2" x14ac:dyDescent="0.2">
      <c r="A131" s="5" t="s">
        <v>43</v>
      </c>
      <c r="B131" s="5">
        <v>33</v>
      </c>
    </row>
    <row r="132" spans="1:2" x14ac:dyDescent="0.2">
      <c r="A132" s="5" t="s">
        <v>44</v>
      </c>
      <c r="B132" s="5">
        <v>8</v>
      </c>
    </row>
    <row r="133" spans="1:2" x14ac:dyDescent="0.2">
      <c r="A133" s="5" t="s">
        <v>44</v>
      </c>
      <c r="B133" s="5">
        <v>4</v>
      </c>
    </row>
    <row r="134" spans="1:2" x14ac:dyDescent="0.2">
      <c r="A134" s="5" t="s">
        <v>44</v>
      </c>
      <c r="B134" s="5">
        <v>8</v>
      </c>
    </row>
    <row r="135" spans="1:2" x14ac:dyDescent="0.2">
      <c r="A135" s="5" t="s">
        <v>44</v>
      </c>
      <c r="B135" s="5">
        <v>1</v>
      </c>
    </row>
    <row r="136" spans="1:2" x14ac:dyDescent="0.2">
      <c r="A136" s="5" t="s">
        <v>44</v>
      </c>
      <c r="B136" s="5">
        <v>5</v>
      </c>
    </row>
    <row r="137" spans="1:2" x14ac:dyDescent="0.2">
      <c r="A137" s="5" t="s">
        <v>44</v>
      </c>
      <c r="B137" s="5">
        <v>11</v>
      </c>
    </row>
    <row r="138" spans="1:2" x14ac:dyDescent="0.2">
      <c r="A138" s="5" t="s">
        <v>44</v>
      </c>
      <c r="B138" s="5">
        <v>7</v>
      </c>
    </row>
    <row r="139" spans="1:2" x14ac:dyDescent="0.2">
      <c r="A139" s="5" t="s">
        <v>44</v>
      </c>
      <c r="B139" s="5">
        <v>13</v>
      </c>
    </row>
    <row r="140" spans="1:2" x14ac:dyDescent="0.2">
      <c r="A140" s="5" t="s">
        <v>44</v>
      </c>
      <c r="B140" s="5">
        <v>9</v>
      </c>
    </row>
    <row r="141" spans="1:2" x14ac:dyDescent="0.2">
      <c r="A141" s="5" t="s">
        <v>44</v>
      </c>
      <c r="B141" s="5">
        <v>5</v>
      </c>
    </row>
    <row r="142" spans="1:2" x14ac:dyDescent="0.2">
      <c r="A142" s="5" t="s">
        <v>44</v>
      </c>
      <c r="B142" s="5">
        <v>8</v>
      </c>
    </row>
    <row r="143" spans="1:2" x14ac:dyDescent="0.2">
      <c r="A143" s="5" t="s">
        <v>44</v>
      </c>
      <c r="B143" s="5">
        <v>16</v>
      </c>
    </row>
    <row r="144" spans="1:2" x14ac:dyDescent="0.2">
      <c r="A144" s="5" t="s">
        <v>44</v>
      </c>
      <c r="B144" s="5">
        <v>10</v>
      </c>
    </row>
    <row r="145" spans="1:2" x14ac:dyDescent="0.2">
      <c r="A145" s="5" t="s">
        <v>44</v>
      </c>
      <c r="B145" s="5">
        <v>11</v>
      </c>
    </row>
    <row r="146" spans="1:2" x14ac:dyDescent="0.2">
      <c r="A146" s="5" t="s">
        <v>45</v>
      </c>
      <c r="B146" s="5">
        <v>10</v>
      </c>
    </row>
    <row r="147" spans="1:2" x14ac:dyDescent="0.2">
      <c r="A147" s="5" t="s">
        <v>45</v>
      </c>
      <c r="B147" s="5">
        <v>34</v>
      </c>
    </row>
    <row r="148" spans="1:2" x14ac:dyDescent="0.2">
      <c r="A148" s="5" t="s">
        <v>45</v>
      </c>
      <c r="B148" s="5">
        <v>10</v>
      </c>
    </row>
    <row r="149" spans="1:2" x14ac:dyDescent="0.2">
      <c r="A149" s="5" t="s">
        <v>45</v>
      </c>
      <c r="B149" s="5">
        <v>18</v>
      </c>
    </row>
    <row r="150" spans="1:2" x14ac:dyDescent="0.2">
      <c r="A150" s="5" t="s">
        <v>45</v>
      </c>
      <c r="B150" s="5">
        <v>25</v>
      </c>
    </row>
    <row r="151" spans="1:2" x14ac:dyDescent="0.2">
      <c r="A151" s="5" t="s">
        <v>45</v>
      </c>
      <c r="B151" s="5">
        <v>22</v>
      </c>
    </row>
    <row r="152" spans="1:2" x14ac:dyDescent="0.2">
      <c r="A152" s="5" t="s">
        <v>45</v>
      </c>
      <c r="B152" s="5">
        <v>21</v>
      </c>
    </row>
    <row r="153" spans="1:2" x14ac:dyDescent="0.2">
      <c r="A153" s="5" t="s">
        <v>45</v>
      </c>
      <c r="B153" s="5">
        <v>14</v>
      </c>
    </row>
    <row r="154" spans="1:2" x14ac:dyDescent="0.2">
      <c r="A154" s="5" t="s">
        <v>45</v>
      </c>
      <c r="B154" s="5">
        <v>23</v>
      </c>
    </row>
    <row r="155" spans="1:2" x14ac:dyDescent="0.2">
      <c r="A155" s="5" t="s">
        <v>45</v>
      </c>
      <c r="B155" s="5">
        <v>18</v>
      </c>
    </row>
    <row r="156" spans="1:2" x14ac:dyDescent="0.2">
      <c r="A156" s="5" t="s">
        <v>45</v>
      </c>
      <c r="B156" s="5">
        <v>14</v>
      </c>
    </row>
    <row r="157" spans="1:2" x14ac:dyDescent="0.2">
      <c r="A157" s="5" t="s">
        <v>45</v>
      </c>
      <c r="B157" s="5">
        <v>19</v>
      </c>
    </row>
    <row r="158" spans="1:2" x14ac:dyDescent="0.2">
      <c r="A158" s="5" t="s">
        <v>45</v>
      </c>
      <c r="B158" s="5">
        <v>16</v>
      </c>
    </row>
    <row r="159" spans="1:2" x14ac:dyDescent="0.2">
      <c r="A159" s="5" t="s">
        <v>39</v>
      </c>
      <c r="B159" s="5">
        <v>14</v>
      </c>
    </row>
    <row r="160" spans="1:2" x14ac:dyDescent="0.2">
      <c r="A160" s="5" t="s">
        <v>39</v>
      </c>
      <c r="B160" s="5">
        <v>9</v>
      </c>
    </row>
    <row r="161" spans="1:2" x14ac:dyDescent="0.2">
      <c r="A161" s="5" t="s">
        <v>39</v>
      </c>
      <c r="B161" s="5">
        <v>12</v>
      </c>
    </row>
    <row r="162" spans="1:2" x14ac:dyDescent="0.2">
      <c r="A162" s="5" t="s">
        <v>39</v>
      </c>
      <c r="B162" s="5">
        <v>7</v>
      </c>
    </row>
    <row r="163" spans="1:2" x14ac:dyDescent="0.2">
      <c r="A163" s="5" t="s">
        <v>39</v>
      </c>
      <c r="B163" s="5">
        <v>9</v>
      </c>
    </row>
    <row r="164" spans="1:2" x14ac:dyDescent="0.2">
      <c r="A164" s="5" t="s">
        <v>39</v>
      </c>
      <c r="B164" s="5">
        <v>9</v>
      </c>
    </row>
    <row r="165" spans="1:2" x14ac:dyDescent="0.2">
      <c r="A165" s="5" t="s">
        <v>39</v>
      </c>
      <c r="B165" s="5">
        <v>7</v>
      </c>
    </row>
    <row r="166" spans="1:2" x14ac:dyDescent="0.2">
      <c r="A166" s="5" t="s">
        <v>39</v>
      </c>
      <c r="B166" s="5">
        <v>16</v>
      </c>
    </row>
    <row r="167" spans="1:2" x14ac:dyDescent="0.2">
      <c r="A167" s="5" t="s">
        <v>39</v>
      </c>
      <c r="B167" s="5">
        <v>7</v>
      </c>
    </row>
    <row r="168" spans="1:2" x14ac:dyDescent="0.2">
      <c r="A168" s="5" t="s">
        <v>39</v>
      </c>
      <c r="B168" s="5">
        <v>5</v>
      </c>
    </row>
    <row r="169" spans="1:2" x14ac:dyDescent="0.2">
      <c r="A169" s="5" t="s">
        <v>39</v>
      </c>
      <c r="B169" s="5">
        <v>7</v>
      </c>
    </row>
    <row r="170" spans="1:2" x14ac:dyDescent="0.2">
      <c r="A170" s="5" t="s">
        <v>39</v>
      </c>
      <c r="B170" s="5">
        <v>16</v>
      </c>
    </row>
    <row r="171" spans="1:2" x14ac:dyDescent="0.2">
      <c r="A171" s="5" t="s">
        <v>39</v>
      </c>
      <c r="B171" s="5">
        <v>5</v>
      </c>
    </row>
    <row r="172" spans="1:2" x14ac:dyDescent="0.2">
      <c r="A172" s="5" t="s">
        <v>39</v>
      </c>
      <c r="B172" s="5">
        <v>9</v>
      </c>
    </row>
    <row r="173" spans="1:2" x14ac:dyDescent="0.2">
      <c r="A173" s="5" t="s">
        <v>39</v>
      </c>
      <c r="B173" s="5">
        <v>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F5EA3-046C-854B-89EB-FA6A342BFB94}">
  <dimension ref="A1:BW35"/>
  <sheetViews>
    <sheetView workbookViewId="0">
      <selection activeCell="O8" sqref="O8"/>
    </sheetView>
  </sheetViews>
  <sheetFormatPr baseColWidth="10" defaultRowHeight="16" x14ac:dyDescent="0.2"/>
  <sheetData>
    <row r="1" spans="1:75" x14ac:dyDescent="0.2">
      <c r="A1" t="s">
        <v>46</v>
      </c>
    </row>
    <row r="3" spans="1:75" x14ac:dyDescent="0.2">
      <c r="A3" t="s">
        <v>47</v>
      </c>
    </row>
    <row r="4" spans="1:75" x14ac:dyDescent="0.2">
      <c r="A4" t="s">
        <v>48</v>
      </c>
      <c r="B4" t="s">
        <v>110</v>
      </c>
      <c r="C4" t="s">
        <v>111</v>
      </c>
      <c r="D4" t="s">
        <v>112</v>
      </c>
      <c r="E4" t="s">
        <v>113</v>
      </c>
      <c r="F4" t="s">
        <v>114</v>
      </c>
      <c r="G4" t="s">
        <v>115</v>
      </c>
      <c r="H4" t="s">
        <v>116</v>
      </c>
      <c r="I4" t="s">
        <v>117</v>
      </c>
      <c r="J4" t="s">
        <v>118</v>
      </c>
      <c r="K4" t="s">
        <v>119</v>
      </c>
      <c r="L4" t="s">
        <v>120</v>
      </c>
      <c r="M4" t="s">
        <v>121</v>
      </c>
      <c r="N4" t="s">
        <v>122</v>
      </c>
      <c r="O4" t="s">
        <v>123</v>
      </c>
      <c r="P4" t="s">
        <v>49</v>
      </c>
      <c r="Q4" t="s">
        <v>50</v>
      </c>
      <c r="R4" t="s">
        <v>51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  <c r="X4" t="s">
        <v>57</v>
      </c>
      <c r="Y4" t="s">
        <v>58</v>
      </c>
      <c r="Z4" t="s">
        <v>84</v>
      </c>
      <c r="AA4" t="s">
        <v>85</v>
      </c>
      <c r="AB4" t="s">
        <v>86</v>
      </c>
      <c r="AC4" t="s">
        <v>87</v>
      </c>
      <c r="AD4" t="s">
        <v>88</v>
      </c>
      <c r="AE4" t="s">
        <v>89</v>
      </c>
      <c r="AF4" t="s">
        <v>90</v>
      </c>
      <c r="AG4" t="s">
        <v>91</v>
      </c>
      <c r="AH4" t="s">
        <v>92</v>
      </c>
      <c r="AI4" t="s">
        <v>93</v>
      </c>
      <c r="AJ4" t="s">
        <v>94</v>
      </c>
      <c r="AK4" t="s">
        <v>95</v>
      </c>
      <c r="AL4" t="s">
        <v>96</v>
      </c>
      <c r="AM4" t="s">
        <v>97</v>
      </c>
      <c r="AN4" t="s">
        <v>98</v>
      </c>
      <c r="AO4" t="s">
        <v>99</v>
      </c>
      <c r="AP4" t="s">
        <v>59</v>
      </c>
      <c r="AQ4" t="s">
        <v>60</v>
      </c>
      <c r="AR4" t="s">
        <v>61</v>
      </c>
      <c r="AS4" t="s">
        <v>62</v>
      </c>
      <c r="AT4" t="s">
        <v>63</v>
      </c>
      <c r="AU4" t="s">
        <v>64</v>
      </c>
      <c r="AV4" t="s">
        <v>65</v>
      </c>
      <c r="AW4" t="s">
        <v>66</v>
      </c>
      <c r="AX4" t="s">
        <v>67</v>
      </c>
      <c r="AY4" t="s">
        <v>68</v>
      </c>
      <c r="AZ4" t="s">
        <v>69</v>
      </c>
      <c r="BA4" t="s">
        <v>70</v>
      </c>
      <c r="BB4" t="s">
        <v>71</v>
      </c>
      <c r="BC4" t="s">
        <v>72</v>
      </c>
      <c r="BD4" t="s">
        <v>73</v>
      </c>
      <c r="BE4" t="s">
        <v>74</v>
      </c>
      <c r="BF4" t="s">
        <v>100</v>
      </c>
      <c r="BG4" t="s">
        <v>101</v>
      </c>
      <c r="BH4" t="s">
        <v>102</v>
      </c>
      <c r="BI4" t="s">
        <v>103</v>
      </c>
      <c r="BJ4" t="s">
        <v>104</v>
      </c>
      <c r="BK4" t="s">
        <v>105</v>
      </c>
      <c r="BL4" t="s">
        <v>106</v>
      </c>
      <c r="BM4" t="s">
        <v>107</v>
      </c>
      <c r="BN4" t="s">
        <v>108</v>
      </c>
      <c r="BO4" t="s">
        <v>109</v>
      </c>
      <c r="BP4" t="s">
        <v>75</v>
      </c>
      <c r="BQ4" t="s">
        <v>76</v>
      </c>
      <c r="BR4" t="s">
        <v>77</v>
      </c>
      <c r="BS4" t="s">
        <v>78</v>
      </c>
      <c r="BT4" t="s">
        <v>79</v>
      </c>
      <c r="BU4" t="s">
        <v>80</v>
      </c>
      <c r="BV4" s="1" t="s">
        <v>81</v>
      </c>
      <c r="BW4" s="1" t="s">
        <v>82</v>
      </c>
    </row>
    <row r="5" spans="1:75" x14ac:dyDescent="0.2">
      <c r="A5">
        <v>1</v>
      </c>
      <c r="B5">
        <v>6</v>
      </c>
      <c r="C5">
        <v>6</v>
      </c>
      <c r="D5">
        <v>9</v>
      </c>
      <c r="E5">
        <v>9</v>
      </c>
      <c r="F5">
        <v>10</v>
      </c>
      <c r="G5">
        <v>9</v>
      </c>
      <c r="H5">
        <v>12</v>
      </c>
      <c r="I5">
        <v>1</v>
      </c>
      <c r="J5">
        <v>9</v>
      </c>
      <c r="K5">
        <v>6</v>
      </c>
      <c r="L5">
        <v>10</v>
      </c>
      <c r="M5">
        <v>9</v>
      </c>
      <c r="N5">
        <v>10</v>
      </c>
      <c r="O5">
        <v>8</v>
      </c>
      <c r="P5">
        <v>7</v>
      </c>
      <c r="Q5">
        <v>8</v>
      </c>
      <c r="R5">
        <v>10</v>
      </c>
      <c r="S5">
        <v>3</v>
      </c>
      <c r="T5">
        <v>10</v>
      </c>
      <c r="U5">
        <v>1</v>
      </c>
      <c r="V5">
        <v>7</v>
      </c>
      <c r="W5">
        <v>5</v>
      </c>
      <c r="X5">
        <v>10</v>
      </c>
      <c r="Y5">
        <v>10</v>
      </c>
      <c r="Z5">
        <v>8</v>
      </c>
      <c r="AA5">
        <v>7</v>
      </c>
      <c r="AB5">
        <v>9</v>
      </c>
      <c r="AC5">
        <v>9</v>
      </c>
      <c r="AD5">
        <v>5</v>
      </c>
      <c r="AE5">
        <v>3</v>
      </c>
      <c r="AF5">
        <v>9</v>
      </c>
      <c r="AG5">
        <v>9</v>
      </c>
      <c r="AH5">
        <v>11</v>
      </c>
      <c r="AI5">
        <v>8</v>
      </c>
      <c r="AJ5">
        <v>10</v>
      </c>
      <c r="AK5">
        <v>7</v>
      </c>
      <c r="AL5">
        <v>9</v>
      </c>
      <c r="AM5">
        <v>10</v>
      </c>
      <c r="AN5">
        <v>11</v>
      </c>
      <c r="AO5">
        <v>10</v>
      </c>
      <c r="AP5">
        <v>10</v>
      </c>
      <c r="AQ5">
        <v>11</v>
      </c>
      <c r="AR5">
        <v>8</v>
      </c>
      <c r="AS5">
        <v>3</v>
      </c>
      <c r="AT5">
        <v>9</v>
      </c>
      <c r="AU5">
        <v>4</v>
      </c>
      <c r="AV5">
        <v>10</v>
      </c>
      <c r="AW5">
        <v>9</v>
      </c>
      <c r="AX5">
        <v>10</v>
      </c>
      <c r="AY5">
        <v>5</v>
      </c>
      <c r="AZ5">
        <v>10</v>
      </c>
      <c r="BA5">
        <v>9</v>
      </c>
      <c r="BB5">
        <v>10</v>
      </c>
      <c r="BC5">
        <v>5</v>
      </c>
      <c r="BD5">
        <v>10</v>
      </c>
      <c r="BE5">
        <v>11</v>
      </c>
      <c r="BF5">
        <v>4</v>
      </c>
      <c r="BG5">
        <v>2</v>
      </c>
      <c r="BH5">
        <v>10</v>
      </c>
      <c r="BI5">
        <v>5</v>
      </c>
      <c r="BJ5">
        <v>8</v>
      </c>
      <c r="BK5">
        <v>8</v>
      </c>
      <c r="BL5">
        <v>9</v>
      </c>
      <c r="BM5">
        <v>7</v>
      </c>
      <c r="BN5">
        <v>10</v>
      </c>
      <c r="BO5">
        <v>8</v>
      </c>
      <c r="BP5">
        <v>6</v>
      </c>
      <c r="BQ5">
        <v>3</v>
      </c>
      <c r="BR5">
        <v>10</v>
      </c>
      <c r="BS5">
        <v>7</v>
      </c>
      <c r="BT5">
        <v>2</v>
      </c>
      <c r="BU5">
        <v>5</v>
      </c>
      <c r="BV5">
        <v>10</v>
      </c>
      <c r="BW5">
        <v>8</v>
      </c>
    </row>
    <row r="6" spans="1:75" x14ac:dyDescent="0.2">
      <c r="A6">
        <v>2</v>
      </c>
      <c r="B6">
        <v>6</v>
      </c>
      <c r="C6">
        <v>6</v>
      </c>
      <c r="D6">
        <v>9</v>
      </c>
      <c r="E6">
        <v>9</v>
      </c>
      <c r="F6">
        <v>10</v>
      </c>
      <c r="G6">
        <v>9</v>
      </c>
      <c r="H6">
        <v>12</v>
      </c>
      <c r="I6">
        <v>1</v>
      </c>
      <c r="J6">
        <v>9</v>
      </c>
      <c r="K6">
        <v>6</v>
      </c>
      <c r="L6">
        <v>10</v>
      </c>
      <c r="M6">
        <v>9</v>
      </c>
      <c r="N6">
        <v>10</v>
      </c>
      <c r="O6">
        <v>8</v>
      </c>
      <c r="P6">
        <v>7</v>
      </c>
      <c r="Q6">
        <v>8</v>
      </c>
      <c r="R6">
        <v>10</v>
      </c>
      <c r="S6">
        <v>3</v>
      </c>
      <c r="T6">
        <v>10</v>
      </c>
      <c r="U6">
        <v>1</v>
      </c>
      <c r="V6">
        <v>7</v>
      </c>
      <c r="W6">
        <v>5</v>
      </c>
      <c r="X6">
        <v>10</v>
      </c>
      <c r="Y6">
        <v>10</v>
      </c>
      <c r="Z6">
        <v>8</v>
      </c>
      <c r="AA6">
        <v>7</v>
      </c>
      <c r="AB6">
        <v>9</v>
      </c>
      <c r="AC6">
        <v>9</v>
      </c>
      <c r="AD6">
        <v>5</v>
      </c>
      <c r="AE6">
        <v>3</v>
      </c>
      <c r="AF6">
        <v>9</v>
      </c>
      <c r="AG6">
        <v>9</v>
      </c>
      <c r="AH6">
        <v>11</v>
      </c>
      <c r="AI6">
        <v>8</v>
      </c>
      <c r="AJ6">
        <v>10</v>
      </c>
      <c r="AK6">
        <v>7</v>
      </c>
      <c r="AL6">
        <v>9</v>
      </c>
      <c r="AM6">
        <v>10</v>
      </c>
      <c r="AN6">
        <v>11</v>
      </c>
      <c r="AO6">
        <v>10</v>
      </c>
      <c r="AP6">
        <v>9</v>
      </c>
      <c r="AQ6">
        <v>11</v>
      </c>
      <c r="AR6">
        <v>8</v>
      </c>
      <c r="AS6">
        <v>3</v>
      </c>
      <c r="AT6">
        <v>9</v>
      </c>
      <c r="AU6">
        <v>4</v>
      </c>
      <c r="AV6">
        <v>10</v>
      </c>
      <c r="AW6">
        <v>9</v>
      </c>
      <c r="AX6">
        <v>10</v>
      </c>
      <c r="AY6">
        <v>5</v>
      </c>
      <c r="AZ6">
        <v>10</v>
      </c>
      <c r="BA6">
        <v>9</v>
      </c>
      <c r="BB6">
        <v>10</v>
      </c>
      <c r="BC6">
        <v>5</v>
      </c>
      <c r="BD6">
        <v>10</v>
      </c>
      <c r="BE6">
        <v>11</v>
      </c>
      <c r="BF6">
        <v>4</v>
      </c>
      <c r="BG6">
        <v>1</v>
      </c>
      <c r="BH6">
        <v>10</v>
      </c>
      <c r="BI6">
        <v>5</v>
      </c>
      <c r="BJ6">
        <v>8</v>
      </c>
      <c r="BK6">
        <v>8</v>
      </c>
      <c r="BL6">
        <v>9</v>
      </c>
      <c r="BM6">
        <v>7</v>
      </c>
      <c r="BN6">
        <v>10</v>
      </c>
      <c r="BO6">
        <v>8</v>
      </c>
      <c r="BP6">
        <v>6</v>
      </c>
      <c r="BQ6">
        <v>3</v>
      </c>
      <c r="BR6">
        <v>10</v>
      </c>
      <c r="BS6">
        <v>7</v>
      </c>
      <c r="BT6">
        <v>1</v>
      </c>
      <c r="BU6">
        <v>5</v>
      </c>
      <c r="BV6">
        <v>10</v>
      </c>
      <c r="BW6">
        <v>8</v>
      </c>
    </row>
    <row r="7" spans="1:75" x14ac:dyDescent="0.2">
      <c r="A7">
        <v>3</v>
      </c>
      <c r="B7">
        <v>6</v>
      </c>
      <c r="C7">
        <v>6</v>
      </c>
      <c r="D7">
        <v>9</v>
      </c>
      <c r="E7">
        <v>9</v>
      </c>
      <c r="F7">
        <v>10</v>
      </c>
      <c r="G7">
        <v>9</v>
      </c>
      <c r="H7">
        <v>12</v>
      </c>
      <c r="I7">
        <v>1</v>
      </c>
      <c r="J7">
        <v>9</v>
      </c>
      <c r="K7">
        <v>6</v>
      </c>
      <c r="L7">
        <v>10</v>
      </c>
      <c r="M7">
        <v>9</v>
      </c>
      <c r="N7">
        <v>10</v>
      </c>
      <c r="O7">
        <v>8</v>
      </c>
      <c r="P7">
        <v>7</v>
      </c>
      <c r="Q7">
        <v>8</v>
      </c>
      <c r="R7">
        <v>10</v>
      </c>
      <c r="S7">
        <v>2</v>
      </c>
      <c r="T7">
        <v>10</v>
      </c>
      <c r="U7">
        <v>1</v>
      </c>
      <c r="V7">
        <v>7</v>
      </c>
      <c r="W7">
        <v>5</v>
      </c>
      <c r="X7">
        <v>10</v>
      </c>
      <c r="Y7">
        <v>10</v>
      </c>
      <c r="Z7">
        <v>7</v>
      </c>
      <c r="AA7">
        <v>7</v>
      </c>
      <c r="AB7">
        <v>9</v>
      </c>
      <c r="AC7">
        <v>9</v>
      </c>
      <c r="AD7">
        <v>5</v>
      </c>
      <c r="AE7">
        <v>3</v>
      </c>
      <c r="AF7">
        <v>9</v>
      </c>
      <c r="AG7">
        <v>9</v>
      </c>
      <c r="AH7">
        <v>11</v>
      </c>
      <c r="AI7">
        <v>8</v>
      </c>
      <c r="AJ7">
        <v>10</v>
      </c>
      <c r="AK7">
        <v>7</v>
      </c>
      <c r="AL7">
        <v>9</v>
      </c>
      <c r="AM7">
        <v>10</v>
      </c>
      <c r="AN7">
        <v>11</v>
      </c>
      <c r="AO7">
        <v>10</v>
      </c>
      <c r="AP7">
        <v>9</v>
      </c>
      <c r="AQ7">
        <v>10</v>
      </c>
      <c r="AR7">
        <v>8</v>
      </c>
      <c r="AS7">
        <v>3</v>
      </c>
      <c r="AT7">
        <v>9</v>
      </c>
      <c r="AU7">
        <v>4</v>
      </c>
      <c r="AV7">
        <v>10</v>
      </c>
      <c r="AW7">
        <v>9</v>
      </c>
      <c r="AX7">
        <v>10</v>
      </c>
      <c r="AY7">
        <v>5</v>
      </c>
      <c r="AZ7">
        <v>10</v>
      </c>
      <c r="BA7">
        <v>9</v>
      </c>
      <c r="BB7">
        <v>9</v>
      </c>
      <c r="BC7">
        <v>5</v>
      </c>
      <c r="BD7">
        <v>10</v>
      </c>
      <c r="BE7">
        <v>11</v>
      </c>
      <c r="BF7">
        <v>4</v>
      </c>
      <c r="BG7">
        <v>1</v>
      </c>
      <c r="BH7">
        <v>10</v>
      </c>
      <c r="BI7">
        <v>5</v>
      </c>
      <c r="BJ7">
        <v>8</v>
      </c>
      <c r="BK7">
        <v>8</v>
      </c>
      <c r="BL7">
        <v>9</v>
      </c>
      <c r="BM7">
        <v>7</v>
      </c>
      <c r="BN7">
        <v>10</v>
      </c>
      <c r="BO7">
        <v>8</v>
      </c>
      <c r="BP7">
        <v>6</v>
      </c>
      <c r="BQ7">
        <v>3</v>
      </c>
      <c r="BR7">
        <v>10</v>
      </c>
      <c r="BS7">
        <v>7</v>
      </c>
      <c r="BT7">
        <v>1</v>
      </c>
      <c r="BU7">
        <v>5</v>
      </c>
      <c r="BV7">
        <v>10</v>
      </c>
      <c r="BW7">
        <v>8</v>
      </c>
    </row>
    <row r="8" spans="1:75" x14ac:dyDescent="0.2">
      <c r="A8">
        <v>4</v>
      </c>
      <c r="B8">
        <v>6</v>
      </c>
      <c r="C8">
        <v>6</v>
      </c>
      <c r="D8">
        <v>9</v>
      </c>
      <c r="E8">
        <v>9</v>
      </c>
      <c r="F8">
        <v>10</v>
      </c>
      <c r="G8">
        <v>9</v>
      </c>
      <c r="H8">
        <v>12</v>
      </c>
      <c r="I8">
        <v>1</v>
      </c>
      <c r="J8">
        <v>9</v>
      </c>
      <c r="K8">
        <v>6</v>
      </c>
      <c r="L8">
        <v>10</v>
      </c>
      <c r="M8">
        <v>9</v>
      </c>
      <c r="N8">
        <v>10</v>
      </c>
      <c r="O8">
        <v>8</v>
      </c>
      <c r="P8">
        <v>7</v>
      </c>
      <c r="Q8">
        <v>8</v>
      </c>
      <c r="R8">
        <v>10</v>
      </c>
      <c r="S8">
        <v>2</v>
      </c>
      <c r="T8">
        <v>10</v>
      </c>
      <c r="U8">
        <v>1</v>
      </c>
      <c r="V8">
        <v>7</v>
      </c>
      <c r="W8">
        <v>5</v>
      </c>
      <c r="X8">
        <v>10</v>
      </c>
      <c r="Y8">
        <v>10</v>
      </c>
      <c r="Z8">
        <v>7</v>
      </c>
      <c r="AA8">
        <v>7</v>
      </c>
      <c r="AB8">
        <v>9</v>
      </c>
      <c r="AC8">
        <v>9</v>
      </c>
      <c r="AD8">
        <v>5</v>
      </c>
      <c r="AE8">
        <v>3</v>
      </c>
      <c r="AF8">
        <v>9</v>
      </c>
      <c r="AG8">
        <v>9</v>
      </c>
      <c r="AH8">
        <v>11</v>
      </c>
      <c r="AI8">
        <v>8</v>
      </c>
      <c r="AJ8">
        <v>10</v>
      </c>
      <c r="AK8">
        <v>7</v>
      </c>
      <c r="AL8">
        <v>9</v>
      </c>
      <c r="AM8">
        <v>9</v>
      </c>
      <c r="AN8">
        <v>11</v>
      </c>
      <c r="AO8">
        <v>10</v>
      </c>
      <c r="AP8">
        <v>9</v>
      </c>
      <c r="AQ8">
        <v>10</v>
      </c>
      <c r="AR8">
        <v>8</v>
      </c>
      <c r="AS8">
        <v>3</v>
      </c>
      <c r="AT8">
        <v>9</v>
      </c>
      <c r="AU8">
        <v>4</v>
      </c>
      <c r="AV8">
        <v>10</v>
      </c>
      <c r="AW8">
        <v>9</v>
      </c>
      <c r="AX8">
        <v>10</v>
      </c>
      <c r="AY8">
        <v>5</v>
      </c>
      <c r="AZ8">
        <v>10</v>
      </c>
      <c r="BA8">
        <v>9</v>
      </c>
      <c r="BB8">
        <v>9</v>
      </c>
      <c r="BC8">
        <v>5</v>
      </c>
      <c r="BD8">
        <v>10</v>
      </c>
      <c r="BE8">
        <v>11</v>
      </c>
      <c r="BF8">
        <v>4</v>
      </c>
      <c r="BG8">
        <v>1</v>
      </c>
      <c r="BH8">
        <v>10</v>
      </c>
      <c r="BI8">
        <v>5</v>
      </c>
      <c r="BJ8">
        <v>8</v>
      </c>
      <c r="BK8">
        <v>8</v>
      </c>
      <c r="BL8">
        <v>9</v>
      </c>
      <c r="BM8">
        <v>7</v>
      </c>
      <c r="BN8">
        <v>10</v>
      </c>
      <c r="BO8">
        <v>8</v>
      </c>
      <c r="BP8">
        <v>6</v>
      </c>
      <c r="BQ8">
        <v>3</v>
      </c>
      <c r="BR8">
        <v>10</v>
      </c>
      <c r="BS8">
        <v>7</v>
      </c>
      <c r="BT8">
        <v>1</v>
      </c>
      <c r="BU8">
        <v>5</v>
      </c>
      <c r="BV8">
        <v>10</v>
      </c>
      <c r="BW8">
        <v>8</v>
      </c>
    </row>
    <row r="9" spans="1:75" x14ac:dyDescent="0.2">
      <c r="A9">
        <v>5</v>
      </c>
      <c r="B9">
        <v>6</v>
      </c>
      <c r="C9">
        <v>6</v>
      </c>
      <c r="D9">
        <v>9</v>
      </c>
      <c r="E9">
        <v>9</v>
      </c>
      <c r="F9">
        <v>10</v>
      </c>
      <c r="G9">
        <v>9</v>
      </c>
      <c r="H9">
        <v>12</v>
      </c>
      <c r="I9">
        <v>1</v>
      </c>
      <c r="J9">
        <v>9</v>
      </c>
      <c r="K9">
        <v>6</v>
      </c>
      <c r="L9">
        <v>10</v>
      </c>
      <c r="M9">
        <v>9</v>
      </c>
      <c r="N9">
        <v>10</v>
      </c>
      <c r="O9">
        <v>8</v>
      </c>
      <c r="P9">
        <v>7</v>
      </c>
      <c r="Q9">
        <v>8</v>
      </c>
      <c r="R9">
        <v>10</v>
      </c>
      <c r="S9">
        <v>2</v>
      </c>
      <c r="T9">
        <v>10</v>
      </c>
      <c r="U9">
        <v>1</v>
      </c>
      <c r="V9">
        <v>7</v>
      </c>
      <c r="W9">
        <v>5</v>
      </c>
      <c r="X9">
        <v>10</v>
      </c>
      <c r="Y9">
        <v>10</v>
      </c>
      <c r="Z9">
        <v>7</v>
      </c>
      <c r="AA9">
        <v>7</v>
      </c>
      <c r="AB9">
        <v>9</v>
      </c>
      <c r="AC9">
        <v>9</v>
      </c>
      <c r="AD9">
        <v>5</v>
      </c>
      <c r="AE9">
        <v>3</v>
      </c>
      <c r="AF9">
        <v>9</v>
      </c>
      <c r="AG9">
        <v>9</v>
      </c>
      <c r="AH9">
        <v>11</v>
      </c>
      <c r="AI9">
        <v>8</v>
      </c>
      <c r="AJ9">
        <v>10</v>
      </c>
      <c r="AK9">
        <v>7</v>
      </c>
      <c r="AL9">
        <v>9</v>
      </c>
      <c r="AM9">
        <v>9</v>
      </c>
      <c r="AN9">
        <v>11</v>
      </c>
      <c r="AO9">
        <v>10</v>
      </c>
      <c r="AP9">
        <v>9</v>
      </c>
      <c r="AQ9">
        <v>10</v>
      </c>
      <c r="AR9">
        <v>8</v>
      </c>
      <c r="AS9">
        <v>3</v>
      </c>
      <c r="AT9">
        <v>9</v>
      </c>
      <c r="AU9">
        <v>4</v>
      </c>
      <c r="AV9">
        <v>10</v>
      </c>
      <c r="AW9">
        <v>9</v>
      </c>
      <c r="AX9">
        <v>10</v>
      </c>
      <c r="AY9">
        <v>5</v>
      </c>
      <c r="AZ9">
        <v>10</v>
      </c>
      <c r="BA9">
        <v>9</v>
      </c>
      <c r="BB9">
        <v>9</v>
      </c>
      <c r="BC9">
        <v>5</v>
      </c>
      <c r="BD9">
        <v>10</v>
      </c>
      <c r="BE9">
        <v>11</v>
      </c>
      <c r="BF9">
        <v>4</v>
      </c>
      <c r="BG9">
        <v>1</v>
      </c>
      <c r="BH9">
        <v>10</v>
      </c>
      <c r="BI9">
        <v>5</v>
      </c>
      <c r="BJ9">
        <v>7</v>
      </c>
      <c r="BK9">
        <v>8</v>
      </c>
      <c r="BL9">
        <v>8</v>
      </c>
      <c r="BM9">
        <v>7</v>
      </c>
      <c r="BN9">
        <v>7</v>
      </c>
      <c r="BO9">
        <v>8</v>
      </c>
      <c r="BP9">
        <v>6</v>
      </c>
      <c r="BQ9">
        <v>3</v>
      </c>
      <c r="BR9">
        <v>10</v>
      </c>
      <c r="BS9">
        <v>7</v>
      </c>
      <c r="BT9">
        <v>1</v>
      </c>
      <c r="BU9">
        <v>5</v>
      </c>
      <c r="BV9">
        <v>10</v>
      </c>
      <c r="BW9">
        <v>8</v>
      </c>
    </row>
    <row r="10" spans="1:75" x14ac:dyDescent="0.2">
      <c r="A10">
        <v>6</v>
      </c>
      <c r="B10">
        <v>6</v>
      </c>
      <c r="C10">
        <v>6</v>
      </c>
      <c r="D10">
        <v>9</v>
      </c>
      <c r="E10">
        <v>9</v>
      </c>
      <c r="F10">
        <v>10</v>
      </c>
      <c r="G10">
        <v>8</v>
      </c>
      <c r="H10">
        <v>12</v>
      </c>
      <c r="I10">
        <v>1</v>
      </c>
      <c r="J10">
        <v>9</v>
      </c>
      <c r="K10">
        <v>6</v>
      </c>
      <c r="L10">
        <v>10</v>
      </c>
      <c r="M10">
        <v>9</v>
      </c>
      <c r="N10">
        <v>10</v>
      </c>
      <c r="O10">
        <v>8</v>
      </c>
      <c r="P10">
        <v>7</v>
      </c>
      <c r="Q10">
        <v>8</v>
      </c>
      <c r="R10">
        <v>10</v>
      </c>
      <c r="S10">
        <v>2</v>
      </c>
      <c r="T10">
        <v>10</v>
      </c>
      <c r="U10">
        <v>1</v>
      </c>
      <c r="V10">
        <v>7</v>
      </c>
      <c r="W10">
        <v>5</v>
      </c>
      <c r="X10">
        <v>10</v>
      </c>
      <c r="Y10">
        <v>10</v>
      </c>
      <c r="Z10">
        <v>7</v>
      </c>
      <c r="AA10">
        <v>7</v>
      </c>
      <c r="AB10">
        <v>9</v>
      </c>
      <c r="AC10">
        <v>9</v>
      </c>
      <c r="AD10">
        <v>5</v>
      </c>
      <c r="AE10">
        <v>3</v>
      </c>
      <c r="AF10">
        <v>9</v>
      </c>
      <c r="AG10">
        <v>9</v>
      </c>
      <c r="AH10">
        <v>11</v>
      </c>
      <c r="AI10">
        <v>8</v>
      </c>
      <c r="AJ10">
        <v>10</v>
      </c>
      <c r="AK10">
        <v>7</v>
      </c>
      <c r="AL10">
        <v>9</v>
      </c>
      <c r="AM10">
        <v>9</v>
      </c>
      <c r="AN10">
        <v>11</v>
      </c>
      <c r="AO10">
        <v>10</v>
      </c>
      <c r="AP10">
        <v>9</v>
      </c>
      <c r="AQ10">
        <v>10</v>
      </c>
      <c r="AR10">
        <v>8</v>
      </c>
      <c r="AS10">
        <v>3</v>
      </c>
      <c r="AT10">
        <v>9</v>
      </c>
      <c r="AU10">
        <v>4</v>
      </c>
      <c r="AV10">
        <v>10</v>
      </c>
      <c r="AW10">
        <v>9</v>
      </c>
      <c r="AX10">
        <v>10</v>
      </c>
      <c r="AY10">
        <v>5</v>
      </c>
      <c r="AZ10">
        <v>10</v>
      </c>
      <c r="BA10">
        <v>9</v>
      </c>
      <c r="BB10">
        <v>9</v>
      </c>
      <c r="BC10">
        <v>5</v>
      </c>
      <c r="BD10">
        <v>10</v>
      </c>
      <c r="BE10">
        <v>11</v>
      </c>
      <c r="BF10">
        <v>4</v>
      </c>
      <c r="BG10">
        <v>1</v>
      </c>
      <c r="BH10">
        <v>7</v>
      </c>
      <c r="BI10">
        <v>5</v>
      </c>
      <c r="BJ10">
        <v>4</v>
      </c>
      <c r="BK10">
        <v>8</v>
      </c>
      <c r="BL10">
        <v>8</v>
      </c>
      <c r="BM10">
        <v>7</v>
      </c>
      <c r="BN10">
        <v>7</v>
      </c>
      <c r="BO10">
        <v>8</v>
      </c>
      <c r="BP10">
        <v>6</v>
      </c>
      <c r="BQ10">
        <v>3</v>
      </c>
      <c r="BR10">
        <v>9</v>
      </c>
      <c r="BS10">
        <v>7</v>
      </c>
      <c r="BT10">
        <v>1</v>
      </c>
      <c r="BU10">
        <v>5</v>
      </c>
      <c r="BV10">
        <v>10</v>
      </c>
      <c r="BW10">
        <v>8</v>
      </c>
    </row>
    <row r="11" spans="1:75" x14ac:dyDescent="0.2">
      <c r="A11">
        <v>7</v>
      </c>
      <c r="B11">
        <v>6</v>
      </c>
      <c r="C11">
        <v>6</v>
      </c>
      <c r="D11">
        <v>9</v>
      </c>
      <c r="E11">
        <v>9</v>
      </c>
      <c r="F11">
        <v>10</v>
      </c>
      <c r="G11">
        <v>8</v>
      </c>
      <c r="H11">
        <v>12</v>
      </c>
      <c r="I11">
        <v>1</v>
      </c>
      <c r="J11">
        <v>9</v>
      </c>
      <c r="K11">
        <v>6</v>
      </c>
      <c r="L11">
        <v>10</v>
      </c>
      <c r="M11">
        <v>9</v>
      </c>
      <c r="N11">
        <v>10</v>
      </c>
      <c r="O11">
        <v>8</v>
      </c>
      <c r="P11">
        <v>7</v>
      </c>
      <c r="Q11">
        <v>8</v>
      </c>
      <c r="R11">
        <v>10</v>
      </c>
      <c r="S11">
        <v>2</v>
      </c>
      <c r="T11">
        <v>10</v>
      </c>
      <c r="U11">
        <v>1</v>
      </c>
      <c r="V11">
        <v>7</v>
      </c>
      <c r="W11">
        <v>5</v>
      </c>
      <c r="X11">
        <v>10</v>
      </c>
      <c r="Y11">
        <v>10</v>
      </c>
      <c r="Z11">
        <v>7</v>
      </c>
      <c r="AA11">
        <v>7</v>
      </c>
      <c r="AB11">
        <v>8</v>
      </c>
      <c r="AC11">
        <v>8</v>
      </c>
      <c r="AD11">
        <v>5</v>
      </c>
      <c r="AE11">
        <v>3</v>
      </c>
      <c r="AF11">
        <v>9</v>
      </c>
      <c r="AG11">
        <v>9</v>
      </c>
      <c r="AH11">
        <v>11</v>
      </c>
      <c r="AI11">
        <v>8</v>
      </c>
      <c r="AJ11">
        <v>10</v>
      </c>
      <c r="AK11">
        <v>7</v>
      </c>
      <c r="AL11">
        <v>9</v>
      </c>
      <c r="AM11">
        <v>9</v>
      </c>
      <c r="AN11">
        <v>11</v>
      </c>
      <c r="AO11">
        <v>10</v>
      </c>
      <c r="AP11">
        <v>9</v>
      </c>
      <c r="AQ11">
        <v>10</v>
      </c>
      <c r="AR11">
        <v>8</v>
      </c>
      <c r="AS11">
        <v>3</v>
      </c>
      <c r="AT11">
        <v>9</v>
      </c>
      <c r="AU11">
        <v>4</v>
      </c>
      <c r="AV11">
        <v>10</v>
      </c>
      <c r="AW11">
        <v>9</v>
      </c>
      <c r="AX11">
        <v>10</v>
      </c>
      <c r="AY11">
        <v>5</v>
      </c>
      <c r="AZ11">
        <v>10</v>
      </c>
      <c r="BA11">
        <v>9</v>
      </c>
      <c r="BB11">
        <v>9</v>
      </c>
      <c r="BC11">
        <v>5</v>
      </c>
      <c r="BD11">
        <v>10</v>
      </c>
      <c r="BE11">
        <v>11</v>
      </c>
      <c r="BF11">
        <v>4</v>
      </c>
      <c r="BG11">
        <v>1</v>
      </c>
      <c r="BH11">
        <v>2</v>
      </c>
      <c r="BI11">
        <v>5</v>
      </c>
      <c r="BJ11">
        <v>0</v>
      </c>
      <c r="BK11">
        <v>8</v>
      </c>
      <c r="BL11">
        <v>6</v>
      </c>
      <c r="BM11">
        <v>7</v>
      </c>
      <c r="BN11">
        <v>5</v>
      </c>
      <c r="BO11">
        <v>8</v>
      </c>
      <c r="BP11">
        <v>6</v>
      </c>
      <c r="BQ11">
        <v>3</v>
      </c>
      <c r="BR11">
        <v>5</v>
      </c>
      <c r="BS11">
        <v>7</v>
      </c>
      <c r="BT11">
        <v>0</v>
      </c>
      <c r="BU11">
        <v>5</v>
      </c>
      <c r="BV11">
        <v>10</v>
      </c>
      <c r="BW11">
        <v>8</v>
      </c>
    </row>
    <row r="12" spans="1:75" x14ac:dyDescent="0.2">
      <c r="A12">
        <v>8</v>
      </c>
      <c r="B12">
        <v>6</v>
      </c>
      <c r="C12">
        <v>6</v>
      </c>
      <c r="D12">
        <v>9</v>
      </c>
      <c r="E12">
        <v>9</v>
      </c>
      <c r="F12">
        <v>10</v>
      </c>
      <c r="G12">
        <v>8</v>
      </c>
      <c r="H12">
        <v>12</v>
      </c>
      <c r="I12">
        <v>1</v>
      </c>
      <c r="J12">
        <v>9</v>
      </c>
      <c r="K12">
        <v>6</v>
      </c>
      <c r="L12">
        <v>10</v>
      </c>
      <c r="M12">
        <v>9</v>
      </c>
      <c r="N12">
        <v>10</v>
      </c>
      <c r="O12">
        <v>7</v>
      </c>
      <c r="P12">
        <v>7</v>
      </c>
      <c r="Q12">
        <v>8</v>
      </c>
      <c r="R12">
        <v>10</v>
      </c>
      <c r="S12">
        <v>1</v>
      </c>
      <c r="T12">
        <v>10</v>
      </c>
      <c r="U12">
        <v>1</v>
      </c>
      <c r="V12">
        <v>7</v>
      </c>
      <c r="W12">
        <v>5</v>
      </c>
      <c r="X12">
        <v>10</v>
      </c>
      <c r="Y12">
        <v>10</v>
      </c>
      <c r="Z12">
        <v>7</v>
      </c>
      <c r="AA12">
        <v>7</v>
      </c>
      <c r="AB12">
        <v>8</v>
      </c>
      <c r="AC12">
        <v>8</v>
      </c>
      <c r="AD12">
        <v>5</v>
      </c>
      <c r="AE12">
        <v>3</v>
      </c>
      <c r="AF12">
        <v>9</v>
      </c>
      <c r="AG12">
        <v>9</v>
      </c>
      <c r="AH12">
        <v>11</v>
      </c>
      <c r="AI12">
        <v>8</v>
      </c>
      <c r="AJ12">
        <v>10</v>
      </c>
      <c r="AK12">
        <v>6</v>
      </c>
      <c r="AL12">
        <v>9</v>
      </c>
      <c r="AM12">
        <v>9</v>
      </c>
      <c r="AN12">
        <v>11</v>
      </c>
      <c r="AO12">
        <v>10</v>
      </c>
      <c r="AP12">
        <v>9</v>
      </c>
      <c r="AQ12">
        <v>10</v>
      </c>
      <c r="AR12">
        <v>8</v>
      </c>
      <c r="AS12">
        <v>3</v>
      </c>
      <c r="AT12">
        <v>9</v>
      </c>
      <c r="AU12">
        <v>4</v>
      </c>
      <c r="AV12">
        <v>10</v>
      </c>
      <c r="AW12">
        <v>9</v>
      </c>
      <c r="AX12">
        <v>10</v>
      </c>
      <c r="AY12">
        <v>5</v>
      </c>
      <c r="AZ12">
        <v>10</v>
      </c>
      <c r="BA12">
        <v>9</v>
      </c>
      <c r="BB12">
        <v>9</v>
      </c>
      <c r="BC12">
        <v>5</v>
      </c>
      <c r="BD12">
        <v>10</v>
      </c>
      <c r="BE12">
        <v>11</v>
      </c>
      <c r="BF12">
        <v>3</v>
      </c>
      <c r="BG12">
        <v>1</v>
      </c>
      <c r="BH12">
        <v>0</v>
      </c>
      <c r="BI12">
        <v>5</v>
      </c>
      <c r="BJ12">
        <v>0</v>
      </c>
      <c r="BK12">
        <v>8</v>
      </c>
      <c r="BL12">
        <v>6</v>
      </c>
      <c r="BM12">
        <v>7</v>
      </c>
      <c r="BN12">
        <v>5</v>
      </c>
      <c r="BO12">
        <v>8</v>
      </c>
      <c r="BP12">
        <v>4</v>
      </c>
      <c r="BQ12">
        <v>3</v>
      </c>
      <c r="BR12">
        <v>4</v>
      </c>
      <c r="BS12">
        <v>7</v>
      </c>
      <c r="BT12">
        <v>0</v>
      </c>
      <c r="BU12">
        <v>5</v>
      </c>
      <c r="BV12">
        <v>10</v>
      </c>
      <c r="BW12">
        <v>8</v>
      </c>
    </row>
    <row r="13" spans="1:75" x14ac:dyDescent="0.2">
      <c r="A13">
        <v>9</v>
      </c>
      <c r="B13">
        <v>6</v>
      </c>
      <c r="C13">
        <v>6</v>
      </c>
      <c r="D13">
        <v>9</v>
      </c>
      <c r="E13">
        <v>9</v>
      </c>
      <c r="F13">
        <v>10</v>
      </c>
      <c r="G13">
        <v>8</v>
      </c>
      <c r="H13">
        <v>12</v>
      </c>
      <c r="I13">
        <v>1</v>
      </c>
      <c r="J13">
        <v>9</v>
      </c>
      <c r="K13">
        <v>6</v>
      </c>
      <c r="L13">
        <v>10</v>
      </c>
      <c r="M13">
        <v>9</v>
      </c>
      <c r="N13">
        <v>10</v>
      </c>
      <c r="O13">
        <v>7</v>
      </c>
      <c r="P13">
        <v>6</v>
      </c>
      <c r="Q13">
        <v>8</v>
      </c>
      <c r="R13">
        <v>10</v>
      </c>
      <c r="S13">
        <v>1</v>
      </c>
      <c r="T13">
        <v>10</v>
      </c>
      <c r="U13">
        <v>1</v>
      </c>
      <c r="V13">
        <v>7</v>
      </c>
      <c r="W13">
        <v>5</v>
      </c>
      <c r="X13">
        <v>10</v>
      </c>
      <c r="Y13">
        <v>10</v>
      </c>
      <c r="Z13">
        <v>7</v>
      </c>
      <c r="AA13">
        <v>7</v>
      </c>
      <c r="AB13">
        <v>8</v>
      </c>
      <c r="AC13">
        <v>8</v>
      </c>
      <c r="AD13">
        <v>5</v>
      </c>
      <c r="AE13">
        <v>3</v>
      </c>
      <c r="AF13">
        <v>9</v>
      </c>
      <c r="AG13">
        <v>9</v>
      </c>
      <c r="AH13">
        <v>11</v>
      </c>
      <c r="AI13">
        <v>8</v>
      </c>
      <c r="AJ13">
        <v>10</v>
      </c>
      <c r="AK13">
        <v>6</v>
      </c>
      <c r="AL13">
        <v>9</v>
      </c>
      <c r="AM13">
        <v>9</v>
      </c>
      <c r="AN13">
        <v>11</v>
      </c>
      <c r="AO13">
        <v>10</v>
      </c>
      <c r="AP13">
        <v>9</v>
      </c>
      <c r="AQ13">
        <v>10</v>
      </c>
      <c r="AR13">
        <v>8</v>
      </c>
      <c r="AS13">
        <v>3</v>
      </c>
      <c r="AT13">
        <v>9</v>
      </c>
      <c r="AU13">
        <v>4</v>
      </c>
      <c r="AV13">
        <v>10</v>
      </c>
      <c r="AW13">
        <v>9</v>
      </c>
      <c r="AX13">
        <v>10</v>
      </c>
      <c r="AY13">
        <v>5</v>
      </c>
      <c r="AZ13">
        <v>10</v>
      </c>
      <c r="BA13">
        <v>9</v>
      </c>
      <c r="BB13">
        <v>9</v>
      </c>
      <c r="BC13">
        <v>5</v>
      </c>
      <c r="BD13">
        <v>10</v>
      </c>
      <c r="BE13">
        <v>11</v>
      </c>
      <c r="BF13">
        <v>3</v>
      </c>
      <c r="BG13">
        <v>1</v>
      </c>
      <c r="BH13">
        <v>0</v>
      </c>
      <c r="BI13">
        <v>5</v>
      </c>
      <c r="BJ13">
        <v>0</v>
      </c>
      <c r="BK13">
        <v>8</v>
      </c>
      <c r="BL13">
        <v>3</v>
      </c>
      <c r="BM13">
        <v>7</v>
      </c>
      <c r="BN13">
        <v>4</v>
      </c>
      <c r="BO13">
        <v>8</v>
      </c>
      <c r="BP13">
        <v>2</v>
      </c>
      <c r="BQ13">
        <v>3</v>
      </c>
      <c r="BR13">
        <v>2</v>
      </c>
      <c r="BS13">
        <v>7</v>
      </c>
      <c r="BT13">
        <v>0</v>
      </c>
      <c r="BU13">
        <v>5</v>
      </c>
      <c r="BV13">
        <v>7</v>
      </c>
      <c r="BW13">
        <v>8</v>
      </c>
    </row>
    <row r="14" spans="1:75" x14ac:dyDescent="0.2">
      <c r="A14">
        <v>10</v>
      </c>
      <c r="B14">
        <v>6</v>
      </c>
      <c r="C14">
        <v>6</v>
      </c>
      <c r="D14">
        <v>9</v>
      </c>
      <c r="E14">
        <v>9</v>
      </c>
      <c r="F14">
        <v>10</v>
      </c>
      <c r="G14">
        <v>8</v>
      </c>
      <c r="H14">
        <v>12</v>
      </c>
      <c r="I14">
        <v>1</v>
      </c>
      <c r="J14">
        <v>9</v>
      </c>
      <c r="K14">
        <v>6</v>
      </c>
      <c r="L14">
        <v>10</v>
      </c>
      <c r="M14">
        <v>9</v>
      </c>
      <c r="N14">
        <v>10</v>
      </c>
      <c r="O14">
        <v>7</v>
      </c>
      <c r="P14">
        <v>6</v>
      </c>
      <c r="Q14">
        <v>8</v>
      </c>
      <c r="R14">
        <v>10</v>
      </c>
      <c r="S14">
        <v>0</v>
      </c>
      <c r="T14">
        <v>10</v>
      </c>
      <c r="U14">
        <v>1</v>
      </c>
      <c r="V14">
        <v>7</v>
      </c>
      <c r="W14">
        <v>5</v>
      </c>
      <c r="X14">
        <v>10</v>
      </c>
      <c r="Y14">
        <v>10</v>
      </c>
      <c r="Z14">
        <v>7</v>
      </c>
      <c r="AA14">
        <v>7</v>
      </c>
      <c r="AB14">
        <v>8</v>
      </c>
      <c r="AC14">
        <v>8</v>
      </c>
      <c r="AD14">
        <v>5</v>
      </c>
      <c r="AE14">
        <v>3</v>
      </c>
      <c r="AF14">
        <v>9</v>
      </c>
      <c r="AG14">
        <v>9</v>
      </c>
      <c r="AH14">
        <v>11</v>
      </c>
      <c r="AI14">
        <v>8</v>
      </c>
      <c r="AJ14">
        <v>10</v>
      </c>
      <c r="AK14">
        <v>6</v>
      </c>
      <c r="AL14">
        <v>9</v>
      </c>
      <c r="AM14">
        <v>9</v>
      </c>
      <c r="AN14">
        <v>11</v>
      </c>
      <c r="AO14">
        <v>10</v>
      </c>
      <c r="AP14">
        <v>9</v>
      </c>
      <c r="AQ14">
        <v>10</v>
      </c>
      <c r="AR14">
        <v>8</v>
      </c>
      <c r="AS14">
        <v>3</v>
      </c>
      <c r="AT14">
        <v>9</v>
      </c>
      <c r="AU14">
        <v>4</v>
      </c>
      <c r="AV14">
        <v>10</v>
      </c>
      <c r="AW14">
        <v>9</v>
      </c>
      <c r="AX14">
        <v>10</v>
      </c>
      <c r="AY14">
        <v>5</v>
      </c>
      <c r="AZ14">
        <v>10</v>
      </c>
      <c r="BA14">
        <v>9</v>
      </c>
      <c r="BB14">
        <v>9</v>
      </c>
      <c r="BC14">
        <v>5</v>
      </c>
      <c r="BD14">
        <v>10</v>
      </c>
      <c r="BE14">
        <v>11</v>
      </c>
      <c r="BF14">
        <v>1</v>
      </c>
      <c r="BG14">
        <v>0</v>
      </c>
      <c r="BH14">
        <v>0</v>
      </c>
      <c r="BI14">
        <v>5</v>
      </c>
      <c r="BJ14">
        <v>0</v>
      </c>
      <c r="BK14">
        <v>8</v>
      </c>
      <c r="BL14">
        <v>2</v>
      </c>
      <c r="BM14">
        <v>7</v>
      </c>
      <c r="BN14">
        <v>4</v>
      </c>
      <c r="BO14">
        <v>8</v>
      </c>
      <c r="BP14">
        <v>0</v>
      </c>
      <c r="BQ14">
        <v>3</v>
      </c>
      <c r="BR14">
        <v>0</v>
      </c>
      <c r="BS14">
        <v>7</v>
      </c>
      <c r="BT14">
        <v>0</v>
      </c>
      <c r="BU14">
        <v>5</v>
      </c>
      <c r="BV14">
        <v>7</v>
      </c>
      <c r="BW14">
        <v>8</v>
      </c>
    </row>
    <row r="15" spans="1:75" x14ac:dyDescent="0.2">
      <c r="A15">
        <v>11</v>
      </c>
      <c r="B15">
        <v>6</v>
      </c>
      <c r="C15">
        <v>6</v>
      </c>
      <c r="D15">
        <v>9</v>
      </c>
      <c r="E15">
        <v>9</v>
      </c>
      <c r="F15">
        <v>10</v>
      </c>
      <c r="G15">
        <v>8</v>
      </c>
      <c r="H15">
        <v>12</v>
      </c>
      <c r="I15">
        <v>1</v>
      </c>
      <c r="J15">
        <v>9</v>
      </c>
      <c r="K15">
        <v>6</v>
      </c>
      <c r="L15">
        <v>10</v>
      </c>
      <c r="M15">
        <v>9</v>
      </c>
      <c r="N15">
        <v>10</v>
      </c>
      <c r="O15">
        <v>7</v>
      </c>
      <c r="P15">
        <v>6</v>
      </c>
      <c r="Q15">
        <v>8</v>
      </c>
      <c r="R15">
        <v>10</v>
      </c>
      <c r="S15">
        <v>0</v>
      </c>
      <c r="T15">
        <v>10</v>
      </c>
      <c r="U15">
        <v>1</v>
      </c>
      <c r="V15">
        <v>7</v>
      </c>
      <c r="W15">
        <v>5</v>
      </c>
      <c r="X15">
        <v>7</v>
      </c>
      <c r="Y15">
        <v>10</v>
      </c>
      <c r="Z15">
        <v>7</v>
      </c>
      <c r="AA15">
        <v>7</v>
      </c>
      <c r="AB15">
        <v>8</v>
      </c>
      <c r="AC15">
        <v>8</v>
      </c>
      <c r="AD15">
        <v>5</v>
      </c>
      <c r="AE15">
        <v>3</v>
      </c>
      <c r="AF15">
        <v>9</v>
      </c>
      <c r="AG15">
        <v>9</v>
      </c>
      <c r="AH15">
        <v>11</v>
      </c>
      <c r="AI15">
        <v>8</v>
      </c>
      <c r="AJ15">
        <v>10</v>
      </c>
      <c r="AK15">
        <v>6</v>
      </c>
      <c r="AL15">
        <v>9</v>
      </c>
      <c r="AM15">
        <v>9</v>
      </c>
      <c r="AN15">
        <v>11</v>
      </c>
      <c r="AO15">
        <v>10</v>
      </c>
      <c r="AP15">
        <v>9</v>
      </c>
      <c r="AQ15">
        <v>10</v>
      </c>
      <c r="AR15">
        <v>8</v>
      </c>
      <c r="AS15">
        <v>3</v>
      </c>
      <c r="AT15">
        <v>9</v>
      </c>
      <c r="AU15">
        <v>4</v>
      </c>
      <c r="AV15">
        <v>10</v>
      </c>
      <c r="AW15">
        <v>9</v>
      </c>
      <c r="AX15">
        <v>10</v>
      </c>
      <c r="AY15">
        <v>5</v>
      </c>
      <c r="AZ15">
        <v>10</v>
      </c>
      <c r="BA15">
        <v>9</v>
      </c>
      <c r="BB15">
        <v>9</v>
      </c>
      <c r="BC15">
        <v>5</v>
      </c>
      <c r="BD15">
        <v>10</v>
      </c>
      <c r="BE15">
        <v>11</v>
      </c>
      <c r="BF15">
        <v>0</v>
      </c>
      <c r="BG15">
        <v>0</v>
      </c>
      <c r="BH15">
        <v>0</v>
      </c>
      <c r="BI15">
        <v>5</v>
      </c>
      <c r="BJ15">
        <v>0</v>
      </c>
      <c r="BK15">
        <v>8</v>
      </c>
      <c r="BL15">
        <v>0</v>
      </c>
      <c r="BM15">
        <v>7</v>
      </c>
      <c r="BN15">
        <v>1</v>
      </c>
      <c r="BO15">
        <v>8</v>
      </c>
      <c r="BP15">
        <v>0</v>
      </c>
      <c r="BQ15">
        <v>3</v>
      </c>
      <c r="BR15">
        <v>0</v>
      </c>
      <c r="BS15">
        <v>7</v>
      </c>
      <c r="BT15">
        <v>0</v>
      </c>
      <c r="BU15">
        <v>5</v>
      </c>
      <c r="BV15">
        <v>3</v>
      </c>
      <c r="BW15">
        <v>8</v>
      </c>
    </row>
    <row r="16" spans="1:75" x14ac:dyDescent="0.2">
      <c r="A16">
        <v>12</v>
      </c>
      <c r="B16">
        <v>6</v>
      </c>
      <c r="C16">
        <v>6</v>
      </c>
      <c r="D16">
        <v>9</v>
      </c>
      <c r="E16">
        <v>9</v>
      </c>
      <c r="F16">
        <v>10</v>
      </c>
      <c r="G16">
        <v>8</v>
      </c>
      <c r="H16">
        <v>12</v>
      </c>
      <c r="I16">
        <v>1</v>
      </c>
      <c r="J16">
        <v>9</v>
      </c>
      <c r="K16">
        <v>6</v>
      </c>
      <c r="L16">
        <v>10</v>
      </c>
      <c r="M16">
        <v>9</v>
      </c>
      <c r="N16">
        <v>10</v>
      </c>
      <c r="O16">
        <v>7</v>
      </c>
      <c r="P16">
        <v>6</v>
      </c>
      <c r="Q16">
        <v>8</v>
      </c>
      <c r="R16">
        <v>10</v>
      </c>
      <c r="S16">
        <v>0</v>
      </c>
      <c r="T16">
        <v>10</v>
      </c>
      <c r="U16">
        <v>1</v>
      </c>
      <c r="V16">
        <v>7</v>
      </c>
      <c r="W16">
        <v>5</v>
      </c>
      <c r="X16">
        <v>7</v>
      </c>
      <c r="Y16">
        <v>10</v>
      </c>
      <c r="Z16">
        <v>7</v>
      </c>
      <c r="AA16">
        <v>7</v>
      </c>
      <c r="AB16">
        <v>8</v>
      </c>
      <c r="AC16">
        <v>8</v>
      </c>
      <c r="AD16">
        <v>5</v>
      </c>
      <c r="AE16">
        <v>3</v>
      </c>
      <c r="AF16">
        <v>9</v>
      </c>
      <c r="AG16">
        <v>9</v>
      </c>
      <c r="AH16">
        <v>11</v>
      </c>
      <c r="AI16">
        <v>8</v>
      </c>
      <c r="AJ16">
        <v>10</v>
      </c>
      <c r="AK16">
        <v>6</v>
      </c>
      <c r="AL16">
        <v>9</v>
      </c>
      <c r="AM16">
        <v>9</v>
      </c>
      <c r="AN16">
        <v>11</v>
      </c>
      <c r="AO16">
        <v>9</v>
      </c>
      <c r="AP16">
        <v>9</v>
      </c>
      <c r="AQ16">
        <v>10</v>
      </c>
      <c r="AR16">
        <v>8</v>
      </c>
      <c r="AS16">
        <v>3</v>
      </c>
      <c r="AT16">
        <v>9</v>
      </c>
      <c r="AU16">
        <v>4</v>
      </c>
      <c r="AV16">
        <v>10</v>
      </c>
      <c r="AW16">
        <v>9</v>
      </c>
      <c r="AX16">
        <v>10</v>
      </c>
      <c r="AY16">
        <v>5</v>
      </c>
      <c r="AZ16">
        <v>10</v>
      </c>
      <c r="BA16">
        <v>9</v>
      </c>
      <c r="BB16">
        <v>9</v>
      </c>
      <c r="BC16">
        <v>5</v>
      </c>
      <c r="BD16">
        <v>10</v>
      </c>
      <c r="BE16">
        <v>11</v>
      </c>
      <c r="BF16">
        <v>0</v>
      </c>
      <c r="BG16">
        <v>0</v>
      </c>
      <c r="BH16">
        <v>0</v>
      </c>
      <c r="BI16">
        <v>5</v>
      </c>
      <c r="BJ16">
        <v>0</v>
      </c>
      <c r="BK16">
        <v>8</v>
      </c>
      <c r="BL16">
        <v>0</v>
      </c>
      <c r="BM16">
        <v>7</v>
      </c>
      <c r="BN16">
        <v>1</v>
      </c>
      <c r="BO16">
        <v>8</v>
      </c>
      <c r="BP16">
        <v>0</v>
      </c>
      <c r="BQ16">
        <v>3</v>
      </c>
      <c r="BR16">
        <v>0</v>
      </c>
      <c r="BS16">
        <v>7</v>
      </c>
      <c r="BT16">
        <v>0</v>
      </c>
      <c r="BU16">
        <v>5</v>
      </c>
      <c r="BV16">
        <v>3</v>
      </c>
      <c r="BW16">
        <v>8</v>
      </c>
    </row>
    <row r="17" spans="1:75" x14ac:dyDescent="0.2">
      <c r="A17">
        <v>13</v>
      </c>
      <c r="B17">
        <v>6</v>
      </c>
      <c r="C17">
        <v>6</v>
      </c>
      <c r="D17">
        <v>9</v>
      </c>
      <c r="E17">
        <v>9</v>
      </c>
      <c r="F17">
        <v>10</v>
      </c>
      <c r="G17">
        <v>8</v>
      </c>
      <c r="H17">
        <v>12</v>
      </c>
      <c r="I17">
        <v>1</v>
      </c>
      <c r="J17">
        <v>9</v>
      </c>
      <c r="K17">
        <v>6</v>
      </c>
      <c r="L17">
        <v>10</v>
      </c>
      <c r="M17">
        <v>9</v>
      </c>
      <c r="N17">
        <v>10</v>
      </c>
      <c r="O17">
        <v>7</v>
      </c>
      <c r="P17">
        <v>5</v>
      </c>
      <c r="Q17">
        <v>8</v>
      </c>
      <c r="R17">
        <v>10</v>
      </c>
      <c r="S17">
        <v>0</v>
      </c>
      <c r="T17">
        <v>10</v>
      </c>
      <c r="U17">
        <v>1</v>
      </c>
      <c r="V17">
        <v>7</v>
      </c>
      <c r="W17">
        <v>5</v>
      </c>
      <c r="X17">
        <v>7</v>
      </c>
      <c r="Y17">
        <v>10</v>
      </c>
      <c r="Z17">
        <v>7</v>
      </c>
      <c r="AA17">
        <v>7</v>
      </c>
      <c r="AB17">
        <v>8</v>
      </c>
      <c r="AC17">
        <v>8</v>
      </c>
      <c r="AD17">
        <v>5</v>
      </c>
      <c r="AE17">
        <v>3</v>
      </c>
      <c r="AF17">
        <v>9</v>
      </c>
      <c r="AG17">
        <v>9</v>
      </c>
      <c r="AH17">
        <v>11</v>
      </c>
      <c r="AI17">
        <v>8</v>
      </c>
      <c r="AJ17">
        <v>10</v>
      </c>
      <c r="AK17">
        <v>6</v>
      </c>
      <c r="AL17">
        <v>9</v>
      </c>
      <c r="AM17">
        <v>9</v>
      </c>
      <c r="AN17">
        <v>11</v>
      </c>
      <c r="AO17">
        <v>9</v>
      </c>
      <c r="AP17">
        <v>9</v>
      </c>
      <c r="AQ17">
        <v>10</v>
      </c>
      <c r="AR17">
        <v>7</v>
      </c>
      <c r="AS17">
        <v>3</v>
      </c>
      <c r="AT17">
        <v>9</v>
      </c>
      <c r="AU17">
        <v>4</v>
      </c>
      <c r="AV17">
        <v>10</v>
      </c>
      <c r="AW17">
        <v>9</v>
      </c>
      <c r="AX17">
        <v>10</v>
      </c>
      <c r="AY17">
        <v>5</v>
      </c>
      <c r="AZ17">
        <v>10</v>
      </c>
      <c r="BA17">
        <v>9</v>
      </c>
      <c r="BB17">
        <v>9</v>
      </c>
      <c r="BC17">
        <v>5</v>
      </c>
      <c r="BD17">
        <v>10</v>
      </c>
      <c r="BE17">
        <v>11</v>
      </c>
      <c r="BF17">
        <v>0</v>
      </c>
      <c r="BG17">
        <v>0</v>
      </c>
      <c r="BH17">
        <v>0</v>
      </c>
      <c r="BI17">
        <v>5</v>
      </c>
      <c r="BJ17">
        <v>0</v>
      </c>
      <c r="BK17">
        <v>8</v>
      </c>
      <c r="BL17">
        <v>0</v>
      </c>
      <c r="BM17">
        <v>7</v>
      </c>
      <c r="BN17">
        <v>0</v>
      </c>
      <c r="BO17">
        <v>8</v>
      </c>
      <c r="BP17">
        <v>0</v>
      </c>
      <c r="BQ17">
        <v>3</v>
      </c>
      <c r="BR17">
        <v>0</v>
      </c>
      <c r="BS17">
        <v>7</v>
      </c>
      <c r="BT17">
        <v>0</v>
      </c>
      <c r="BU17">
        <v>5</v>
      </c>
      <c r="BV17">
        <v>0</v>
      </c>
      <c r="BW17">
        <v>8</v>
      </c>
    </row>
    <row r="18" spans="1:75" x14ac:dyDescent="0.2">
      <c r="A18">
        <v>14</v>
      </c>
      <c r="B18">
        <v>6</v>
      </c>
      <c r="C18">
        <v>6</v>
      </c>
      <c r="D18">
        <v>9</v>
      </c>
      <c r="E18">
        <v>9</v>
      </c>
      <c r="F18">
        <v>10</v>
      </c>
      <c r="G18">
        <v>8</v>
      </c>
      <c r="H18">
        <v>12</v>
      </c>
      <c r="I18">
        <v>1</v>
      </c>
      <c r="J18">
        <v>9</v>
      </c>
      <c r="K18">
        <v>6</v>
      </c>
      <c r="L18">
        <v>9</v>
      </c>
      <c r="M18">
        <v>9</v>
      </c>
      <c r="N18">
        <v>10</v>
      </c>
      <c r="O18">
        <v>7</v>
      </c>
      <c r="P18">
        <v>5</v>
      </c>
      <c r="Q18">
        <v>8</v>
      </c>
      <c r="R18">
        <v>10</v>
      </c>
      <c r="S18">
        <v>0</v>
      </c>
      <c r="T18">
        <v>10</v>
      </c>
      <c r="U18">
        <v>1</v>
      </c>
      <c r="V18">
        <v>6</v>
      </c>
      <c r="W18">
        <v>5</v>
      </c>
      <c r="X18">
        <v>7</v>
      </c>
      <c r="Y18">
        <v>10</v>
      </c>
      <c r="Z18">
        <v>7</v>
      </c>
      <c r="AA18">
        <v>7</v>
      </c>
      <c r="AB18">
        <v>8</v>
      </c>
      <c r="AC18">
        <v>8</v>
      </c>
      <c r="AD18">
        <v>5</v>
      </c>
      <c r="AE18">
        <v>2</v>
      </c>
      <c r="AF18">
        <v>9</v>
      </c>
      <c r="AG18">
        <v>9</v>
      </c>
      <c r="AH18">
        <v>11</v>
      </c>
      <c r="AI18">
        <v>8</v>
      </c>
      <c r="AJ18">
        <v>10</v>
      </c>
      <c r="AK18">
        <v>6</v>
      </c>
      <c r="AL18">
        <v>9</v>
      </c>
      <c r="AM18">
        <v>9</v>
      </c>
      <c r="AN18">
        <v>11</v>
      </c>
      <c r="AO18">
        <v>9</v>
      </c>
      <c r="AP18">
        <v>9</v>
      </c>
      <c r="AQ18">
        <v>10</v>
      </c>
      <c r="AR18">
        <v>7</v>
      </c>
      <c r="AS18">
        <v>3</v>
      </c>
      <c r="AT18">
        <v>8</v>
      </c>
      <c r="AU18">
        <v>4</v>
      </c>
      <c r="AV18">
        <v>10</v>
      </c>
      <c r="AW18">
        <v>9</v>
      </c>
      <c r="AX18">
        <v>9</v>
      </c>
      <c r="AY18">
        <v>5</v>
      </c>
      <c r="AZ18">
        <v>10</v>
      </c>
      <c r="BA18">
        <v>9</v>
      </c>
      <c r="BB18">
        <v>9</v>
      </c>
      <c r="BC18">
        <v>5</v>
      </c>
      <c r="BD18">
        <v>9</v>
      </c>
      <c r="BE18">
        <v>11</v>
      </c>
      <c r="BF18">
        <v>0</v>
      </c>
      <c r="BG18">
        <v>0</v>
      </c>
      <c r="BH18">
        <v>0</v>
      </c>
      <c r="BI18">
        <v>5</v>
      </c>
      <c r="BJ18">
        <v>0</v>
      </c>
      <c r="BK18">
        <v>8</v>
      </c>
      <c r="BL18">
        <v>0</v>
      </c>
      <c r="BM18">
        <v>7</v>
      </c>
      <c r="BN18">
        <v>0</v>
      </c>
      <c r="BO18">
        <v>8</v>
      </c>
      <c r="BP18">
        <v>0</v>
      </c>
      <c r="BQ18">
        <v>3</v>
      </c>
      <c r="BR18">
        <v>0</v>
      </c>
      <c r="BS18">
        <v>7</v>
      </c>
      <c r="BT18">
        <v>0</v>
      </c>
      <c r="BU18">
        <v>5</v>
      </c>
      <c r="BV18">
        <v>0</v>
      </c>
      <c r="BW18">
        <v>8</v>
      </c>
    </row>
    <row r="20" spans="1:75" x14ac:dyDescent="0.2">
      <c r="A20" t="s">
        <v>83</v>
      </c>
    </row>
    <row r="21" spans="1:75" x14ac:dyDescent="0.2">
      <c r="A21" t="s">
        <v>48</v>
      </c>
      <c r="B21" t="s">
        <v>110</v>
      </c>
      <c r="C21" t="s">
        <v>111</v>
      </c>
      <c r="D21" t="s">
        <v>112</v>
      </c>
      <c r="E21" t="s">
        <v>113</v>
      </c>
      <c r="F21" t="s">
        <v>114</v>
      </c>
      <c r="G21" t="s">
        <v>115</v>
      </c>
      <c r="H21" t="s">
        <v>116</v>
      </c>
      <c r="I21" t="s">
        <v>117</v>
      </c>
      <c r="J21" t="s">
        <v>118</v>
      </c>
      <c r="K21" t="s">
        <v>119</v>
      </c>
      <c r="L21" t="s">
        <v>120</v>
      </c>
      <c r="M21" t="s">
        <v>121</v>
      </c>
      <c r="N21" t="s">
        <v>122</v>
      </c>
      <c r="O21" t="s">
        <v>123</v>
      </c>
      <c r="P21" t="s">
        <v>49</v>
      </c>
      <c r="Q21" t="s">
        <v>50</v>
      </c>
      <c r="R21" t="s">
        <v>51</v>
      </c>
      <c r="S21" t="s">
        <v>52</v>
      </c>
      <c r="T21" t="s">
        <v>53</v>
      </c>
      <c r="U21" t="s">
        <v>54</v>
      </c>
      <c r="V21" t="s">
        <v>55</v>
      </c>
      <c r="W21" t="s">
        <v>56</v>
      </c>
      <c r="X21" t="s">
        <v>57</v>
      </c>
      <c r="Y21" t="s">
        <v>58</v>
      </c>
      <c r="Z21" t="s">
        <v>84</v>
      </c>
      <c r="AA21" t="s">
        <v>85</v>
      </c>
      <c r="AB21" t="s">
        <v>86</v>
      </c>
      <c r="AC21" t="s">
        <v>87</v>
      </c>
      <c r="AD21" t="s">
        <v>88</v>
      </c>
      <c r="AE21" t="s">
        <v>89</v>
      </c>
      <c r="AF21" t="s">
        <v>90</v>
      </c>
      <c r="AG21" t="s">
        <v>91</v>
      </c>
      <c r="AH21" t="s">
        <v>92</v>
      </c>
      <c r="AI21" t="s">
        <v>93</v>
      </c>
      <c r="AJ21" t="s">
        <v>94</v>
      </c>
      <c r="AK21" t="s">
        <v>95</v>
      </c>
      <c r="AL21" t="s">
        <v>96</v>
      </c>
      <c r="AM21" t="s">
        <v>97</v>
      </c>
      <c r="AN21" t="s">
        <v>98</v>
      </c>
      <c r="AO21" t="s">
        <v>99</v>
      </c>
      <c r="AP21" t="s">
        <v>59</v>
      </c>
      <c r="AQ21" t="s">
        <v>60</v>
      </c>
      <c r="AR21" t="s">
        <v>61</v>
      </c>
      <c r="AS21" t="s">
        <v>62</v>
      </c>
      <c r="AT21" t="s">
        <v>63</v>
      </c>
      <c r="AU21" t="s">
        <v>64</v>
      </c>
      <c r="AV21" t="s">
        <v>65</v>
      </c>
      <c r="AW21" t="s">
        <v>66</v>
      </c>
      <c r="AX21" t="s">
        <v>67</v>
      </c>
      <c r="AY21" t="s">
        <v>68</v>
      </c>
      <c r="AZ21" t="s">
        <v>69</v>
      </c>
      <c r="BA21" t="s">
        <v>70</v>
      </c>
      <c r="BB21" t="s">
        <v>71</v>
      </c>
      <c r="BC21" t="s">
        <v>72</v>
      </c>
      <c r="BD21" t="s">
        <v>73</v>
      </c>
      <c r="BE21" t="s">
        <v>74</v>
      </c>
      <c r="BF21" t="s">
        <v>100</v>
      </c>
      <c r="BG21" t="s">
        <v>101</v>
      </c>
      <c r="BH21" t="s">
        <v>102</v>
      </c>
      <c r="BI21" t="s">
        <v>103</v>
      </c>
      <c r="BJ21" t="s">
        <v>104</v>
      </c>
      <c r="BK21" t="s">
        <v>105</v>
      </c>
      <c r="BL21" t="s">
        <v>106</v>
      </c>
      <c r="BM21" t="s">
        <v>107</v>
      </c>
      <c r="BN21" t="s">
        <v>108</v>
      </c>
      <c r="BO21" t="s">
        <v>109</v>
      </c>
      <c r="BP21" t="s">
        <v>75</v>
      </c>
      <c r="BQ21" t="s">
        <v>76</v>
      </c>
      <c r="BR21" t="s">
        <v>77</v>
      </c>
      <c r="BS21" t="s">
        <v>78</v>
      </c>
      <c r="BT21" t="s">
        <v>79</v>
      </c>
      <c r="BU21" t="s">
        <v>80</v>
      </c>
      <c r="BV21" t="s">
        <v>81</v>
      </c>
      <c r="BW21" t="s">
        <v>82</v>
      </c>
    </row>
    <row r="22" spans="1:75" x14ac:dyDescent="0.2">
      <c r="A22">
        <v>1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  <c r="W22">
        <v>100</v>
      </c>
      <c r="X22">
        <v>100</v>
      </c>
      <c r="Y22">
        <v>100</v>
      </c>
      <c r="Z22">
        <v>100</v>
      </c>
      <c r="AA22">
        <v>100</v>
      </c>
      <c r="AB22">
        <v>100</v>
      </c>
      <c r="AC22">
        <v>100</v>
      </c>
      <c r="AD22">
        <v>100</v>
      </c>
      <c r="AE22">
        <v>100</v>
      </c>
      <c r="AF22">
        <v>100</v>
      </c>
      <c r="AG22">
        <v>100</v>
      </c>
      <c r="AH22">
        <v>100</v>
      </c>
      <c r="AI22">
        <v>100</v>
      </c>
      <c r="AJ22">
        <v>100</v>
      </c>
      <c r="AK22">
        <v>100</v>
      </c>
      <c r="AL22">
        <v>100</v>
      </c>
      <c r="AM22">
        <v>100</v>
      </c>
      <c r="AN22">
        <v>100</v>
      </c>
      <c r="AO22">
        <v>100</v>
      </c>
      <c r="AP22">
        <v>100</v>
      </c>
      <c r="AQ22">
        <v>100</v>
      </c>
      <c r="AR22">
        <v>100</v>
      </c>
      <c r="AS22">
        <v>100</v>
      </c>
      <c r="AT22">
        <v>100</v>
      </c>
      <c r="AU22">
        <v>100</v>
      </c>
      <c r="AV22">
        <v>100</v>
      </c>
      <c r="AW22">
        <v>100</v>
      </c>
      <c r="AX22">
        <v>100</v>
      </c>
      <c r="AY22">
        <v>100</v>
      </c>
      <c r="AZ22">
        <v>100</v>
      </c>
      <c r="BA22">
        <v>100</v>
      </c>
      <c r="BB22">
        <v>100</v>
      </c>
      <c r="BC22">
        <v>100</v>
      </c>
      <c r="BD22">
        <v>100</v>
      </c>
      <c r="BE22">
        <v>100</v>
      </c>
      <c r="BF22">
        <v>100</v>
      </c>
      <c r="BG22">
        <v>100</v>
      </c>
      <c r="BH22">
        <v>100</v>
      </c>
      <c r="BI22">
        <v>100</v>
      </c>
      <c r="BJ22">
        <v>100</v>
      </c>
      <c r="BK22">
        <v>100</v>
      </c>
      <c r="BL22">
        <v>100</v>
      </c>
      <c r="BM22">
        <v>100</v>
      </c>
      <c r="BN22">
        <v>100</v>
      </c>
      <c r="BO22">
        <v>100</v>
      </c>
      <c r="BP22">
        <v>100</v>
      </c>
      <c r="BQ22">
        <v>100</v>
      </c>
      <c r="BR22">
        <v>100</v>
      </c>
      <c r="BS22">
        <v>100</v>
      </c>
      <c r="BT22">
        <v>100</v>
      </c>
      <c r="BU22">
        <v>100</v>
      </c>
      <c r="BV22">
        <v>100</v>
      </c>
      <c r="BW22">
        <v>100</v>
      </c>
    </row>
    <row r="23" spans="1:75" x14ac:dyDescent="0.2">
      <c r="A23">
        <v>2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>
        <v>100</v>
      </c>
      <c r="Z23">
        <v>100</v>
      </c>
      <c r="AA23">
        <v>100</v>
      </c>
      <c r="AB23">
        <v>100</v>
      </c>
      <c r="AC23">
        <v>100</v>
      </c>
      <c r="AD23">
        <v>100</v>
      </c>
      <c r="AE23">
        <v>100</v>
      </c>
      <c r="AF23">
        <v>100</v>
      </c>
      <c r="AG23">
        <v>100</v>
      </c>
      <c r="AH23">
        <v>100</v>
      </c>
      <c r="AI23">
        <v>100</v>
      </c>
      <c r="AJ23">
        <v>100</v>
      </c>
      <c r="AK23">
        <v>100</v>
      </c>
      <c r="AL23">
        <v>100</v>
      </c>
      <c r="AM23">
        <v>100</v>
      </c>
      <c r="AN23">
        <v>100</v>
      </c>
      <c r="AO23">
        <v>100</v>
      </c>
      <c r="AP23">
        <v>90</v>
      </c>
      <c r="AQ23">
        <v>100</v>
      </c>
      <c r="AR23">
        <v>100</v>
      </c>
      <c r="AS23">
        <v>100</v>
      </c>
      <c r="AT23">
        <v>100</v>
      </c>
      <c r="AU23">
        <v>100</v>
      </c>
      <c r="AV23">
        <v>100</v>
      </c>
      <c r="AW23">
        <v>100</v>
      </c>
      <c r="AX23">
        <v>100</v>
      </c>
      <c r="AY23">
        <v>100</v>
      </c>
      <c r="AZ23">
        <v>100</v>
      </c>
      <c r="BA23">
        <v>100</v>
      </c>
      <c r="BB23">
        <v>100</v>
      </c>
      <c r="BC23">
        <v>100</v>
      </c>
      <c r="BD23">
        <v>100</v>
      </c>
      <c r="BE23">
        <v>100</v>
      </c>
      <c r="BF23">
        <v>100</v>
      </c>
      <c r="BG23">
        <v>50</v>
      </c>
      <c r="BH23">
        <v>100</v>
      </c>
      <c r="BI23">
        <v>100</v>
      </c>
      <c r="BJ23">
        <v>100</v>
      </c>
      <c r="BK23">
        <v>100</v>
      </c>
      <c r="BL23">
        <v>100</v>
      </c>
      <c r="BM23">
        <v>100</v>
      </c>
      <c r="BN23">
        <v>100</v>
      </c>
      <c r="BO23">
        <v>100</v>
      </c>
      <c r="BP23">
        <v>100</v>
      </c>
      <c r="BQ23">
        <v>100</v>
      </c>
      <c r="BR23">
        <v>100</v>
      </c>
      <c r="BS23">
        <v>100</v>
      </c>
      <c r="BT23">
        <v>50</v>
      </c>
      <c r="BU23">
        <v>100</v>
      </c>
      <c r="BV23">
        <v>100</v>
      </c>
      <c r="BW23">
        <v>100</v>
      </c>
    </row>
    <row r="24" spans="1:75" x14ac:dyDescent="0.2">
      <c r="A24">
        <v>3</v>
      </c>
      <c r="B24">
        <v>100</v>
      </c>
      <c r="C24">
        <v>100</v>
      </c>
      <c r="D24">
        <v>100</v>
      </c>
      <c r="E24">
        <v>100</v>
      </c>
      <c r="F24">
        <v>100</v>
      </c>
      <c r="G24">
        <v>100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66.666666666666657</v>
      </c>
      <c r="T24">
        <v>100</v>
      </c>
      <c r="U24">
        <v>100</v>
      </c>
      <c r="V24">
        <v>100</v>
      </c>
      <c r="W24">
        <v>100</v>
      </c>
      <c r="X24">
        <v>100</v>
      </c>
      <c r="Y24">
        <v>100</v>
      </c>
      <c r="Z24">
        <v>87.5</v>
      </c>
      <c r="AA24">
        <v>100</v>
      </c>
      <c r="AB24">
        <v>100</v>
      </c>
      <c r="AC24">
        <v>100</v>
      </c>
      <c r="AD24">
        <v>100</v>
      </c>
      <c r="AE24">
        <v>100</v>
      </c>
      <c r="AF24">
        <v>100</v>
      </c>
      <c r="AG24">
        <v>100</v>
      </c>
      <c r="AH24">
        <v>100</v>
      </c>
      <c r="AI24">
        <v>100</v>
      </c>
      <c r="AJ24">
        <v>100</v>
      </c>
      <c r="AK24">
        <v>100</v>
      </c>
      <c r="AL24">
        <v>100</v>
      </c>
      <c r="AM24">
        <v>100</v>
      </c>
      <c r="AN24">
        <v>100</v>
      </c>
      <c r="AO24">
        <v>100</v>
      </c>
      <c r="AP24">
        <v>90</v>
      </c>
      <c r="AQ24">
        <v>90.909090909090907</v>
      </c>
      <c r="AR24">
        <v>100</v>
      </c>
      <c r="AS24">
        <v>100</v>
      </c>
      <c r="AT24">
        <v>100</v>
      </c>
      <c r="AU24">
        <v>100</v>
      </c>
      <c r="AV24">
        <v>100</v>
      </c>
      <c r="AW24">
        <v>100</v>
      </c>
      <c r="AX24">
        <v>100</v>
      </c>
      <c r="AY24">
        <v>100</v>
      </c>
      <c r="AZ24">
        <v>100</v>
      </c>
      <c r="BA24">
        <v>100</v>
      </c>
      <c r="BB24">
        <v>90</v>
      </c>
      <c r="BC24">
        <v>100</v>
      </c>
      <c r="BD24">
        <v>100</v>
      </c>
      <c r="BE24">
        <v>100</v>
      </c>
      <c r="BF24">
        <v>100</v>
      </c>
      <c r="BG24">
        <v>50</v>
      </c>
      <c r="BH24">
        <v>100</v>
      </c>
      <c r="BI24">
        <v>100</v>
      </c>
      <c r="BJ24">
        <v>100</v>
      </c>
      <c r="BK24">
        <v>100</v>
      </c>
      <c r="BL24">
        <v>100</v>
      </c>
      <c r="BM24">
        <v>100</v>
      </c>
      <c r="BN24">
        <v>100</v>
      </c>
      <c r="BO24">
        <v>100</v>
      </c>
      <c r="BP24">
        <v>100</v>
      </c>
      <c r="BQ24">
        <v>100</v>
      </c>
      <c r="BR24">
        <v>100</v>
      </c>
      <c r="BS24">
        <v>100</v>
      </c>
      <c r="BT24">
        <v>50</v>
      </c>
      <c r="BU24">
        <v>100</v>
      </c>
      <c r="BV24">
        <v>100</v>
      </c>
      <c r="BW24">
        <v>100</v>
      </c>
    </row>
    <row r="25" spans="1:75" x14ac:dyDescent="0.2">
      <c r="A25">
        <v>4</v>
      </c>
      <c r="B25">
        <v>100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66.666666666666657</v>
      </c>
      <c r="T25">
        <v>100</v>
      </c>
      <c r="U25">
        <v>100</v>
      </c>
      <c r="V25">
        <v>100</v>
      </c>
      <c r="W25">
        <v>100</v>
      </c>
      <c r="X25">
        <v>100</v>
      </c>
      <c r="Y25">
        <v>100</v>
      </c>
      <c r="Z25">
        <v>87.5</v>
      </c>
      <c r="AA25">
        <v>100</v>
      </c>
      <c r="AB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>
        <v>100</v>
      </c>
      <c r="AI25">
        <v>100</v>
      </c>
      <c r="AJ25">
        <v>100</v>
      </c>
      <c r="AK25">
        <v>100</v>
      </c>
      <c r="AL25">
        <v>100</v>
      </c>
      <c r="AM25">
        <v>90</v>
      </c>
      <c r="AN25">
        <v>100</v>
      </c>
      <c r="AO25">
        <v>100</v>
      </c>
      <c r="AP25">
        <v>90</v>
      </c>
      <c r="AQ25">
        <v>90.909090909090907</v>
      </c>
      <c r="AR25">
        <v>100</v>
      </c>
      <c r="AS25">
        <v>100</v>
      </c>
      <c r="AT25">
        <v>100</v>
      </c>
      <c r="AU25">
        <v>100</v>
      </c>
      <c r="AV25">
        <v>100</v>
      </c>
      <c r="AW25">
        <v>100</v>
      </c>
      <c r="AX25">
        <v>100</v>
      </c>
      <c r="AY25">
        <v>100</v>
      </c>
      <c r="AZ25">
        <v>100</v>
      </c>
      <c r="BA25">
        <v>100</v>
      </c>
      <c r="BB25">
        <v>90</v>
      </c>
      <c r="BC25">
        <v>100</v>
      </c>
      <c r="BD25">
        <v>100</v>
      </c>
      <c r="BE25">
        <v>100</v>
      </c>
      <c r="BF25">
        <v>100</v>
      </c>
      <c r="BG25">
        <v>50</v>
      </c>
      <c r="BH25">
        <v>100</v>
      </c>
      <c r="BI25">
        <v>100</v>
      </c>
      <c r="BJ25">
        <v>100</v>
      </c>
      <c r="BK25">
        <v>100</v>
      </c>
      <c r="BL25">
        <v>100</v>
      </c>
      <c r="BM25">
        <v>100</v>
      </c>
      <c r="BN25">
        <v>100</v>
      </c>
      <c r="BO25">
        <v>100</v>
      </c>
      <c r="BP25">
        <v>100</v>
      </c>
      <c r="BQ25">
        <v>100</v>
      </c>
      <c r="BR25">
        <v>100</v>
      </c>
      <c r="BS25">
        <v>100</v>
      </c>
      <c r="BT25">
        <v>50</v>
      </c>
      <c r="BU25">
        <v>100</v>
      </c>
      <c r="BV25">
        <v>100</v>
      </c>
      <c r="BW25">
        <v>100</v>
      </c>
    </row>
    <row r="26" spans="1:75" x14ac:dyDescent="0.2">
      <c r="A26">
        <v>5</v>
      </c>
      <c r="B26">
        <v>100</v>
      </c>
      <c r="C26">
        <v>100</v>
      </c>
      <c r="D26">
        <v>100</v>
      </c>
      <c r="E26">
        <v>100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100</v>
      </c>
      <c r="N26">
        <v>100</v>
      </c>
      <c r="O26">
        <v>100</v>
      </c>
      <c r="P26">
        <v>100</v>
      </c>
      <c r="Q26">
        <v>100</v>
      </c>
      <c r="R26">
        <v>100</v>
      </c>
      <c r="S26">
        <v>66.666666666666657</v>
      </c>
      <c r="T26">
        <v>100</v>
      </c>
      <c r="U26">
        <v>100</v>
      </c>
      <c r="V26">
        <v>100</v>
      </c>
      <c r="W26">
        <v>100</v>
      </c>
      <c r="X26">
        <v>100</v>
      </c>
      <c r="Y26">
        <v>100</v>
      </c>
      <c r="Z26">
        <v>87.5</v>
      </c>
      <c r="AA26">
        <v>100</v>
      </c>
      <c r="AB26">
        <v>100</v>
      </c>
      <c r="AC26">
        <v>100</v>
      </c>
      <c r="AD26">
        <v>100</v>
      </c>
      <c r="AE26">
        <v>100</v>
      </c>
      <c r="AF26">
        <v>100</v>
      </c>
      <c r="AG26">
        <v>100</v>
      </c>
      <c r="AH26">
        <v>100</v>
      </c>
      <c r="AI26">
        <v>100</v>
      </c>
      <c r="AJ26">
        <v>100</v>
      </c>
      <c r="AK26">
        <v>100</v>
      </c>
      <c r="AL26">
        <v>100</v>
      </c>
      <c r="AM26">
        <v>90</v>
      </c>
      <c r="AN26">
        <v>100</v>
      </c>
      <c r="AO26">
        <v>100</v>
      </c>
      <c r="AP26">
        <v>90</v>
      </c>
      <c r="AQ26">
        <v>90.909090909090907</v>
      </c>
      <c r="AR26">
        <v>100</v>
      </c>
      <c r="AS26">
        <v>100</v>
      </c>
      <c r="AT26">
        <v>100</v>
      </c>
      <c r="AU26">
        <v>100</v>
      </c>
      <c r="AV26">
        <v>100</v>
      </c>
      <c r="AW26">
        <v>100</v>
      </c>
      <c r="AX26">
        <v>100</v>
      </c>
      <c r="AY26">
        <v>100</v>
      </c>
      <c r="AZ26">
        <v>100</v>
      </c>
      <c r="BA26">
        <v>100</v>
      </c>
      <c r="BB26">
        <v>90</v>
      </c>
      <c r="BC26">
        <v>100</v>
      </c>
      <c r="BD26">
        <v>100</v>
      </c>
      <c r="BE26">
        <v>100</v>
      </c>
      <c r="BF26">
        <v>100</v>
      </c>
      <c r="BG26">
        <v>50</v>
      </c>
      <c r="BH26">
        <v>100</v>
      </c>
      <c r="BI26">
        <v>100</v>
      </c>
      <c r="BJ26">
        <v>87.5</v>
      </c>
      <c r="BK26">
        <v>100</v>
      </c>
      <c r="BL26">
        <v>88.888888888888886</v>
      </c>
      <c r="BM26">
        <v>100</v>
      </c>
      <c r="BN26">
        <v>70</v>
      </c>
      <c r="BO26">
        <v>100</v>
      </c>
      <c r="BP26">
        <v>100</v>
      </c>
      <c r="BQ26">
        <v>100</v>
      </c>
      <c r="BR26">
        <v>100</v>
      </c>
      <c r="BS26">
        <v>100</v>
      </c>
      <c r="BT26">
        <v>50</v>
      </c>
      <c r="BU26">
        <v>100</v>
      </c>
      <c r="BV26">
        <v>100</v>
      </c>
      <c r="BW26">
        <v>100</v>
      </c>
    </row>
    <row r="27" spans="1:75" x14ac:dyDescent="0.2">
      <c r="A27">
        <v>6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88.888888888888886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66.666666666666657</v>
      </c>
      <c r="T27">
        <v>100</v>
      </c>
      <c r="U27">
        <v>100</v>
      </c>
      <c r="V27">
        <v>100</v>
      </c>
      <c r="W27">
        <v>100</v>
      </c>
      <c r="X27">
        <v>100</v>
      </c>
      <c r="Y27">
        <v>100</v>
      </c>
      <c r="Z27">
        <v>87.5</v>
      </c>
      <c r="AA27">
        <v>100</v>
      </c>
      <c r="AB27">
        <v>100</v>
      </c>
      <c r="AC27">
        <v>100</v>
      </c>
      <c r="AD27">
        <v>100</v>
      </c>
      <c r="AE27">
        <v>100</v>
      </c>
      <c r="AF27">
        <v>100</v>
      </c>
      <c r="AG27">
        <v>100</v>
      </c>
      <c r="AH27">
        <v>100</v>
      </c>
      <c r="AI27">
        <v>100</v>
      </c>
      <c r="AJ27">
        <v>100</v>
      </c>
      <c r="AK27">
        <v>100</v>
      </c>
      <c r="AL27">
        <v>100</v>
      </c>
      <c r="AM27">
        <v>90</v>
      </c>
      <c r="AN27">
        <v>100</v>
      </c>
      <c r="AO27">
        <v>100</v>
      </c>
      <c r="AP27">
        <v>90</v>
      </c>
      <c r="AQ27">
        <v>90.909090909090907</v>
      </c>
      <c r="AR27">
        <v>100</v>
      </c>
      <c r="AS27">
        <v>100</v>
      </c>
      <c r="AT27">
        <v>100</v>
      </c>
      <c r="AU27">
        <v>100</v>
      </c>
      <c r="AV27">
        <v>100</v>
      </c>
      <c r="AW27">
        <v>100</v>
      </c>
      <c r="AX27">
        <v>100</v>
      </c>
      <c r="AY27">
        <v>100</v>
      </c>
      <c r="AZ27">
        <v>100</v>
      </c>
      <c r="BA27">
        <v>100</v>
      </c>
      <c r="BB27">
        <v>90</v>
      </c>
      <c r="BC27">
        <v>100</v>
      </c>
      <c r="BD27">
        <v>100</v>
      </c>
      <c r="BE27">
        <v>100</v>
      </c>
      <c r="BF27">
        <v>100</v>
      </c>
      <c r="BG27">
        <v>50</v>
      </c>
      <c r="BH27">
        <v>70</v>
      </c>
      <c r="BI27">
        <v>100</v>
      </c>
      <c r="BJ27">
        <v>50</v>
      </c>
      <c r="BK27">
        <v>100</v>
      </c>
      <c r="BL27">
        <v>88.888888888888886</v>
      </c>
      <c r="BM27">
        <v>100</v>
      </c>
      <c r="BN27">
        <v>70</v>
      </c>
      <c r="BO27">
        <v>100</v>
      </c>
      <c r="BP27">
        <v>100</v>
      </c>
      <c r="BQ27">
        <v>100</v>
      </c>
      <c r="BR27">
        <v>90</v>
      </c>
      <c r="BS27">
        <v>100</v>
      </c>
      <c r="BT27">
        <v>50</v>
      </c>
      <c r="BU27">
        <v>100</v>
      </c>
      <c r="BV27">
        <v>100</v>
      </c>
      <c r="BW27">
        <v>100</v>
      </c>
    </row>
    <row r="28" spans="1:75" x14ac:dyDescent="0.2">
      <c r="A28">
        <v>7</v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88.888888888888886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66.666666666666657</v>
      </c>
      <c r="T28">
        <v>100</v>
      </c>
      <c r="U28">
        <v>100</v>
      </c>
      <c r="V28">
        <v>100</v>
      </c>
      <c r="W28">
        <v>100</v>
      </c>
      <c r="X28">
        <v>100</v>
      </c>
      <c r="Y28">
        <v>100</v>
      </c>
      <c r="Z28">
        <v>87.5</v>
      </c>
      <c r="AA28">
        <v>100</v>
      </c>
      <c r="AB28">
        <v>88.888888888888886</v>
      </c>
      <c r="AC28">
        <v>88.888888888888886</v>
      </c>
      <c r="AD28">
        <v>100</v>
      </c>
      <c r="AE28">
        <v>100</v>
      </c>
      <c r="AF28">
        <v>100</v>
      </c>
      <c r="AG28">
        <v>100</v>
      </c>
      <c r="AH28">
        <v>100</v>
      </c>
      <c r="AI28">
        <v>100</v>
      </c>
      <c r="AJ28">
        <v>100</v>
      </c>
      <c r="AK28">
        <v>100</v>
      </c>
      <c r="AL28">
        <v>100</v>
      </c>
      <c r="AM28">
        <v>90</v>
      </c>
      <c r="AN28">
        <v>100</v>
      </c>
      <c r="AO28">
        <v>100</v>
      </c>
      <c r="AP28">
        <v>90</v>
      </c>
      <c r="AQ28">
        <v>90.909090909090907</v>
      </c>
      <c r="AR28">
        <v>100</v>
      </c>
      <c r="AS28">
        <v>100</v>
      </c>
      <c r="AT28">
        <v>100</v>
      </c>
      <c r="AU28">
        <v>100</v>
      </c>
      <c r="AV28">
        <v>100</v>
      </c>
      <c r="AW28">
        <v>100</v>
      </c>
      <c r="AX28">
        <v>100</v>
      </c>
      <c r="AY28">
        <v>100</v>
      </c>
      <c r="AZ28">
        <v>100</v>
      </c>
      <c r="BA28">
        <v>100</v>
      </c>
      <c r="BB28">
        <v>90</v>
      </c>
      <c r="BC28">
        <v>100</v>
      </c>
      <c r="BD28">
        <v>100</v>
      </c>
      <c r="BE28">
        <v>100</v>
      </c>
      <c r="BF28">
        <v>100</v>
      </c>
      <c r="BG28">
        <v>50</v>
      </c>
      <c r="BH28">
        <v>20</v>
      </c>
      <c r="BI28">
        <v>100</v>
      </c>
      <c r="BJ28">
        <v>0</v>
      </c>
      <c r="BK28">
        <v>100</v>
      </c>
      <c r="BL28">
        <v>66.666666666666657</v>
      </c>
      <c r="BM28">
        <v>100</v>
      </c>
      <c r="BN28">
        <v>50</v>
      </c>
      <c r="BO28">
        <v>100</v>
      </c>
      <c r="BP28">
        <v>100</v>
      </c>
      <c r="BQ28">
        <v>100</v>
      </c>
      <c r="BR28">
        <v>50</v>
      </c>
      <c r="BS28">
        <v>100</v>
      </c>
      <c r="BT28">
        <v>0</v>
      </c>
      <c r="BU28">
        <v>100</v>
      </c>
      <c r="BV28">
        <v>100</v>
      </c>
      <c r="BW28">
        <v>100</v>
      </c>
    </row>
    <row r="29" spans="1:75" x14ac:dyDescent="0.2">
      <c r="A29">
        <v>8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88.888888888888886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87.5</v>
      </c>
      <c r="P29">
        <v>100</v>
      </c>
      <c r="Q29">
        <v>100</v>
      </c>
      <c r="R29">
        <v>100</v>
      </c>
      <c r="S29">
        <v>33.333333333333329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87.5</v>
      </c>
      <c r="AA29">
        <v>100</v>
      </c>
      <c r="AB29">
        <v>88.888888888888886</v>
      </c>
      <c r="AC29">
        <v>88.888888888888886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85.714285714285708</v>
      </c>
      <c r="AL29">
        <v>100</v>
      </c>
      <c r="AM29">
        <v>90</v>
      </c>
      <c r="AN29">
        <v>100</v>
      </c>
      <c r="AO29">
        <v>100</v>
      </c>
      <c r="AP29">
        <v>90</v>
      </c>
      <c r="AQ29">
        <v>90.909090909090907</v>
      </c>
      <c r="AR29">
        <v>100</v>
      </c>
      <c r="AS29">
        <v>100</v>
      </c>
      <c r="AT29">
        <v>100</v>
      </c>
      <c r="AU29">
        <v>100</v>
      </c>
      <c r="AV29">
        <v>100</v>
      </c>
      <c r="AW29">
        <v>100</v>
      </c>
      <c r="AX29">
        <v>100</v>
      </c>
      <c r="AY29">
        <v>100</v>
      </c>
      <c r="AZ29">
        <v>100</v>
      </c>
      <c r="BA29">
        <v>100</v>
      </c>
      <c r="BB29">
        <v>90</v>
      </c>
      <c r="BC29">
        <v>100</v>
      </c>
      <c r="BD29">
        <v>100</v>
      </c>
      <c r="BE29">
        <v>100</v>
      </c>
      <c r="BF29">
        <v>75</v>
      </c>
      <c r="BG29">
        <v>50</v>
      </c>
      <c r="BH29">
        <v>0</v>
      </c>
      <c r="BI29">
        <v>100</v>
      </c>
      <c r="BJ29">
        <v>0</v>
      </c>
      <c r="BK29">
        <v>100</v>
      </c>
      <c r="BL29">
        <v>66.666666666666657</v>
      </c>
      <c r="BM29">
        <v>100</v>
      </c>
      <c r="BN29">
        <v>50</v>
      </c>
      <c r="BO29">
        <v>100</v>
      </c>
      <c r="BP29">
        <v>66.666666666666657</v>
      </c>
      <c r="BQ29">
        <v>100</v>
      </c>
      <c r="BR29">
        <v>40</v>
      </c>
      <c r="BS29">
        <v>100</v>
      </c>
      <c r="BT29">
        <v>0</v>
      </c>
      <c r="BU29">
        <v>100</v>
      </c>
      <c r="BV29">
        <v>100</v>
      </c>
      <c r="BW29">
        <v>100</v>
      </c>
    </row>
    <row r="30" spans="1:75" x14ac:dyDescent="0.2">
      <c r="A30">
        <v>9</v>
      </c>
      <c r="B30">
        <v>100</v>
      </c>
      <c r="C30">
        <v>100</v>
      </c>
      <c r="D30">
        <v>100</v>
      </c>
      <c r="E30">
        <v>100</v>
      </c>
      <c r="F30">
        <v>100</v>
      </c>
      <c r="G30">
        <v>88.888888888888886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87.5</v>
      </c>
      <c r="P30">
        <v>85.714285714285708</v>
      </c>
      <c r="Q30">
        <v>100</v>
      </c>
      <c r="R30">
        <v>100</v>
      </c>
      <c r="S30">
        <v>33.333333333333329</v>
      </c>
      <c r="T30">
        <v>100</v>
      </c>
      <c r="U30">
        <v>100</v>
      </c>
      <c r="V30">
        <v>100</v>
      </c>
      <c r="W30">
        <v>100</v>
      </c>
      <c r="X30">
        <v>100</v>
      </c>
      <c r="Y30">
        <v>100</v>
      </c>
      <c r="Z30">
        <v>87.5</v>
      </c>
      <c r="AA30">
        <v>100</v>
      </c>
      <c r="AB30">
        <v>88.888888888888886</v>
      </c>
      <c r="AC30">
        <v>88.888888888888886</v>
      </c>
      <c r="AD30">
        <v>100</v>
      </c>
      <c r="AE30">
        <v>100</v>
      </c>
      <c r="AF30">
        <v>100</v>
      </c>
      <c r="AG30">
        <v>100</v>
      </c>
      <c r="AH30">
        <v>100</v>
      </c>
      <c r="AI30">
        <v>100</v>
      </c>
      <c r="AJ30">
        <v>100</v>
      </c>
      <c r="AK30">
        <v>85.714285714285708</v>
      </c>
      <c r="AL30">
        <v>100</v>
      </c>
      <c r="AM30">
        <v>90</v>
      </c>
      <c r="AN30">
        <v>100</v>
      </c>
      <c r="AO30">
        <v>100</v>
      </c>
      <c r="AP30">
        <v>90</v>
      </c>
      <c r="AQ30">
        <v>90.909090909090907</v>
      </c>
      <c r="AR30">
        <v>100</v>
      </c>
      <c r="AS30">
        <v>100</v>
      </c>
      <c r="AT30">
        <v>100</v>
      </c>
      <c r="AU30">
        <v>100</v>
      </c>
      <c r="AV30">
        <v>100</v>
      </c>
      <c r="AW30">
        <v>100</v>
      </c>
      <c r="AX30">
        <v>100</v>
      </c>
      <c r="AY30">
        <v>100</v>
      </c>
      <c r="AZ30">
        <v>100</v>
      </c>
      <c r="BA30">
        <v>100</v>
      </c>
      <c r="BB30">
        <v>90</v>
      </c>
      <c r="BC30">
        <v>100</v>
      </c>
      <c r="BD30">
        <v>100</v>
      </c>
      <c r="BE30">
        <v>100</v>
      </c>
      <c r="BF30">
        <v>75</v>
      </c>
      <c r="BG30">
        <v>50</v>
      </c>
      <c r="BH30">
        <v>0</v>
      </c>
      <c r="BI30">
        <v>100</v>
      </c>
      <c r="BJ30">
        <v>0</v>
      </c>
      <c r="BK30">
        <v>100</v>
      </c>
      <c r="BL30">
        <v>33.333333333333329</v>
      </c>
      <c r="BM30">
        <v>100</v>
      </c>
      <c r="BN30">
        <v>40</v>
      </c>
      <c r="BO30">
        <v>100</v>
      </c>
      <c r="BP30">
        <v>33.333333333333329</v>
      </c>
      <c r="BQ30">
        <v>100</v>
      </c>
      <c r="BR30">
        <v>20</v>
      </c>
      <c r="BS30">
        <v>100</v>
      </c>
      <c r="BT30">
        <v>0</v>
      </c>
      <c r="BU30">
        <v>100</v>
      </c>
      <c r="BV30">
        <v>70</v>
      </c>
      <c r="BW30">
        <v>100</v>
      </c>
    </row>
    <row r="31" spans="1:75" x14ac:dyDescent="0.2">
      <c r="A31">
        <v>10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88.888888888888886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87.5</v>
      </c>
      <c r="P31">
        <v>85.714285714285708</v>
      </c>
      <c r="Q31">
        <v>100</v>
      </c>
      <c r="R31">
        <v>100</v>
      </c>
      <c r="S31">
        <v>0</v>
      </c>
      <c r="T31">
        <v>100</v>
      </c>
      <c r="U31">
        <v>100</v>
      </c>
      <c r="V31">
        <v>100</v>
      </c>
      <c r="W31">
        <v>100</v>
      </c>
      <c r="X31">
        <v>100</v>
      </c>
      <c r="Y31">
        <v>100</v>
      </c>
      <c r="Z31">
        <v>87.5</v>
      </c>
      <c r="AA31">
        <v>100</v>
      </c>
      <c r="AB31">
        <v>88.888888888888886</v>
      </c>
      <c r="AC31">
        <v>88.888888888888886</v>
      </c>
      <c r="AD31">
        <v>100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100</v>
      </c>
      <c r="AK31">
        <v>85.714285714285708</v>
      </c>
      <c r="AL31">
        <v>100</v>
      </c>
      <c r="AM31">
        <v>90</v>
      </c>
      <c r="AN31">
        <v>100</v>
      </c>
      <c r="AO31">
        <v>100</v>
      </c>
      <c r="AP31">
        <v>90</v>
      </c>
      <c r="AQ31">
        <v>90.909090909090907</v>
      </c>
      <c r="AR31">
        <v>100</v>
      </c>
      <c r="AS31">
        <v>100</v>
      </c>
      <c r="AT31">
        <v>100</v>
      </c>
      <c r="AU31">
        <v>100</v>
      </c>
      <c r="AV31">
        <v>100</v>
      </c>
      <c r="AW31">
        <v>100</v>
      </c>
      <c r="AX31">
        <v>100</v>
      </c>
      <c r="AY31">
        <v>100</v>
      </c>
      <c r="AZ31">
        <v>100</v>
      </c>
      <c r="BA31">
        <v>100</v>
      </c>
      <c r="BB31">
        <v>90</v>
      </c>
      <c r="BC31">
        <v>100</v>
      </c>
      <c r="BD31">
        <v>100</v>
      </c>
      <c r="BE31">
        <v>100</v>
      </c>
      <c r="BF31">
        <v>25</v>
      </c>
      <c r="BG31">
        <v>0</v>
      </c>
      <c r="BH31">
        <v>0</v>
      </c>
      <c r="BI31">
        <v>100</v>
      </c>
      <c r="BJ31">
        <v>0</v>
      </c>
      <c r="BK31">
        <v>100</v>
      </c>
      <c r="BL31">
        <v>22.222222222222221</v>
      </c>
      <c r="BM31">
        <v>100</v>
      </c>
      <c r="BN31">
        <v>40</v>
      </c>
      <c r="BO31">
        <v>100</v>
      </c>
      <c r="BP31">
        <v>0</v>
      </c>
      <c r="BQ31">
        <v>100</v>
      </c>
      <c r="BR31">
        <v>0</v>
      </c>
      <c r="BS31">
        <v>100</v>
      </c>
      <c r="BT31">
        <v>0</v>
      </c>
      <c r="BU31">
        <v>100</v>
      </c>
      <c r="BV31">
        <v>70</v>
      </c>
      <c r="BW31">
        <v>100</v>
      </c>
    </row>
    <row r="32" spans="1:75" x14ac:dyDescent="0.2">
      <c r="A32">
        <v>11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88.888888888888886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87.5</v>
      </c>
      <c r="P32">
        <v>85.714285714285708</v>
      </c>
      <c r="Q32">
        <v>100</v>
      </c>
      <c r="R32">
        <v>100</v>
      </c>
      <c r="S32">
        <v>0</v>
      </c>
      <c r="T32">
        <v>100</v>
      </c>
      <c r="U32">
        <v>100</v>
      </c>
      <c r="V32">
        <v>100</v>
      </c>
      <c r="W32">
        <v>100</v>
      </c>
      <c r="X32">
        <v>70</v>
      </c>
      <c r="Y32">
        <v>100</v>
      </c>
      <c r="Z32">
        <v>87.5</v>
      </c>
      <c r="AA32">
        <v>100</v>
      </c>
      <c r="AB32">
        <v>88.888888888888886</v>
      </c>
      <c r="AC32">
        <v>88.888888888888886</v>
      </c>
      <c r="AD32">
        <v>100</v>
      </c>
      <c r="AE32">
        <v>100</v>
      </c>
      <c r="AF32">
        <v>100</v>
      </c>
      <c r="AG32">
        <v>100</v>
      </c>
      <c r="AH32">
        <v>100</v>
      </c>
      <c r="AI32">
        <v>100</v>
      </c>
      <c r="AJ32">
        <v>100</v>
      </c>
      <c r="AK32">
        <v>85.714285714285708</v>
      </c>
      <c r="AL32">
        <v>100</v>
      </c>
      <c r="AM32">
        <v>90</v>
      </c>
      <c r="AN32">
        <v>100</v>
      </c>
      <c r="AO32">
        <v>100</v>
      </c>
      <c r="AP32">
        <v>90</v>
      </c>
      <c r="AQ32">
        <v>90.909090909090907</v>
      </c>
      <c r="AR32">
        <v>100</v>
      </c>
      <c r="AS32">
        <v>100</v>
      </c>
      <c r="AT32">
        <v>100</v>
      </c>
      <c r="AU32">
        <v>100</v>
      </c>
      <c r="AV32">
        <v>100</v>
      </c>
      <c r="AW32">
        <v>100</v>
      </c>
      <c r="AX32">
        <v>100</v>
      </c>
      <c r="AY32">
        <v>100</v>
      </c>
      <c r="AZ32">
        <v>100</v>
      </c>
      <c r="BA32">
        <v>100</v>
      </c>
      <c r="BB32">
        <v>90</v>
      </c>
      <c r="BC32">
        <v>100</v>
      </c>
      <c r="BD32">
        <v>100</v>
      </c>
      <c r="BE32">
        <v>100</v>
      </c>
      <c r="BF32">
        <v>0</v>
      </c>
      <c r="BG32">
        <v>0</v>
      </c>
      <c r="BH32">
        <v>0</v>
      </c>
      <c r="BI32">
        <v>100</v>
      </c>
      <c r="BJ32">
        <v>0</v>
      </c>
      <c r="BK32">
        <v>100</v>
      </c>
      <c r="BL32">
        <v>0</v>
      </c>
      <c r="BM32">
        <v>100</v>
      </c>
      <c r="BN32">
        <v>10</v>
      </c>
      <c r="BO32">
        <v>100</v>
      </c>
      <c r="BP32">
        <v>0</v>
      </c>
      <c r="BQ32">
        <v>100</v>
      </c>
      <c r="BR32">
        <v>0</v>
      </c>
      <c r="BS32">
        <v>100</v>
      </c>
      <c r="BT32">
        <v>0</v>
      </c>
      <c r="BU32">
        <v>100</v>
      </c>
      <c r="BV32">
        <v>30</v>
      </c>
      <c r="BW32">
        <v>100</v>
      </c>
    </row>
    <row r="33" spans="1:75" x14ac:dyDescent="0.2">
      <c r="A33">
        <v>12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88.888888888888886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87.5</v>
      </c>
      <c r="P33">
        <v>85.714285714285708</v>
      </c>
      <c r="Q33">
        <v>100</v>
      </c>
      <c r="R33">
        <v>100</v>
      </c>
      <c r="S33">
        <v>0</v>
      </c>
      <c r="T33">
        <v>100</v>
      </c>
      <c r="U33">
        <v>100</v>
      </c>
      <c r="V33">
        <v>100</v>
      </c>
      <c r="W33">
        <v>100</v>
      </c>
      <c r="X33">
        <v>70</v>
      </c>
      <c r="Y33">
        <v>100</v>
      </c>
      <c r="Z33">
        <v>87.5</v>
      </c>
      <c r="AA33">
        <v>100</v>
      </c>
      <c r="AB33">
        <v>88.888888888888886</v>
      </c>
      <c r="AC33">
        <v>88.888888888888886</v>
      </c>
      <c r="AD33">
        <v>100</v>
      </c>
      <c r="AE33">
        <v>100</v>
      </c>
      <c r="AF33">
        <v>100</v>
      </c>
      <c r="AG33">
        <v>100</v>
      </c>
      <c r="AH33">
        <v>100</v>
      </c>
      <c r="AI33">
        <v>100</v>
      </c>
      <c r="AJ33">
        <v>100</v>
      </c>
      <c r="AK33">
        <v>85.714285714285708</v>
      </c>
      <c r="AL33">
        <v>100</v>
      </c>
      <c r="AM33">
        <v>90</v>
      </c>
      <c r="AN33">
        <v>100</v>
      </c>
      <c r="AO33">
        <v>90</v>
      </c>
      <c r="AP33">
        <v>90</v>
      </c>
      <c r="AQ33">
        <v>90.909090909090907</v>
      </c>
      <c r="AR33">
        <v>100</v>
      </c>
      <c r="AS33">
        <v>100</v>
      </c>
      <c r="AT33">
        <v>100</v>
      </c>
      <c r="AU33">
        <v>100</v>
      </c>
      <c r="AV33">
        <v>100</v>
      </c>
      <c r="AW33">
        <v>100</v>
      </c>
      <c r="AX33">
        <v>100</v>
      </c>
      <c r="AY33">
        <v>100</v>
      </c>
      <c r="AZ33">
        <v>100</v>
      </c>
      <c r="BA33">
        <v>100</v>
      </c>
      <c r="BB33">
        <v>90</v>
      </c>
      <c r="BC33">
        <v>100</v>
      </c>
      <c r="BD33">
        <v>100</v>
      </c>
      <c r="BE33">
        <v>100</v>
      </c>
      <c r="BF33">
        <v>0</v>
      </c>
      <c r="BG33">
        <v>0</v>
      </c>
      <c r="BH33">
        <v>0</v>
      </c>
      <c r="BI33">
        <v>100</v>
      </c>
      <c r="BJ33">
        <v>0</v>
      </c>
      <c r="BK33">
        <v>100</v>
      </c>
      <c r="BL33">
        <v>0</v>
      </c>
      <c r="BM33">
        <v>100</v>
      </c>
      <c r="BN33">
        <v>10</v>
      </c>
      <c r="BO33">
        <v>100</v>
      </c>
      <c r="BP33">
        <v>0</v>
      </c>
      <c r="BQ33">
        <v>100</v>
      </c>
      <c r="BR33">
        <v>0</v>
      </c>
      <c r="BS33">
        <v>100</v>
      </c>
      <c r="BT33">
        <v>0</v>
      </c>
      <c r="BU33">
        <v>100</v>
      </c>
      <c r="BV33">
        <v>30</v>
      </c>
      <c r="BW33">
        <v>100</v>
      </c>
    </row>
    <row r="34" spans="1:75" x14ac:dyDescent="0.2">
      <c r="A34">
        <v>13</v>
      </c>
      <c r="B34">
        <v>100</v>
      </c>
      <c r="C34">
        <v>100</v>
      </c>
      <c r="D34">
        <v>100</v>
      </c>
      <c r="E34">
        <v>100</v>
      </c>
      <c r="F34">
        <v>100</v>
      </c>
      <c r="G34">
        <v>88.888888888888886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  <c r="O34">
        <v>87.5</v>
      </c>
      <c r="P34">
        <v>71.428571428571431</v>
      </c>
      <c r="Q34">
        <v>100</v>
      </c>
      <c r="R34">
        <v>100</v>
      </c>
      <c r="S34">
        <v>0</v>
      </c>
      <c r="T34">
        <v>100</v>
      </c>
      <c r="U34">
        <v>100</v>
      </c>
      <c r="V34">
        <v>100</v>
      </c>
      <c r="W34">
        <v>100</v>
      </c>
      <c r="X34">
        <v>70</v>
      </c>
      <c r="Y34">
        <v>100</v>
      </c>
      <c r="Z34">
        <v>87.5</v>
      </c>
      <c r="AA34">
        <v>100</v>
      </c>
      <c r="AB34">
        <v>88.888888888888886</v>
      </c>
      <c r="AC34">
        <v>88.888888888888886</v>
      </c>
      <c r="AD34">
        <v>100</v>
      </c>
      <c r="AE34">
        <v>100</v>
      </c>
      <c r="AF34">
        <v>100</v>
      </c>
      <c r="AG34">
        <v>100</v>
      </c>
      <c r="AH34">
        <v>100</v>
      </c>
      <c r="AI34">
        <v>100</v>
      </c>
      <c r="AJ34">
        <v>100</v>
      </c>
      <c r="AK34">
        <v>85.714285714285708</v>
      </c>
      <c r="AL34">
        <v>100</v>
      </c>
      <c r="AM34">
        <v>90</v>
      </c>
      <c r="AN34">
        <v>100</v>
      </c>
      <c r="AO34">
        <v>90</v>
      </c>
      <c r="AP34">
        <v>90</v>
      </c>
      <c r="AQ34">
        <v>90.909090909090907</v>
      </c>
      <c r="AR34">
        <v>87.5</v>
      </c>
      <c r="AS34">
        <v>100</v>
      </c>
      <c r="AT34">
        <v>100</v>
      </c>
      <c r="AU34">
        <v>100</v>
      </c>
      <c r="AV34">
        <v>100</v>
      </c>
      <c r="AW34">
        <v>100</v>
      </c>
      <c r="AX34">
        <v>100</v>
      </c>
      <c r="AY34">
        <v>100</v>
      </c>
      <c r="AZ34">
        <v>100</v>
      </c>
      <c r="BA34">
        <v>100</v>
      </c>
      <c r="BB34">
        <v>90</v>
      </c>
      <c r="BC34">
        <v>100</v>
      </c>
      <c r="BD34">
        <v>100</v>
      </c>
      <c r="BE34">
        <v>100</v>
      </c>
      <c r="BF34">
        <v>0</v>
      </c>
      <c r="BG34">
        <v>0</v>
      </c>
      <c r="BH34">
        <v>0</v>
      </c>
      <c r="BI34">
        <v>100</v>
      </c>
      <c r="BJ34">
        <v>0</v>
      </c>
      <c r="BK34">
        <v>100</v>
      </c>
      <c r="BL34">
        <v>0</v>
      </c>
      <c r="BM34">
        <v>100</v>
      </c>
      <c r="BN34">
        <v>0</v>
      </c>
      <c r="BO34">
        <v>100</v>
      </c>
      <c r="BP34">
        <v>0</v>
      </c>
      <c r="BQ34">
        <v>100</v>
      </c>
      <c r="BR34">
        <v>0</v>
      </c>
      <c r="BS34">
        <v>100</v>
      </c>
      <c r="BT34">
        <v>0</v>
      </c>
      <c r="BU34">
        <v>100</v>
      </c>
      <c r="BV34">
        <v>0</v>
      </c>
      <c r="BW34">
        <v>100</v>
      </c>
    </row>
    <row r="35" spans="1:75" x14ac:dyDescent="0.2">
      <c r="A35">
        <v>14</v>
      </c>
      <c r="B35">
        <v>100</v>
      </c>
      <c r="C35">
        <v>100</v>
      </c>
      <c r="D35">
        <v>100</v>
      </c>
      <c r="E35">
        <v>100</v>
      </c>
      <c r="F35">
        <v>100</v>
      </c>
      <c r="G35">
        <v>88.888888888888886</v>
      </c>
      <c r="H35">
        <v>100</v>
      </c>
      <c r="I35">
        <v>100</v>
      </c>
      <c r="J35">
        <v>100</v>
      </c>
      <c r="K35">
        <v>100</v>
      </c>
      <c r="L35">
        <v>90</v>
      </c>
      <c r="M35">
        <v>100</v>
      </c>
      <c r="N35">
        <v>100</v>
      </c>
      <c r="O35">
        <v>87.5</v>
      </c>
      <c r="P35">
        <v>71.428571428571431</v>
      </c>
      <c r="Q35">
        <v>100</v>
      </c>
      <c r="R35">
        <v>100</v>
      </c>
      <c r="S35">
        <v>0</v>
      </c>
      <c r="T35">
        <v>100</v>
      </c>
      <c r="U35">
        <v>100</v>
      </c>
      <c r="V35">
        <v>85.714285714285708</v>
      </c>
      <c r="W35">
        <v>100</v>
      </c>
      <c r="X35">
        <v>70</v>
      </c>
      <c r="Y35">
        <v>100</v>
      </c>
      <c r="Z35">
        <v>87.5</v>
      </c>
      <c r="AA35">
        <v>100</v>
      </c>
      <c r="AB35">
        <v>88.888888888888886</v>
      </c>
      <c r="AC35">
        <v>88.888888888888886</v>
      </c>
      <c r="AD35">
        <v>100</v>
      </c>
      <c r="AE35">
        <v>66.666666666666657</v>
      </c>
      <c r="AF35">
        <v>100</v>
      </c>
      <c r="AG35">
        <v>100</v>
      </c>
      <c r="AH35">
        <v>100</v>
      </c>
      <c r="AI35">
        <v>100</v>
      </c>
      <c r="AJ35">
        <v>100</v>
      </c>
      <c r="AK35">
        <v>85.714285714285708</v>
      </c>
      <c r="AL35">
        <v>100</v>
      </c>
      <c r="AM35">
        <v>90</v>
      </c>
      <c r="AN35">
        <v>100</v>
      </c>
      <c r="AO35">
        <v>90</v>
      </c>
      <c r="AP35">
        <v>90</v>
      </c>
      <c r="AQ35">
        <v>90.909090909090907</v>
      </c>
      <c r="AR35">
        <v>87.5</v>
      </c>
      <c r="AS35">
        <v>100</v>
      </c>
      <c r="AT35">
        <v>88.888888888888886</v>
      </c>
      <c r="AU35">
        <v>100</v>
      </c>
      <c r="AV35">
        <v>100</v>
      </c>
      <c r="AW35">
        <v>100</v>
      </c>
      <c r="AX35">
        <v>90</v>
      </c>
      <c r="AY35">
        <v>100</v>
      </c>
      <c r="AZ35">
        <v>100</v>
      </c>
      <c r="BA35">
        <v>100</v>
      </c>
      <c r="BB35">
        <v>90</v>
      </c>
      <c r="BC35">
        <v>100</v>
      </c>
      <c r="BD35">
        <v>90</v>
      </c>
      <c r="BE35">
        <v>100</v>
      </c>
      <c r="BF35">
        <v>0</v>
      </c>
      <c r="BG35">
        <v>0</v>
      </c>
      <c r="BH35">
        <v>0</v>
      </c>
      <c r="BI35">
        <v>100</v>
      </c>
      <c r="BJ35">
        <v>0</v>
      </c>
      <c r="BK35">
        <v>100</v>
      </c>
      <c r="BL35">
        <v>0</v>
      </c>
      <c r="BM35">
        <v>100</v>
      </c>
      <c r="BN35">
        <v>0</v>
      </c>
      <c r="BO35">
        <v>100</v>
      </c>
      <c r="BP35">
        <v>0</v>
      </c>
      <c r="BQ35">
        <v>100</v>
      </c>
      <c r="BR35">
        <v>0</v>
      </c>
      <c r="BS35">
        <v>100</v>
      </c>
      <c r="BT35">
        <v>0</v>
      </c>
      <c r="BU35">
        <v>100</v>
      </c>
      <c r="BV35">
        <v>0</v>
      </c>
      <c r="BW35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B798C-7C3C-3E40-9EB8-11D9332B348F}">
  <dimension ref="A1:D31"/>
  <sheetViews>
    <sheetView workbookViewId="0">
      <selection activeCell="D1" sqref="D1:D1048576"/>
    </sheetView>
  </sheetViews>
  <sheetFormatPr baseColWidth="10" defaultRowHeight="16" x14ac:dyDescent="0.2"/>
  <sheetData>
    <row r="1" spans="1:4" x14ac:dyDescent="0.2">
      <c r="A1" t="s">
        <v>124</v>
      </c>
    </row>
    <row r="3" spans="1:4" x14ac:dyDescent="0.2">
      <c r="A3" s="2" t="s">
        <v>19</v>
      </c>
      <c r="B3" s="3" t="s">
        <v>125</v>
      </c>
      <c r="C3" s="3" t="s">
        <v>126</v>
      </c>
      <c r="D3" s="2" t="s">
        <v>20</v>
      </c>
    </row>
    <row r="4" spans="1:4" x14ac:dyDescent="0.2">
      <c r="A4" s="2"/>
      <c r="B4" s="3"/>
      <c r="C4" s="3"/>
      <c r="D4" s="2"/>
    </row>
    <row r="5" spans="1:4" x14ac:dyDescent="0.2">
      <c r="A5" s="4" t="s">
        <v>12</v>
      </c>
      <c r="B5" s="3">
        <v>5</v>
      </c>
      <c r="C5" s="3">
        <v>1</v>
      </c>
      <c r="D5" s="2">
        <v>20</v>
      </c>
    </row>
    <row r="6" spans="1:4" x14ac:dyDescent="0.2">
      <c r="A6" s="2"/>
      <c r="B6" s="3">
        <v>4</v>
      </c>
      <c r="C6" s="3">
        <v>2</v>
      </c>
      <c r="D6" s="2">
        <v>50</v>
      </c>
    </row>
    <row r="7" spans="1:4" x14ac:dyDescent="0.2">
      <c r="A7" s="2"/>
      <c r="B7" s="3">
        <v>3</v>
      </c>
      <c r="C7" s="3">
        <v>1</v>
      </c>
      <c r="D7" s="2">
        <v>33.333333333333329</v>
      </c>
    </row>
    <row r="8" spans="1:4" x14ac:dyDescent="0.2">
      <c r="A8" s="2"/>
      <c r="B8" s="3">
        <v>5</v>
      </c>
      <c r="C8" s="3">
        <v>2</v>
      </c>
      <c r="D8" s="2">
        <v>40</v>
      </c>
    </row>
    <row r="9" spans="1:4" x14ac:dyDescent="0.2">
      <c r="A9" s="2"/>
      <c r="B9" s="3">
        <v>4</v>
      </c>
      <c r="C9" s="3">
        <v>2</v>
      </c>
      <c r="D9" s="2">
        <v>50</v>
      </c>
    </row>
    <row r="10" spans="1:4" x14ac:dyDescent="0.2">
      <c r="A10" s="2"/>
      <c r="B10" s="3">
        <v>5</v>
      </c>
      <c r="C10" s="3">
        <v>3</v>
      </c>
      <c r="D10" s="2">
        <v>60</v>
      </c>
    </row>
    <row r="11" spans="1:4" x14ac:dyDescent="0.2">
      <c r="A11" s="2"/>
      <c r="B11" s="3">
        <v>4</v>
      </c>
      <c r="C11" s="3">
        <v>0</v>
      </c>
      <c r="D11" s="2">
        <v>0</v>
      </c>
    </row>
    <row r="12" spans="1:4" x14ac:dyDescent="0.2">
      <c r="A12" s="2"/>
      <c r="B12" s="3">
        <v>5</v>
      </c>
      <c r="C12" s="3">
        <v>2</v>
      </c>
      <c r="D12" s="2">
        <v>40</v>
      </c>
    </row>
    <row r="13" spans="1:4" x14ac:dyDescent="0.2">
      <c r="A13" s="2"/>
      <c r="B13" s="3">
        <v>5</v>
      </c>
      <c r="C13" s="3">
        <v>3</v>
      </c>
      <c r="D13" s="2">
        <v>60</v>
      </c>
    </row>
    <row r="14" spans="1:4" x14ac:dyDescent="0.2">
      <c r="A14" s="2"/>
      <c r="B14" s="3">
        <v>4</v>
      </c>
      <c r="C14" s="3">
        <v>1</v>
      </c>
      <c r="D14" s="2">
        <v>25</v>
      </c>
    </row>
    <row r="15" spans="1:4" x14ac:dyDescent="0.2">
      <c r="A15" s="2"/>
      <c r="B15" s="3">
        <v>4</v>
      </c>
      <c r="C15" s="3">
        <v>2</v>
      </c>
      <c r="D15" s="2">
        <v>50</v>
      </c>
    </row>
    <row r="16" spans="1:4" x14ac:dyDescent="0.2">
      <c r="A16" s="2"/>
      <c r="B16" s="3">
        <v>5</v>
      </c>
      <c r="C16" s="3">
        <v>2</v>
      </c>
      <c r="D16" s="2">
        <v>40</v>
      </c>
    </row>
    <row r="17" spans="1:4" x14ac:dyDescent="0.2">
      <c r="A17" s="2"/>
      <c r="B17" s="3">
        <v>5</v>
      </c>
      <c r="C17" s="3">
        <v>1</v>
      </c>
      <c r="D17" s="2">
        <v>20</v>
      </c>
    </row>
    <row r="18" spans="1:4" x14ac:dyDescent="0.2">
      <c r="A18" s="2"/>
      <c r="B18" s="3">
        <v>4</v>
      </c>
      <c r="C18" s="3">
        <v>2</v>
      </c>
      <c r="D18" s="2">
        <v>50</v>
      </c>
    </row>
    <row r="19" spans="1:4" x14ac:dyDescent="0.2">
      <c r="D19" s="2"/>
    </row>
    <row r="20" spans="1:4" x14ac:dyDescent="0.2">
      <c r="A20" s="2" t="s">
        <v>42</v>
      </c>
      <c r="B20" s="3">
        <v>126</v>
      </c>
      <c r="C20" s="3">
        <v>9</v>
      </c>
      <c r="D20" s="2">
        <v>7.1428571428571423</v>
      </c>
    </row>
    <row r="21" spans="1:4" x14ac:dyDescent="0.2">
      <c r="A21" s="2"/>
      <c r="B21" s="3">
        <v>87</v>
      </c>
      <c r="C21" s="3">
        <v>6</v>
      </c>
      <c r="D21" s="2">
        <v>6.8965517241379306</v>
      </c>
    </row>
    <row r="22" spans="1:4" x14ac:dyDescent="0.2">
      <c r="A22" s="4"/>
      <c r="B22" s="3">
        <v>98</v>
      </c>
      <c r="C22" s="3">
        <v>8</v>
      </c>
      <c r="D22" s="2">
        <v>8.1632653061224492</v>
      </c>
    </row>
    <row r="23" spans="1:4" x14ac:dyDescent="0.2">
      <c r="A23" s="2"/>
      <c r="B23" s="3">
        <v>119</v>
      </c>
      <c r="C23" s="3">
        <v>8</v>
      </c>
      <c r="D23" s="2">
        <v>6.7226890756302522</v>
      </c>
    </row>
    <row r="24" spans="1:4" x14ac:dyDescent="0.2">
      <c r="A24" s="2"/>
      <c r="B24" s="3">
        <v>116</v>
      </c>
      <c r="C24" s="3">
        <v>5</v>
      </c>
      <c r="D24" s="2">
        <v>4.3103448275862073</v>
      </c>
    </row>
    <row r="25" spans="1:4" x14ac:dyDescent="0.2">
      <c r="A25" s="2"/>
      <c r="B25" s="3">
        <v>120</v>
      </c>
      <c r="C25" s="3">
        <v>17</v>
      </c>
      <c r="D25" s="2">
        <v>14.166666666666666</v>
      </c>
    </row>
    <row r="26" spans="1:4" x14ac:dyDescent="0.2">
      <c r="A26" s="2"/>
      <c r="B26" s="3"/>
      <c r="C26" s="3"/>
      <c r="D26" s="2"/>
    </row>
    <row r="27" spans="1:4" x14ac:dyDescent="0.2">
      <c r="A27" s="2" t="s">
        <v>43</v>
      </c>
      <c r="B27" s="3">
        <v>114</v>
      </c>
      <c r="C27" s="3">
        <v>4</v>
      </c>
      <c r="D27" s="2">
        <v>3.5087719298245612</v>
      </c>
    </row>
    <row r="28" spans="1:4" x14ac:dyDescent="0.2">
      <c r="A28" s="2"/>
      <c r="B28" s="3">
        <v>123</v>
      </c>
      <c r="C28" s="3">
        <v>10</v>
      </c>
      <c r="D28" s="2">
        <v>8.1300813008130071</v>
      </c>
    </row>
    <row r="29" spans="1:4" x14ac:dyDescent="0.2">
      <c r="A29" s="2"/>
      <c r="B29" s="3">
        <v>172</v>
      </c>
      <c r="C29" s="3">
        <v>15</v>
      </c>
      <c r="D29" s="2">
        <v>8.720930232558139</v>
      </c>
    </row>
    <row r="30" spans="1:4" x14ac:dyDescent="0.2">
      <c r="A30" s="2"/>
      <c r="B30" s="3">
        <v>132</v>
      </c>
      <c r="C30" s="3">
        <v>13</v>
      </c>
      <c r="D30" s="2">
        <v>9.8484848484848477</v>
      </c>
    </row>
    <row r="31" spans="1:4" x14ac:dyDescent="0.2">
      <c r="A31" s="2"/>
      <c r="B31" s="3">
        <v>155</v>
      </c>
      <c r="C31" s="3">
        <v>5</v>
      </c>
      <c r="D31" s="2">
        <v>3.225806451612903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D8BC7-E1F4-CF4C-AF3A-A457933BBC05}">
  <dimension ref="A1:M10"/>
  <sheetViews>
    <sheetView workbookViewId="0">
      <selection activeCell="A5" sqref="A5"/>
    </sheetView>
  </sheetViews>
  <sheetFormatPr baseColWidth="10" defaultRowHeight="16" x14ac:dyDescent="0.2"/>
  <sheetData>
    <row r="1" spans="1:13" x14ac:dyDescent="0.2">
      <c r="A1" t="s">
        <v>128</v>
      </c>
    </row>
    <row r="3" spans="1:13" x14ac:dyDescent="0.2">
      <c r="B3" t="s">
        <v>12</v>
      </c>
      <c r="C3" t="s">
        <v>131</v>
      </c>
      <c r="D3" t="s">
        <v>129</v>
      </c>
      <c r="E3" t="s">
        <v>11</v>
      </c>
      <c r="F3" t="s">
        <v>132</v>
      </c>
      <c r="G3" t="s">
        <v>133</v>
      </c>
      <c r="H3" t="s">
        <v>10</v>
      </c>
      <c r="I3" t="s">
        <v>134</v>
      </c>
      <c r="J3" t="s">
        <v>135</v>
      </c>
      <c r="K3" t="s">
        <v>13</v>
      </c>
      <c r="L3" t="s">
        <v>136</v>
      </c>
      <c r="M3" t="s">
        <v>137</v>
      </c>
    </row>
    <row r="4" spans="1:13" x14ac:dyDescent="0.2">
      <c r="A4" t="s">
        <v>139</v>
      </c>
      <c r="B4">
        <v>1</v>
      </c>
      <c r="C4">
        <f>7/26</f>
        <v>0.26923076923076922</v>
      </c>
      <c r="D4">
        <f>8/34</f>
        <v>0.23529411764705882</v>
      </c>
      <c r="E4">
        <v>0</v>
      </c>
      <c r="F4">
        <v>0</v>
      </c>
      <c r="G4">
        <v>0</v>
      </c>
      <c r="H4">
        <v>0</v>
      </c>
      <c r="I4">
        <v>0</v>
      </c>
      <c r="J4">
        <f>20/33</f>
        <v>0.60606060606060608</v>
      </c>
      <c r="K4">
        <v>0</v>
      </c>
      <c r="L4">
        <v>0</v>
      </c>
      <c r="M4">
        <v>0</v>
      </c>
    </row>
    <row r="5" spans="1:13" x14ac:dyDescent="0.2">
      <c r="A5" t="s">
        <v>130</v>
      </c>
      <c r="B5">
        <v>0</v>
      </c>
      <c r="C5">
        <f>19/26</f>
        <v>0.73076923076923073</v>
      </c>
      <c r="D5">
        <f>26/34</f>
        <v>0.76470588235294112</v>
      </c>
      <c r="E5">
        <v>0</v>
      </c>
      <c r="F5">
        <v>0</v>
      </c>
      <c r="G5">
        <v>0</v>
      </c>
      <c r="H5">
        <v>0</v>
      </c>
      <c r="I5">
        <v>1</v>
      </c>
      <c r="J5">
        <f>13/33</f>
        <v>0.39393939393939392</v>
      </c>
      <c r="K5">
        <v>0</v>
      </c>
      <c r="L5">
        <v>1</v>
      </c>
      <c r="M5">
        <v>1</v>
      </c>
    </row>
    <row r="6" spans="1:13" x14ac:dyDescent="0.2">
      <c r="A6" t="s">
        <v>28</v>
      </c>
      <c r="B6">
        <v>0</v>
      </c>
      <c r="C6">
        <v>0</v>
      </c>
      <c r="D6">
        <v>0</v>
      </c>
      <c r="E6">
        <v>1</v>
      </c>
      <c r="F6">
        <v>1</v>
      </c>
      <c r="G6">
        <v>1</v>
      </c>
      <c r="H6">
        <v>1</v>
      </c>
      <c r="I6">
        <v>0</v>
      </c>
      <c r="J6">
        <v>0</v>
      </c>
      <c r="K6">
        <v>1</v>
      </c>
      <c r="L6">
        <v>0</v>
      </c>
      <c r="M6">
        <v>0</v>
      </c>
    </row>
    <row r="10" spans="1:13" x14ac:dyDescent="0.2">
      <c r="A10" t="s">
        <v>31</v>
      </c>
      <c r="B10">
        <v>20</v>
      </c>
      <c r="C10">
        <v>26</v>
      </c>
      <c r="D10">
        <v>34</v>
      </c>
      <c r="E10">
        <v>30</v>
      </c>
      <c r="F10" s="6">
        <v>53</v>
      </c>
      <c r="G10">
        <v>26</v>
      </c>
      <c r="H10">
        <v>29</v>
      </c>
      <c r="I10">
        <v>39</v>
      </c>
      <c r="J10">
        <v>33</v>
      </c>
      <c r="K10">
        <v>28</v>
      </c>
      <c r="L10">
        <v>21</v>
      </c>
      <c r="M10">
        <v>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A942B-9078-8445-A9EA-9EC16798E5DC}">
  <dimension ref="A1:M11"/>
  <sheetViews>
    <sheetView workbookViewId="0">
      <selection sqref="A1:XFD1"/>
    </sheetView>
  </sheetViews>
  <sheetFormatPr baseColWidth="10" defaultRowHeight="16" x14ac:dyDescent="0.2"/>
  <sheetData>
    <row r="1" spans="1:13" x14ac:dyDescent="0.2">
      <c r="A1" t="s">
        <v>127</v>
      </c>
    </row>
    <row r="3" spans="1:13" x14ac:dyDescent="0.2">
      <c r="B3" t="s">
        <v>12</v>
      </c>
      <c r="C3" t="s">
        <v>141</v>
      </c>
      <c r="D3" t="s">
        <v>142</v>
      </c>
      <c r="E3" t="s">
        <v>11</v>
      </c>
      <c r="F3" t="s">
        <v>145</v>
      </c>
      <c r="G3" t="s">
        <v>146</v>
      </c>
      <c r="H3" t="s">
        <v>10</v>
      </c>
      <c r="I3" t="s">
        <v>143</v>
      </c>
      <c r="J3" t="s">
        <v>144</v>
      </c>
      <c r="K3" t="s">
        <v>13</v>
      </c>
      <c r="L3" t="s">
        <v>147</v>
      </c>
      <c r="M3" t="s">
        <v>148</v>
      </c>
    </row>
    <row r="4" spans="1:13" x14ac:dyDescent="0.2">
      <c r="A4" t="s">
        <v>139</v>
      </c>
      <c r="B4">
        <v>1</v>
      </c>
      <c r="C4">
        <f>1/26</f>
        <v>3.8461538461538464E-2</v>
      </c>
      <c r="D4">
        <f>21/30</f>
        <v>0.7</v>
      </c>
      <c r="E4">
        <v>0</v>
      </c>
      <c r="F4">
        <f>15/35</f>
        <v>0.42857142857142855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">
      <c r="A5" t="s">
        <v>27</v>
      </c>
      <c r="B5">
        <v>0</v>
      </c>
      <c r="C5">
        <f>4/26</f>
        <v>0.15384615384615385</v>
      </c>
      <c r="D5">
        <f>2/30</f>
        <v>6.6666666666666666E-2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">
      <c r="A6" t="s">
        <v>130</v>
      </c>
      <c r="B6">
        <v>0</v>
      </c>
      <c r="C6">
        <f>10/26</f>
        <v>0.38461538461538464</v>
      </c>
      <c r="D6">
        <f>7/30</f>
        <v>0.23333333333333334</v>
      </c>
      <c r="E6">
        <v>0</v>
      </c>
      <c r="F6">
        <f>17/35</f>
        <v>0.48571428571428571</v>
      </c>
      <c r="G6">
        <f>29/40</f>
        <v>0.72499999999999998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">
      <c r="A7" t="s">
        <v>138</v>
      </c>
      <c r="B7">
        <v>0</v>
      </c>
      <c r="C7">
        <f>11/26</f>
        <v>0.42307692307692307</v>
      </c>
      <c r="D7">
        <v>0</v>
      </c>
      <c r="E7">
        <v>0</v>
      </c>
      <c r="F7">
        <f>3/35</f>
        <v>8.5714285714285715E-2</v>
      </c>
      <c r="G7">
        <f>4/40</f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">
      <c r="A8" t="s">
        <v>28</v>
      </c>
      <c r="B8">
        <v>0</v>
      </c>
      <c r="C8">
        <v>0</v>
      </c>
      <c r="D8">
        <v>0</v>
      </c>
      <c r="E8">
        <v>1</v>
      </c>
      <c r="F8">
        <v>0</v>
      </c>
      <c r="G8">
        <f>7/40</f>
        <v>0.17499999999999999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</row>
    <row r="11" spans="1:13" x14ac:dyDescent="0.2">
      <c r="A11" t="s">
        <v>31</v>
      </c>
      <c r="B11">
        <v>20</v>
      </c>
      <c r="C11">
        <v>26</v>
      </c>
      <c r="D11">
        <v>30</v>
      </c>
      <c r="E11">
        <v>30</v>
      </c>
      <c r="F11" s="7">
        <v>35</v>
      </c>
      <c r="G11">
        <v>40</v>
      </c>
      <c r="H11">
        <v>29</v>
      </c>
      <c r="I11">
        <v>24</v>
      </c>
      <c r="J11">
        <v>39</v>
      </c>
      <c r="K11">
        <v>28</v>
      </c>
      <c r="L11">
        <v>20</v>
      </c>
      <c r="M11">
        <v>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511C5-ECB0-484F-970B-B0282DC2090B}">
  <dimension ref="A1:B189"/>
  <sheetViews>
    <sheetView workbookViewId="0">
      <selection activeCell="A3" sqref="A3:B189"/>
    </sheetView>
  </sheetViews>
  <sheetFormatPr baseColWidth="10" defaultRowHeight="16" x14ac:dyDescent="0.2"/>
  <sheetData>
    <row r="1" spans="1:2" x14ac:dyDescent="0.2">
      <c r="A1" t="s">
        <v>149</v>
      </c>
    </row>
    <row r="3" spans="1:2" x14ac:dyDescent="0.2">
      <c r="A3" t="s">
        <v>17</v>
      </c>
      <c r="B3" t="s">
        <v>150</v>
      </c>
    </row>
    <row r="4" spans="1:2" x14ac:dyDescent="0.2">
      <c r="A4" t="s">
        <v>12</v>
      </c>
      <c r="B4">
        <v>2</v>
      </c>
    </row>
    <row r="5" spans="1:2" x14ac:dyDescent="0.2">
      <c r="A5" t="s">
        <v>12</v>
      </c>
      <c r="B5">
        <v>1</v>
      </c>
    </row>
    <row r="6" spans="1:2" x14ac:dyDescent="0.2">
      <c r="A6" t="s">
        <v>12</v>
      </c>
      <c r="B6">
        <v>2</v>
      </c>
    </row>
    <row r="7" spans="1:2" x14ac:dyDescent="0.2">
      <c r="A7" t="s">
        <v>12</v>
      </c>
      <c r="B7">
        <v>2</v>
      </c>
    </row>
    <row r="8" spans="1:2" x14ac:dyDescent="0.2">
      <c r="A8" t="s">
        <v>12</v>
      </c>
      <c r="B8">
        <v>2</v>
      </c>
    </row>
    <row r="9" spans="1:2" x14ac:dyDescent="0.2">
      <c r="A9" t="s">
        <v>12</v>
      </c>
      <c r="B9">
        <v>2</v>
      </c>
    </row>
    <row r="10" spans="1:2" x14ac:dyDescent="0.2">
      <c r="A10" t="s">
        <v>12</v>
      </c>
      <c r="B10">
        <v>2</v>
      </c>
    </row>
    <row r="11" spans="1:2" x14ac:dyDescent="0.2">
      <c r="A11" t="s">
        <v>12</v>
      </c>
      <c r="B11">
        <v>2</v>
      </c>
    </row>
    <row r="12" spans="1:2" x14ac:dyDescent="0.2">
      <c r="A12" t="s">
        <v>12</v>
      </c>
      <c r="B12">
        <v>2</v>
      </c>
    </row>
    <row r="13" spans="1:2" x14ac:dyDescent="0.2">
      <c r="A13" t="s">
        <v>12</v>
      </c>
      <c r="B13">
        <v>2</v>
      </c>
    </row>
    <row r="14" spans="1:2" x14ac:dyDescent="0.2">
      <c r="A14" t="s">
        <v>12</v>
      </c>
      <c r="B14">
        <v>2</v>
      </c>
    </row>
    <row r="15" spans="1:2" x14ac:dyDescent="0.2">
      <c r="A15" t="s">
        <v>12</v>
      </c>
      <c r="B15">
        <v>2</v>
      </c>
    </row>
    <row r="16" spans="1:2" x14ac:dyDescent="0.2">
      <c r="A16" t="s">
        <v>12</v>
      </c>
      <c r="B16">
        <v>2</v>
      </c>
    </row>
    <row r="17" spans="1:2" x14ac:dyDescent="0.2">
      <c r="A17" t="s">
        <v>12</v>
      </c>
      <c r="B17">
        <v>2</v>
      </c>
    </row>
    <row r="18" spans="1:2" x14ac:dyDescent="0.2">
      <c r="A18" t="s">
        <v>12</v>
      </c>
      <c r="B18">
        <v>2</v>
      </c>
    </row>
    <row r="19" spans="1:2" x14ac:dyDescent="0.2">
      <c r="A19" t="s">
        <v>12</v>
      </c>
      <c r="B19">
        <v>2</v>
      </c>
    </row>
    <row r="20" spans="1:2" x14ac:dyDescent="0.2">
      <c r="A20" t="s">
        <v>12</v>
      </c>
      <c r="B20">
        <v>2</v>
      </c>
    </row>
    <row r="21" spans="1:2" x14ac:dyDescent="0.2">
      <c r="A21" t="s">
        <v>12</v>
      </c>
      <c r="B21">
        <v>2</v>
      </c>
    </row>
    <row r="22" spans="1:2" x14ac:dyDescent="0.2">
      <c r="A22" t="s">
        <v>12</v>
      </c>
      <c r="B22">
        <v>2</v>
      </c>
    </row>
    <row r="23" spans="1:2" x14ac:dyDescent="0.2">
      <c r="A23" t="s">
        <v>12</v>
      </c>
      <c r="B23">
        <v>2</v>
      </c>
    </row>
    <row r="24" spans="1:2" x14ac:dyDescent="0.2">
      <c r="A24" t="s">
        <v>12</v>
      </c>
      <c r="B24">
        <v>2</v>
      </c>
    </row>
    <row r="25" spans="1:2" x14ac:dyDescent="0.2">
      <c r="A25" t="s">
        <v>12</v>
      </c>
      <c r="B25">
        <v>2</v>
      </c>
    </row>
    <row r="26" spans="1:2" x14ac:dyDescent="0.2">
      <c r="A26" t="s">
        <v>12</v>
      </c>
      <c r="B26">
        <v>2</v>
      </c>
    </row>
    <row r="27" spans="1:2" x14ac:dyDescent="0.2">
      <c r="A27" t="s">
        <v>12</v>
      </c>
      <c r="B27">
        <v>2</v>
      </c>
    </row>
    <row r="28" spans="1:2" x14ac:dyDescent="0.2">
      <c r="A28" t="s">
        <v>12</v>
      </c>
      <c r="B28">
        <v>2</v>
      </c>
    </row>
    <row r="29" spans="1:2" x14ac:dyDescent="0.2">
      <c r="A29" t="s">
        <v>13</v>
      </c>
      <c r="B29">
        <v>4</v>
      </c>
    </row>
    <row r="30" spans="1:2" x14ac:dyDescent="0.2">
      <c r="A30" t="s">
        <v>13</v>
      </c>
      <c r="B30">
        <v>2</v>
      </c>
    </row>
    <row r="31" spans="1:2" x14ac:dyDescent="0.2">
      <c r="A31" t="s">
        <v>13</v>
      </c>
      <c r="B31">
        <v>3</v>
      </c>
    </row>
    <row r="32" spans="1:2" x14ac:dyDescent="0.2">
      <c r="A32" t="s">
        <v>13</v>
      </c>
      <c r="B32">
        <v>4</v>
      </c>
    </row>
    <row r="33" spans="1:2" x14ac:dyDescent="0.2">
      <c r="A33" t="s">
        <v>13</v>
      </c>
      <c r="B33">
        <v>3</v>
      </c>
    </row>
    <row r="34" spans="1:2" x14ac:dyDescent="0.2">
      <c r="A34" t="s">
        <v>13</v>
      </c>
      <c r="B34">
        <v>4</v>
      </c>
    </row>
    <row r="35" spans="1:2" x14ac:dyDescent="0.2">
      <c r="A35" t="s">
        <v>13</v>
      </c>
      <c r="B35">
        <v>3</v>
      </c>
    </row>
    <row r="36" spans="1:2" x14ac:dyDescent="0.2">
      <c r="A36" t="s">
        <v>13</v>
      </c>
      <c r="B36">
        <v>4</v>
      </c>
    </row>
    <row r="37" spans="1:2" x14ac:dyDescent="0.2">
      <c r="A37" t="s">
        <v>13</v>
      </c>
      <c r="B37">
        <v>7</v>
      </c>
    </row>
    <row r="38" spans="1:2" x14ac:dyDescent="0.2">
      <c r="A38" t="s">
        <v>13</v>
      </c>
      <c r="B38">
        <v>5</v>
      </c>
    </row>
    <row r="39" spans="1:2" x14ac:dyDescent="0.2">
      <c r="A39" t="s">
        <v>13</v>
      </c>
      <c r="B39">
        <v>4</v>
      </c>
    </row>
    <row r="40" spans="1:2" x14ac:dyDescent="0.2">
      <c r="A40" t="s">
        <v>13</v>
      </c>
      <c r="B40">
        <v>3</v>
      </c>
    </row>
    <row r="41" spans="1:2" x14ac:dyDescent="0.2">
      <c r="A41" t="s">
        <v>13</v>
      </c>
      <c r="B41">
        <v>4</v>
      </c>
    </row>
    <row r="42" spans="1:2" x14ac:dyDescent="0.2">
      <c r="A42" t="s">
        <v>13</v>
      </c>
      <c r="B42">
        <v>3</v>
      </c>
    </row>
    <row r="43" spans="1:2" x14ac:dyDescent="0.2">
      <c r="A43" t="s">
        <v>13</v>
      </c>
      <c r="B43">
        <v>5</v>
      </c>
    </row>
    <row r="44" spans="1:2" x14ac:dyDescent="0.2">
      <c r="A44" t="s">
        <v>13</v>
      </c>
      <c r="B44">
        <v>3</v>
      </c>
    </row>
    <row r="45" spans="1:2" x14ac:dyDescent="0.2">
      <c r="A45" t="s">
        <v>13</v>
      </c>
      <c r="B45">
        <v>4</v>
      </c>
    </row>
    <row r="46" spans="1:2" x14ac:dyDescent="0.2">
      <c r="A46" t="s">
        <v>13</v>
      </c>
      <c r="B46">
        <v>2</v>
      </c>
    </row>
    <row r="47" spans="1:2" x14ac:dyDescent="0.2">
      <c r="A47" s="5" t="s">
        <v>10</v>
      </c>
      <c r="B47">
        <v>2</v>
      </c>
    </row>
    <row r="48" spans="1:2" x14ac:dyDescent="0.2">
      <c r="A48" s="5" t="s">
        <v>10</v>
      </c>
      <c r="B48">
        <v>3</v>
      </c>
    </row>
    <row r="49" spans="1:2" x14ac:dyDescent="0.2">
      <c r="A49" s="5" t="s">
        <v>10</v>
      </c>
      <c r="B49">
        <v>2</v>
      </c>
    </row>
    <row r="50" spans="1:2" x14ac:dyDescent="0.2">
      <c r="A50" s="5" t="s">
        <v>10</v>
      </c>
      <c r="B50">
        <v>2</v>
      </c>
    </row>
    <row r="51" spans="1:2" x14ac:dyDescent="0.2">
      <c r="A51" s="5" t="s">
        <v>10</v>
      </c>
      <c r="B51">
        <v>2</v>
      </c>
    </row>
    <row r="52" spans="1:2" x14ac:dyDescent="0.2">
      <c r="A52" s="5" t="s">
        <v>10</v>
      </c>
      <c r="B52">
        <v>2</v>
      </c>
    </row>
    <row r="53" spans="1:2" x14ac:dyDescent="0.2">
      <c r="A53" s="5" t="s">
        <v>10</v>
      </c>
      <c r="B53">
        <v>2</v>
      </c>
    </row>
    <row r="54" spans="1:2" x14ac:dyDescent="0.2">
      <c r="A54" s="5" t="s">
        <v>10</v>
      </c>
      <c r="B54">
        <v>2</v>
      </c>
    </row>
    <row r="55" spans="1:2" x14ac:dyDescent="0.2">
      <c r="A55" s="5" t="s">
        <v>10</v>
      </c>
      <c r="B55">
        <v>2</v>
      </c>
    </row>
    <row r="56" spans="1:2" x14ac:dyDescent="0.2">
      <c r="A56" s="5" t="s">
        <v>10</v>
      </c>
      <c r="B56">
        <v>2</v>
      </c>
    </row>
    <row r="57" spans="1:2" x14ac:dyDescent="0.2">
      <c r="A57" s="5" t="s">
        <v>10</v>
      </c>
      <c r="B57">
        <v>2</v>
      </c>
    </row>
    <row r="58" spans="1:2" x14ac:dyDescent="0.2">
      <c r="A58" s="5" t="s">
        <v>10</v>
      </c>
      <c r="B58">
        <v>2</v>
      </c>
    </row>
    <row r="59" spans="1:2" x14ac:dyDescent="0.2">
      <c r="A59" s="5" t="s">
        <v>10</v>
      </c>
      <c r="B59">
        <v>2</v>
      </c>
    </row>
    <row r="60" spans="1:2" x14ac:dyDescent="0.2">
      <c r="A60" s="5" t="s">
        <v>10</v>
      </c>
      <c r="B60">
        <v>1</v>
      </c>
    </row>
    <row r="61" spans="1:2" x14ac:dyDescent="0.2">
      <c r="A61" s="5" t="s">
        <v>10</v>
      </c>
      <c r="B61">
        <v>2</v>
      </c>
    </row>
    <row r="62" spans="1:2" x14ac:dyDescent="0.2">
      <c r="A62" s="5" t="s">
        <v>10</v>
      </c>
      <c r="B62">
        <v>2</v>
      </c>
    </row>
    <row r="63" spans="1:2" x14ac:dyDescent="0.2">
      <c r="A63" s="5" t="s">
        <v>10</v>
      </c>
      <c r="B63">
        <v>2</v>
      </c>
    </row>
    <row r="64" spans="1:2" x14ac:dyDescent="0.2">
      <c r="A64" s="5" t="s">
        <v>10</v>
      </c>
      <c r="B64">
        <v>2</v>
      </c>
    </row>
    <row r="65" spans="1:2" x14ac:dyDescent="0.2">
      <c r="A65" s="5" t="s">
        <v>10</v>
      </c>
      <c r="B65">
        <v>2</v>
      </c>
    </row>
    <row r="66" spans="1:2" x14ac:dyDescent="0.2">
      <c r="A66" s="5" t="s">
        <v>10</v>
      </c>
      <c r="B66">
        <v>2</v>
      </c>
    </row>
    <row r="67" spans="1:2" x14ac:dyDescent="0.2">
      <c r="A67" s="5" t="s">
        <v>10</v>
      </c>
      <c r="B67">
        <v>1</v>
      </c>
    </row>
    <row r="68" spans="1:2" x14ac:dyDescent="0.2">
      <c r="A68" s="5" t="s">
        <v>10</v>
      </c>
      <c r="B68">
        <v>2</v>
      </c>
    </row>
    <row r="69" spans="1:2" x14ac:dyDescent="0.2">
      <c r="A69" s="5" t="s">
        <v>10</v>
      </c>
      <c r="B69">
        <v>2</v>
      </c>
    </row>
    <row r="70" spans="1:2" x14ac:dyDescent="0.2">
      <c r="A70" s="5" t="s">
        <v>129</v>
      </c>
      <c r="B70">
        <v>2</v>
      </c>
    </row>
    <row r="71" spans="1:2" x14ac:dyDescent="0.2">
      <c r="A71" s="5" t="s">
        <v>129</v>
      </c>
      <c r="B71">
        <v>1</v>
      </c>
    </row>
    <row r="72" spans="1:2" x14ac:dyDescent="0.2">
      <c r="A72" s="5" t="s">
        <v>129</v>
      </c>
      <c r="B72">
        <v>2</v>
      </c>
    </row>
    <row r="73" spans="1:2" x14ac:dyDescent="0.2">
      <c r="A73" s="5" t="s">
        <v>129</v>
      </c>
      <c r="B73">
        <v>2</v>
      </c>
    </row>
    <row r="74" spans="1:2" x14ac:dyDescent="0.2">
      <c r="A74" s="5" t="s">
        <v>129</v>
      </c>
      <c r="B74">
        <v>2</v>
      </c>
    </row>
    <row r="75" spans="1:2" x14ac:dyDescent="0.2">
      <c r="A75" s="5" t="s">
        <v>129</v>
      </c>
      <c r="B75">
        <v>2</v>
      </c>
    </row>
    <row r="76" spans="1:2" x14ac:dyDescent="0.2">
      <c r="A76" s="5" t="s">
        <v>129</v>
      </c>
      <c r="B76">
        <v>2</v>
      </c>
    </row>
    <row r="77" spans="1:2" x14ac:dyDescent="0.2">
      <c r="A77" s="5" t="s">
        <v>129</v>
      </c>
      <c r="B77">
        <v>2</v>
      </c>
    </row>
    <row r="78" spans="1:2" x14ac:dyDescent="0.2">
      <c r="A78" s="5" t="s">
        <v>129</v>
      </c>
      <c r="B78">
        <v>2</v>
      </c>
    </row>
    <row r="79" spans="1:2" x14ac:dyDescent="0.2">
      <c r="A79" s="5" t="s">
        <v>129</v>
      </c>
      <c r="B79">
        <v>2</v>
      </c>
    </row>
    <row r="80" spans="1:2" x14ac:dyDescent="0.2">
      <c r="A80" s="5" t="s">
        <v>129</v>
      </c>
      <c r="B80">
        <v>2</v>
      </c>
    </row>
    <row r="81" spans="1:2" x14ac:dyDescent="0.2">
      <c r="A81" s="5" t="s">
        <v>129</v>
      </c>
      <c r="B81">
        <v>2</v>
      </c>
    </row>
    <row r="82" spans="1:2" x14ac:dyDescent="0.2">
      <c r="A82" s="5" t="s">
        <v>129</v>
      </c>
      <c r="B82">
        <v>3</v>
      </c>
    </row>
    <row r="83" spans="1:2" x14ac:dyDescent="0.2">
      <c r="A83" s="5" t="s">
        <v>129</v>
      </c>
      <c r="B83">
        <v>3</v>
      </c>
    </row>
    <row r="84" spans="1:2" x14ac:dyDescent="0.2">
      <c r="A84" s="5" t="s">
        <v>129</v>
      </c>
      <c r="B84">
        <v>2</v>
      </c>
    </row>
    <row r="85" spans="1:2" x14ac:dyDescent="0.2">
      <c r="A85" s="5" t="s">
        <v>129</v>
      </c>
      <c r="B85">
        <v>2</v>
      </c>
    </row>
    <row r="86" spans="1:2" x14ac:dyDescent="0.2">
      <c r="A86" s="5" t="s">
        <v>129</v>
      </c>
      <c r="B86">
        <v>1</v>
      </c>
    </row>
    <row r="87" spans="1:2" x14ac:dyDescent="0.2">
      <c r="A87" s="5" t="s">
        <v>129</v>
      </c>
      <c r="B87">
        <v>2</v>
      </c>
    </row>
    <row r="88" spans="1:2" x14ac:dyDescent="0.2">
      <c r="A88" s="5" t="s">
        <v>129</v>
      </c>
      <c r="B88">
        <v>2</v>
      </c>
    </row>
    <row r="89" spans="1:2" x14ac:dyDescent="0.2">
      <c r="A89" s="5" t="s">
        <v>129</v>
      </c>
      <c r="B89">
        <v>2</v>
      </c>
    </row>
    <row r="90" spans="1:2" x14ac:dyDescent="0.2">
      <c r="A90" s="5" t="s">
        <v>129</v>
      </c>
      <c r="B90">
        <v>2</v>
      </c>
    </row>
    <row r="91" spans="1:2" x14ac:dyDescent="0.2">
      <c r="A91" s="5" t="s">
        <v>129</v>
      </c>
      <c r="B91">
        <v>3</v>
      </c>
    </row>
    <row r="92" spans="1:2" x14ac:dyDescent="0.2">
      <c r="A92" s="5" t="s">
        <v>129</v>
      </c>
      <c r="B92">
        <v>4</v>
      </c>
    </row>
    <row r="93" spans="1:2" x14ac:dyDescent="0.2">
      <c r="A93" s="5" t="s">
        <v>129</v>
      </c>
      <c r="B93">
        <v>2</v>
      </c>
    </row>
    <row r="94" spans="1:2" x14ac:dyDescent="0.2">
      <c r="A94" s="5" t="s">
        <v>129</v>
      </c>
      <c r="B94">
        <v>2</v>
      </c>
    </row>
    <row r="95" spans="1:2" x14ac:dyDescent="0.2">
      <c r="A95" s="5" t="s">
        <v>129</v>
      </c>
      <c r="B95">
        <v>2</v>
      </c>
    </row>
    <row r="96" spans="1:2" x14ac:dyDescent="0.2">
      <c r="A96" s="5" t="s">
        <v>129</v>
      </c>
      <c r="B96">
        <v>2</v>
      </c>
    </row>
    <row r="97" spans="1:2" x14ac:dyDescent="0.2">
      <c r="A97" s="5" t="s">
        <v>129</v>
      </c>
      <c r="B97">
        <v>2</v>
      </c>
    </row>
    <row r="98" spans="1:2" x14ac:dyDescent="0.2">
      <c r="A98" s="5" t="s">
        <v>129</v>
      </c>
      <c r="B98">
        <v>2</v>
      </c>
    </row>
    <row r="99" spans="1:2" x14ac:dyDescent="0.2">
      <c r="A99" s="5" t="s">
        <v>129</v>
      </c>
      <c r="B99">
        <v>2</v>
      </c>
    </row>
    <row r="100" spans="1:2" x14ac:dyDescent="0.2">
      <c r="A100" s="5" t="s">
        <v>129</v>
      </c>
      <c r="B100">
        <v>2</v>
      </c>
    </row>
    <row r="101" spans="1:2" x14ac:dyDescent="0.2">
      <c r="A101" s="5" t="s">
        <v>129</v>
      </c>
      <c r="B101">
        <v>2</v>
      </c>
    </row>
    <row r="102" spans="1:2" x14ac:dyDescent="0.2">
      <c r="A102" s="5" t="s">
        <v>129</v>
      </c>
      <c r="B102">
        <v>1</v>
      </c>
    </row>
    <row r="103" spans="1:2" x14ac:dyDescent="0.2">
      <c r="A103" s="5" t="s">
        <v>129</v>
      </c>
      <c r="B103">
        <v>1</v>
      </c>
    </row>
    <row r="104" spans="1:2" x14ac:dyDescent="0.2">
      <c r="A104" s="5" t="s">
        <v>129</v>
      </c>
      <c r="B104">
        <v>2</v>
      </c>
    </row>
    <row r="105" spans="1:2" x14ac:dyDescent="0.2">
      <c r="A105" s="5" t="s">
        <v>129</v>
      </c>
      <c r="B105">
        <v>2</v>
      </c>
    </row>
    <row r="106" spans="1:2" x14ac:dyDescent="0.2">
      <c r="A106" s="5" t="s">
        <v>129</v>
      </c>
      <c r="B106">
        <v>2</v>
      </c>
    </row>
    <row r="107" spans="1:2" x14ac:dyDescent="0.2">
      <c r="A107" s="5" t="s">
        <v>129</v>
      </c>
      <c r="B107">
        <v>2</v>
      </c>
    </row>
    <row r="108" spans="1:2" x14ac:dyDescent="0.2">
      <c r="A108" s="5" t="s">
        <v>129</v>
      </c>
      <c r="B108">
        <v>2</v>
      </c>
    </row>
    <row r="109" spans="1:2" x14ac:dyDescent="0.2">
      <c r="A109" s="5" t="s">
        <v>129</v>
      </c>
      <c r="B109">
        <v>2</v>
      </c>
    </row>
    <row r="110" spans="1:2" x14ac:dyDescent="0.2">
      <c r="A110" s="5" t="s">
        <v>129</v>
      </c>
      <c r="B110">
        <v>2</v>
      </c>
    </row>
    <row r="111" spans="1:2" x14ac:dyDescent="0.2">
      <c r="A111" s="5" t="s">
        <v>129</v>
      </c>
      <c r="B111">
        <v>1</v>
      </c>
    </row>
    <row r="112" spans="1:2" x14ac:dyDescent="0.2">
      <c r="A112" s="5" t="s">
        <v>129</v>
      </c>
      <c r="B112">
        <v>2</v>
      </c>
    </row>
    <row r="113" spans="1:2" x14ac:dyDescent="0.2">
      <c r="A113" s="5" t="s">
        <v>129</v>
      </c>
      <c r="B113">
        <v>2</v>
      </c>
    </row>
    <row r="114" spans="1:2" x14ac:dyDescent="0.2">
      <c r="A114" s="5" t="s">
        <v>129</v>
      </c>
      <c r="B114">
        <v>2</v>
      </c>
    </row>
    <row r="115" spans="1:2" x14ac:dyDescent="0.2">
      <c r="A115" s="5" t="s">
        <v>129</v>
      </c>
      <c r="B115">
        <v>2</v>
      </c>
    </row>
    <row r="116" spans="1:2" x14ac:dyDescent="0.2">
      <c r="A116" s="5" t="s">
        <v>129</v>
      </c>
      <c r="B116">
        <v>2</v>
      </c>
    </row>
    <row r="117" spans="1:2" x14ac:dyDescent="0.2">
      <c r="A117" s="5" t="s">
        <v>129</v>
      </c>
      <c r="B117">
        <v>2</v>
      </c>
    </row>
    <row r="118" spans="1:2" x14ac:dyDescent="0.2">
      <c r="A118" s="5" t="s">
        <v>129</v>
      </c>
      <c r="B118">
        <v>2</v>
      </c>
    </row>
    <row r="119" spans="1:2" x14ac:dyDescent="0.2">
      <c r="A119" s="5" t="s">
        <v>129</v>
      </c>
      <c r="B119">
        <v>2</v>
      </c>
    </row>
    <row r="120" spans="1:2" x14ac:dyDescent="0.2">
      <c r="A120" s="5" t="s">
        <v>129</v>
      </c>
      <c r="B120">
        <v>2</v>
      </c>
    </row>
    <row r="121" spans="1:2" x14ac:dyDescent="0.2">
      <c r="A121" s="5" t="s">
        <v>129</v>
      </c>
      <c r="B121">
        <v>2</v>
      </c>
    </row>
    <row r="122" spans="1:2" x14ac:dyDescent="0.2">
      <c r="A122" s="5" t="s">
        <v>129</v>
      </c>
      <c r="B122">
        <v>2</v>
      </c>
    </row>
    <row r="123" spans="1:2" x14ac:dyDescent="0.2">
      <c r="A123" s="5" t="s">
        <v>129</v>
      </c>
      <c r="B123">
        <v>2</v>
      </c>
    </row>
    <row r="124" spans="1:2" x14ac:dyDescent="0.2">
      <c r="A124" s="5" t="s">
        <v>129</v>
      </c>
      <c r="B124">
        <v>2</v>
      </c>
    </row>
    <row r="125" spans="1:2" x14ac:dyDescent="0.2">
      <c r="A125" s="5" t="s">
        <v>129</v>
      </c>
      <c r="B125">
        <v>2</v>
      </c>
    </row>
    <row r="126" spans="1:2" x14ac:dyDescent="0.2">
      <c r="A126" s="5" t="s">
        <v>129</v>
      </c>
      <c r="B126">
        <v>2</v>
      </c>
    </row>
    <row r="127" spans="1:2" x14ac:dyDescent="0.2">
      <c r="A127" s="5" t="s">
        <v>129</v>
      </c>
      <c r="B127">
        <v>2</v>
      </c>
    </row>
    <row r="128" spans="1:2" x14ac:dyDescent="0.2">
      <c r="A128" s="5" t="s">
        <v>129</v>
      </c>
      <c r="B128">
        <v>3</v>
      </c>
    </row>
    <row r="129" spans="1:2" x14ac:dyDescent="0.2">
      <c r="A129" s="5" t="s">
        <v>129</v>
      </c>
      <c r="B129">
        <v>2</v>
      </c>
    </row>
    <row r="130" spans="1:2" x14ac:dyDescent="0.2">
      <c r="A130" s="5" t="s">
        <v>129</v>
      </c>
      <c r="B130">
        <v>2</v>
      </c>
    </row>
    <row r="131" spans="1:2" x14ac:dyDescent="0.2">
      <c r="A131" s="5" t="s">
        <v>131</v>
      </c>
      <c r="B131">
        <v>2</v>
      </c>
    </row>
    <row r="132" spans="1:2" x14ac:dyDescent="0.2">
      <c r="A132" s="5" t="s">
        <v>131</v>
      </c>
      <c r="B132">
        <v>2</v>
      </c>
    </row>
    <row r="133" spans="1:2" x14ac:dyDescent="0.2">
      <c r="A133" s="5" t="s">
        <v>131</v>
      </c>
      <c r="B133">
        <v>2</v>
      </c>
    </row>
    <row r="134" spans="1:2" x14ac:dyDescent="0.2">
      <c r="A134" s="5" t="s">
        <v>131</v>
      </c>
      <c r="B134">
        <v>2</v>
      </c>
    </row>
    <row r="135" spans="1:2" x14ac:dyDescent="0.2">
      <c r="A135" s="5" t="s">
        <v>131</v>
      </c>
      <c r="B135">
        <v>2</v>
      </c>
    </row>
    <row r="136" spans="1:2" x14ac:dyDescent="0.2">
      <c r="A136" s="5" t="s">
        <v>131</v>
      </c>
      <c r="B136">
        <v>2</v>
      </c>
    </row>
    <row r="137" spans="1:2" x14ac:dyDescent="0.2">
      <c r="A137" s="5" t="s">
        <v>131</v>
      </c>
      <c r="B137">
        <v>2</v>
      </c>
    </row>
    <row r="138" spans="1:2" x14ac:dyDescent="0.2">
      <c r="A138" s="5" t="s">
        <v>131</v>
      </c>
      <c r="B138">
        <v>2</v>
      </c>
    </row>
    <row r="139" spans="1:2" x14ac:dyDescent="0.2">
      <c r="A139" s="5" t="s">
        <v>131</v>
      </c>
      <c r="B139">
        <v>2</v>
      </c>
    </row>
    <row r="140" spans="1:2" x14ac:dyDescent="0.2">
      <c r="A140" s="5" t="s">
        <v>131</v>
      </c>
      <c r="B140">
        <v>2</v>
      </c>
    </row>
    <row r="141" spans="1:2" x14ac:dyDescent="0.2">
      <c r="A141" s="5" t="s">
        <v>131</v>
      </c>
      <c r="B141">
        <v>2</v>
      </c>
    </row>
    <row r="142" spans="1:2" x14ac:dyDescent="0.2">
      <c r="A142" s="5" t="s">
        <v>131</v>
      </c>
      <c r="B142">
        <v>2</v>
      </c>
    </row>
    <row r="143" spans="1:2" x14ac:dyDescent="0.2">
      <c r="A143" s="5" t="s">
        <v>131</v>
      </c>
      <c r="B143">
        <v>2</v>
      </c>
    </row>
    <row r="144" spans="1:2" x14ac:dyDescent="0.2">
      <c r="A144" s="5" t="s">
        <v>131</v>
      </c>
      <c r="B144">
        <v>2</v>
      </c>
    </row>
    <row r="145" spans="1:2" x14ac:dyDescent="0.2">
      <c r="A145" s="5" t="s">
        <v>131</v>
      </c>
      <c r="B145">
        <v>2</v>
      </c>
    </row>
    <row r="146" spans="1:2" x14ac:dyDescent="0.2">
      <c r="A146" s="5" t="s">
        <v>131</v>
      </c>
      <c r="B146">
        <v>2</v>
      </c>
    </row>
    <row r="147" spans="1:2" x14ac:dyDescent="0.2">
      <c r="A147" s="5" t="s">
        <v>131</v>
      </c>
      <c r="B147">
        <v>3</v>
      </c>
    </row>
    <row r="148" spans="1:2" x14ac:dyDescent="0.2">
      <c r="A148" s="5" t="s">
        <v>131</v>
      </c>
      <c r="B148">
        <v>2</v>
      </c>
    </row>
    <row r="149" spans="1:2" x14ac:dyDescent="0.2">
      <c r="A149" s="5" t="s">
        <v>131</v>
      </c>
      <c r="B149">
        <v>2</v>
      </c>
    </row>
    <row r="150" spans="1:2" x14ac:dyDescent="0.2">
      <c r="A150" s="5" t="s">
        <v>131</v>
      </c>
      <c r="B150">
        <v>2</v>
      </c>
    </row>
    <row r="151" spans="1:2" x14ac:dyDescent="0.2">
      <c r="A151" s="5" t="s">
        <v>131</v>
      </c>
      <c r="B151">
        <v>2</v>
      </c>
    </row>
    <row r="152" spans="1:2" x14ac:dyDescent="0.2">
      <c r="A152" s="5" t="s">
        <v>131</v>
      </c>
      <c r="B152">
        <v>2</v>
      </c>
    </row>
    <row r="153" spans="1:2" x14ac:dyDescent="0.2">
      <c r="A153" s="5" t="s">
        <v>131</v>
      </c>
      <c r="B153">
        <v>2</v>
      </c>
    </row>
    <row r="154" spans="1:2" x14ac:dyDescent="0.2">
      <c r="A154" s="5" t="s">
        <v>131</v>
      </c>
      <c r="B154">
        <v>2</v>
      </c>
    </row>
    <row r="155" spans="1:2" x14ac:dyDescent="0.2">
      <c r="A155" s="5" t="s">
        <v>131</v>
      </c>
      <c r="B155">
        <v>2</v>
      </c>
    </row>
    <row r="156" spans="1:2" x14ac:dyDescent="0.2">
      <c r="A156" s="5" t="s">
        <v>131</v>
      </c>
      <c r="B156">
        <v>2</v>
      </c>
    </row>
    <row r="157" spans="1:2" x14ac:dyDescent="0.2">
      <c r="A157" s="5" t="s">
        <v>131</v>
      </c>
      <c r="B157">
        <v>1</v>
      </c>
    </row>
    <row r="158" spans="1:2" x14ac:dyDescent="0.2">
      <c r="A158" s="5" t="s">
        <v>131</v>
      </c>
      <c r="B158">
        <v>2</v>
      </c>
    </row>
    <row r="159" spans="1:2" x14ac:dyDescent="0.2">
      <c r="A159" s="5" t="s">
        <v>131</v>
      </c>
      <c r="B159">
        <v>2</v>
      </c>
    </row>
    <row r="160" spans="1:2" x14ac:dyDescent="0.2">
      <c r="A160" s="5" t="s">
        <v>131</v>
      </c>
      <c r="B160">
        <v>2</v>
      </c>
    </row>
    <row r="161" spans="1:2" x14ac:dyDescent="0.2">
      <c r="A161" s="5" t="s">
        <v>131</v>
      </c>
      <c r="B161">
        <v>2</v>
      </c>
    </row>
    <row r="162" spans="1:2" x14ac:dyDescent="0.2">
      <c r="A162" s="5" t="s">
        <v>131</v>
      </c>
      <c r="B162">
        <v>2</v>
      </c>
    </row>
    <row r="163" spans="1:2" x14ac:dyDescent="0.2">
      <c r="A163" s="5" t="s">
        <v>131</v>
      </c>
      <c r="B163">
        <v>2</v>
      </c>
    </row>
    <row r="164" spans="1:2" x14ac:dyDescent="0.2">
      <c r="A164" s="5" t="s">
        <v>131</v>
      </c>
      <c r="B164">
        <v>2</v>
      </c>
    </row>
    <row r="165" spans="1:2" x14ac:dyDescent="0.2">
      <c r="A165" s="5" t="s">
        <v>131</v>
      </c>
      <c r="B165">
        <v>2</v>
      </c>
    </row>
    <row r="166" spans="1:2" x14ac:dyDescent="0.2">
      <c r="A166" s="5" t="s">
        <v>131</v>
      </c>
      <c r="B166">
        <v>2</v>
      </c>
    </row>
    <row r="167" spans="1:2" x14ac:dyDescent="0.2">
      <c r="A167" s="5" t="s">
        <v>131</v>
      </c>
      <c r="B167">
        <v>2</v>
      </c>
    </row>
    <row r="168" spans="1:2" x14ac:dyDescent="0.2">
      <c r="A168" s="5" t="s">
        <v>131</v>
      </c>
      <c r="B168">
        <v>2</v>
      </c>
    </row>
    <row r="169" spans="1:2" x14ac:dyDescent="0.2">
      <c r="A169" s="5" t="s">
        <v>131</v>
      </c>
      <c r="B169">
        <v>2</v>
      </c>
    </row>
    <row r="170" spans="1:2" x14ac:dyDescent="0.2">
      <c r="A170" s="5" t="s">
        <v>131</v>
      </c>
      <c r="B170">
        <v>2</v>
      </c>
    </row>
    <row r="171" spans="1:2" x14ac:dyDescent="0.2">
      <c r="A171" s="5" t="s">
        <v>131</v>
      </c>
      <c r="B171">
        <v>2</v>
      </c>
    </row>
    <row r="172" spans="1:2" x14ac:dyDescent="0.2">
      <c r="A172" s="5" t="s">
        <v>131</v>
      </c>
      <c r="B172">
        <v>2</v>
      </c>
    </row>
    <row r="173" spans="1:2" x14ac:dyDescent="0.2">
      <c r="A173" s="5" t="s">
        <v>131</v>
      </c>
      <c r="B173">
        <v>2</v>
      </c>
    </row>
    <row r="174" spans="1:2" x14ac:dyDescent="0.2">
      <c r="A174" s="5" t="s">
        <v>131</v>
      </c>
      <c r="B174">
        <v>3</v>
      </c>
    </row>
    <row r="175" spans="1:2" x14ac:dyDescent="0.2">
      <c r="A175" s="5" t="s">
        <v>131</v>
      </c>
      <c r="B175">
        <v>2</v>
      </c>
    </row>
    <row r="176" spans="1:2" x14ac:dyDescent="0.2">
      <c r="A176" s="5" t="s">
        <v>131</v>
      </c>
      <c r="B176">
        <v>2</v>
      </c>
    </row>
    <row r="177" spans="1:2" x14ac:dyDescent="0.2">
      <c r="A177" s="5" t="s">
        <v>131</v>
      </c>
      <c r="B177">
        <v>2</v>
      </c>
    </row>
    <row r="178" spans="1:2" x14ac:dyDescent="0.2">
      <c r="A178" s="5" t="s">
        <v>131</v>
      </c>
      <c r="B178">
        <v>2</v>
      </c>
    </row>
    <row r="179" spans="1:2" x14ac:dyDescent="0.2">
      <c r="A179" s="5" t="s">
        <v>131</v>
      </c>
      <c r="B179">
        <v>1</v>
      </c>
    </row>
    <row r="180" spans="1:2" x14ac:dyDescent="0.2">
      <c r="A180" s="5" t="s">
        <v>131</v>
      </c>
      <c r="B180">
        <v>2</v>
      </c>
    </row>
    <row r="181" spans="1:2" x14ac:dyDescent="0.2">
      <c r="A181" s="5" t="s">
        <v>131</v>
      </c>
      <c r="B181">
        <v>2</v>
      </c>
    </row>
    <row r="182" spans="1:2" x14ac:dyDescent="0.2">
      <c r="A182" s="5" t="s">
        <v>131</v>
      </c>
      <c r="B182">
        <v>2</v>
      </c>
    </row>
    <row r="183" spans="1:2" x14ac:dyDescent="0.2">
      <c r="A183" s="5" t="s">
        <v>131</v>
      </c>
      <c r="B183">
        <v>2</v>
      </c>
    </row>
    <row r="184" spans="1:2" x14ac:dyDescent="0.2">
      <c r="A184" s="5" t="s">
        <v>131</v>
      </c>
      <c r="B184">
        <v>2</v>
      </c>
    </row>
    <row r="185" spans="1:2" x14ac:dyDescent="0.2">
      <c r="A185" s="5" t="s">
        <v>131</v>
      </c>
      <c r="B185">
        <v>2</v>
      </c>
    </row>
    <row r="186" spans="1:2" x14ac:dyDescent="0.2">
      <c r="A186" s="5" t="s">
        <v>131</v>
      </c>
      <c r="B186">
        <v>2</v>
      </c>
    </row>
    <row r="187" spans="1:2" x14ac:dyDescent="0.2">
      <c r="A187" s="5" t="s">
        <v>131</v>
      </c>
      <c r="B187">
        <v>2</v>
      </c>
    </row>
    <row r="188" spans="1:2" x14ac:dyDescent="0.2">
      <c r="A188" s="5" t="s">
        <v>131</v>
      </c>
      <c r="B188">
        <v>2</v>
      </c>
    </row>
    <row r="189" spans="1:2" x14ac:dyDescent="0.2">
      <c r="A189" s="5" t="s">
        <v>131</v>
      </c>
      <c r="B189">
        <v>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4A285-261A-F949-B15F-8239AD1153F6}">
  <dimension ref="A1:D7"/>
  <sheetViews>
    <sheetView workbookViewId="0">
      <selection activeCell="D15" sqref="D15"/>
    </sheetView>
  </sheetViews>
  <sheetFormatPr baseColWidth="10" defaultRowHeight="16" x14ac:dyDescent="0.2"/>
  <sheetData>
    <row r="1" spans="1:4" x14ac:dyDescent="0.2">
      <c r="A1" t="s">
        <v>151</v>
      </c>
    </row>
    <row r="3" spans="1:4" x14ac:dyDescent="0.2">
      <c r="A3" t="s">
        <v>17</v>
      </c>
      <c r="B3" t="s">
        <v>152</v>
      </c>
      <c r="C3" t="s">
        <v>153</v>
      </c>
      <c r="D3" t="s">
        <v>31</v>
      </c>
    </row>
    <row r="4" spans="1:4" x14ac:dyDescent="0.2">
      <c r="A4" t="s">
        <v>12</v>
      </c>
      <c r="B4" t="s">
        <v>154</v>
      </c>
      <c r="C4">
        <v>100</v>
      </c>
      <c r="D4">
        <v>44</v>
      </c>
    </row>
    <row r="5" spans="1:4" x14ac:dyDescent="0.2">
      <c r="A5" t="s">
        <v>10</v>
      </c>
      <c r="B5" t="s">
        <v>154</v>
      </c>
      <c r="C5">
        <v>100</v>
      </c>
      <c r="D5">
        <v>42</v>
      </c>
    </row>
    <row r="6" spans="1:4" x14ac:dyDescent="0.2">
      <c r="A6" t="s">
        <v>13</v>
      </c>
      <c r="B6" t="s">
        <v>155</v>
      </c>
      <c r="C6">
        <v>7.6923077000000006</v>
      </c>
      <c r="D6">
        <v>3</v>
      </c>
    </row>
    <row r="7" spans="1:4" x14ac:dyDescent="0.2">
      <c r="A7" t="s">
        <v>13</v>
      </c>
      <c r="B7" t="s">
        <v>154</v>
      </c>
      <c r="C7">
        <v>92.307692299999999</v>
      </c>
      <c r="D7">
        <v>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C96EB-F1A7-E343-9B6C-038203863928}">
  <dimension ref="A1:Q10"/>
  <sheetViews>
    <sheetView workbookViewId="0"/>
  </sheetViews>
  <sheetFormatPr baseColWidth="10" defaultRowHeight="16" x14ac:dyDescent="0.2"/>
  <sheetData>
    <row r="1" spans="1:17" x14ac:dyDescent="0.2">
      <c r="A1" t="s">
        <v>156</v>
      </c>
    </row>
    <row r="3" spans="1:17" x14ac:dyDescent="0.2">
      <c r="B3" t="s">
        <v>12</v>
      </c>
      <c r="C3" t="s">
        <v>157</v>
      </c>
      <c r="D3" t="s">
        <v>158</v>
      </c>
      <c r="E3" t="s">
        <v>159</v>
      </c>
      <c r="F3" t="s">
        <v>11</v>
      </c>
      <c r="G3" t="s">
        <v>160</v>
      </c>
      <c r="H3" t="s">
        <v>161</v>
      </c>
      <c r="I3" t="s">
        <v>162</v>
      </c>
      <c r="J3" t="s">
        <v>10</v>
      </c>
      <c r="K3" t="s">
        <v>163</v>
      </c>
      <c r="L3" t="s">
        <v>164</v>
      </c>
      <c r="M3" t="s">
        <v>165</v>
      </c>
      <c r="N3" t="s">
        <v>13</v>
      </c>
      <c r="O3" t="s">
        <v>166</v>
      </c>
      <c r="P3" t="s">
        <v>167</v>
      </c>
      <c r="Q3" t="s">
        <v>168</v>
      </c>
    </row>
    <row r="4" spans="1:17" x14ac:dyDescent="0.2">
      <c r="A4" t="s">
        <v>139</v>
      </c>
      <c r="B4">
        <v>1</v>
      </c>
      <c r="C4">
        <v>0</v>
      </c>
      <c r="D4">
        <v>0</v>
      </c>
      <c r="E4">
        <f>19/24</f>
        <v>0.79166666666666663</v>
      </c>
      <c r="F4">
        <v>0</v>
      </c>
      <c r="G4">
        <f>5/26</f>
        <v>0.19230769230769232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">
      <c r="A5" t="s">
        <v>26</v>
      </c>
      <c r="B5">
        <v>0</v>
      </c>
      <c r="C5">
        <f>6/21</f>
        <v>0.2857142857142857</v>
      </c>
      <c r="D5">
        <v>0</v>
      </c>
      <c r="E5">
        <f>1-E4</f>
        <v>0.20833333333333337</v>
      </c>
      <c r="F5">
        <v>0</v>
      </c>
      <c r="G5">
        <f>2/26</f>
        <v>7.6923076923076927E-2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">
      <c r="A6" t="s">
        <v>27</v>
      </c>
      <c r="B6">
        <v>0</v>
      </c>
      <c r="C6">
        <f>1-C5</f>
        <v>0.7142857142857143</v>
      </c>
      <c r="D6">
        <v>1</v>
      </c>
      <c r="E6">
        <v>0</v>
      </c>
      <c r="F6">
        <v>0</v>
      </c>
      <c r="G6">
        <f>11/26</f>
        <v>0.42307692307692307</v>
      </c>
      <c r="H6">
        <f>30/35</f>
        <v>0.8571428571428571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 x14ac:dyDescent="0.2">
      <c r="A7" t="s">
        <v>28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</row>
    <row r="8" spans="1:17" x14ac:dyDescent="0.2">
      <c r="A8" t="s">
        <v>29</v>
      </c>
      <c r="B8">
        <v>0</v>
      </c>
      <c r="C8">
        <v>0</v>
      </c>
      <c r="D8">
        <v>0</v>
      </c>
      <c r="E8">
        <v>0</v>
      </c>
      <c r="F8">
        <v>0</v>
      </c>
      <c r="G8">
        <f>8/26</f>
        <v>0.30769230769230771</v>
      </c>
      <c r="H8">
        <f>5/35</f>
        <v>0.14285714285714285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10" spans="1:17" x14ac:dyDescent="0.2">
      <c r="A10" t="s">
        <v>31</v>
      </c>
      <c r="B10">
        <v>20</v>
      </c>
      <c r="C10">
        <v>21</v>
      </c>
      <c r="D10">
        <v>22</v>
      </c>
      <c r="E10">
        <v>24</v>
      </c>
      <c r="F10">
        <v>30</v>
      </c>
      <c r="G10">
        <v>26</v>
      </c>
      <c r="H10">
        <v>35</v>
      </c>
      <c r="I10">
        <v>18</v>
      </c>
      <c r="J10">
        <v>29</v>
      </c>
      <c r="K10">
        <v>24</v>
      </c>
      <c r="L10">
        <v>29</v>
      </c>
      <c r="M10">
        <v>48</v>
      </c>
      <c r="N10">
        <v>28</v>
      </c>
      <c r="O10">
        <v>19</v>
      </c>
      <c r="P10">
        <v>19</v>
      </c>
      <c r="Q10">
        <v>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C53BD-3B85-5B4F-A58B-420971183C9F}">
  <dimension ref="A1:D9"/>
  <sheetViews>
    <sheetView workbookViewId="0">
      <selection activeCell="A2" sqref="A2"/>
    </sheetView>
  </sheetViews>
  <sheetFormatPr baseColWidth="10" defaultRowHeight="16" x14ac:dyDescent="0.2"/>
  <sheetData>
    <row r="1" spans="1:4" x14ac:dyDescent="0.2">
      <c r="A1" t="s">
        <v>181</v>
      </c>
    </row>
    <row r="3" spans="1:4" x14ac:dyDescent="0.2">
      <c r="A3" s="2" t="s">
        <v>19</v>
      </c>
      <c r="B3" s="3" t="s">
        <v>23</v>
      </c>
      <c r="C3" s="3" t="s">
        <v>169</v>
      </c>
      <c r="D3" s="3" t="s">
        <v>20</v>
      </c>
    </row>
    <row r="4" spans="1:4" x14ac:dyDescent="0.2">
      <c r="A4" s="4" t="s">
        <v>12</v>
      </c>
      <c r="B4" s="3">
        <v>31</v>
      </c>
      <c r="C4" s="3">
        <v>0</v>
      </c>
      <c r="D4" s="3">
        <v>0</v>
      </c>
    </row>
    <row r="5" spans="1:4" x14ac:dyDescent="0.2">
      <c r="A5" s="2" t="s">
        <v>11</v>
      </c>
      <c r="B5" s="3">
        <v>32</v>
      </c>
      <c r="C5" s="3">
        <v>24</v>
      </c>
      <c r="D5" s="3">
        <v>72.73</v>
      </c>
    </row>
    <row r="6" spans="1:4" x14ac:dyDescent="0.2">
      <c r="A6" s="2" t="s">
        <v>10</v>
      </c>
      <c r="B6" s="3">
        <v>32</v>
      </c>
      <c r="C6" s="3">
        <v>23</v>
      </c>
      <c r="D6" s="3">
        <v>71.88</v>
      </c>
    </row>
    <row r="7" spans="1:4" x14ac:dyDescent="0.2">
      <c r="A7" s="2" t="s">
        <v>13</v>
      </c>
      <c r="B7" s="3">
        <v>4</v>
      </c>
      <c r="C7" s="3">
        <v>4</v>
      </c>
      <c r="D7" s="3">
        <v>100</v>
      </c>
    </row>
    <row r="8" spans="1:4" x14ac:dyDescent="0.2">
      <c r="A8" s="2"/>
      <c r="B8" s="3"/>
      <c r="C8" s="3"/>
      <c r="D8" s="3"/>
    </row>
    <row r="9" spans="1:4" x14ac:dyDescent="0.2">
      <c r="A9" s="2"/>
      <c r="B9" s="3"/>
      <c r="C9" s="3"/>
      <c r="D9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856C1-E93E-E74C-8555-109B0FE9D3DA}">
  <dimension ref="A1:C11"/>
  <sheetViews>
    <sheetView workbookViewId="0">
      <selection activeCell="A8" sqref="A8:XFD8"/>
    </sheetView>
  </sheetViews>
  <sheetFormatPr baseColWidth="10" defaultRowHeight="16" x14ac:dyDescent="0.2"/>
  <sheetData>
    <row r="1" spans="1:3" x14ac:dyDescent="0.2">
      <c r="A1" t="s">
        <v>201</v>
      </c>
    </row>
    <row r="3" spans="1:3" x14ac:dyDescent="0.2">
      <c r="A3" t="s">
        <v>17</v>
      </c>
      <c r="B3" t="s">
        <v>202</v>
      </c>
      <c r="C3" t="s">
        <v>153</v>
      </c>
    </row>
    <row r="4" spans="1:3" x14ac:dyDescent="0.2">
      <c r="A4" t="s">
        <v>12</v>
      </c>
      <c r="B4" t="s">
        <v>203</v>
      </c>
      <c r="C4">
        <v>100</v>
      </c>
    </row>
    <row r="5" spans="1:3" x14ac:dyDescent="0.2">
      <c r="A5" t="s">
        <v>12</v>
      </c>
      <c r="B5" t="s">
        <v>204</v>
      </c>
      <c r="C5">
        <v>0</v>
      </c>
    </row>
    <row r="6" spans="1:3" x14ac:dyDescent="0.2">
      <c r="A6" t="s">
        <v>11</v>
      </c>
      <c r="B6" t="s">
        <v>203</v>
      </c>
      <c r="C6">
        <v>100</v>
      </c>
    </row>
    <row r="7" spans="1:3" x14ac:dyDescent="0.2">
      <c r="A7" t="s">
        <v>11</v>
      </c>
      <c r="B7" t="s">
        <v>204</v>
      </c>
      <c r="C7">
        <v>0</v>
      </c>
    </row>
    <row r="8" spans="1:3" x14ac:dyDescent="0.2">
      <c r="A8" t="s">
        <v>10</v>
      </c>
      <c r="B8" t="s">
        <v>203</v>
      </c>
      <c r="C8">
        <f>15/25*100</f>
        <v>60</v>
      </c>
    </row>
    <row r="9" spans="1:3" x14ac:dyDescent="0.2">
      <c r="A9" t="s">
        <v>10</v>
      </c>
      <c r="B9" t="s">
        <v>204</v>
      </c>
      <c r="C9">
        <f>10/25*100</f>
        <v>40</v>
      </c>
    </row>
    <row r="10" spans="1:3" x14ac:dyDescent="0.2">
      <c r="A10" t="s">
        <v>13</v>
      </c>
      <c r="B10" t="s">
        <v>203</v>
      </c>
      <c r="C10">
        <f>15/18*100</f>
        <v>83.333333333333343</v>
      </c>
    </row>
    <row r="11" spans="1:3" x14ac:dyDescent="0.2">
      <c r="A11" t="s">
        <v>13</v>
      </c>
      <c r="B11" t="s">
        <v>204</v>
      </c>
      <c r="C11">
        <f>3/18*100</f>
        <v>16.666666666666664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7CE3-2CFD-DD4C-9D89-30D69E567997}">
  <dimension ref="A1:C81"/>
  <sheetViews>
    <sheetView workbookViewId="0">
      <selection activeCell="E20" sqref="E20"/>
    </sheetView>
  </sheetViews>
  <sheetFormatPr baseColWidth="10" defaultRowHeight="16" x14ac:dyDescent="0.2"/>
  <sheetData>
    <row r="1" spans="1:3" x14ac:dyDescent="0.2">
      <c r="A1" t="s">
        <v>182</v>
      </c>
    </row>
    <row r="3" spans="1:3" x14ac:dyDescent="0.2">
      <c r="A3" t="s">
        <v>184</v>
      </c>
    </row>
    <row r="4" spans="1:3" x14ac:dyDescent="0.2">
      <c r="A4" t="s">
        <v>2</v>
      </c>
      <c r="B4" t="s">
        <v>183</v>
      </c>
      <c r="C4" t="s">
        <v>4</v>
      </c>
    </row>
    <row r="5" spans="1:3" x14ac:dyDescent="0.2">
      <c r="A5">
        <v>139.59299999999999</v>
      </c>
      <c r="B5">
        <v>20.204000000000001</v>
      </c>
      <c r="C5">
        <v>0.14473505118451499</v>
      </c>
    </row>
    <row r="6" spans="1:3" x14ac:dyDescent="0.2">
      <c r="A6">
        <v>76.600999999999999</v>
      </c>
      <c r="B6">
        <v>28.184000000000001</v>
      </c>
      <c r="C6">
        <v>0.36793253351783922</v>
      </c>
    </row>
    <row r="7" spans="1:3" x14ac:dyDescent="0.2">
      <c r="A7">
        <v>61.493000000000002</v>
      </c>
      <c r="B7">
        <v>14.371</v>
      </c>
      <c r="C7">
        <v>0.23370139690696501</v>
      </c>
    </row>
    <row r="8" spans="1:3" x14ac:dyDescent="0.2">
      <c r="A8">
        <v>58.051000000000002</v>
      </c>
      <c r="B8">
        <v>22.841999999999999</v>
      </c>
      <c r="C8">
        <v>0.39348159377099445</v>
      </c>
    </row>
    <row r="9" spans="1:3" x14ac:dyDescent="0.2">
      <c r="A9" t="s">
        <v>185</v>
      </c>
    </row>
    <row r="10" spans="1:3" x14ac:dyDescent="0.2">
      <c r="A10">
        <v>157.92500000000001</v>
      </c>
      <c r="B10">
        <v>35.927999999999997</v>
      </c>
      <c r="C10">
        <v>0.2275003957574798</v>
      </c>
    </row>
    <row r="11" spans="1:3" x14ac:dyDescent="0.2">
      <c r="A11">
        <v>225.05799999999999</v>
      </c>
      <c r="B11">
        <v>56.41</v>
      </c>
      <c r="C11">
        <v>0.25064650001332989</v>
      </c>
    </row>
    <row r="12" spans="1:3" x14ac:dyDescent="0.2">
      <c r="A12">
        <v>214.52500000000001</v>
      </c>
      <c r="B12">
        <v>42.253</v>
      </c>
      <c r="C12">
        <v>0.19696072718797342</v>
      </c>
    </row>
    <row r="13" spans="1:3" x14ac:dyDescent="0.2">
      <c r="A13">
        <v>79.11</v>
      </c>
      <c r="B13">
        <v>45.968000000000004</v>
      </c>
      <c r="C13">
        <v>0.58106434079130331</v>
      </c>
    </row>
    <row r="14" spans="1:3" x14ac:dyDescent="0.2">
      <c r="A14" t="s">
        <v>186</v>
      </c>
    </row>
    <row r="15" spans="1:3" x14ac:dyDescent="0.2">
      <c r="A15">
        <v>123.974</v>
      </c>
      <c r="B15">
        <v>15.111000000000001</v>
      </c>
      <c r="C15">
        <v>0.1218884604836498</v>
      </c>
    </row>
    <row r="16" spans="1:3" x14ac:dyDescent="0.2">
      <c r="A16">
        <v>90.415999999999997</v>
      </c>
      <c r="B16">
        <v>12.381</v>
      </c>
      <c r="C16">
        <v>0.1369337285436206</v>
      </c>
    </row>
    <row r="17" spans="1:3" x14ac:dyDescent="0.2">
      <c r="A17">
        <v>165.852</v>
      </c>
      <c r="B17">
        <v>26.456</v>
      </c>
      <c r="C17">
        <v>0.15951571280418686</v>
      </c>
    </row>
    <row r="18" spans="1:3" x14ac:dyDescent="0.2">
      <c r="A18">
        <v>89.942999999999998</v>
      </c>
      <c r="B18">
        <v>27.786000000000001</v>
      </c>
      <c r="C18">
        <v>0.30892898835929422</v>
      </c>
    </row>
    <row r="19" spans="1:3" x14ac:dyDescent="0.2">
      <c r="A19">
        <v>125.795</v>
      </c>
      <c r="B19">
        <v>15.57</v>
      </c>
      <c r="C19">
        <v>0.12377280496045152</v>
      </c>
    </row>
    <row r="20" spans="1:3" x14ac:dyDescent="0.2">
      <c r="A20">
        <v>72.805999999999997</v>
      </c>
      <c r="B20">
        <v>27.085999999999999</v>
      </c>
      <c r="C20">
        <v>0.37202977776556878</v>
      </c>
    </row>
    <row r="21" spans="1:3" x14ac:dyDescent="0.2">
      <c r="A21" t="s">
        <v>187</v>
      </c>
    </row>
    <row r="22" spans="1:3" x14ac:dyDescent="0.2">
      <c r="A22">
        <v>71.426000000000002</v>
      </c>
      <c r="B22">
        <v>11.553000000000001</v>
      </c>
      <c r="C22">
        <v>0.16174782292162518</v>
      </c>
    </row>
    <row r="23" spans="1:3" x14ac:dyDescent="0.2">
      <c r="A23">
        <v>118.69</v>
      </c>
      <c r="B23">
        <v>13.914999999999999</v>
      </c>
      <c r="C23">
        <v>0.11723818350324373</v>
      </c>
    </row>
    <row r="24" spans="1:3" x14ac:dyDescent="0.2">
      <c r="A24">
        <v>72.867000000000004</v>
      </c>
      <c r="B24">
        <v>12.692</v>
      </c>
      <c r="C24">
        <v>0.17418035599105219</v>
      </c>
    </row>
    <row r="25" spans="1:3" x14ac:dyDescent="0.2">
      <c r="A25">
        <v>87.775999999999996</v>
      </c>
      <c r="B25">
        <v>14.731999999999999</v>
      </c>
      <c r="C25">
        <v>0.16783631060882245</v>
      </c>
    </row>
    <row r="27" spans="1:3" x14ac:dyDescent="0.2">
      <c r="A27" t="s">
        <v>188</v>
      </c>
    </row>
    <row r="28" spans="1:3" x14ac:dyDescent="0.2">
      <c r="A28">
        <v>46.884</v>
      </c>
      <c r="B28">
        <v>17.097999999999999</v>
      </c>
      <c r="C28">
        <v>0.36468731336916643</v>
      </c>
    </row>
    <row r="29" spans="1:3" x14ac:dyDescent="0.2">
      <c r="A29">
        <v>36.189</v>
      </c>
      <c r="B29">
        <v>16.75</v>
      </c>
      <c r="C29">
        <v>0.4628478266876675</v>
      </c>
    </row>
    <row r="30" spans="1:3" x14ac:dyDescent="0.2">
      <c r="A30">
        <v>55.301000000000002</v>
      </c>
      <c r="B30">
        <v>4.7119999999999997</v>
      </c>
      <c r="C30">
        <v>8.5206415797182689E-2</v>
      </c>
    </row>
    <row r="31" spans="1:3" x14ac:dyDescent="0.2">
      <c r="A31">
        <v>34.704999999999998</v>
      </c>
      <c r="B31">
        <v>9.6059999999999999</v>
      </c>
      <c r="C31">
        <v>0.27679008788359027</v>
      </c>
    </row>
    <row r="32" spans="1:3" x14ac:dyDescent="0.2">
      <c r="A32">
        <v>57.271999999999998</v>
      </c>
      <c r="B32">
        <v>15.257999999999999</v>
      </c>
      <c r="C32">
        <v>0.2664129068305629</v>
      </c>
    </row>
    <row r="33" spans="1:3" x14ac:dyDescent="0.2">
      <c r="A33">
        <v>37.723999999999997</v>
      </c>
      <c r="B33">
        <v>8.1349999999999998</v>
      </c>
      <c r="C33">
        <v>0.2156452125967554</v>
      </c>
    </row>
    <row r="34" spans="1:3" x14ac:dyDescent="0.2">
      <c r="A34">
        <v>54.292999999999999</v>
      </c>
      <c r="B34">
        <v>12.24</v>
      </c>
      <c r="C34">
        <v>0.22544342732948999</v>
      </c>
    </row>
    <row r="35" spans="1:3" x14ac:dyDescent="0.2">
      <c r="A35" t="s">
        <v>189</v>
      </c>
    </row>
    <row r="36" spans="1:3" x14ac:dyDescent="0.2">
      <c r="A36">
        <v>119.816</v>
      </c>
      <c r="B36">
        <v>100.789</v>
      </c>
      <c r="C36">
        <v>0.84119817052814316</v>
      </c>
    </row>
    <row r="37" spans="1:3" x14ac:dyDescent="0.2">
      <c r="A37">
        <v>106.006</v>
      </c>
      <c r="B37">
        <v>47.167000000000002</v>
      </c>
      <c r="C37">
        <v>0.44494651246155881</v>
      </c>
    </row>
    <row r="38" spans="1:3" x14ac:dyDescent="0.2">
      <c r="A38">
        <v>220.751</v>
      </c>
      <c r="B38">
        <v>93.302999999999997</v>
      </c>
      <c r="C38">
        <v>0.422661731996684</v>
      </c>
    </row>
    <row r="39" spans="1:3" x14ac:dyDescent="0.2">
      <c r="A39">
        <v>71.242999999999995</v>
      </c>
      <c r="B39">
        <v>62.783000000000001</v>
      </c>
      <c r="C39">
        <v>0.88125149137459124</v>
      </c>
    </row>
    <row r="40" spans="1:3" x14ac:dyDescent="0.2">
      <c r="A40">
        <v>184.98699999999999</v>
      </c>
      <c r="B40">
        <v>86.585999999999999</v>
      </c>
      <c r="C40">
        <v>0.46806532350921959</v>
      </c>
    </row>
    <row r="41" spans="1:3" x14ac:dyDescent="0.2">
      <c r="A41">
        <v>203.773</v>
      </c>
      <c r="B41">
        <v>84.605999999999995</v>
      </c>
      <c r="C41">
        <v>0.41519730288114715</v>
      </c>
    </row>
    <row r="42" spans="1:3" x14ac:dyDescent="0.2">
      <c r="A42" s="1" t="s">
        <v>190</v>
      </c>
    </row>
    <row r="43" spans="1:3" x14ac:dyDescent="0.2">
      <c r="A43">
        <v>46.191000000000003</v>
      </c>
      <c r="B43">
        <v>181.208</v>
      </c>
      <c r="C43">
        <v>3.9230153060119934</v>
      </c>
    </row>
    <row r="44" spans="1:3" x14ac:dyDescent="0.2">
      <c r="A44">
        <v>121.006</v>
      </c>
      <c r="B44">
        <v>104.16200000000001</v>
      </c>
      <c r="C44">
        <v>0.86080029089466648</v>
      </c>
    </row>
    <row r="45" spans="1:3" x14ac:dyDescent="0.2">
      <c r="A45">
        <v>52.686999999999998</v>
      </c>
      <c r="B45">
        <v>190.947</v>
      </c>
      <c r="C45">
        <v>3.6241767418907891</v>
      </c>
    </row>
    <row r="46" spans="1:3" x14ac:dyDescent="0.2">
      <c r="A46">
        <v>48.764000000000003</v>
      </c>
      <c r="B46">
        <v>202.92099999999999</v>
      </c>
      <c r="C46">
        <v>4.161287015011073</v>
      </c>
    </row>
    <row r="47" spans="1:3" x14ac:dyDescent="0.2">
      <c r="A47">
        <v>58.664000000000001</v>
      </c>
      <c r="B47">
        <v>162.38999999999999</v>
      </c>
      <c r="C47">
        <v>2.768137188054002</v>
      </c>
    </row>
    <row r="48" spans="1:3" x14ac:dyDescent="0.2">
      <c r="A48" s="1" t="s">
        <v>191</v>
      </c>
    </row>
    <row r="49" spans="1:3" x14ac:dyDescent="0.2">
      <c r="A49">
        <v>68.23</v>
      </c>
      <c r="B49">
        <v>155.20400000000001</v>
      </c>
      <c r="C49">
        <v>2.274717866041331</v>
      </c>
    </row>
    <row r="50" spans="1:3" x14ac:dyDescent="0.2">
      <c r="A50">
        <v>74.905000000000001</v>
      </c>
      <c r="B50">
        <v>67.314999999999998</v>
      </c>
      <c r="C50">
        <v>0.89867165075762623</v>
      </c>
    </row>
    <row r="51" spans="1:3" x14ac:dyDescent="0.2">
      <c r="A51">
        <v>82.484999999999999</v>
      </c>
      <c r="B51">
        <v>84.625</v>
      </c>
      <c r="C51">
        <v>1.0259441110504941</v>
      </c>
    </row>
    <row r="52" spans="1:3" x14ac:dyDescent="0.2">
      <c r="A52">
        <v>70.215999999999994</v>
      </c>
      <c r="B52">
        <v>30.219000000000001</v>
      </c>
      <c r="C52">
        <v>0.43037199498689765</v>
      </c>
    </row>
    <row r="53" spans="1:3" x14ac:dyDescent="0.2">
      <c r="A53">
        <v>107.38</v>
      </c>
      <c r="B53">
        <v>54.619</v>
      </c>
      <c r="C53">
        <v>0.5086515179735519</v>
      </c>
    </row>
    <row r="54" spans="1:3" x14ac:dyDescent="0.2">
      <c r="A54">
        <v>63.186999999999998</v>
      </c>
      <c r="B54">
        <v>75.494</v>
      </c>
      <c r="C54">
        <v>1.1947710763289918</v>
      </c>
    </row>
    <row r="56" spans="1:3" x14ac:dyDescent="0.2">
      <c r="A56" t="s">
        <v>192</v>
      </c>
    </row>
    <row r="57" spans="1:3" x14ac:dyDescent="0.2">
      <c r="A57">
        <v>111.702</v>
      </c>
      <c r="B57">
        <v>18.001000000000001</v>
      </c>
      <c r="C57">
        <v>0.16115199369751662</v>
      </c>
    </row>
    <row r="58" spans="1:3" x14ac:dyDescent="0.2">
      <c r="A58">
        <v>167.63</v>
      </c>
      <c r="B58">
        <v>25.524000000000001</v>
      </c>
      <c r="C58">
        <v>0.15226391457376365</v>
      </c>
    </row>
    <row r="59" spans="1:3" x14ac:dyDescent="0.2">
      <c r="A59">
        <v>135.03399999999999</v>
      </c>
      <c r="B59">
        <v>27.34</v>
      </c>
      <c r="C59">
        <v>0.20246752669698004</v>
      </c>
    </row>
    <row r="60" spans="1:3" x14ac:dyDescent="0.2">
      <c r="A60">
        <v>131.45599999999999</v>
      </c>
      <c r="B60">
        <v>31.108000000000001</v>
      </c>
      <c r="C60">
        <v>0.23664191820837394</v>
      </c>
    </row>
    <row r="61" spans="1:3" x14ac:dyDescent="0.2">
      <c r="A61">
        <v>105.35899999999999</v>
      </c>
      <c r="B61">
        <v>19.148</v>
      </c>
      <c r="C61">
        <v>0.18174052525175827</v>
      </c>
    </row>
    <row r="62" spans="1:3" x14ac:dyDescent="0.2">
      <c r="A62" t="s">
        <v>195</v>
      </c>
    </row>
    <row r="63" spans="1:3" x14ac:dyDescent="0.2">
      <c r="A63">
        <v>91.734999999999999</v>
      </c>
      <c r="B63">
        <v>179.10300000000001</v>
      </c>
      <c r="C63">
        <v>1.9523954870005997</v>
      </c>
    </row>
    <row r="64" spans="1:3" x14ac:dyDescent="0.2">
      <c r="A64">
        <v>165.24199999999999</v>
      </c>
      <c r="B64">
        <v>171.88499999999999</v>
      </c>
      <c r="C64">
        <v>1.0402016436499195</v>
      </c>
    </row>
    <row r="65" spans="1:3" x14ac:dyDescent="0.2">
      <c r="A65">
        <v>100.253</v>
      </c>
      <c r="B65">
        <v>237.672</v>
      </c>
      <c r="C65">
        <v>2.3707220731549179</v>
      </c>
    </row>
    <row r="66" spans="1:3" x14ac:dyDescent="0.2">
      <c r="A66">
        <v>93.805999999999997</v>
      </c>
      <c r="B66">
        <v>116.14100000000001</v>
      </c>
      <c r="C66">
        <v>1.2380977762616465</v>
      </c>
    </row>
    <row r="67" spans="1:3" x14ac:dyDescent="0.2">
      <c r="A67">
        <v>81.069000000000003</v>
      </c>
      <c r="B67">
        <v>75.003</v>
      </c>
      <c r="C67">
        <v>0.92517485105280683</v>
      </c>
    </row>
    <row r="68" spans="1:3" x14ac:dyDescent="0.2">
      <c r="A68" t="s">
        <v>194</v>
      </c>
    </row>
    <row r="69" spans="1:3" x14ac:dyDescent="0.2">
      <c r="A69">
        <v>56.216999999999999</v>
      </c>
      <c r="B69">
        <v>97.742999999999995</v>
      </c>
      <c r="C69">
        <v>1.7386733550349538</v>
      </c>
    </row>
    <row r="70" spans="1:3" x14ac:dyDescent="0.2">
      <c r="A70">
        <v>69.028999999999996</v>
      </c>
      <c r="B70">
        <v>75.888000000000005</v>
      </c>
      <c r="C70">
        <v>1.0993640354054095</v>
      </c>
    </row>
    <row r="71" spans="1:3" x14ac:dyDescent="0.2">
      <c r="A71">
        <v>39.738</v>
      </c>
      <c r="B71">
        <v>56.661999999999999</v>
      </c>
      <c r="C71">
        <v>1.4258895767275654</v>
      </c>
    </row>
    <row r="72" spans="1:3" x14ac:dyDescent="0.2">
      <c r="A72">
        <v>54.578000000000003</v>
      </c>
      <c r="B72">
        <v>81.091999999999999</v>
      </c>
      <c r="C72">
        <v>1.4858001392502473</v>
      </c>
    </row>
    <row r="73" spans="1:3" x14ac:dyDescent="0.2">
      <c r="A73">
        <v>97.787000000000006</v>
      </c>
      <c r="B73">
        <v>86.975999999999999</v>
      </c>
      <c r="C73">
        <v>0.88944338204464801</v>
      </c>
    </row>
    <row r="74" spans="1:3" x14ac:dyDescent="0.2">
      <c r="A74">
        <v>73.263999999999996</v>
      </c>
      <c r="B74">
        <v>111.21</v>
      </c>
      <c r="C74">
        <v>1.5179351386765669</v>
      </c>
    </row>
    <row r="75" spans="1:3" x14ac:dyDescent="0.2">
      <c r="A75" t="s">
        <v>193</v>
      </c>
    </row>
    <row r="76" spans="1:3" x14ac:dyDescent="0.2">
      <c r="A76">
        <v>57.843000000000004</v>
      </c>
      <c r="B76">
        <v>119.027</v>
      </c>
      <c r="C76">
        <v>2.0577597980740969</v>
      </c>
    </row>
    <row r="77" spans="1:3" x14ac:dyDescent="0.2">
      <c r="A77">
        <v>79.323999999999998</v>
      </c>
      <c r="B77">
        <v>179.14</v>
      </c>
      <c r="C77">
        <v>2.2583329131158285</v>
      </c>
    </row>
    <row r="78" spans="1:3" x14ac:dyDescent="0.2">
      <c r="A78">
        <v>80.853999999999999</v>
      </c>
      <c r="B78">
        <v>186.703</v>
      </c>
      <c r="C78">
        <v>2.3091374576396961</v>
      </c>
    </row>
    <row r="79" spans="1:3" x14ac:dyDescent="0.2">
      <c r="A79">
        <v>87.283000000000001</v>
      </c>
      <c r="B79">
        <v>128.976</v>
      </c>
      <c r="C79">
        <v>1.4776760652131571</v>
      </c>
    </row>
    <row r="80" spans="1:3" x14ac:dyDescent="0.2">
      <c r="A80">
        <v>66.153999999999996</v>
      </c>
      <c r="B80">
        <v>100.93600000000001</v>
      </c>
      <c r="C80">
        <v>1.5257731958762888</v>
      </c>
    </row>
    <row r="81" spans="1:3" x14ac:dyDescent="0.2">
      <c r="A81">
        <v>98.097999999999999</v>
      </c>
      <c r="B81">
        <v>58.125999999999998</v>
      </c>
      <c r="C81">
        <v>0.59252991906053132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38C1D-6B96-ED4E-A614-667CBA3800A7}">
  <dimension ref="A1:C81"/>
  <sheetViews>
    <sheetView workbookViewId="0">
      <selection activeCell="D54" sqref="D54"/>
    </sheetView>
  </sheetViews>
  <sheetFormatPr baseColWidth="10" defaultRowHeight="16" x14ac:dyDescent="0.2"/>
  <sheetData>
    <row r="1" spans="1:3" x14ac:dyDescent="0.2">
      <c r="A1" t="s">
        <v>196</v>
      </c>
    </row>
    <row r="3" spans="1:3" x14ac:dyDescent="0.2">
      <c r="A3" t="s">
        <v>184</v>
      </c>
    </row>
    <row r="4" spans="1:3" x14ac:dyDescent="0.2">
      <c r="A4" t="s">
        <v>2</v>
      </c>
      <c r="B4" t="s">
        <v>183</v>
      </c>
      <c r="C4" t="s">
        <v>4</v>
      </c>
    </row>
    <row r="5" spans="1:3" x14ac:dyDescent="0.2">
      <c r="A5">
        <v>155.28399999999999</v>
      </c>
      <c r="B5">
        <v>30.584</v>
      </c>
      <c r="C5">
        <v>0.19695525617578116</v>
      </c>
    </row>
    <row r="6" spans="1:3" x14ac:dyDescent="0.2">
      <c r="A6">
        <v>120.00700000000001</v>
      </c>
      <c r="B6">
        <v>31.957999999999998</v>
      </c>
      <c r="C6">
        <v>0.26630113243394132</v>
      </c>
    </row>
    <row r="7" spans="1:3" x14ac:dyDescent="0.2">
      <c r="A7">
        <v>163.86</v>
      </c>
      <c r="B7">
        <v>16.768999999999998</v>
      </c>
      <c r="C7">
        <v>0.10233736116196751</v>
      </c>
    </row>
    <row r="8" spans="1:3" x14ac:dyDescent="0.2">
      <c r="A8">
        <v>161.23699999999999</v>
      </c>
      <c r="B8">
        <v>18.010999999999999</v>
      </c>
      <c r="C8">
        <v>0.11170512971588407</v>
      </c>
    </row>
    <row r="9" spans="1:3" x14ac:dyDescent="0.2">
      <c r="A9" t="s">
        <v>185</v>
      </c>
    </row>
    <row r="10" spans="1:3" x14ac:dyDescent="0.2">
      <c r="A10">
        <v>225.08199999999999</v>
      </c>
      <c r="B10">
        <v>31.338999999999999</v>
      </c>
      <c r="C10">
        <v>0.139233701495455</v>
      </c>
    </row>
    <row r="11" spans="1:3" x14ac:dyDescent="0.2">
      <c r="A11">
        <v>250.39500000000001</v>
      </c>
      <c r="B11">
        <v>39.281999999999996</v>
      </c>
      <c r="C11">
        <v>0.15688012939555501</v>
      </c>
    </row>
    <row r="12" spans="1:3" x14ac:dyDescent="0.2">
      <c r="A12">
        <v>248.203</v>
      </c>
      <c r="B12">
        <v>38.442</v>
      </c>
      <c r="C12">
        <v>0.15488128668871851</v>
      </c>
    </row>
    <row r="13" spans="1:3" x14ac:dyDescent="0.2">
      <c r="A13">
        <v>96.093000000000004</v>
      </c>
      <c r="B13">
        <v>37.11</v>
      </c>
      <c r="C13">
        <v>0.38618838000686834</v>
      </c>
    </row>
    <row r="14" spans="1:3" x14ac:dyDescent="0.2">
      <c r="A14" t="s">
        <v>186</v>
      </c>
    </row>
    <row r="15" spans="1:3" x14ac:dyDescent="0.2">
      <c r="A15">
        <v>215.511</v>
      </c>
      <c r="B15">
        <v>32.325000000000003</v>
      </c>
      <c r="C15">
        <v>0.14999234377827583</v>
      </c>
    </row>
    <row r="16" spans="1:3" x14ac:dyDescent="0.2">
      <c r="A16">
        <v>166.03399999999999</v>
      </c>
      <c r="B16">
        <v>8.7720000000000002</v>
      </c>
      <c r="C16">
        <v>5.2832552368791939E-2</v>
      </c>
    </row>
    <row r="17" spans="1:3" x14ac:dyDescent="0.2">
      <c r="A17">
        <v>191.07900000000001</v>
      </c>
      <c r="B17">
        <v>27.335000000000001</v>
      </c>
      <c r="C17">
        <v>0.14305601348133495</v>
      </c>
    </row>
    <row r="18" spans="1:3" x14ac:dyDescent="0.2">
      <c r="A18">
        <v>223.18199999999999</v>
      </c>
      <c r="B18">
        <v>38.74</v>
      </c>
      <c r="C18">
        <v>0.17358030665555468</v>
      </c>
    </row>
    <row r="19" spans="1:3" x14ac:dyDescent="0.2">
      <c r="A19">
        <v>150.10300000000001</v>
      </c>
      <c r="B19">
        <v>11.78</v>
      </c>
      <c r="C19">
        <v>7.8479444115041E-2</v>
      </c>
    </row>
    <row r="20" spans="1:3" x14ac:dyDescent="0.2">
      <c r="A20">
        <v>230.21700000000001</v>
      </c>
      <c r="B20">
        <v>16.256</v>
      </c>
      <c r="C20">
        <v>7.0611640321957103E-2</v>
      </c>
    </row>
    <row r="21" spans="1:3" x14ac:dyDescent="0.2">
      <c r="A21" t="s">
        <v>187</v>
      </c>
    </row>
    <row r="22" spans="1:3" x14ac:dyDescent="0.2">
      <c r="A22">
        <v>53.976999999999997</v>
      </c>
      <c r="B22">
        <v>6.3949999999999996</v>
      </c>
      <c r="C22">
        <v>0.11847638809122404</v>
      </c>
    </row>
    <row r="23" spans="1:3" x14ac:dyDescent="0.2">
      <c r="A23">
        <v>83.424000000000007</v>
      </c>
      <c r="B23">
        <v>3.8959999999999999</v>
      </c>
      <c r="C23">
        <v>4.6701189106252393E-2</v>
      </c>
    </row>
    <row r="24" spans="1:3" x14ac:dyDescent="0.2">
      <c r="A24">
        <v>35.582000000000001</v>
      </c>
      <c r="B24">
        <v>5.6909999999999998</v>
      </c>
      <c r="C24">
        <v>0.15994041931313585</v>
      </c>
    </row>
    <row r="25" spans="1:3" x14ac:dyDescent="0.2">
      <c r="A25">
        <v>68.352000000000004</v>
      </c>
      <c r="B25">
        <v>9.2850000000000001</v>
      </c>
      <c r="C25">
        <v>0.13584094101123595</v>
      </c>
    </row>
    <row r="27" spans="1:3" x14ac:dyDescent="0.2">
      <c r="A27" t="s">
        <v>188</v>
      </c>
    </row>
    <row r="28" spans="1:3" x14ac:dyDescent="0.2">
      <c r="A28">
        <v>49.238</v>
      </c>
      <c r="B28">
        <v>8.4760000000000009</v>
      </c>
      <c r="C28">
        <v>0.17214346642836836</v>
      </c>
    </row>
    <row r="29" spans="1:3" x14ac:dyDescent="0.2">
      <c r="A29">
        <v>158.04400000000001</v>
      </c>
      <c r="B29">
        <v>14.955</v>
      </c>
      <c r="C29">
        <v>9.4625547315937322E-2</v>
      </c>
    </row>
    <row r="30" spans="1:3" x14ac:dyDescent="0.2">
      <c r="A30">
        <v>127.45699999999999</v>
      </c>
      <c r="B30">
        <v>12.634</v>
      </c>
      <c r="C30">
        <v>9.9123626007202439E-2</v>
      </c>
    </row>
    <row r="31" spans="1:3" x14ac:dyDescent="0.2">
      <c r="A31">
        <v>189.42400000000001</v>
      </c>
      <c r="B31">
        <v>17.395</v>
      </c>
      <c r="C31">
        <v>9.1831024579778694E-2</v>
      </c>
    </row>
    <row r="32" spans="1:3" x14ac:dyDescent="0.2">
      <c r="A32">
        <v>114.10899999999999</v>
      </c>
      <c r="B32">
        <v>16.873000000000001</v>
      </c>
      <c r="C32">
        <v>0.14786738995171286</v>
      </c>
    </row>
    <row r="33" spans="1:3" x14ac:dyDescent="0.2">
      <c r="A33">
        <v>107.07299999999999</v>
      </c>
      <c r="B33">
        <v>12.303000000000001</v>
      </c>
      <c r="C33">
        <v>0.11490291670168952</v>
      </c>
    </row>
    <row r="34" spans="1:3" x14ac:dyDescent="0.2">
      <c r="A34">
        <v>64.775000000000006</v>
      </c>
      <c r="B34">
        <v>16.847999999999999</v>
      </c>
      <c r="C34">
        <v>0.26010034735623305</v>
      </c>
    </row>
    <row r="35" spans="1:3" x14ac:dyDescent="0.2">
      <c r="A35" t="s">
        <v>189</v>
      </c>
    </row>
    <row r="36" spans="1:3" x14ac:dyDescent="0.2">
      <c r="A36">
        <v>225.69300000000001</v>
      </c>
      <c r="B36">
        <v>50.097000000000001</v>
      </c>
      <c r="C36">
        <v>0.22196966675971341</v>
      </c>
    </row>
    <row r="37" spans="1:3" x14ac:dyDescent="0.2">
      <c r="A37">
        <v>245.87200000000001</v>
      </c>
      <c r="B37">
        <v>49.640999999999998</v>
      </c>
      <c r="C37">
        <v>0.20189773540704103</v>
      </c>
    </row>
    <row r="38" spans="1:3" x14ac:dyDescent="0.2">
      <c r="A38">
        <v>243.91200000000001</v>
      </c>
      <c r="B38">
        <v>58.817999999999998</v>
      </c>
      <c r="C38">
        <v>0.24114434714159202</v>
      </c>
    </row>
    <row r="39" spans="1:3" x14ac:dyDescent="0.2">
      <c r="A39">
        <v>127.596</v>
      </c>
      <c r="B39">
        <v>57.689</v>
      </c>
      <c r="C39">
        <v>0.45212232358381138</v>
      </c>
    </row>
    <row r="40" spans="1:3" x14ac:dyDescent="0.2">
      <c r="A40">
        <v>241.47499999999999</v>
      </c>
      <c r="B40">
        <v>50.920999999999999</v>
      </c>
      <c r="C40">
        <v>0.21087483176312247</v>
      </c>
    </row>
    <row r="41" spans="1:3" x14ac:dyDescent="0.2">
      <c r="A41">
        <v>241.292</v>
      </c>
      <c r="B41">
        <v>43.463999999999999</v>
      </c>
      <c r="C41">
        <v>0.18013029855942178</v>
      </c>
    </row>
    <row r="42" spans="1:3" x14ac:dyDescent="0.2">
      <c r="A42" t="s">
        <v>190</v>
      </c>
    </row>
    <row r="43" spans="1:3" x14ac:dyDescent="0.2">
      <c r="A43">
        <v>229.56100000000001</v>
      </c>
      <c r="B43">
        <v>71.466999999999999</v>
      </c>
      <c r="C43">
        <v>0.31132030266465122</v>
      </c>
    </row>
    <row r="44" spans="1:3" x14ac:dyDescent="0.2">
      <c r="A44">
        <v>241.68799999999999</v>
      </c>
      <c r="B44">
        <v>64.084999999999994</v>
      </c>
      <c r="C44">
        <v>0.26515590347886531</v>
      </c>
    </row>
    <row r="45" spans="1:3" x14ac:dyDescent="0.2">
      <c r="A45">
        <v>228.673</v>
      </c>
      <c r="B45">
        <v>98.144000000000005</v>
      </c>
      <c r="C45">
        <v>0.42918927901413811</v>
      </c>
    </row>
    <row r="46" spans="1:3" x14ac:dyDescent="0.2">
      <c r="A46">
        <v>175.18199999999999</v>
      </c>
      <c r="B46">
        <v>102.867</v>
      </c>
      <c r="C46">
        <v>0.58720073980203447</v>
      </c>
    </row>
    <row r="47" spans="1:3" x14ac:dyDescent="0.2">
      <c r="A47">
        <v>144.571</v>
      </c>
      <c r="B47">
        <v>93.409000000000006</v>
      </c>
      <c r="C47">
        <v>0.64611159914505678</v>
      </c>
    </row>
    <row r="48" spans="1:3" x14ac:dyDescent="0.2">
      <c r="A48" t="s">
        <v>191</v>
      </c>
    </row>
    <row r="49" spans="1:3" x14ac:dyDescent="0.2">
      <c r="A49">
        <v>102.72</v>
      </c>
      <c r="B49">
        <v>35.192999999999998</v>
      </c>
      <c r="C49">
        <v>0.34261098130841122</v>
      </c>
    </row>
    <row r="50" spans="1:3" x14ac:dyDescent="0.2">
      <c r="A50">
        <v>69.513000000000005</v>
      </c>
      <c r="B50">
        <v>42.491</v>
      </c>
      <c r="C50">
        <v>0.61126695725979308</v>
      </c>
    </row>
    <row r="51" spans="1:3" x14ac:dyDescent="0.2">
      <c r="A51">
        <v>41.728000000000002</v>
      </c>
      <c r="B51">
        <v>21.788</v>
      </c>
      <c r="C51">
        <v>0.52214340490797539</v>
      </c>
    </row>
    <row r="52" spans="1:3" x14ac:dyDescent="0.2">
      <c r="A52">
        <v>90.188000000000002</v>
      </c>
      <c r="B52">
        <v>26.254999999999999</v>
      </c>
      <c r="C52">
        <v>0.2911141171774515</v>
      </c>
    </row>
    <row r="53" spans="1:3" x14ac:dyDescent="0.2">
      <c r="A53">
        <v>85.16</v>
      </c>
      <c r="B53">
        <v>36.976999999999997</v>
      </c>
      <c r="C53">
        <v>0.43420620009394079</v>
      </c>
    </row>
    <row r="54" spans="1:3" x14ac:dyDescent="0.2">
      <c r="A54">
        <v>38.024000000000001</v>
      </c>
      <c r="B54">
        <v>13.474</v>
      </c>
      <c r="C54">
        <v>0.35435514411950347</v>
      </c>
    </row>
    <row r="56" spans="1:3" x14ac:dyDescent="0.2">
      <c r="A56" t="s">
        <v>197</v>
      </c>
    </row>
    <row r="57" spans="1:3" x14ac:dyDescent="0.2">
      <c r="A57">
        <v>146.619</v>
      </c>
      <c r="B57">
        <v>21.527999999999999</v>
      </c>
      <c r="C57">
        <v>0.14682953778159719</v>
      </c>
    </row>
    <row r="58" spans="1:3" x14ac:dyDescent="0.2">
      <c r="A58">
        <v>191.20500000000001</v>
      </c>
      <c r="B58">
        <v>35.183999999999997</v>
      </c>
      <c r="C58">
        <v>0.18401192437436256</v>
      </c>
    </row>
    <row r="59" spans="1:3" x14ac:dyDescent="0.2">
      <c r="A59">
        <v>144.52600000000001</v>
      </c>
      <c r="B59">
        <v>34.718000000000004</v>
      </c>
      <c r="C59">
        <v>0.24021975284723857</v>
      </c>
    </row>
    <row r="60" spans="1:3" x14ac:dyDescent="0.2">
      <c r="A60">
        <v>202.21100000000001</v>
      </c>
      <c r="B60">
        <v>33.590000000000003</v>
      </c>
      <c r="C60">
        <v>0.1661136139972603</v>
      </c>
    </row>
    <row r="61" spans="1:3" x14ac:dyDescent="0.2">
      <c r="A61">
        <v>162.33199999999999</v>
      </c>
      <c r="B61">
        <v>24.198</v>
      </c>
      <c r="C61">
        <v>0.1490648793829929</v>
      </c>
    </row>
    <row r="62" spans="1:3" x14ac:dyDescent="0.2">
      <c r="A62" t="s">
        <v>200</v>
      </c>
    </row>
    <row r="63" spans="1:3" x14ac:dyDescent="0.2">
      <c r="A63">
        <v>147.43899999999999</v>
      </c>
      <c r="B63">
        <v>32.607999999999997</v>
      </c>
      <c r="C63">
        <v>0.22116265031640203</v>
      </c>
    </row>
    <row r="64" spans="1:3" x14ac:dyDescent="0.2">
      <c r="A64">
        <v>251.54499999999999</v>
      </c>
      <c r="B64">
        <v>34.142000000000003</v>
      </c>
      <c r="C64">
        <v>0.13572919358365304</v>
      </c>
    </row>
    <row r="65" spans="1:3" x14ac:dyDescent="0.2">
      <c r="A65">
        <v>250.92699999999999</v>
      </c>
      <c r="B65">
        <v>42.585000000000001</v>
      </c>
      <c r="C65">
        <v>0.16971071267739224</v>
      </c>
    </row>
    <row r="66" spans="1:3" x14ac:dyDescent="0.2">
      <c r="A66">
        <v>223.684</v>
      </c>
      <c r="B66">
        <v>26.753</v>
      </c>
      <c r="C66">
        <v>0.11960175962518553</v>
      </c>
    </row>
    <row r="67" spans="1:3" x14ac:dyDescent="0.2">
      <c r="A67">
        <v>234.53399999999999</v>
      </c>
      <c r="B67">
        <v>29.643999999999998</v>
      </c>
      <c r="C67">
        <v>0.12639532008152335</v>
      </c>
    </row>
    <row r="68" spans="1:3" x14ac:dyDescent="0.2">
      <c r="A68" t="s">
        <v>199</v>
      </c>
    </row>
    <row r="69" spans="1:3" x14ac:dyDescent="0.2">
      <c r="A69">
        <v>100.583</v>
      </c>
      <c r="B69">
        <v>44.603000000000002</v>
      </c>
      <c r="C69">
        <v>0.44344471729815182</v>
      </c>
    </row>
    <row r="70" spans="1:3" x14ac:dyDescent="0.2">
      <c r="A70">
        <v>217.398</v>
      </c>
      <c r="B70">
        <v>34.125</v>
      </c>
      <c r="C70">
        <v>0.15697016531890817</v>
      </c>
    </row>
    <row r="71" spans="1:3" x14ac:dyDescent="0.2">
      <c r="A71">
        <v>225.679</v>
      </c>
      <c r="B71">
        <v>30.492000000000001</v>
      </c>
      <c r="C71">
        <v>0.13511226122058323</v>
      </c>
    </row>
    <row r="72" spans="1:3" x14ac:dyDescent="0.2">
      <c r="A72">
        <v>131.56299999999999</v>
      </c>
      <c r="B72">
        <v>35.636000000000003</v>
      </c>
      <c r="C72">
        <v>0.27086642901119617</v>
      </c>
    </row>
    <row r="73" spans="1:3" x14ac:dyDescent="0.2">
      <c r="A73">
        <v>93.591999999999999</v>
      </c>
      <c r="B73">
        <v>34.975000000000001</v>
      </c>
      <c r="C73">
        <v>0.37369646978374221</v>
      </c>
    </row>
    <row r="74" spans="1:3" x14ac:dyDescent="0.2">
      <c r="A74">
        <v>104.711</v>
      </c>
      <c r="B74">
        <v>39.500999999999998</v>
      </c>
      <c r="C74">
        <v>0.37723830352112003</v>
      </c>
    </row>
    <row r="75" spans="1:3" x14ac:dyDescent="0.2">
      <c r="A75" t="s">
        <v>198</v>
      </c>
    </row>
    <row r="76" spans="1:3" x14ac:dyDescent="0.2">
      <c r="A76">
        <v>124.255</v>
      </c>
      <c r="B76">
        <v>47.222000000000001</v>
      </c>
      <c r="C76">
        <v>0.38004104462597083</v>
      </c>
    </row>
    <row r="77" spans="1:3" x14ac:dyDescent="0.2">
      <c r="A77">
        <v>97.984999999999999</v>
      </c>
      <c r="B77">
        <v>55.21</v>
      </c>
      <c r="C77">
        <v>0.5634535898351789</v>
      </c>
    </row>
    <row r="78" spans="1:3" x14ac:dyDescent="0.2">
      <c r="A78">
        <v>157.499</v>
      </c>
      <c r="B78">
        <v>68.748000000000005</v>
      </c>
      <c r="C78">
        <v>0.43649800951117157</v>
      </c>
    </row>
    <row r="79" spans="1:3" x14ac:dyDescent="0.2">
      <c r="A79">
        <v>163.97399999999999</v>
      </c>
      <c r="B79">
        <v>69.308000000000007</v>
      </c>
      <c r="C79">
        <v>0.42267676582872904</v>
      </c>
    </row>
    <row r="80" spans="1:3" x14ac:dyDescent="0.2">
      <c r="A80">
        <v>85.822000000000003</v>
      </c>
      <c r="B80">
        <v>57.902000000000001</v>
      </c>
      <c r="C80">
        <v>0.67467549113280978</v>
      </c>
    </row>
    <row r="81" spans="1:3" x14ac:dyDescent="0.2">
      <c r="A81">
        <v>92.111999999999995</v>
      </c>
      <c r="B81">
        <v>45.173999999999999</v>
      </c>
      <c r="C81">
        <v>0.49042470036477337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D88D-DD01-414A-A907-129792DDDDA5}">
  <dimension ref="A1:K10"/>
  <sheetViews>
    <sheetView workbookViewId="0">
      <selection activeCell="D19" sqref="D19"/>
    </sheetView>
  </sheetViews>
  <sheetFormatPr baseColWidth="10" defaultRowHeight="16" x14ac:dyDescent="0.2"/>
  <sheetData>
    <row r="1" spans="1:11" x14ac:dyDescent="0.2">
      <c r="A1" t="s">
        <v>170</v>
      </c>
    </row>
    <row r="3" spans="1:11" x14ac:dyDescent="0.2">
      <c r="B3" t="s">
        <v>42</v>
      </c>
      <c r="C3" s="1" t="s">
        <v>174</v>
      </c>
      <c r="D3" s="1" t="s">
        <v>175</v>
      </c>
      <c r="E3" s="1" t="s">
        <v>176</v>
      </c>
      <c r="F3" t="s">
        <v>178</v>
      </c>
      <c r="G3" s="1" t="s">
        <v>177</v>
      </c>
      <c r="H3" t="s">
        <v>172</v>
      </c>
      <c r="I3" t="s">
        <v>171</v>
      </c>
      <c r="J3" t="s">
        <v>173</v>
      </c>
      <c r="K3" t="s">
        <v>179</v>
      </c>
    </row>
    <row r="4" spans="1:11" x14ac:dyDescent="0.2">
      <c r="A4" t="s">
        <v>25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">
      <c r="A5" t="s">
        <v>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">
      <c r="A6" t="s">
        <v>27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">
      <c r="A7" t="s">
        <v>28</v>
      </c>
      <c r="B7">
        <v>1</v>
      </c>
      <c r="C7">
        <v>0</v>
      </c>
      <c r="D7">
        <v>0</v>
      </c>
      <c r="E7">
        <f>17/31</f>
        <v>0.54838709677419351</v>
      </c>
      <c r="F7">
        <f>1-F8</f>
        <v>0.64285714285714279</v>
      </c>
      <c r="G7">
        <v>1</v>
      </c>
      <c r="H7">
        <v>0</v>
      </c>
      <c r="I7">
        <v>0</v>
      </c>
      <c r="J7">
        <v>0</v>
      </c>
      <c r="K7">
        <f>1-K8</f>
        <v>0.81818181818181812</v>
      </c>
    </row>
    <row r="8" spans="1:11" x14ac:dyDescent="0.2">
      <c r="A8" t="s">
        <v>29</v>
      </c>
      <c r="B8">
        <v>0</v>
      </c>
      <c r="C8">
        <v>1</v>
      </c>
      <c r="D8">
        <v>1</v>
      </c>
      <c r="E8">
        <f>1-E7</f>
        <v>0.45161290322580649</v>
      </c>
      <c r="F8">
        <f>10/28</f>
        <v>0.35714285714285715</v>
      </c>
      <c r="G8">
        <v>0</v>
      </c>
      <c r="H8">
        <v>1</v>
      </c>
      <c r="I8">
        <v>1</v>
      </c>
      <c r="J8">
        <v>1</v>
      </c>
      <c r="K8">
        <f>6/33</f>
        <v>0.18181818181818182</v>
      </c>
    </row>
    <row r="10" spans="1:11" x14ac:dyDescent="0.2">
      <c r="A10" t="s">
        <v>31</v>
      </c>
      <c r="B10">
        <v>33</v>
      </c>
      <c r="C10">
        <v>36</v>
      </c>
      <c r="D10">
        <v>39</v>
      </c>
      <c r="E10">
        <v>31</v>
      </c>
      <c r="F10">
        <v>28</v>
      </c>
      <c r="G10">
        <v>41</v>
      </c>
      <c r="H10">
        <v>32</v>
      </c>
      <c r="I10">
        <v>40</v>
      </c>
      <c r="J10">
        <v>38</v>
      </c>
      <c r="K10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1K</vt:lpstr>
      <vt:lpstr>1L</vt:lpstr>
      <vt:lpstr>3M</vt:lpstr>
      <vt:lpstr>5O</vt:lpstr>
      <vt:lpstr>5X</vt:lpstr>
      <vt:lpstr>6A</vt:lpstr>
      <vt:lpstr>7A</vt:lpstr>
      <vt:lpstr>7S</vt:lpstr>
      <vt:lpstr>S1D</vt:lpstr>
      <vt:lpstr>S1E</vt:lpstr>
      <vt:lpstr>S5H</vt:lpstr>
      <vt:lpstr>S5M</vt:lpstr>
      <vt:lpstr>S6U</vt:lpstr>
      <vt:lpstr>S7C</vt:lpstr>
      <vt:lpstr>S8E</vt:lpstr>
      <vt:lpstr>S12B</vt:lpstr>
      <vt:lpstr>S12C</vt:lpstr>
      <vt:lpstr>S12F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2026-01-05T08:48:06Z</dcterms:created>
  <dcterms:modified xsi:type="dcterms:W3CDTF">2026-01-09T20:13:05Z</dcterms:modified>
</cp:coreProperties>
</file>