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tcapa\OneDrive\Documents\Manuscripts\2025a_Pampean_cyclicity_NatComm\final submission\"/>
    </mc:Choice>
  </mc:AlternateContent>
  <xr:revisionPtr revIDLastSave="0" documentId="13_ncr:1_{105F027B-849A-4B83-8F0A-B93314C8C5A1}" xr6:coauthVersionLast="47" xr6:coauthVersionMax="47" xr10:uidLastSave="{00000000-0000-0000-0000-000000000000}"/>
  <bookViews>
    <workbookView xWindow="-96" yWindow="-96" windowWidth="19392" windowHeight="11472" tabRatio="1000" firstSheet="1" activeTab="6" xr2:uid="{00000000-000D-0000-FFFF-FFFF00000000}"/>
  </bookViews>
  <sheets>
    <sheet name="Supplementary Data 1" sheetId="21" r:id="rId1"/>
    <sheet name="Supplementary Data 2" sheetId="31" r:id="rId2"/>
    <sheet name="Supplementary Data 3" sheetId="24" r:id="rId3"/>
    <sheet name="Supplementary Data 4" sheetId="2" r:id="rId4"/>
    <sheet name="Supplementary Data 5" sheetId="3" r:id="rId5"/>
    <sheet name="Supplementary Data 6" sheetId="29" r:id="rId6"/>
    <sheet name="Supplementary Data 7" sheetId="23" r:id="rId7"/>
    <sheet name="PlotDat5" sheetId="10" state="hidden" r:id="rId8"/>
    <sheet name="PlotDat6" sheetId="12" state="hidden" r:id="rId9"/>
  </sheets>
  <definedNames>
    <definedName name="gauss">PlotDat6!$C$1:$D$2000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23" l="1"/>
  <c r="D73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0" i="23"/>
  <c r="D49" i="23"/>
  <c r="D48" i="23"/>
  <c r="D47" i="23"/>
  <c r="D46" i="23"/>
  <c r="D45" i="23"/>
  <c r="D40" i="23"/>
  <c r="D39" i="23"/>
  <c r="D38" i="23"/>
  <c r="D33" i="23"/>
  <c r="D32" i="23"/>
  <c r="D31" i="23"/>
  <c r="D30" i="23"/>
  <c r="D29" i="23"/>
  <c r="D28" i="23"/>
  <c r="D27" i="23"/>
  <c r="D26" i="23"/>
  <c r="D25" i="23"/>
  <c r="D20" i="23"/>
  <c r="D19" i="23"/>
  <c r="D18" i="23"/>
  <c r="D13" i="23"/>
  <c r="D12" i="23"/>
  <c r="D11" i="23"/>
  <c r="D10" i="23"/>
  <c r="D9" i="23"/>
  <c r="D8" i="23"/>
  <c r="D7" i="23"/>
  <c r="I847" i="2"/>
  <c r="I845" i="2"/>
  <c r="I841" i="2"/>
  <c r="I839" i="2"/>
  <c r="I836" i="2"/>
  <c r="I833" i="2"/>
  <c r="I831" i="2"/>
  <c r="I828" i="2"/>
  <c r="I823" i="2"/>
  <c r="I818" i="2"/>
  <c r="I812" i="2"/>
  <c r="I807" i="2"/>
  <c r="I798" i="2"/>
  <c r="I789" i="2"/>
  <c r="I786" i="2"/>
  <c r="I775" i="2"/>
  <c r="I770" i="2"/>
  <c r="I764" i="2"/>
  <c r="I756" i="2"/>
  <c r="I750" i="2"/>
  <c r="I744" i="2"/>
  <c r="I738" i="2"/>
  <c r="I735" i="2"/>
  <c r="I729" i="2"/>
  <c r="I725" i="2"/>
  <c r="I720" i="2"/>
  <c r="I715" i="2"/>
  <c r="I709" i="2"/>
  <c r="I703" i="2"/>
  <c r="I698" i="2"/>
  <c r="I694" i="2"/>
  <c r="I644" i="2"/>
  <c r="I639" i="2"/>
  <c r="I634" i="2"/>
  <c r="I629" i="2"/>
  <c r="I624" i="2"/>
  <c r="I614" i="2"/>
  <c r="I518" i="2"/>
  <c r="I515" i="2"/>
  <c r="I510" i="2"/>
  <c r="I505" i="2"/>
  <c r="I502" i="2"/>
  <c r="I498" i="2"/>
  <c r="I493" i="2"/>
  <c r="I488" i="2"/>
  <c r="I483" i="2"/>
  <c r="I480" i="2"/>
  <c r="I476" i="2"/>
  <c r="I471" i="2"/>
  <c r="I467" i="2"/>
  <c r="I462" i="2"/>
  <c r="I457" i="2"/>
  <c r="I452" i="2"/>
  <c r="I447" i="2"/>
  <c r="I442" i="2"/>
  <c r="I437" i="2"/>
  <c r="I432" i="2"/>
  <c r="I429" i="2"/>
  <c r="I426" i="2"/>
  <c r="I424" i="2"/>
  <c r="I421" i="2"/>
  <c r="I418" i="2"/>
  <c r="I415" i="2"/>
  <c r="I412" i="2"/>
  <c r="I409" i="2"/>
  <c r="I406" i="2"/>
  <c r="I403" i="2"/>
  <c r="I400" i="2"/>
  <c r="I397" i="2"/>
  <c r="I394" i="2"/>
  <c r="I391" i="2"/>
  <c r="I388" i="2"/>
  <c r="I385" i="2"/>
  <c r="I382" i="2"/>
  <c r="I379" i="2"/>
  <c r="I376" i="2"/>
  <c r="I373" i="2"/>
  <c r="I370" i="2"/>
  <c r="I367" i="2"/>
  <c r="I364" i="2"/>
  <c r="I361" i="2"/>
  <c r="I358" i="2"/>
  <c r="I355" i="2"/>
  <c r="I352" i="2"/>
  <c r="I349" i="2"/>
  <c r="I346" i="2"/>
  <c r="I343" i="2"/>
  <c r="I340" i="2"/>
  <c r="I337" i="2"/>
  <c r="I334" i="2"/>
  <c r="I331" i="2"/>
  <c r="I328" i="2"/>
  <c r="I325" i="2"/>
  <c r="I322" i="2"/>
  <c r="I319" i="2"/>
  <c r="I316" i="2"/>
  <c r="I313" i="2"/>
  <c r="I310" i="2"/>
  <c r="I307" i="2"/>
  <c r="I304" i="2"/>
  <c r="I301" i="2"/>
  <c r="I298" i="2"/>
  <c r="I107" i="2"/>
  <c r="I100" i="2"/>
</calcChain>
</file>

<file path=xl/sharedStrings.xml><?xml version="1.0" encoding="utf-8"?>
<sst xmlns="http://schemas.openxmlformats.org/spreadsheetml/2006/main" count="9204" uniqueCount="2892">
  <si>
    <t>Lobens et al., 2013</t>
  </si>
  <si>
    <t>Ortiz et al., 2015</t>
  </si>
  <si>
    <t>Fosdick et al., 2015</t>
  </si>
  <si>
    <t>Apatite</t>
  </si>
  <si>
    <t>Elevation</t>
  </si>
  <si>
    <t>Mineral</t>
  </si>
  <si>
    <t>Age</t>
  </si>
  <si>
    <t>Error</t>
  </si>
  <si>
    <t>Mean track length</t>
  </si>
  <si>
    <t>n of data</t>
  </si>
  <si>
    <t>Bense et al., 2013</t>
  </si>
  <si>
    <t>Lossada et al., 2017</t>
  </si>
  <si>
    <t>FC01</t>
  </si>
  <si>
    <t>JT07</t>
  </si>
  <si>
    <t>JT15</t>
  </si>
  <si>
    <t>SVF01</t>
  </si>
  <si>
    <t>JT01</t>
  </si>
  <si>
    <t>JT12</t>
  </si>
  <si>
    <t>RH10</t>
  </si>
  <si>
    <t>RF11</t>
  </si>
  <si>
    <t>HC02</t>
  </si>
  <si>
    <t>HC04</t>
  </si>
  <si>
    <t>HC07</t>
  </si>
  <si>
    <t>aPA01-1</t>
  </si>
  <si>
    <t>aPA01-2</t>
  </si>
  <si>
    <t>aPA01-3</t>
  </si>
  <si>
    <t>aPA01-4</t>
  </si>
  <si>
    <t>aPA01-5*</t>
  </si>
  <si>
    <t>aPA01-6</t>
  </si>
  <si>
    <t>aPA01-7</t>
  </si>
  <si>
    <t>aPAU02-1</t>
  </si>
  <si>
    <t>aPAU02-2</t>
  </si>
  <si>
    <t>aPAU02-3*</t>
  </si>
  <si>
    <t>aPAU02-4*</t>
  </si>
  <si>
    <t>aPAU02-5</t>
  </si>
  <si>
    <t>aPAU02-6</t>
  </si>
  <si>
    <t>aPAU04-1</t>
  </si>
  <si>
    <t>aPAU04-2*</t>
  </si>
  <si>
    <t>aPAU04-3*</t>
  </si>
  <si>
    <t>aPAU04-4*</t>
  </si>
  <si>
    <t>aPAU04-5</t>
  </si>
  <si>
    <t>aPAU04-6</t>
  </si>
  <si>
    <t>aPAU11-1</t>
  </si>
  <si>
    <t>aPAU11-2*</t>
  </si>
  <si>
    <t>aPAU11-3</t>
  </si>
  <si>
    <t>aPAU11-4</t>
  </si>
  <si>
    <t>aPAU11-5</t>
  </si>
  <si>
    <t>aPAU11-6</t>
  </si>
  <si>
    <t>aPAU11-7*</t>
  </si>
  <si>
    <t>aPAU11-8</t>
  </si>
  <si>
    <t>aTAL06-1</t>
  </si>
  <si>
    <t>aTAL06-2*</t>
  </si>
  <si>
    <t>aTAL06-3*</t>
  </si>
  <si>
    <t>aTAL06-4</t>
  </si>
  <si>
    <t>aTAL06-5</t>
  </si>
  <si>
    <t>aTAL06-6*</t>
  </si>
  <si>
    <t>aQA05-1</t>
  </si>
  <si>
    <t>aQA05-2*</t>
  </si>
  <si>
    <t>aQA05-3</t>
  </si>
  <si>
    <t>aQA05-4*</t>
  </si>
  <si>
    <t>aQA05-5*</t>
  </si>
  <si>
    <t>aQA05-6</t>
  </si>
  <si>
    <t>aQA20-1*</t>
  </si>
  <si>
    <t>aQA20-2*</t>
  </si>
  <si>
    <t>aQA20-3*</t>
  </si>
  <si>
    <t>aQA20-4*</t>
  </si>
  <si>
    <t>aQA20-5*</t>
  </si>
  <si>
    <t>aQA20-6*</t>
  </si>
  <si>
    <t>aPAU01-10</t>
  </si>
  <si>
    <t>aPAU01-11</t>
  </si>
  <si>
    <t>aPAU01-12</t>
  </si>
  <si>
    <t>aPAU01-13</t>
  </si>
  <si>
    <t>aPAU02-10</t>
  </si>
  <si>
    <t>aPAU02-11</t>
  </si>
  <si>
    <t>aPAU02-12</t>
  </si>
  <si>
    <t>aPAU04-10</t>
  </si>
  <si>
    <t>aPAU04-11</t>
  </si>
  <si>
    <t>aPAU04-12</t>
  </si>
  <si>
    <t>aPAU11-11</t>
  </si>
  <si>
    <t>aPAU11-12</t>
  </si>
  <si>
    <t>aPAU11-13</t>
  </si>
  <si>
    <t>aTAL06-10</t>
  </si>
  <si>
    <t>aTAL06-11</t>
  </si>
  <si>
    <t>aTAL06-12</t>
  </si>
  <si>
    <t>aTAL09-10</t>
  </si>
  <si>
    <t>aTAL09-11</t>
  </si>
  <si>
    <t>aTAL09-12</t>
  </si>
  <si>
    <t>aTAL09-13</t>
  </si>
  <si>
    <t>aTAL14-10</t>
  </si>
  <si>
    <t>aTAL14-11</t>
  </si>
  <si>
    <t>aTAL14-12</t>
  </si>
  <si>
    <t>aTAL14-13*</t>
  </si>
  <si>
    <t>aTAL16-10</t>
  </si>
  <si>
    <t>aTAL16-11</t>
  </si>
  <si>
    <t>aTAL16-12</t>
  </si>
  <si>
    <t>aTAL16-13</t>
  </si>
  <si>
    <t>aQA05-10</t>
  </si>
  <si>
    <t>aQA05-11</t>
  </si>
  <si>
    <t>aQA05-12</t>
  </si>
  <si>
    <t>aQA05-13</t>
  </si>
  <si>
    <t>aQA22-10</t>
  </si>
  <si>
    <t>aQA22-11</t>
  </si>
  <si>
    <t>aQA22-12</t>
  </si>
  <si>
    <t>IsoLine</t>
  </si>
  <si>
    <t>ErrBox</t>
  </si>
  <si>
    <t>Source sheet</t>
  </si>
  <si>
    <t>all ages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</si>
  <si>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</si>
  <si>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</si>
  <si>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</si>
  <si>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</si>
  <si>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</si>
  <si>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</si>
  <si>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</si>
  <si>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</si>
  <si>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</si>
  <si>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</si>
  <si>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</si>
  <si>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</si>
  <si>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</si>
  <si>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</si>
  <si>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</si>
  <si>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A1:B210</t>
  </si>
  <si>
    <t>ProbDens3</t>
  </si>
  <si>
    <t>ProbDens4</t>
  </si>
  <si>
    <t>MAN01-1</t>
  </si>
  <si>
    <t>MAN01-4</t>
  </si>
  <si>
    <t>MAN01-6</t>
  </si>
  <si>
    <t>MAN01-8</t>
  </si>
  <si>
    <t>MAN05-4</t>
  </si>
  <si>
    <t>MAN05-7</t>
  </si>
  <si>
    <t>MAN05-8</t>
  </si>
  <si>
    <t>MAN07-1</t>
  </si>
  <si>
    <t>MAN07-2</t>
  </si>
  <si>
    <t>MAN07-3</t>
  </si>
  <si>
    <t>MAN07-5</t>
  </si>
  <si>
    <t>MAN07-6</t>
  </si>
  <si>
    <t>MAN07-7</t>
  </si>
  <si>
    <t>MAN11-5</t>
  </si>
  <si>
    <t>MAN11-6</t>
  </si>
  <si>
    <t>MAN11-7</t>
  </si>
  <si>
    <t>CO1_04-1</t>
  </si>
  <si>
    <t>CO1_04-2</t>
  </si>
  <si>
    <t>CO1_04-3</t>
  </si>
  <si>
    <t>CO2_01-2</t>
  </si>
  <si>
    <t>CO2_01-5</t>
  </si>
  <si>
    <t>CO2_01-6</t>
  </si>
  <si>
    <t>CO2_01-7</t>
  </si>
  <si>
    <t>CO2_01-8</t>
  </si>
  <si>
    <t>CO2_02-1</t>
  </si>
  <si>
    <t>CO2_02-2</t>
  </si>
  <si>
    <t>CO2_02-3</t>
  </si>
  <si>
    <t>CO2_02-4</t>
  </si>
  <si>
    <t>CO2_02-6</t>
  </si>
  <si>
    <t>CO2_02-8</t>
  </si>
  <si>
    <t>CO3_01-1</t>
  </si>
  <si>
    <t>CO3_01-2</t>
  </si>
  <si>
    <t>CO3_01-4</t>
  </si>
  <si>
    <t>CO3_01-5</t>
  </si>
  <si>
    <t>CO3_01-7</t>
  </si>
  <si>
    <t>CO3_01-8</t>
  </si>
  <si>
    <t>CO3_02-2</t>
  </si>
  <si>
    <t>CO3_02-4</t>
  </si>
  <si>
    <t>CO3_02-5</t>
  </si>
  <si>
    <t>CO3_02-6</t>
  </si>
  <si>
    <t>CO3_02-7</t>
  </si>
  <si>
    <t>CO3_02-8</t>
  </si>
  <si>
    <t>TEA08-1</t>
  </si>
  <si>
    <t>TEA08-2</t>
  </si>
  <si>
    <t>TEA08-4</t>
  </si>
  <si>
    <t>TEA08-5</t>
  </si>
  <si>
    <t>TEA10-1</t>
  </si>
  <si>
    <t>TEA10-2</t>
  </si>
  <si>
    <t>TEA10-4</t>
  </si>
  <si>
    <t>TEA10-5</t>
  </si>
  <si>
    <t>TEA10-6</t>
  </si>
  <si>
    <t>N/A</t>
  </si>
  <si>
    <t>APM 09-09a1</t>
  </si>
  <si>
    <t>APM 09-09a3</t>
  </si>
  <si>
    <t>APM 09-09a4</t>
  </si>
  <si>
    <t>APM 51-08 schist</t>
  </si>
  <si>
    <t>APM 16-09 amphibolite</t>
  </si>
  <si>
    <t>12-SVF-02 ap1</t>
  </si>
  <si>
    <t>12-SVF-02 ap4</t>
  </si>
  <si>
    <t>12-SVF-11 ap2</t>
  </si>
  <si>
    <t>12-SVF-11 ap3</t>
  </si>
  <si>
    <t>Ortiz et al., 2021</t>
  </si>
  <si>
    <t>Frontal Cordillera</t>
  </si>
  <si>
    <t xml:space="preserve">AL02 ap01 </t>
  </si>
  <si>
    <t>AL02 ap02</t>
  </si>
  <si>
    <t>AL02 ap04</t>
  </si>
  <si>
    <t>AL02 ap05</t>
  </si>
  <si>
    <t>AL03 ap01</t>
  </si>
  <si>
    <t>AL03 ap02</t>
  </si>
  <si>
    <t>AL03 ap03</t>
  </si>
  <si>
    <t>AL03 ap04</t>
  </si>
  <si>
    <t>AL08 ap02</t>
  </si>
  <si>
    <t>AL08 ap03</t>
  </si>
  <si>
    <t>AL08 ap04</t>
  </si>
  <si>
    <t>AL07 ap02</t>
  </si>
  <si>
    <t>AL09 ap01</t>
  </si>
  <si>
    <t>AL09 ap03</t>
  </si>
  <si>
    <t>Levina et al., 2014</t>
  </si>
  <si>
    <t>triple grain Ap</t>
  </si>
  <si>
    <t>Mackaman-Lofland et al., 2020</t>
  </si>
  <si>
    <t>Single grain aliquot</t>
  </si>
  <si>
    <t xml:space="preserve">LC02 </t>
  </si>
  <si>
    <t>LC04</t>
  </si>
  <si>
    <t>LC07</t>
  </si>
  <si>
    <t>LC08</t>
  </si>
  <si>
    <t>LC09</t>
  </si>
  <si>
    <t>LC11</t>
  </si>
  <si>
    <t>LC15</t>
  </si>
  <si>
    <t>LC17</t>
  </si>
  <si>
    <t>LC18</t>
  </si>
  <si>
    <t>LE02</t>
  </si>
  <si>
    <t>LE03</t>
  </si>
  <si>
    <t>LE04</t>
  </si>
  <si>
    <t>LE05</t>
  </si>
  <si>
    <t>LE06</t>
  </si>
  <si>
    <t>LL01</t>
  </si>
  <si>
    <t>LL02</t>
  </si>
  <si>
    <t>LL06</t>
  </si>
  <si>
    <t>LL07</t>
  </si>
  <si>
    <t>LL08</t>
  </si>
  <si>
    <t>LC01</t>
  </si>
  <si>
    <t>LC03</t>
  </si>
  <si>
    <t>LC05</t>
  </si>
  <si>
    <t>LC16</t>
  </si>
  <si>
    <t>G2</t>
  </si>
  <si>
    <t>G3</t>
  </si>
  <si>
    <t>G4</t>
  </si>
  <si>
    <t>JA05</t>
  </si>
  <si>
    <t>JA07</t>
  </si>
  <si>
    <t>LE05_a</t>
  </si>
  <si>
    <t>LE05_b</t>
  </si>
  <si>
    <t>LE05_c</t>
  </si>
  <si>
    <t>LE05_d</t>
  </si>
  <si>
    <t>LE03_a</t>
  </si>
  <si>
    <t>LE03_b</t>
  </si>
  <si>
    <t>LE03_c</t>
  </si>
  <si>
    <t>LE03_d</t>
  </si>
  <si>
    <t>LE02_a</t>
  </si>
  <si>
    <t>LE02_b</t>
  </si>
  <si>
    <t>LE02_c</t>
  </si>
  <si>
    <t>LE02_d</t>
  </si>
  <si>
    <t>LL08_a</t>
  </si>
  <si>
    <t>LL08_b</t>
  </si>
  <si>
    <t>LL08_c</t>
  </si>
  <si>
    <t>LL08_d</t>
  </si>
  <si>
    <t>LL07_b</t>
  </si>
  <si>
    <t>LL07_c</t>
  </si>
  <si>
    <t>LL07_d</t>
  </si>
  <si>
    <t>LL06_a</t>
  </si>
  <si>
    <t>LL06_b</t>
  </si>
  <si>
    <t>LL06_c</t>
  </si>
  <si>
    <t>LL06_d</t>
  </si>
  <si>
    <t>LL01_a</t>
  </si>
  <si>
    <t>LL01_b</t>
  </si>
  <si>
    <t>LL01_c</t>
  </si>
  <si>
    <t>LL01_d</t>
  </si>
  <si>
    <t>LL02_a</t>
  </si>
  <si>
    <t>LL02_b</t>
  </si>
  <si>
    <t>LL02_c</t>
  </si>
  <si>
    <t>LL02_d</t>
  </si>
  <si>
    <t>LC05_a2</t>
  </si>
  <si>
    <t>LC05_b2</t>
  </si>
  <si>
    <t>LC05_a</t>
  </si>
  <si>
    <t>LC05_b</t>
  </si>
  <si>
    <t>LC05_c</t>
  </si>
  <si>
    <t>LC05_d</t>
  </si>
  <si>
    <t>LC07_a</t>
  </si>
  <si>
    <t>LC07_b</t>
  </si>
  <si>
    <t>LC07_d</t>
  </si>
  <si>
    <t>LC17_a</t>
  </si>
  <si>
    <t>LC17_b</t>
  </si>
  <si>
    <t>LC17_c</t>
  </si>
  <si>
    <t>LC16_a2</t>
  </si>
  <si>
    <t>LC16_b</t>
  </si>
  <si>
    <t>LC16_c</t>
  </si>
  <si>
    <t>LC18_a</t>
  </si>
  <si>
    <t>LC18_b</t>
  </si>
  <si>
    <t>LC18_c</t>
  </si>
  <si>
    <t>LC18_d</t>
  </si>
  <si>
    <t>LC08_a</t>
  </si>
  <si>
    <t>LC08_c</t>
  </si>
  <si>
    <t>LC08_d</t>
  </si>
  <si>
    <t>LC08_b</t>
  </si>
  <si>
    <t>LC11_a</t>
  </si>
  <si>
    <t>LC11_b</t>
  </si>
  <si>
    <t>LC11_c</t>
  </si>
  <si>
    <t>LC11_d</t>
  </si>
  <si>
    <t>LC15_a</t>
  </si>
  <si>
    <t>LC15_b</t>
  </si>
  <si>
    <t>LC15_c</t>
  </si>
  <si>
    <t>LC15_d</t>
  </si>
  <si>
    <t>LC01_a2</t>
  </si>
  <si>
    <t>LC01_b2</t>
  </si>
  <si>
    <t>LC01_a</t>
  </si>
  <si>
    <t>LC01_b</t>
  </si>
  <si>
    <t>LC01_d</t>
  </si>
  <si>
    <t>LC02_a</t>
  </si>
  <si>
    <t>LC02_b</t>
  </si>
  <si>
    <t>LC02_c</t>
  </si>
  <si>
    <t>LC02_d</t>
  </si>
  <si>
    <t>LC03_a2</t>
  </si>
  <si>
    <t>LC03_b2</t>
  </si>
  <si>
    <t>LC03_a</t>
  </si>
  <si>
    <t>LC03_b</t>
  </si>
  <si>
    <t>LC03_c</t>
  </si>
  <si>
    <t xml:space="preserve">LC03_d </t>
  </si>
  <si>
    <t>LC04_a</t>
  </si>
  <si>
    <t>LC04_b</t>
  </si>
  <si>
    <t>LC04_d</t>
  </si>
  <si>
    <t>Rodriguez et al., 2018</t>
  </si>
  <si>
    <t>Longitude</t>
  </si>
  <si>
    <t>Latitude</t>
  </si>
  <si>
    <t/>
  </si>
  <si>
    <t>Coastal Cordillera</t>
  </si>
  <si>
    <t>LJ02-1</t>
  </si>
  <si>
    <t>LJ02-2</t>
  </si>
  <si>
    <t>LJ02-4</t>
  </si>
  <si>
    <t>Mackaman-Lofland et al., 2022</t>
  </si>
  <si>
    <t>LJ04-2</t>
  </si>
  <si>
    <t>LJ04-4</t>
  </si>
  <si>
    <t>LJ04-5</t>
  </si>
  <si>
    <t>LJ-05-1</t>
  </si>
  <si>
    <t>LJ-05-2</t>
  </si>
  <si>
    <t>LJ-05-3</t>
  </si>
  <si>
    <t>LJ-05-4</t>
  </si>
  <si>
    <t>LJ-05-6</t>
  </si>
  <si>
    <t>LJ-05-7</t>
  </si>
  <si>
    <t>LJ10-1</t>
  </si>
  <si>
    <t>LJ10-2</t>
  </si>
  <si>
    <t>LJ10-3</t>
  </si>
  <si>
    <t>LJ10-4</t>
  </si>
  <si>
    <t>LJ10-5</t>
  </si>
  <si>
    <t>LJ10-6</t>
  </si>
  <si>
    <t>PUN01-1</t>
  </si>
  <si>
    <t>PUN01-2</t>
  </si>
  <si>
    <t>PUN01-3</t>
  </si>
  <si>
    <t>PUN01-6</t>
  </si>
  <si>
    <t>Precordillera: Cerro Veladero granite (-29.163023°, -68.83789°)</t>
  </si>
  <si>
    <t>PUN04-2</t>
  </si>
  <si>
    <t>PUN04-5</t>
  </si>
  <si>
    <t xml:space="preserve">Precordillera: Cienaga del Rio Huaco Formation sandstone </t>
  </si>
  <si>
    <t>Precordillera: Rio Jachal Formation sandstone</t>
  </si>
  <si>
    <t>BRN02-2</t>
  </si>
  <si>
    <t>BRN02-3</t>
  </si>
  <si>
    <t>BRN02-4</t>
  </si>
  <si>
    <t>BRN04-1</t>
  </si>
  <si>
    <t>BRN04-2</t>
  </si>
  <si>
    <t>BRN04-3</t>
  </si>
  <si>
    <t>BRN04-4</t>
  </si>
  <si>
    <t>BRN04-5</t>
  </si>
  <si>
    <t>BRN04-6</t>
  </si>
  <si>
    <t xml:space="preserve">Precordillera: Panacan Formation sandstone </t>
  </si>
  <si>
    <t>BRN05-1</t>
  </si>
  <si>
    <t>BRN05-3</t>
  </si>
  <si>
    <t>BRN05-5</t>
  </si>
  <si>
    <t>Precordillera: Panacan Formation sandstone</t>
  </si>
  <si>
    <t>MAZ02-1</t>
  </si>
  <si>
    <t>MAZ02-2</t>
  </si>
  <si>
    <t>MAZ02-3</t>
  </si>
  <si>
    <t>MAZ02-4</t>
  </si>
  <si>
    <t>MAZ02-5</t>
  </si>
  <si>
    <t>MAZ02-6</t>
  </si>
  <si>
    <t>MAZ05-1</t>
  </si>
  <si>
    <t>MAZ05-2</t>
  </si>
  <si>
    <t>MAZ05-3</t>
  </si>
  <si>
    <t>MAZ05-4</t>
  </si>
  <si>
    <t>MAZ05-5</t>
  </si>
  <si>
    <t>MAZ05-6</t>
  </si>
  <si>
    <t>MAZ07-2</t>
  </si>
  <si>
    <t>MAZ07-4</t>
  </si>
  <si>
    <t>MAZ07-5</t>
  </si>
  <si>
    <t>MAZ07-6</t>
  </si>
  <si>
    <t>VNC02-1</t>
  </si>
  <si>
    <t>VNC02-2</t>
  </si>
  <si>
    <t>VNC02-3</t>
  </si>
  <si>
    <t>VNC02-4</t>
  </si>
  <si>
    <t>VNC02-5</t>
  </si>
  <si>
    <t>VNC02-6</t>
  </si>
  <si>
    <t>VNC02-7</t>
  </si>
  <si>
    <t>VNC04-1</t>
  </si>
  <si>
    <t>VNC04-2</t>
  </si>
  <si>
    <t>VNC04-3</t>
  </si>
  <si>
    <t>VNC04-4</t>
  </si>
  <si>
    <t>VNC04-5</t>
  </si>
  <si>
    <t>VNC04-6</t>
  </si>
  <si>
    <t>CDB05-1</t>
  </si>
  <si>
    <t>CDB05-3</t>
  </si>
  <si>
    <t>CDB05-4</t>
  </si>
  <si>
    <t>CDB05-5</t>
  </si>
  <si>
    <t>aCDB07-1</t>
  </si>
  <si>
    <t>aCDB07-2</t>
  </si>
  <si>
    <t>aCDB07-4</t>
  </si>
  <si>
    <t>aCDB07-5</t>
  </si>
  <si>
    <t>aCDB07-6</t>
  </si>
  <si>
    <t>CDB07-1</t>
  </si>
  <si>
    <t>CDB07-3</t>
  </si>
  <si>
    <t>CDB07-4</t>
  </si>
  <si>
    <t>CDB07-5</t>
  </si>
  <si>
    <t>CDB08-1</t>
  </si>
  <si>
    <t>CDB08-3</t>
  </si>
  <si>
    <t>CDB08-4</t>
  </si>
  <si>
    <t>UMG03-3</t>
  </si>
  <si>
    <t>UMG03-6</t>
  </si>
  <si>
    <t>UMG03-7</t>
  </si>
  <si>
    <t>UMG03-8</t>
  </si>
  <si>
    <t>Precordillera: Las Juntas: Cerro Veladero granite</t>
  </si>
  <si>
    <t>Precordillera: Las Juntas: Vallecito Formation sandstone</t>
  </si>
  <si>
    <t>Precordillera: Las Juntas: Vinchina Formation sandstone</t>
  </si>
  <si>
    <t>Precordillera: Jas Juntas: Vinchina Formation sandstone</t>
  </si>
  <si>
    <t xml:space="preserve">Sierras Pampeanas: Sierra la Maz: Aguas Blanquitas or Guandacol Formation sandstone </t>
  </si>
  <si>
    <t>Sierras Pampeanas: Sierra la Maz: Guandacol Formation sandstone</t>
  </si>
  <si>
    <t>Sierras Pampeanas: Sierra la maz: Talampaya Formation sandstone</t>
  </si>
  <si>
    <t xml:space="preserve">Precordillera: Vinchina: Jague Formation sandstone </t>
  </si>
  <si>
    <t>Precordillera: Vinchina: Punta del Agua Formation sandstone</t>
  </si>
  <si>
    <t>Sierras Pampeanas: Sierra Umango: Cienaga del Rio Huaco Formation sandstone</t>
  </si>
  <si>
    <t xml:space="preserve">Sierras Pampeanas: Sierra Umango: Vinchina Formation sandstone </t>
  </si>
  <si>
    <t>Sierras Pampeanas: Sierra Umango: Espinal Formation gneiss</t>
  </si>
  <si>
    <t>Precordillera: Miocene sandstone; Las Salinas anticline</t>
  </si>
  <si>
    <t>Precordillera: Miocene sandstone; Río Francia</t>
  </si>
  <si>
    <t>Precordillera: Silurian argillite; Cerro Negro thrust hangingwall</t>
  </si>
  <si>
    <t>Precordillera: Permian sandstone; Blanquitos thrust hangingwall</t>
  </si>
  <si>
    <t>Precordillera: Silurian argillite; Blanco thrust hangingwall</t>
  </si>
  <si>
    <t>Precordillera: Oligocene sandstone; Niquivil thrust footwall</t>
  </si>
  <si>
    <t>Precordillera: Silurian argillite; Niquivil thrust hangingwall</t>
  </si>
  <si>
    <t>Frontal Cordillera: Permian granite</t>
  </si>
  <si>
    <t>Sierras Pampeanas: Sierra de Valle Fertíl</t>
  </si>
  <si>
    <t>Sierras Pampeanas: San Francisco del Monte de Oro</t>
  </si>
  <si>
    <t>Sierras Pampeanas: Pie de Palo</t>
  </si>
  <si>
    <t>UMG03-5*</t>
  </si>
  <si>
    <t>UMG03-1*</t>
  </si>
  <si>
    <t>CDB07-2*</t>
  </si>
  <si>
    <t>aCDB07-3*</t>
  </si>
  <si>
    <t>CDB05-2*</t>
  </si>
  <si>
    <t>VNC02-8*</t>
  </si>
  <si>
    <t>MAZ07-3*</t>
  </si>
  <si>
    <t>MAZ07-1*</t>
  </si>
  <si>
    <t>BRN02-6*</t>
  </si>
  <si>
    <t>PUN04-4*</t>
  </si>
  <si>
    <t>PUN04-3*</t>
  </si>
  <si>
    <t>PUN04-1*</t>
  </si>
  <si>
    <t>PUN01-5*</t>
  </si>
  <si>
    <t>LJ04-3*</t>
  </si>
  <si>
    <t>LJ04-1*</t>
  </si>
  <si>
    <t>LJ02-3*</t>
  </si>
  <si>
    <t xml:space="preserve">VFN-03 </t>
  </si>
  <si>
    <t xml:space="preserve">VFN-07 </t>
  </si>
  <si>
    <t>AL01</t>
  </si>
  <si>
    <t>AL02</t>
  </si>
  <si>
    <t>AL03</t>
  </si>
  <si>
    <t>AL05</t>
  </si>
  <si>
    <t>AL06</t>
  </si>
  <si>
    <t>AL07</t>
  </si>
  <si>
    <t>AL08</t>
  </si>
  <si>
    <t>AL09</t>
  </si>
  <si>
    <t>H4</t>
  </si>
  <si>
    <t>H5</t>
  </si>
  <si>
    <t>C4</t>
  </si>
  <si>
    <t>Cuy-2</t>
  </si>
  <si>
    <t>Cuy-20</t>
  </si>
  <si>
    <t>Precordillera: Granite Cuyo Basin</t>
  </si>
  <si>
    <t xml:space="preserve">SVF01 </t>
  </si>
  <si>
    <t xml:space="preserve">QF-01 </t>
  </si>
  <si>
    <t>Sierras Pampeanas: Sierra Valle Fertil: Ischigualasto Fm Carboniferous sandstone</t>
  </si>
  <si>
    <t>Sierras Pampeanas: Sierra Valle Fertil:  Ischigualasto Fm Carboniferous sandstone</t>
  </si>
  <si>
    <t>Sierras Pampeanas: Sierra Valle Fertil: Tonalite</t>
  </si>
  <si>
    <t>Sierras Pampeanas: Sierra Valle Fertil: Granodiorite</t>
  </si>
  <si>
    <t>Sierras Pampeanas: Sierra de Famatina: Intrusive qtz porphyry</t>
  </si>
  <si>
    <t>Sierras Pampeanas: Sierra La Maz: Meta-conglomerate</t>
  </si>
  <si>
    <t xml:space="preserve">Sierras Pampeanas: Sierra de Famatina: Granite in conglomerate above </t>
  </si>
  <si>
    <t>Sierras Pampeanas: Sierra de Famatina: Conglomerate</t>
  </si>
  <si>
    <t>Sierras Pampeanas: Sierra La Maz: Garnet schist</t>
  </si>
  <si>
    <t>Sierras Pampeanas: Sierra La Maz: Massive amphibolite</t>
  </si>
  <si>
    <t>Sierras Pampeanas: Sierra La Maz: Garnet Schist</t>
  </si>
  <si>
    <t xml:space="preserve">Sample name </t>
  </si>
  <si>
    <t>Sample Name</t>
  </si>
  <si>
    <t>Region/Sample</t>
  </si>
  <si>
    <t>Frontal Cordillera: MAN01: Chinches Formation (-32.030680°,-69.765150°)</t>
  </si>
  <si>
    <t>Frontal Cordillera: MAN05: Chinches Formation (-32.058060°,-69.806760°)</t>
  </si>
  <si>
    <t>Frontal Cordillera: MAN07: Chinches Formation (-31.958370°,-69.723430°)</t>
  </si>
  <si>
    <t>Frontal Cordillera: MAN11: Chinches Formation (-32.053250°,-69.833300°)</t>
  </si>
  <si>
    <t>MAN11-2*</t>
  </si>
  <si>
    <t>MAN07-8*</t>
  </si>
  <si>
    <t>MAN05-6*</t>
  </si>
  <si>
    <t>MAN05-5*</t>
  </si>
  <si>
    <t>MAN05-3*</t>
  </si>
  <si>
    <t>TEA10-3*</t>
  </si>
  <si>
    <t>CO3_02-1*</t>
  </si>
  <si>
    <t>CO3_01-3*</t>
  </si>
  <si>
    <t>CO2_02-7*</t>
  </si>
  <si>
    <t>CO2_02-5*</t>
  </si>
  <si>
    <t>Precordillera: Carboniferous sandstone; SVF thrust hangingwall</t>
  </si>
  <si>
    <t>Sierras Pampeanas: Ischigualasto Fm; Sandstone</t>
  </si>
  <si>
    <t>VFN-03-1</t>
  </si>
  <si>
    <t>VFN-03-2</t>
  </si>
  <si>
    <t>VFN-03-3</t>
  </si>
  <si>
    <t>VFN-03-4</t>
  </si>
  <si>
    <t>VFN-03-5</t>
  </si>
  <si>
    <t>VNF-07-1</t>
  </si>
  <si>
    <t>VNF-07-2</t>
  </si>
  <si>
    <t>VNF-07-3</t>
  </si>
  <si>
    <t>VNF-07-4</t>
  </si>
  <si>
    <t>VNF-07-5</t>
  </si>
  <si>
    <t>Sierras Pampeanas: Valle Fertil complex granodiorite</t>
  </si>
  <si>
    <t>QF-01-1</t>
  </si>
  <si>
    <t>QF-01-2</t>
  </si>
  <si>
    <t>QF-01-3</t>
  </si>
  <si>
    <t>QF-01-4</t>
  </si>
  <si>
    <t>QF-01-5</t>
  </si>
  <si>
    <t>QF-05-1</t>
  </si>
  <si>
    <t>QF-05-2</t>
  </si>
  <si>
    <t>QF-05-3</t>
  </si>
  <si>
    <t>QF-05-4</t>
  </si>
  <si>
    <t>QF-05-5</t>
  </si>
  <si>
    <t>Sierras Pampeanas: Valle Fertil complex tonalite</t>
  </si>
  <si>
    <t>QR-01-1</t>
  </si>
  <si>
    <t>QR-01-2</t>
  </si>
  <si>
    <t>QR-01-3</t>
  </si>
  <si>
    <t>QR-01-4</t>
  </si>
  <si>
    <t>QR-01-5</t>
  </si>
  <si>
    <t>QU-01-1</t>
  </si>
  <si>
    <t>QU-01-2</t>
  </si>
  <si>
    <t>QU-01-3</t>
  </si>
  <si>
    <t>QU-01-4</t>
  </si>
  <si>
    <t>QU-01-5</t>
  </si>
  <si>
    <t>Sierras Pampeanas: Valle Fertil complex diorite-tonalite</t>
  </si>
  <si>
    <t>VFC-01-1</t>
  </si>
  <si>
    <t>VFC-01-2</t>
  </si>
  <si>
    <t>VFC-01-3</t>
  </si>
  <si>
    <t>VFC-01-4</t>
  </si>
  <si>
    <t>VFC-01-5</t>
  </si>
  <si>
    <t>Sierras Pampeanas: Valle Fertil complex granite</t>
  </si>
  <si>
    <t>VFC-03-1</t>
  </si>
  <si>
    <t>VFC-03-2</t>
  </si>
  <si>
    <t>VFC-03-3</t>
  </si>
  <si>
    <t>VFC-03-4</t>
  </si>
  <si>
    <t>VFC-03-5</t>
  </si>
  <si>
    <t>VCF-04-1</t>
  </si>
  <si>
    <t>VCF-04-2</t>
  </si>
  <si>
    <t>VCF-04-3</t>
  </si>
  <si>
    <t>VCF-04-4</t>
  </si>
  <si>
    <t>VCF-04-5</t>
  </si>
  <si>
    <t>Sierras Pampeanas: Valle Fertil complex granitic-migmatite</t>
  </si>
  <si>
    <t>AN01-1</t>
  </si>
  <si>
    <t>AN01-2</t>
  </si>
  <si>
    <t>AN01-3</t>
  </si>
  <si>
    <t>AN01-4</t>
  </si>
  <si>
    <t>AN01-5</t>
  </si>
  <si>
    <t>AN01-7</t>
  </si>
  <si>
    <t>Mackaman-Lofland et al., 2024</t>
  </si>
  <si>
    <t>AN03-1</t>
  </si>
  <si>
    <t>AN03-2</t>
  </si>
  <si>
    <t>AN03-3</t>
  </si>
  <si>
    <t>AN03-4</t>
  </si>
  <si>
    <t>AN03-5</t>
  </si>
  <si>
    <t>AN03-6</t>
  </si>
  <si>
    <t>AN03-7</t>
  </si>
  <si>
    <t>AN03-9</t>
  </si>
  <si>
    <t>AN04-1</t>
  </si>
  <si>
    <t>AN04-2</t>
  </si>
  <si>
    <t>AN04-3</t>
  </si>
  <si>
    <t>AN04-4</t>
  </si>
  <si>
    <t>AN04-5</t>
  </si>
  <si>
    <t>AN05-1</t>
  </si>
  <si>
    <t>AN05-2</t>
  </si>
  <si>
    <t>AN05-3</t>
  </si>
  <si>
    <t>AN05-4</t>
  </si>
  <si>
    <t>AN05-5</t>
  </si>
  <si>
    <t>AN05-6</t>
  </si>
  <si>
    <t xml:space="preserve">Ap C413-g1 </t>
  </si>
  <si>
    <t>Ap C413-g2</t>
  </si>
  <si>
    <t>Ap C413-g3</t>
  </si>
  <si>
    <t>Ap C413-g5</t>
  </si>
  <si>
    <t>Ap C413-g6</t>
  </si>
  <si>
    <t>Ap C415-g1</t>
  </si>
  <si>
    <t>Ap C415-g2</t>
  </si>
  <si>
    <t>Ap C415-g3</t>
  </si>
  <si>
    <t>Ap C415-g4</t>
  </si>
  <si>
    <t>Ap C415-g5</t>
  </si>
  <si>
    <t>Ap C415-g6</t>
  </si>
  <si>
    <t>AN06-1</t>
  </si>
  <si>
    <t>AN06-2</t>
  </si>
  <si>
    <t>AN06-3</t>
  </si>
  <si>
    <t>AN06-4</t>
  </si>
  <si>
    <t>AN06-5</t>
  </si>
  <si>
    <t>Ap C414-g1</t>
  </si>
  <si>
    <t>Ap C414-g2</t>
  </si>
  <si>
    <t>Ap C414-g4</t>
  </si>
  <si>
    <t>Ap C414-g5</t>
  </si>
  <si>
    <t>Ap C414-g6</t>
  </si>
  <si>
    <t>Description</t>
  </si>
  <si>
    <t>Compilation</t>
  </si>
  <si>
    <t>Method</t>
  </si>
  <si>
    <t>Material</t>
  </si>
  <si>
    <t>Mpodozis_1996b</t>
  </si>
  <si>
    <t>AC-658</t>
  </si>
  <si>
    <t>Salazar_2013</t>
  </si>
  <si>
    <t>SCL-105d</t>
  </si>
  <si>
    <t>Salazar_2016</t>
  </si>
  <si>
    <t>Trachydacitic dome Sanidine</t>
  </si>
  <si>
    <t>Ibanes (2015)</t>
  </si>
  <si>
    <t>E-1327</t>
  </si>
  <si>
    <t>vein, biotite</t>
  </si>
  <si>
    <t>LosadaCalderon et al., 1994</t>
  </si>
  <si>
    <t>Ramos et al. (1991)</t>
  </si>
  <si>
    <t>AC-656</t>
  </si>
  <si>
    <t>RAC-360</t>
  </si>
  <si>
    <t>RAC-340</t>
  </si>
  <si>
    <t>sericite</t>
  </si>
  <si>
    <t>37-20230287</t>
  </si>
  <si>
    <t>biotite</t>
  </si>
  <si>
    <t>TOC17</t>
  </si>
  <si>
    <t>Dacite; Cerro Bola (Tocota)</t>
  </si>
  <si>
    <t>Poma_2017</t>
  </si>
  <si>
    <t>amphibole</t>
  </si>
  <si>
    <t>Gordillo and Linares, 1981</t>
  </si>
  <si>
    <t>29-211930287</t>
  </si>
  <si>
    <t>3-503087</t>
  </si>
  <si>
    <t>K-feldspar</t>
  </si>
  <si>
    <t>31-16190287</t>
  </si>
  <si>
    <t>NAC-533</t>
  </si>
  <si>
    <t>10-2030387</t>
  </si>
  <si>
    <t>1-1003087</t>
  </si>
  <si>
    <t>21-6040387</t>
  </si>
  <si>
    <t>JC6</t>
  </si>
  <si>
    <t>rhyodacite, biotite</t>
  </si>
  <si>
    <t>A-826</t>
  </si>
  <si>
    <t>Munizaga_1982</t>
  </si>
  <si>
    <t>A-1756</t>
  </si>
  <si>
    <t xml:space="preserve">Martin_1995 </t>
  </si>
  <si>
    <t>Winocur_2017</t>
  </si>
  <si>
    <t>Bissig_2001</t>
  </si>
  <si>
    <t>Giambiagi_2018</t>
  </si>
  <si>
    <t>DI095</t>
  </si>
  <si>
    <t>Frontal_Cordillera, Vacas_Heladas_Ignimbrites, Rhyolite</t>
  </si>
  <si>
    <t>Jones_2015</t>
  </si>
  <si>
    <t>AC-654</t>
  </si>
  <si>
    <t>MQ33</t>
  </si>
  <si>
    <t>Trachytic dyke Sanidine</t>
  </si>
  <si>
    <t>Sruoga et al. (1996)</t>
  </si>
  <si>
    <t>EA7</t>
  </si>
  <si>
    <t>Dacite</t>
  </si>
  <si>
    <t>BSMU2</t>
  </si>
  <si>
    <t>Tuff; Cerro Bastión</t>
  </si>
  <si>
    <t>Urbina et al. (1995)</t>
  </si>
  <si>
    <t>Hydrothermal alteration Illite</t>
  </si>
  <si>
    <t>Urbina and Oggier (2001)</t>
  </si>
  <si>
    <t>Latitic dome Sanidine</t>
  </si>
  <si>
    <t>CCh-1d</t>
  </si>
  <si>
    <t>Creixell_2012</t>
  </si>
  <si>
    <t>Urbina (2005b)</t>
  </si>
  <si>
    <t>Trachyandesite Sanidine</t>
  </si>
  <si>
    <t>Ibanes (2009)</t>
  </si>
  <si>
    <t>A-1783</t>
  </si>
  <si>
    <t>Rivano_1985</t>
  </si>
  <si>
    <t>CO284</t>
  </si>
  <si>
    <t>Litvak_2005b</t>
  </si>
  <si>
    <t>RAC-380</t>
  </si>
  <si>
    <t>TOC09</t>
  </si>
  <si>
    <t>Dacitic tuff; Qda. Morteritos (Tocota)</t>
  </si>
  <si>
    <t>594-S</t>
  </si>
  <si>
    <t>Vergara_1988</t>
  </si>
  <si>
    <t xml:space="preserve"> Urbina and Oggier (2001)</t>
  </si>
  <si>
    <t>8336B</t>
  </si>
  <si>
    <t xml:space="preserve">Granodiorite </t>
  </si>
  <si>
    <t>Sillitoe_1977</t>
  </si>
  <si>
    <t>Cerro Bola Andesite</t>
  </si>
  <si>
    <t>Wetten_2005</t>
  </si>
  <si>
    <t>K/Ar</t>
  </si>
  <si>
    <t>AC-103</t>
  </si>
  <si>
    <t>Moscoso_2010</t>
  </si>
  <si>
    <t>Late_breccia; Altar Porphyry; Altar Upper Subvolcanic Suite</t>
  </si>
  <si>
    <t>Maydagán_2014</t>
  </si>
  <si>
    <t>Kay_1987</t>
  </si>
  <si>
    <t>Litvak_2014</t>
  </si>
  <si>
    <t>SCL-70d</t>
  </si>
  <si>
    <t>Mia(a)</t>
  </si>
  <si>
    <t>Martin_1995</t>
  </si>
  <si>
    <t>Quebrada Chita Trachyandesite</t>
  </si>
  <si>
    <t>Jones_2016</t>
  </si>
  <si>
    <t>U/Pb</t>
  </si>
  <si>
    <t>zircon</t>
  </si>
  <si>
    <t>Trachyandesite; Quebrada Chita</t>
  </si>
  <si>
    <t>RJ11A15</t>
  </si>
  <si>
    <t>Precordillera, Tertiary_Intrusives, Trachydacite</t>
  </si>
  <si>
    <t>RJ11A17</t>
  </si>
  <si>
    <t>Precordillera, Tertiary_Intrusives, Dacite</t>
  </si>
  <si>
    <t>Quebrada Chita Dacite</t>
  </si>
  <si>
    <t>Cuesta del Viento Dacitic tuff</t>
  </si>
  <si>
    <t>Alonso_2011</t>
  </si>
  <si>
    <t>PA-1</t>
  </si>
  <si>
    <t>Rivano_1991</t>
  </si>
  <si>
    <t>DC-3</t>
  </si>
  <si>
    <t>252-R</t>
  </si>
  <si>
    <t>A-2242</t>
  </si>
  <si>
    <t>LosPelambres</t>
  </si>
  <si>
    <t>Tonalite</t>
  </si>
  <si>
    <t xml:space="preserve"> Hydrothermal alteration Illite</t>
  </si>
  <si>
    <t>DCP-1</t>
  </si>
  <si>
    <t>Drake et al., 1982</t>
  </si>
  <si>
    <t>Porphyry_4; Altar Porphyry; Altar Upper Subvolcanic Suite</t>
  </si>
  <si>
    <t>Maydagán_2011</t>
  </si>
  <si>
    <t>2-4030387</t>
  </si>
  <si>
    <t>PL-1</t>
  </si>
  <si>
    <t>A-1730</t>
  </si>
  <si>
    <t>Cerro Puntas Negras Pyroclastic rock</t>
  </si>
  <si>
    <t>Kay_1996</t>
  </si>
  <si>
    <t>Pyroclastic rock; Cerro Puntas Negras</t>
  </si>
  <si>
    <t>Porphyry_3; Altar Porphyry; Altar Upper Subvolcanic Suite</t>
  </si>
  <si>
    <t>Urbina and Sruoga (2009)</t>
  </si>
  <si>
    <t>Gabbro; Leones</t>
  </si>
  <si>
    <t>MONTECINOS_2008</t>
  </si>
  <si>
    <t>Granodiorite; Portillo</t>
  </si>
  <si>
    <t>Porphyry_2; Altar Porphyry; Altar Upper Subvolcanic Suite</t>
  </si>
  <si>
    <t>RJ11A7</t>
  </si>
  <si>
    <t>Precordillera, Tertiary_Intrusives, Trachyandesite</t>
  </si>
  <si>
    <t>Quebrada Chita Andesitic porphyry</t>
  </si>
  <si>
    <t>Andesitic porphyry; Quebrada Chita</t>
  </si>
  <si>
    <t>Cerro Divisadero Trachyandesite</t>
  </si>
  <si>
    <t>8336F</t>
  </si>
  <si>
    <t>andesite porphyry</t>
  </si>
  <si>
    <t>Porphyry_1; Altar Porphyry; Altar Upper Subvolcanic Suite</t>
  </si>
  <si>
    <t>CO285</t>
  </si>
  <si>
    <t>black hornblende-bearing andesite, Tortolas? south Veladero</t>
  </si>
  <si>
    <t>Litvak_2002</t>
  </si>
  <si>
    <t>Kay_2011</t>
  </si>
  <si>
    <t>Litvak_2004</t>
  </si>
  <si>
    <t>Litvak_2007</t>
  </si>
  <si>
    <t>RF124</t>
  </si>
  <si>
    <t>C01</t>
  </si>
  <si>
    <t>Andesitic tuff; Rodeo</t>
  </si>
  <si>
    <t>(Ab-134), Z134-1</t>
  </si>
  <si>
    <t>ign</t>
  </si>
  <si>
    <t>Montecinos et al., 2008</t>
  </si>
  <si>
    <t>Montecinos_2008</t>
  </si>
  <si>
    <t>CO403</t>
  </si>
  <si>
    <t>Welded ignmbrite with pumice, biotite, Choiyoi lithics,Macho Muerto, Argentina, headwaters Río Valeriano</t>
  </si>
  <si>
    <t>Diorite; Juncal river</t>
  </si>
  <si>
    <t>A-1766</t>
  </si>
  <si>
    <t>Ortiz_2015</t>
  </si>
  <si>
    <t>Rossel_2016</t>
  </si>
  <si>
    <t>CV-1163</t>
  </si>
  <si>
    <t>Welkner_2006</t>
  </si>
  <si>
    <t>(Ab-135), Z135-1</t>
  </si>
  <si>
    <t>3336D</t>
  </si>
  <si>
    <t>Quartz Monzonite</t>
  </si>
  <si>
    <t>730-R</t>
  </si>
  <si>
    <t>178-R</t>
  </si>
  <si>
    <t>A-3291</t>
  </si>
  <si>
    <t>Munizaga_2008</t>
  </si>
  <si>
    <t>SCL-07d</t>
  </si>
  <si>
    <t>TOC31</t>
  </si>
  <si>
    <t>Dacite; Divisadero Sur</t>
  </si>
  <si>
    <t>A-3261</t>
  </si>
  <si>
    <t>204-R</t>
  </si>
  <si>
    <t>Drake_1976</t>
  </si>
  <si>
    <t>unknown</t>
  </si>
  <si>
    <t>SCL-102d</t>
  </si>
  <si>
    <t>AN12JP012</t>
  </si>
  <si>
    <t xml:space="preserve">Andesitic lava flow; Abanico Formation </t>
  </si>
  <si>
    <t>Romo_2015</t>
  </si>
  <si>
    <t>groundmass</t>
  </si>
  <si>
    <t>SP79C</t>
  </si>
  <si>
    <t>andesite; La Brea Cordillera</t>
  </si>
  <si>
    <t>QA22</t>
  </si>
  <si>
    <t>extrusive tuff (bedded ash); Precordillera Thrust Belt, Argentina</t>
  </si>
  <si>
    <t>Levina_2014</t>
  </si>
  <si>
    <t>Puetz_2018</t>
  </si>
  <si>
    <t>average zircon</t>
  </si>
  <si>
    <t>CN201</t>
  </si>
  <si>
    <t>Andesite; Cerro Puntas Negras</t>
  </si>
  <si>
    <t>963-R</t>
  </si>
  <si>
    <t>volcanic</t>
  </si>
  <si>
    <t>PEL661</t>
  </si>
  <si>
    <t>Perelló_2012</t>
  </si>
  <si>
    <t>CO274</t>
  </si>
  <si>
    <t>PEL1031</t>
  </si>
  <si>
    <t>Pyroxene-biotite quartz monzodiorite; Chalinga intrusive complex (Phase 3); Los Helados, Rio Chalinga</t>
  </si>
  <si>
    <t>965-R</t>
  </si>
  <si>
    <t>PEL651</t>
  </si>
  <si>
    <t>Hornblende-biotite dacitic porphyry; Northwest-trending intrusive belt; Rio Pachon</t>
  </si>
  <si>
    <t>03_MA</t>
  </si>
  <si>
    <t xml:space="preserve">Mariño, Cacheuta   </t>
  </si>
  <si>
    <t>Buelow_2018</t>
  </si>
  <si>
    <t>intrusive</t>
  </si>
  <si>
    <t>Clinopyroxene-carrying Andesite flow.; Blanco river</t>
  </si>
  <si>
    <t>8081D</t>
  </si>
  <si>
    <t>muscovite</t>
  </si>
  <si>
    <t>EA8</t>
  </si>
  <si>
    <t>Leveratto, 1976</t>
  </si>
  <si>
    <t>Munizaga and Vicente, in prep</t>
  </si>
  <si>
    <t>PEL2014</t>
  </si>
  <si>
    <t>Pyroxene-biotite quartz monzodiorite; Chalinga intrusive complex (Phase 3); Rio Tres Quebradas</t>
  </si>
  <si>
    <t>Cerro Negro Dacite</t>
  </si>
  <si>
    <t>Leveratto_1976</t>
  </si>
  <si>
    <t>A-3769</t>
  </si>
  <si>
    <t>EA10</t>
  </si>
  <si>
    <t>RF62</t>
  </si>
  <si>
    <t>Jones_2014</t>
  </si>
  <si>
    <t>F0554</t>
  </si>
  <si>
    <t>Fuentes_2004</t>
  </si>
  <si>
    <t>968-R</t>
  </si>
  <si>
    <t>596-S</t>
  </si>
  <si>
    <t>A-2202</t>
  </si>
  <si>
    <t>02_MA</t>
  </si>
  <si>
    <t>01_MA</t>
  </si>
  <si>
    <t>3-5</t>
  </si>
  <si>
    <t>La_Peña</t>
  </si>
  <si>
    <t>Lucassen_2007</t>
  </si>
  <si>
    <t>AL04.23</t>
  </si>
  <si>
    <t>andesite, extrusive; Farellones Formation, Salamanca</t>
  </si>
  <si>
    <t>Jara_2014</t>
  </si>
  <si>
    <t>AL-4</t>
  </si>
  <si>
    <t>(Ab-153), Z153-1</t>
  </si>
  <si>
    <t>SP80</t>
  </si>
  <si>
    <t>Frontal_Cordillera, Escabroso_Formation_(Upper_Don˜a_Ana_Group), Andesite</t>
  </si>
  <si>
    <t>Andesite</t>
  </si>
  <si>
    <t>PEL246</t>
  </si>
  <si>
    <t>Upper Quebrada Chalinga intrusive complex Hornblende-biotite granodiorite Piuquenes (Phase 2)</t>
  </si>
  <si>
    <t>Frontal_Cordillera, Escabroso_Formation_(Upper_Don˜a_Ana_Group), Andesite-Trachyandesite</t>
  </si>
  <si>
    <t>Cerro Divisadero Dacite</t>
  </si>
  <si>
    <t>plagioclase</t>
  </si>
  <si>
    <t>AC-59</t>
  </si>
  <si>
    <t>PEL161</t>
  </si>
  <si>
    <t>Hornblende-bearing porphyritic andesite; Laguna del Pelado Sequence; Laguna del Pelado</t>
  </si>
  <si>
    <t>EA1</t>
  </si>
  <si>
    <t>CCL-126d</t>
  </si>
  <si>
    <t>Winocur_2015</t>
  </si>
  <si>
    <t>hornblende</t>
  </si>
  <si>
    <t>PEL461</t>
  </si>
  <si>
    <t>Biotite (pyroxene) monzogranite; Totoral pluton; Rio Totoral</t>
  </si>
  <si>
    <t>PEL411</t>
  </si>
  <si>
    <t>Recrystallized daciandesite; Los Pelambres Formation; Rio Totoral</t>
  </si>
  <si>
    <t>PEL2473</t>
  </si>
  <si>
    <t>Pyroxene-biotite diorite; Chalinga intrusive complex (Phase 2); Upper Quebrada Piuquenes</t>
  </si>
  <si>
    <t>F0556</t>
  </si>
  <si>
    <t>Fuentes_2002</t>
  </si>
  <si>
    <t>Fock_2005</t>
  </si>
  <si>
    <t>CO263</t>
  </si>
  <si>
    <t>Pyroxene-bearingandesite,Doña Ana Formation (Escabroso), La Paila syncline</t>
  </si>
  <si>
    <t>152-R</t>
  </si>
  <si>
    <t>F0596</t>
  </si>
  <si>
    <t>03-2a</t>
  </si>
  <si>
    <t>AM0887</t>
  </si>
  <si>
    <t>3-14</t>
  </si>
  <si>
    <t>F0528</t>
  </si>
  <si>
    <t>SCL-83d</t>
  </si>
  <si>
    <t>GR-4A-26</t>
  </si>
  <si>
    <t>F0530</t>
  </si>
  <si>
    <t>CO255</t>
  </si>
  <si>
    <t>Rhyolite porphry, altererd,Cerro Amarillo, Río Macho Muerto</t>
  </si>
  <si>
    <t>SCL-67d</t>
  </si>
  <si>
    <t xml:space="preserve">Andesite Dike </t>
  </si>
  <si>
    <t>Drake 1976</t>
  </si>
  <si>
    <t>F0529</t>
  </si>
  <si>
    <t>F0531</t>
  </si>
  <si>
    <t>EA2</t>
  </si>
  <si>
    <t>F0532</t>
  </si>
  <si>
    <t>A-859</t>
  </si>
  <si>
    <t>CO272</t>
  </si>
  <si>
    <t>GR-4A-38</t>
  </si>
  <si>
    <t>SCL-78d</t>
  </si>
  <si>
    <t>RJ11A14</t>
  </si>
  <si>
    <t>Precordillera, Miocene_Intrusives, Granodiorite</t>
  </si>
  <si>
    <t>SCL-76d</t>
  </si>
  <si>
    <t>AL-38</t>
  </si>
  <si>
    <t>SCL-99d</t>
  </si>
  <si>
    <t>Andesite Porphyry</t>
  </si>
  <si>
    <t>AL-17</t>
  </si>
  <si>
    <t>PEL211</t>
  </si>
  <si>
    <t>Daciandesitic, pumice-rich, lithic tuff; Laguna del Pelado Sequence; Laguna del Pelado</t>
  </si>
  <si>
    <t>DDH71962</t>
  </si>
  <si>
    <t>RJ11A11</t>
  </si>
  <si>
    <t>CCL-15d</t>
  </si>
  <si>
    <t>PEL681</t>
  </si>
  <si>
    <t>PEL2603</t>
  </si>
  <si>
    <t>Pyroxene-hornblende-biotite granodiorite; Chalinga intrusive complex; Quebrada del Perro (Phase l)</t>
  </si>
  <si>
    <t>PELLAG012</t>
  </si>
  <si>
    <t>Aphanitic andesitic lava; Pachon Formation; Rio Carniceria</t>
  </si>
  <si>
    <t>F0550</t>
  </si>
  <si>
    <t>CO264</t>
  </si>
  <si>
    <t>Pyroxene-olivine andesite,Doña Ana Formation (Escabroso), La Paila syncline</t>
  </si>
  <si>
    <t>Microgabbro; Riecillos</t>
  </si>
  <si>
    <t>AC-57</t>
  </si>
  <si>
    <t>CO286</t>
  </si>
  <si>
    <t>basaltic, basaltico Máquinas</t>
  </si>
  <si>
    <t>(Ab-157), Z157-1</t>
  </si>
  <si>
    <t>PEL761</t>
  </si>
  <si>
    <t>Quartz-sanidine rhyolitic tuff; Mondaca Strata; Lower Rio Carniceria</t>
  </si>
  <si>
    <t>RJ11A10</t>
  </si>
  <si>
    <t>PEL511</t>
  </si>
  <si>
    <t>Fine-grained porphyritic andesite; Chalinga intrusive complex; Rio Chicharra</t>
  </si>
  <si>
    <t>brechas volcanicas</t>
  </si>
  <si>
    <t>RJ11A5</t>
  </si>
  <si>
    <t>Precordillera, Las_Trancas_Formation, Rhyolite</t>
  </si>
  <si>
    <t>FRONT42</t>
  </si>
  <si>
    <t>Fine-grained porphyritic andesite; Chalinga intrusive complex; Los Pelambres</t>
  </si>
  <si>
    <t>CO271</t>
  </si>
  <si>
    <t>TOR9a</t>
  </si>
  <si>
    <t>Kay_1999</t>
  </si>
  <si>
    <t>Mamani_2010</t>
  </si>
  <si>
    <t>Litvak_2009</t>
  </si>
  <si>
    <t>CO261</t>
  </si>
  <si>
    <t>Z27</t>
  </si>
  <si>
    <t>Frontal_Cordillera, Tilito_Formation_(Lower_Don˜a_Ana_Group), Dacite</t>
  </si>
  <si>
    <t>Sec1-12</t>
  </si>
  <si>
    <t>Pyroxene granodiorite; Chalinga intrusive complex (Phase 1); Rio Pelambres</t>
  </si>
  <si>
    <t>F0538</t>
  </si>
  <si>
    <t>AL-10</t>
  </si>
  <si>
    <t>A-1</t>
  </si>
  <si>
    <t>PC14</t>
  </si>
  <si>
    <t>Frontal/Precordillera, Tilito_Formation_(Lower_Don˜a_Ana_Group), Rhyolite</t>
  </si>
  <si>
    <t>CO260</t>
  </si>
  <si>
    <t>Ignimbrite, tuff with crystals,In young gravels of Macho Muerto depression</t>
  </si>
  <si>
    <t>F0557</t>
  </si>
  <si>
    <t>Gana_1997</t>
  </si>
  <si>
    <t>LC-50-C</t>
  </si>
  <si>
    <t>Cuitino_1985</t>
  </si>
  <si>
    <t>CO266</t>
  </si>
  <si>
    <t>CO265</t>
  </si>
  <si>
    <t>26-C</t>
  </si>
  <si>
    <t>NOT-GIVEN</t>
  </si>
  <si>
    <t>326-R</t>
  </si>
  <si>
    <t>CO254</t>
  </si>
  <si>
    <t>pnk dacite clast, lower Ignimbrite - Tilito</t>
  </si>
  <si>
    <t>CO262</t>
  </si>
  <si>
    <t>Lapilli dacitic tuff containing crystals and lithics, devitrified matrix,Doña Ana Formation, base of La Paila syncline, Río Blanco</t>
  </si>
  <si>
    <t>RF64</t>
  </si>
  <si>
    <t>Frontal_Cordillera, Tilito_Formation_(Lower_Don˜a_Ana_Group), Rhyolite</t>
  </si>
  <si>
    <t>AM0849</t>
  </si>
  <si>
    <t>AM0844</t>
  </si>
  <si>
    <t>ZN122</t>
  </si>
  <si>
    <t>Frontal_Cordillera, Tilito_Formation_(Lower_Don˜a_Ana_Group), Andesite</t>
  </si>
  <si>
    <t>AM0860</t>
  </si>
  <si>
    <t>PEL471</t>
  </si>
  <si>
    <t>Andesitic lithic tuff; Abanico Formation; Rio Chicharra</t>
  </si>
  <si>
    <t>AM0845</t>
  </si>
  <si>
    <t>MQ153</t>
  </si>
  <si>
    <t>CO283</t>
  </si>
  <si>
    <t>Breccia clast, near Sierra del Otigo</t>
  </si>
  <si>
    <t>AM0846</t>
  </si>
  <si>
    <t>ZN133</t>
  </si>
  <si>
    <t>Litvak_2005a</t>
  </si>
  <si>
    <t>727-R</t>
  </si>
  <si>
    <t>RR-01</t>
  </si>
  <si>
    <t>lava; Alicahue-Chepical Abanico</t>
  </si>
  <si>
    <t>(Ab-143), Z143-2</t>
  </si>
  <si>
    <t>Dacitic sill; Polvareda</t>
  </si>
  <si>
    <t>F0526</t>
  </si>
  <si>
    <t>F0527</t>
  </si>
  <si>
    <t>F0534</t>
  </si>
  <si>
    <t>F0535</t>
  </si>
  <si>
    <t>Perelló_1996</t>
  </si>
  <si>
    <t>AC-45</t>
  </si>
  <si>
    <t>ES-1661</t>
  </si>
  <si>
    <t>Pineda_2006</t>
  </si>
  <si>
    <t>ES-1680</t>
  </si>
  <si>
    <t>AC-55</t>
  </si>
  <si>
    <t>SCL-34d</t>
  </si>
  <si>
    <t>Estratos del estero Tronquitos Eet</t>
  </si>
  <si>
    <t>PEL11</t>
  </si>
  <si>
    <t>Fine-grained andesitic volcanic breccia; Chalinga intrusive complex; Rio Pelambres</t>
  </si>
  <si>
    <t>CCL-48d</t>
  </si>
  <si>
    <t>Limarino_1999</t>
  </si>
  <si>
    <t>AM-33</t>
  </si>
  <si>
    <t>Pineda_2008</t>
  </si>
  <si>
    <t>NEG-01</t>
  </si>
  <si>
    <t>AM0867</t>
  </si>
  <si>
    <t>Frontal_Cordillera, Bocatoma_Unit, Andesite</t>
  </si>
  <si>
    <t>CCL-7d</t>
  </si>
  <si>
    <t>GP-1083</t>
  </si>
  <si>
    <t>GR-4A-34</t>
  </si>
  <si>
    <t>CCL-34d</t>
  </si>
  <si>
    <t>GP-1084</t>
  </si>
  <si>
    <t>RAC-345A</t>
  </si>
  <si>
    <t>62-R</t>
  </si>
  <si>
    <t>Quirt_1971</t>
  </si>
  <si>
    <t>699-F</t>
  </si>
  <si>
    <t>Cerda_1984</t>
  </si>
  <si>
    <t>AC-127B</t>
  </si>
  <si>
    <t>RJ1101</t>
  </si>
  <si>
    <t>1.311-R</t>
  </si>
  <si>
    <t>RAC-393</t>
  </si>
  <si>
    <t>GP-1529</t>
  </si>
  <si>
    <t>EA-01</t>
  </si>
  <si>
    <t>Salazar_2012</t>
  </si>
  <si>
    <t>Mpodozis_1988</t>
  </si>
  <si>
    <t>Ar/Ar</t>
  </si>
  <si>
    <t>granite</t>
  </si>
  <si>
    <t>U-Pb</t>
  </si>
  <si>
    <t>Compiled from Pilger, 2024</t>
  </si>
  <si>
    <t>Aliquot</t>
  </si>
  <si>
    <t>Longitude (W)</t>
  </si>
  <si>
    <t>Latitude (S)</t>
  </si>
  <si>
    <t>Short Reference</t>
  </si>
  <si>
    <t>MGN01-1</t>
  </si>
  <si>
    <t>MGN01-2</t>
  </si>
  <si>
    <t>MGN01-3</t>
  </si>
  <si>
    <t>MGN02-1</t>
  </si>
  <si>
    <t>MGN02-2</t>
  </si>
  <si>
    <t>MGN02-3</t>
  </si>
  <si>
    <t>MGN02-4</t>
  </si>
  <si>
    <t>MGN02-5</t>
  </si>
  <si>
    <t>MGN08-1</t>
  </si>
  <si>
    <t>MGN08-2</t>
  </si>
  <si>
    <t>MGN08-3</t>
  </si>
  <si>
    <t>MGN08-6</t>
  </si>
  <si>
    <t>MGN10-1</t>
  </si>
  <si>
    <t>MGN10-3</t>
  </si>
  <si>
    <t>MGN10-6</t>
  </si>
  <si>
    <t>MGN10-8</t>
  </si>
  <si>
    <t>MGN10-9</t>
  </si>
  <si>
    <t>ULL01-2</t>
  </si>
  <si>
    <t>ULL01-3</t>
  </si>
  <si>
    <t>ULL01-4</t>
  </si>
  <si>
    <t>ULL01-5</t>
  </si>
  <si>
    <t>ULL01-6</t>
  </si>
  <si>
    <t>ULL01-8</t>
  </si>
  <si>
    <t>VIL01-1</t>
  </si>
  <si>
    <t>VIL01-2</t>
  </si>
  <si>
    <t>VIL01-3</t>
  </si>
  <si>
    <t>VIL01-4</t>
  </si>
  <si>
    <t>VIL01-5</t>
  </si>
  <si>
    <t>VILE07-1</t>
  </si>
  <si>
    <t>VILE07-3</t>
  </si>
  <si>
    <t>VILE07-4</t>
  </si>
  <si>
    <t>VILE07-6</t>
  </si>
  <si>
    <t>VILE07-8</t>
  </si>
  <si>
    <t>Plonka et al., 2023</t>
  </si>
  <si>
    <t>n of grains</t>
  </si>
  <si>
    <t>Avila et al., 2005</t>
  </si>
  <si>
    <t>Coughlin et al., 1998</t>
  </si>
  <si>
    <t>VILE04</t>
  </si>
  <si>
    <t>VILE05</t>
  </si>
  <si>
    <t>VILE07</t>
  </si>
  <si>
    <t>VILE08</t>
  </si>
  <si>
    <t>VILE09</t>
  </si>
  <si>
    <t>VILE10</t>
  </si>
  <si>
    <t>VILE11</t>
  </si>
  <si>
    <t>AMP02</t>
  </si>
  <si>
    <t>AMP03</t>
  </si>
  <si>
    <t>top</t>
  </si>
  <si>
    <t>QA05</t>
  </si>
  <si>
    <t>QA20</t>
  </si>
  <si>
    <t>TAL 06</t>
  </si>
  <si>
    <t>TAL 09</t>
  </si>
  <si>
    <t>TAL 13</t>
  </si>
  <si>
    <t>TAL 16</t>
  </si>
  <si>
    <t>VNS02</t>
  </si>
  <si>
    <t>VN03</t>
  </si>
  <si>
    <t>VN02</t>
  </si>
  <si>
    <t xml:space="preserve"> </t>
  </si>
  <si>
    <t>VN04</t>
  </si>
  <si>
    <t>VN05</t>
  </si>
  <si>
    <t>VN06</t>
  </si>
  <si>
    <t>VN01</t>
  </si>
  <si>
    <t>VN07</t>
  </si>
  <si>
    <t>Rate (m/Myr)</t>
  </si>
  <si>
    <t>Height (m)</t>
  </si>
  <si>
    <t>(6) Proximal Bermejo Basin (Mogna Anticline)</t>
  </si>
  <si>
    <t>(2) Talacasto Basin</t>
  </si>
  <si>
    <t>(1) Calingasta Basin</t>
  </si>
  <si>
    <t>(4) Albarracin Basin</t>
  </si>
  <si>
    <t>(7) distal Bermejo Basin (Ampacama section)</t>
  </si>
  <si>
    <t>(5) Proximal Bermejo Basin (Sierra Vilicum Section)</t>
  </si>
  <si>
    <t>(3) Manantiales Basin</t>
  </si>
  <si>
    <t>Age Constraint</t>
  </si>
  <si>
    <t>Source</t>
  </si>
  <si>
    <t>DZ MDA</t>
  </si>
  <si>
    <t>Capaldi et al., 2020</t>
  </si>
  <si>
    <t>DZ Fission Track</t>
  </si>
  <si>
    <t>Verges et al., 2001</t>
  </si>
  <si>
    <t>Milana et al., 2003</t>
  </si>
  <si>
    <t>LP-01</t>
  </si>
  <si>
    <t>Pinto et al., 2018</t>
  </si>
  <si>
    <t>MAN 09</t>
  </si>
  <si>
    <t>Ar/Ar igneous</t>
  </si>
  <si>
    <t>51JBM14</t>
  </si>
  <si>
    <t>Suriano et al., 2023</t>
  </si>
  <si>
    <t>Sample/Chron</t>
  </si>
  <si>
    <t>Magnetostratigraphy</t>
  </si>
  <si>
    <t>C5Dn</t>
  </si>
  <si>
    <t>Cande and Kent, 1995</t>
  </si>
  <si>
    <t>C5Cn.1n</t>
  </si>
  <si>
    <t>C2n</t>
  </si>
  <si>
    <t>C2An.1n</t>
  </si>
  <si>
    <t>C3n.1n</t>
  </si>
  <si>
    <t>C3n.4n</t>
  </si>
  <si>
    <t>C3An.1n</t>
  </si>
  <si>
    <t>C3An.2n</t>
  </si>
  <si>
    <t>Geomagnetic Timescale</t>
  </si>
  <si>
    <t>C4r.1n</t>
  </si>
  <si>
    <t>C4An</t>
  </si>
  <si>
    <t>C4Ar.2n</t>
  </si>
  <si>
    <t>C5r.1n</t>
  </si>
  <si>
    <t>C5A Bn</t>
  </si>
  <si>
    <t>C5Cn.3n</t>
  </si>
  <si>
    <t>Ogg, 2020</t>
  </si>
  <si>
    <t>C5Cn2n</t>
  </si>
  <si>
    <t>Jordan et al., 1996</t>
  </si>
  <si>
    <t>C5Br</t>
  </si>
  <si>
    <t>C5Bn2n</t>
  </si>
  <si>
    <t>C5ADn</t>
  </si>
  <si>
    <t>C5ACn</t>
  </si>
  <si>
    <t>MA-10</t>
  </si>
  <si>
    <t>3MT1228</t>
  </si>
  <si>
    <t>Ronemus et al., 2024</t>
  </si>
  <si>
    <t>location (-31.237621°, -68.426492°)</t>
  </si>
  <si>
    <t>location (-31.237600°, -67.746696°)</t>
  </si>
  <si>
    <t>location (-30.857677°, -68.501241°)</t>
  </si>
  <si>
    <t>location (-31.685467°, -68.801203°)</t>
  </si>
  <si>
    <t>location (-32.043768°, -69.776093°)</t>
  </si>
  <si>
    <t>location (-31.000651°, -68.822009°)</t>
  </si>
  <si>
    <t>location (-30.960402°, -69.410818°)</t>
  </si>
  <si>
    <t>Depo Age (Ma)</t>
  </si>
  <si>
    <t>VN3-2020</t>
  </si>
  <si>
    <t>VN3-4032</t>
  </si>
  <si>
    <t>VH-01</t>
  </si>
  <si>
    <t>VH2-365</t>
  </si>
  <si>
    <t>TR1-10</t>
  </si>
  <si>
    <t>Stevens-Goddard and Carrapa, 2018</t>
  </si>
  <si>
    <t>RLF-25 1</t>
  </si>
  <si>
    <t>RLF-25 2</t>
  </si>
  <si>
    <t>RLF-25 3</t>
  </si>
  <si>
    <t>RLF-25 4</t>
  </si>
  <si>
    <t>RLF-25 5</t>
  </si>
  <si>
    <t>RLF2-610 1</t>
  </si>
  <si>
    <t>RLF2-610 2</t>
  </si>
  <si>
    <t>RLF2-610 3</t>
  </si>
  <si>
    <t>RLF2-610 4</t>
  </si>
  <si>
    <t>RLF2-610 5</t>
  </si>
  <si>
    <t>VN3-2020 1</t>
  </si>
  <si>
    <t>VN3-2020 2</t>
  </si>
  <si>
    <t>VN3-2020 3</t>
  </si>
  <si>
    <t>VN3-2020 4</t>
  </si>
  <si>
    <t>VN3-2020 5</t>
  </si>
  <si>
    <t>VN3-4032 1</t>
  </si>
  <si>
    <t>VN3-4032 2</t>
  </si>
  <si>
    <t>VN3-4032 3</t>
  </si>
  <si>
    <t>VN3-4032 4</t>
  </si>
  <si>
    <t>VN3-4032 5</t>
  </si>
  <si>
    <t>VH-01 1</t>
  </si>
  <si>
    <t>VH-01 2</t>
  </si>
  <si>
    <t>VH-01 3</t>
  </si>
  <si>
    <t>VH-01 4</t>
  </si>
  <si>
    <t>VH-01 5</t>
  </si>
  <si>
    <t>VH2-365 1</t>
  </si>
  <si>
    <t>VH2-365 2</t>
  </si>
  <si>
    <t>VH2-365 3</t>
  </si>
  <si>
    <t>VH2-365 4</t>
  </si>
  <si>
    <t>VH2-365 5</t>
  </si>
  <si>
    <t>TR1-10 1</t>
  </si>
  <si>
    <t>TR1-10 2</t>
  </si>
  <si>
    <t>TR1-10 3</t>
  </si>
  <si>
    <t>TR1-10 4</t>
  </si>
  <si>
    <t>TR1-10 5</t>
  </si>
  <si>
    <t>Region/location</t>
  </si>
  <si>
    <t>VN4-704</t>
  </si>
  <si>
    <t>VH-612</t>
  </si>
  <si>
    <t>TR1-813</t>
  </si>
  <si>
    <t>Sierras Pampeanas</t>
  </si>
  <si>
    <t>detrital Apatite</t>
  </si>
  <si>
    <t>short</t>
  </si>
  <si>
    <t>sample</t>
  </si>
  <si>
    <t>grain</t>
  </si>
  <si>
    <t>citation</t>
  </si>
  <si>
    <t>name</t>
  </si>
  <si>
    <t>type</t>
  </si>
  <si>
    <t>U-Pb age</t>
  </si>
  <si>
    <t>age error</t>
  </si>
  <si>
    <t>εHf(T)</t>
  </si>
  <si>
    <t xml:space="preserve">εHf error </t>
  </si>
  <si>
    <t>VILE10 4</t>
  </si>
  <si>
    <t>VILE10 3</t>
  </si>
  <si>
    <t>VILE10 12</t>
  </si>
  <si>
    <t>VILE10 22</t>
  </si>
  <si>
    <t>VILE10 23</t>
  </si>
  <si>
    <t>VILE10 31</t>
  </si>
  <si>
    <t>VILE10 53</t>
  </si>
  <si>
    <t>VILE10 59</t>
  </si>
  <si>
    <t>VILE10 71</t>
  </si>
  <si>
    <t>VILE10 72</t>
  </si>
  <si>
    <t>VILE10 78</t>
  </si>
  <si>
    <t>VILE10 79</t>
  </si>
  <si>
    <t>VILE10 82</t>
  </si>
  <si>
    <t>VILE10 88</t>
  </si>
  <si>
    <t>VILE10 91</t>
  </si>
  <si>
    <t>VILE10 94</t>
  </si>
  <si>
    <t>VILE10 96</t>
  </si>
  <si>
    <t>VILE10 109</t>
  </si>
  <si>
    <t>VILE10 111</t>
  </si>
  <si>
    <t>VILE10 113</t>
  </si>
  <si>
    <t>VILE10 123</t>
  </si>
  <si>
    <t>VILE10 132</t>
  </si>
  <si>
    <t>VILE10 135</t>
  </si>
  <si>
    <t>VILE10 137</t>
  </si>
  <si>
    <t>VILE10 140</t>
  </si>
  <si>
    <t>VILE10 5</t>
  </si>
  <si>
    <t>VILE10 17</t>
  </si>
  <si>
    <t>VILE11 50</t>
  </si>
  <si>
    <t>VILE11 60</t>
  </si>
  <si>
    <t>VILE11 69</t>
  </si>
  <si>
    <t>VILE11 70</t>
  </si>
  <si>
    <t>VILE11 52</t>
  </si>
  <si>
    <t>VILE11 83</t>
  </si>
  <si>
    <t>VILE11 107</t>
  </si>
  <si>
    <t>VILE11 108</t>
  </si>
  <si>
    <t>VILE11 123</t>
  </si>
  <si>
    <t>VILE11 124</t>
  </si>
  <si>
    <t>VILE11 130</t>
  </si>
  <si>
    <t>VILE11 132</t>
  </si>
  <si>
    <t>VILE11 134</t>
  </si>
  <si>
    <t>VILE11 117</t>
  </si>
  <si>
    <t>VILE11 105</t>
  </si>
  <si>
    <t>VILE11 80</t>
  </si>
  <si>
    <t>VILE11 41</t>
  </si>
  <si>
    <t>VILE11 39</t>
  </si>
  <si>
    <t>VILE11 31</t>
  </si>
  <si>
    <t>VILE11 28</t>
  </si>
  <si>
    <t>VN05 21</t>
  </si>
  <si>
    <t>VN05 27</t>
  </si>
  <si>
    <t>VN05 34</t>
  </si>
  <si>
    <t>VN05 41</t>
  </si>
  <si>
    <t>VN05 45</t>
  </si>
  <si>
    <t>VN05 47</t>
  </si>
  <si>
    <t>VN05 48</t>
  </si>
  <si>
    <t>VN05 56</t>
  </si>
  <si>
    <t>VN05 57</t>
  </si>
  <si>
    <t>VN05 58</t>
  </si>
  <si>
    <t>VN05 59</t>
  </si>
  <si>
    <t>VN05 60</t>
  </si>
  <si>
    <t>VN05 63</t>
  </si>
  <si>
    <t>VN05 65</t>
  </si>
  <si>
    <t>VN05 71</t>
  </si>
  <si>
    <t>VN05 79</t>
  </si>
  <si>
    <t>VN05 77</t>
  </si>
  <si>
    <t>VN05 80</t>
  </si>
  <si>
    <t>VN05 84</t>
  </si>
  <si>
    <t>VN05 85</t>
  </si>
  <si>
    <t>VN05 86</t>
  </si>
  <si>
    <t>VN05 90</t>
  </si>
  <si>
    <t>VN05 128</t>
  </si>
  <si>
    <t>VN05 130</t>
  </si>
  <si>
    <t>VN05 20</t>
  </si>
  <si>
    <t>VN05 35</t>
  </si>
  <si>
    <t>VN05 19</t>
  </si>
  <si>
    <t>VN05 44</t>
  </si>
  <si>
    <t>VN05 110</t>
  </si>
  <si>
    <t>TAL06 6</t>
  </si>
  <si>
    <t>TAL06 60</t>
  </si>
  <si>
    <t>TAL06m2 14</t>
  </si>
  <si>
    <t>TAL06m2 29</t>
  </si>
  <si>
    <t>TAL06m2 32</t>
  </si>
  <si>
    <t>TAL06m2 35</t>
  </si>
  <si>
    <t>TAL06m2 41</t>
  </si>
  <si>
    <t>TAL06m2 56</t>
  </si>
  <si>
    <t>TAL06m2 65</t>
  </si>
  <si>
    <t>TAL16 31</t>
  </si>
  <si>
    <t>TAL16 104</t>
  </si>
  <si>
    <t>TAL14 32</t>
  </si>
  <si>
    <t>TAL14 42</t>
  </si>
  <si>
    <t>TAL14 48</t>
  </si>
  <si>
    <t>TAL14 50</t>
  </si>
  <si>
    <t>TAL14 72</t>
  </si>
  <si>
    <t>TAL09 23</t>
  </si>
  <si>
    <t>TAL09 40</t>
  </si>
  <si>
    <t>TAL09 90</t>
  </si>
  <si>
    <t>AMP03 119</t>
  </si>
  <si>
    <t>AMP03 62</t>
  </si>
  <si>
    <t>AMP03 114</t>
  </si>
  <si>
    <t>TAL09 107</t>
  </si>
  <si>
    <t>MGN04 1</t>
  </si>
  <si>
    <t>MGN04 7</t>
  </si>
  <si>
    <t>MGN04 19</t>
  </si>
  <si>
    <t>MGN04 36</t>
  </si>
  <si>
    <t>MGN04 37</t>
  </si>
  <si>
    <t>MGN04 38</t>
  </si>
  <si>
    <t>MGN04 40</t>
  </si>
  <si>
    <t>MGN04 44</t>
  </si>
  <si>
    <t>MGN04 51</t>
  </si>
  <si>
    <t>MGN04 58</t>
  </si>
  <si>
    <t>MGN04 62</t>
  </si>
  <si>
    <t>MGN04 63</t>
  </si>
  <si>
    <t>MGN04 72</t>
  </si>
  <si>
    <t>MGN04 73</t>
  </si>
  <si>
    <t>MGN04 80</t>
  </si>
  <si>
    <t>MGN04 91</t>
  </si>
  <si>
    <t>MGN04 96</t>
  </si>
  <si>
    <t>MGN04 97</t>
  </si>
  <si>
    <t>MGN04 108</t>
  </si>
  <si>
    <t>MGN04 109</t>
  </si>
  <si>
    <t>MGN04 113</t>
  </si>
  <si>
    <t>MGN04 121</t>
  </si>
  <si>
    <t>MGN04 125</t>
  </si>
  <si>
    <t>Jones et al., 2015</t>
  </si>
  <si>
    <t>bedrock</t>
  </si>
  <si>
    <t>Capaldi et al., 2021</t>
  </si>
  <si>
    <t>Depo/Xtallization Age Reference</t>
  </si>
  <si>
    <t>Depostional or Crystallization Age</t>
  </si>
  <si>
    <t>Corrected Cooling Age</t>
  </si>
  <si>
    <t>Mean Cooling Age</t>
  </si>
  <si>
    <t>300–320 Ma</t>
  </si>
  <si>
    <t>Sato et al. (2015); Mackaman-Lofland et al. (2024)</t>
  </si>
  <si>
    <t>Mackaman-Lofland et al. (2024)</t>
  </si>
  <si>
    <t>255–280 Ma</t>
  </si>
  <si>
    <t>Frontal Cordillera: Agua Negra pluton</t>
  </si>
  <si>
    <t>Frontal Cordillera: Agua Negra Formation (ss)</t>
  </si>
  <si>
    <t xml:space="preserve">250–285 Ma </t>
  </si>
  <si>
    <t>Sato et al., 2015; Jones et al., 2016</t>
  </si>
  <si>
    <t>Silurian</t>
  </si>
  <si>
    <t>Estimated from Fosdick et al. (2015) and references therein</t>
  </si>
  <si>
    <t>Permian</t>
  </si>
  <si>
    <t>Carboniferous</t>
  </si>
  <si>
    <t>29–31 Ma</t>
  </si>
  <si>
    <t>Fosdick et al. (2017)</t>
  </si>
  <si>
    <t>16–20 Ma</t>
  </si>
  <si>
    <t>12–13 Ma</t>
  </si>
  <si>
    <t>Fosdick et al. 2015</t>
  </si>
  <si>
    <t>9–10 Ma</t>
  </si>
  <si>
    <t>6–7 Ma</t>
  </si>
  <si>
    <t>Notes</t>
  </si>
  <si>
    <t>Highly dispersed; many AHe grain dates older than AFT date</t>
  </si>
  <si>
    <t>Detrital</t>
  </si>
  <si>
    <t>Detrital (unreset post-deposition)</t>
  </si>
  <si>
    <t>Highly dispersed; many AHe grain dates older than depositional age (unreset)</t>
  </si>
  <si>
    <t>Frontal Cordillera: Choiyoi Group rhyolite</t>
  </si>
  <si>
    <t>Mendo2260E_s</t>
  </si>
  <si>
    <t>Mendo2260D_s</t>
  </si>
  <si>
    <t>Mendo2260B_m</t>
  </si>
  <si>
    <t>Mendo2950B_m</t>
  </si>
  <si>
    <t>Mendo2950C_s</t>
  </si>
  <si>
    <t>Mendo3250A_s</t>
  </si>
  <si>
    <t>Mendo3250B_m</t>
  </si>
  <si>
    <t>Mendo3500A_s</t>
  </si>
  <si>
    <t>Mendo3500B_m</t>
  </si>
  <si>
    <t>Mendo3500D_s</t>
  </si>
  <si>
    <t>Mendo3500E_s</t>
  </si>
  <si>
    <t>260–280 Ma</t>
  </si>
  <si>
    <t>Sato et al., 2015</t>
  </si>
  <si>
    <t>Multi-grain aliquot</t>
  </si>
  <si>
    <t>Hoke et al., 2015</t>
  </si>
  <si>
    <t>Not rejected by original publication, but very low He (below blank values for most He thermochronology labs)</t>
  </si>
  <si>
    <t>30–45 Ma</t>
  </si>
  <si>
    <t>Ronemus et al. (2024); Suriano et al. (2023)</t>
  </si>
  <si>
    <t>17–18 Ma</t>
  </si>
  <si>
    <t>Mackaman-Lofland et al. (2020); Ronemus et al. (2024)</t>
  </si>
  <si>
    <t>Outlier</t>
  </si>
  <si>
    <t xml:space="preserve">15–16 Ma </t>
  </si>
  <si>
    <t>14–16 Ma</t>
  </si>
  <si>
    <t>160–200 Ma</t>
  </si>
  <si>
    <t>Mackaman-Lofland et al. (2019); Cristallini &amp; Ramos (2000)</t>
  </si>
  <si>
    <t>145–165 Ma</t>
  </si>
  <si>
    <t>Mackaman-Lofland et al. (2019)</t>
  </si>
  <si>
    <t>125–145 Ma</t>
  </si>
  <si>
    <t>90–110 Ma</t>
  </si>
  <si>
    <t>260–300 Ma</t>
  </si>
  <si>
    <t>Murillo et al., 2017 and references therein</t>
  </si>
  <si>
    <t>High dispersion</t>
  </si>
  <si>
    <t>Highly dispersed; few analyses; mean / error not reported by original publication</t>
  </si>
  <si>
    <t>235–245 Ma</t>
  </si>
  <si>
    <t>(Murillo et al., 2017)</t>
  </si>
  <si>
    <t>210–220 Ma</t>
  </si>
  <si>
    <t>Murillo et al. (2017)</t>
  </si>
  <si>
    <t xml:space="preserve">Paleocene - Eocene (K-Ar= 67 Ma) </t>
  </si>
  <si>
    <t>U. Cretaceous - Paleogene (60 UPb)</t>
  </si>
  <si>
    <t>Rodriguez et al., 2018 &amp; references therein</t>
  </si>
  <si>
    <t xml:space="preserve">39.1 +/- 0.9 Ma; zircon U-Pb </t>
  </si>
  <si>
    <t>42.9 +/- 0.9 Ma; zircon U-Pb</t>
  </si>
  <si>
    <t>46.5 +/- 0.6 Ma; zircon U-Pb</t>
  </si>
  <si>
    <t>61.6 +/- 0.7 Ma; zircon U-Pb</t>
  </si>
  <si>
    <t>118.8 +/- 0.8 Ma; zircon U-Pb</t>
  </si>
  <si>
    <t>Hydrothermal heating/cooling?</t>
  </si>
  <si>
    <t>Hydrothermal heating/cooling? Near El Indio / Valle del Cura region (e.g., Giambiagi et al., 2017; Mackaman-Lofland et al., 2024)</t>
  </si>
  <si>
    <t>A-1_g1</t>
  </si>
  <si>
    <t>A-1_g2</t>
  </si>
  <si>
    <t>A-1_g3</t>
  </si>
  <si>
    <t>A-2_g1</t>
  </si>
  <si>
    <t>A-2_g2</t>
  </si>
  <si>
    <t>A-2_g3</t>
  </si>
  <si>
    <t>A-5_g1</t>
  </si>
  <si>
    <t>A-5_g2</t>
  </si>
  <si>
    <t>A-5_g3</t>
  </si>
  <si>
    <t>A-24_g1</t>
  </si>
  <si>
    <t>A-24_g2</t>
  </si>
  <si>
    <t>A-24_g3</t>
  </si>
  <si>
    <t>A-16</t>
  </si>
  <si>
    <t>A-22</t>
  </si>
  <si>
    <t>A-17_g1</t>
  </si>
  <si>
    <t>A-17_g2</t>
  </si>
  <si>
    <t>A-8_g1</t>
  </si>
  <si>
    <t>A-8_g2</t>
  </si>
  <si>
    <t>A-8_g3</t>
  </si>
  <si>
    <t>A-12_g1</t>
  </si>
  <si>
    <t>A-12_g2</t>
  </si>
  <si>
    <t>A-12_g3</t>
  </si>
  <si>
    <t>A-19_g1</t>
  </si>
  <si>
    <t>A-19_g2</t>
  </si>
  <si>
    <t>A-19_g3</t>
  </si>
  <si>
    <t>PDM18</t>
  </si>
  <si>
    <t>11–12 Ma</t>
  </si>
  <si>
    <t>Maydagán et al. (2020)</t>
  </si>
  <si>
    <t>10–12 Ma ?</t>
  </si>
  <si>
    <t>8.5–10 Ma</t>
  </si>
  <si>
    <t>270–305 Ma</t>
  </si>
  <si>
    <t>11–12.5 Ma</t>
  </si>
  <si>
    <t>Miocene</t>
  </si>
  <si>
    <t>30–36 Ma</t>
  </si>
  <si>
    <t>Main Cordillera: Tonalite</t>
  </si>
  <si>
    <t>Main Cordillera: Porphyry Radio</t>
  </si>
  <si>
    <t>Main Cordillera: Porphyry 2. Altar East</t>
  </si>
  <si>
    <t>Main Cordillera: Porphyry QDM</t>
  </si>
  <si>
    <t>Main Cordillera: Plutón del Medio</t>
  </si>
  <si>
    <t>Main Cordillera: Subvolcanic stock, Porphyry Altar North</t>
  </si>
  <si>
    <t>Main Cordillera: Subvolcanic stock, Porphyry 1. Altar East</t>
  </si>
  <si>
    <t>Main Cordillera: Pico de Los Sapos Batholith, Tonalite</t>
  </si>
  <si>
    <t>Main Cordillera: Chinchimoye Sequence Conglomerate</t>
  </si>
  <si>
    <t>Magmatic or hydrothermal heating/cooling (?) – original publication interprets exhumation synchronous with magmatic/hydrothermal effects</t>
  </si>
  <si>
    <t>Magmatic cooling</t>
  </si>
  <si>
    <t>Overlap timing of magmatic cooling, but amphibole phenocrysts &amp; quartz vein fluid inclusions indicate emplacement at 3.5–5 km depths. Original authors interpret rapid tectonic exhumation immediately after emplacement</t>
  </si>
  <si>
    <t>Highly disperse</t>
  </si>
  <si>
    <t>AN12JP013-1</t>
  </si>
  <si>
    <t>AN12JP013-2</t>
  </si>
  <si>
    <t>AN12JP013-3</t>
  </si>
  <si>
    <t>AN12JP014-1</t>
  </si>
  <si>
    <t>AN12JP014-2</t>
  </si>
  <si>
    <t>Piquer et al. (2017)</t>
  </si>
  <si>
    <t>24–26 Ma</t>
  </si>
  <si>
    <t>14NC01_Ap1</t>
  </si>
  <si>
    <t>14NC01_Ap2</t>
  </si>
  <si>
    <t>14NC01_Ap3</t>
  </si>
  <si>
    <t>14NC03_Ap1</t>
  </si>
  <si>
    <t>14NC03_Ap2</t>
  </si>
  <si>
    <t>14NC03_Ap3</t>
  </si>
  <si>
    <t>14NC05_Ap1</t>
  </si>
  <si>
    <t>14NC05_Ap2</t>
  </si>
  <si>
    <t>14NC05_Ap3</t>
  </si>
  <si>
    <t>14NC06_Ap1</t>
  </si>
  <si>
    <t>14NC06_Ap2</t>
  </si>
  <si>
    <t>14NC06_Ap3</t>
  </si>
  <si>
    <t>14NC08_Ap1</t>
  </si>
  <si>
    <t>14NC08_Ap2</t>
  </si>
  <si>
    <t>14NC08_Ap3</t>
  </si>
  <si>
    <t>14NC10_Ap1</t>
  </si>
  <si>
    <t>14NC10_Ap2</t>
  </si>
  <si>
    <t>14NC10_Ap3</t>
  </si>
  <si>
    <t>14NC12_Ap1</t>
  </si>
  <si>
    <t>14NC12_Ap2</t>
  </si>
  <si>
    <t>14NC12_Ap3</t>
  </si>
  <si>
    <t>14NC14_Ap2</t>
  </si>
  <si>
    <t>14NC14_Ap3</t>
  </si>
  <si>
    <t>14NC15_Ap1</t>
  </si>
  <si>
    <t>14NC15_Ap2</t>
  </si>
  <si>
    <t>14NC15_Ap3</t>
  </si>
  <si>
    <t>14NC18_Ap1</t>
  </si>
  <si>
    <t>14NC18_Ap2</t>
  </si>
  <si>
    <t>14NC18_Ap3</t>
  </si>
  <si>
    <t>Clin2_Ap1</t>
  </si>
  <si>
    <t>Clin2_Ap2</t>
  </si>
  <si>
    <t>Clin2_Ap3</t>
  </si>
  <si>
    <t>Clin2_Ap4</t>
  </si>
  <si>
    <t>Clin2_Ap5</t>
  </si>
  <si>
    <t>Clin3_Ap1</t>
  </si>
  <si>
    <t>Clin3_Ap2</t>
  </si>
  <si>
    <t>Clin3_Ap3</t>
  </si>
  <si>
    <t>Clin3_Ap4</t>
  </si>
  <si>
    <t>Clin3_Ap5</t>
  </si>
  <si>
    <t>Clin4_Ap1</t>
  </si>
  <si>
    <t>Clin4_Ap2</t>
  </si>
  <si>
    <t>Clin4_Ap3</t>
  </si>
  <si>
    <t>Clin4_Ap4</t>
  </si>
  <si>
    <t>Clin4_Ap5</t>
  </si>
  <si>
    <t>Clin5_Ap1</t>
  </si>
  <si>
    <t>Clin5_Ap3</t>
  </si>
  <si>
    <t>Clin5_Ap4</t>
  </si>
  <si>
    <t>Clin5_Ap5</t>
  </si>
  <si>
    <t>Clin5_Ap6</t>
  </si>
  <si>
    <t>Clin6_Ap1</t>
  </si>
  <si>
    <t>Clin6_Ap2</t>
  </si>
  <si>
    <t>Clin6_Ap4</t>
  </si>
  <si>
    <t>Clin6_Ap5</t>
  </si>
  <si>
    <t>Clin6_Ap6</t>
  </si>
  <si>
    <t>Clin10A_Ap1</t>
  </si>
  <si>
    <t>Clin10A_Ap2</t>
  </si>
  <si>
    <t>Clin10A_Ap3</t>
  </si>
  <si>
    <t>Clin10A_Ap4</t>
  </si>
  <si>
    <t>Clin10A_Ap5</t>
  </si>
  <si>
    <t>Clin10B_Ap1</t>
  </si>
  <si>
    <t>Clin10B_Ap2</t>
  </si>
  <si>
    <t>Clin10B_Ap3</t>
  </si>
  <si>
    <t>Clin10B_Ap4</t>
  </si>
  <si>
    <t>Clin10B_Ap5</t>
  </si>
  <si>
    <t>Clin10D_Ap1</t>
  </si>
  <si>
    <t>Clin10D_Ap2</t>
  </si>
  <si>
    <t>Clin10D_Ap4</t>
  </si>
  <si>
    <t>Clin10D_Ap5</t>
  </si>
  <si>
    <t>Clin10E_Ap1</t>
  </si>
  <si>
    <t>Clin10E_Ap2</t>
  </si>
  <si>
    <t>Clin10E_Ap3</t>
  </si>
  <si>
    <t>Clin10E_Ap4</t>
  </si>
  <si>
    <t>Clin10E_Ap5</t>
  </si>
  <si>
    <t>Clin12A_Ap2</t>
  </si>
  <si>
    <t>Clin12A_Ap3</t>
  </si>
  <si>
    <t>Clin12A_Ap4</t>
  </si>
  <si>
    <t>Clin12A_Ap5</t>
  </si>
  <si>
    <t>Clin12B_Ap1</t>
  </si>
  <si>
    <t>Clin12B_Ap2</t>
  </si>
  <si>
    <t>Clin12B_Ap3</t>
  </si>
  <si>
    <t>Clin12C_Ap1</t>
  </si>
  <si>
    <t>Clin12C_Ap2</t>
  </si>
  <si>
    <t>Clin12C_Ap3</t>
  </si>
  <si>
    <t>Clin12C_Ap4</t>
  </si>
  <si>
    <t>Clin12C_Ap5</t>
  </si>
  <si>
    <t>Clin12D_Ap1</t>
  </si>
  <si>
    <t>Clin12D_Ap2</t>
  </si>
  <si>
    <t>Clin12D_Ap3</t>
  </si>
  <si>
    <t>Clin12D_Ap4</t>
  </si>
  <si>
    <t>Clin12D_Ap5</t>
  </si>
  <si>
    <t>Clin12E_Ap1</t>
  </si>
  <si>
    <t>Clin12E_Ap2</t>
  </si>
  <si>
    <t>Clin12E_Ap3</t>
  </si>
  <si>
    <t>Clin12E_Ap4</t>
  </si>
  <si>
    <t>Clin12E_Ap5</t>
  </si>
  <si>
    <t>Clin15_Ap1</t>
  </si>
  <si>
    <t>Clin15_Ap2</t>
  </si>
  <si>
    <t>Clin15_Ap3</t>
  </si>
  <si>
    <t>Clin15_Ap4</t>
  </si>
  <si>
    <t>Clin16A_Ap1</t>
  </si>
  <si>
    <t>Clin16A_Ap3</t>
  </si>
  <si>
    <t>Clin16A_Ap4</t>
  </si>
  <si>
    <t>Clin16B_Ap1</t>
  </si>
  <si>
    <t>Clin16B_Ap2</t>
  </si>
  <si>
    <t>Clin16B_Ap3</t>
  </si>
  <si>
    <t>Clin16B_Ap4</t>
  </si>
  <si>
    <t>Clin16B_Ap5</t>
  </si>
  <si>
    <t>Clin16C_Ap1</t>
  </si>
  <si>
    <t>Clin16C_Ap2</t>
  </si>
  <si>
    <t>Clin16C_Ap3</t>
  </si>
  <si>
    <t>Clin16C_Ap4</t>
  </si>
  <si>
    <t>Clin16C_Ap5</t>
  </si>
  <si>
    <t>Clin16D_Ap3</t>
  </si>
  <si>
    <t>Clin16D_Ap4</t>
  </si>
  <si>
    <t>Clin16D_Ap6</t>
  </si>
  <si>
    <t>Clin16E_Ap1</t>
  </si>
  <si>
    <t>Clin16E_Ap3</t>
  </si>
  <si>
    <t>Clin16E_Ap4</t>
  </si>
  <si>
    <t>Clin16E_Ap5</t>
  </si>
  <si>
    <t>Felsic Intrusive (288.2 Ma U-Pb1)</t>
  </si>
  <si>
    <t>references in Stalder et al. (2020 SI)</t>
  </si>
  <si>
    <t>Felsic Intrusive (291.2 Ma U-Pb1)</t>
  </si>
  <si>
    <t>Felsic Intrusive (62.4 Ma2)</t>
  </si>
  <si>
    <t>Felsic Intrusive (95 Ma K-Ar3)</t>
  </si>
  <si>
    <t>Felsic Intrusive (89-109.5 Ma K-Ar3)</t>
  </si>
  <si>
    <t>Felsic Intrusive (48 - 55.6 Ma K-Ar4)</t>
  </si>
  <si>
    <t>Felsic Intrusive (289.7 Ma U-Pb1)</t>
  </si>
  <si>
    <t>Felsic Intrusive (42.4 Ma K-Ar2)</t>
  </si>
  <si>
    <t>Granite (79 - 80 Ma K-Ar19)</t>
  </si>
  <si>
    <t>Granite (45.5 -47.2 Ma K-Ar19)</t>
  </si>
  <si>
    <t>Granite (86 ± 3 Ma K-Ar19)</t>
  </si>
  <si>
    <t>Granite (123 Ma U-Pb19)</t>
  </si>
  <si>
    <t>Granite (109 ± 10 Ma U-Pb20)</t>
  </si>
  <si>
    <t>Granite (64 ± 10 Ma U-Pb20)</t>
  </si>
  <si>
    <t>Granite (55.4 - 60 Ma K-Ar19)</t>
  </si>
  <si>
    <t>Granite (19.8 ± 0.5 Ma K-Ar21)</t>
  </si>
  <si>
    <t>Granite (63.7 ± 7 Ma U-Pb19)</t>
  </si>
  <si>
    <t>Stalder et al. (2020)</t>
  </si>
  <si>
    <t>14NC22_Ap1</t>
  </si>
  <si>
    <t>14NC22_Ap2</t>
  </si>
  <si>
    <t>14NC22_Ap3</t>
  </si>
  <si>
    <t>14NC23_Ap1</t>
  </si>
  <si>
    <t>14NC23_Ap2</t>
  </si>
  <si>
    <t>14NC23_Ap3</t>
  </si>
  <si>
    <t>14NC21_Ap1</t>
  </si>
  <si>
    <t>14NC21_Ap2</t>
  </si>
  <si>
    <t>14NC21_Ap3</t>
  </si>
  <si>
    <t>14NC20_Ap1</t>
  </si>
  <si>
    <t>14NC20_Ap2</t>
  </si>
  <si>
    <t>14NC20_Ap3</t>
  </si>
  <si>
    <t>14NC31_Ap1</t>
  </si>
  <si>
    <t>14NC31_Ap2</t>
  </si>
  <si>
    <t>14NC31_Ap3</t>
  </si>
  <si>
    <t>14NC30_Ap1</t>
  </si>
  <si>
    <t>14NC30_Ap2</t>
  </si>
  <si>
    <t>14NC30_Ap3</t>
  </si>
  <si>
    <t>14NC26_Ap1</t>
  </si>
  <si>
    <t>14NC26_Ap2</t>
  </si>
  <si>
    <t>14NC26_Ap3</t>
  </si>
  <si>
    <t>14NC25_Ap1</t>
  </si>
  <si>
    <t>14NC25_Ap2</t>
  </si>
  <si>
    <t>14NC25_Ap3</t>
  </si>
  <si>
    <t>14NC32_Ap1</t>
  </si>
  <si>
    <t>14NC32_Ap2</t>
  </si>
  <si>
    <t>14NC32_Ap3</t>
  </si>
  <si>
    <t>14NC24_Ap1</t>
  </si>
  <si>
    <t>14NC24_Ap2</t>
  </si>
  <si>
    <t>14NC24_Ap3</t>
  </si>
  <si>
    <t>14NC29_Ap1</t>
  </si>
  <si>
    <t>14NC29_Ap2</t>
  </si>
  <si>
    <t>14NC29_Ap3</t>
  </si>
  <si>
    <t>Huasco87_Ap1</t>
  </si>
  <si>
    <t>Huasco87_Ap3</t>
  </si>
  <si>
    <t>14NC35_Ap2</t>
  </si>
  <si>
    <t>14NC27_Ap1</t>
  </si>
  <si>
    <t>14NC27_Ap2</t>
  </si>
  <si>
    <t>14NC27_Ap3</t>
  </si>
  <si>
    <t>14NC34_Ap1</t>
  </si>
  <si>
    <t>14NC34_Ap2</t>
  </si>
  <si>
    <t>14NC34_Ap3</t>
  </si>
  <si>
    <t>14NC38_Ap1</t>
  </si>
  <si>
    <t>14NC38_Ap2</t>
  </si>
  <si>
    <t>14NC38_Ap3</t>
  </si>
  <si>
    <t>14NC36_Ap1</t>
  </si>
  <si>
    <t>14NC36_Ap2</t>
  </si>
  <si>
    <t>14NC36_Ap3</t>
  </si>
  <si>
    <t>14NC37_Ap1</t>
  </si>
  <si>
    <t>14NC37_Ap2</t>
  </si>
  <si>
    <t>14NC37_Ap3</t>
  </si>
  <si>
    <t>14NC54_Ap1</t>
  </si>
  <si>
    <t>14NC54_Ap2</t>
  </si>
  <si>
    <t>14NC54_Ap3</t>
  </si>
  <si>
    <t>14NC56_Ap1</t>
  </si>
  <si>
    <t>14NC56_Ap2</t>
  </si>
  <si>
    <t>14NC56_Ap3</t>
  </si>
  <si>
    <t>14NC57_Ap1</t>
  </si>
  <si>
    <t>14NC57_Ap2</t>
  </si>
  <si>
    <t>14NC57_Ap3</t>
  </si>
  <si>
    <t>14NC58_Ap1</t>
  </si>
  <si>
    <t>14NC58_Ap2</t>
  </si>
  <si>
    <t>14NC58_Ap3</t>
  </si>
  <si>
    <t>14NC48_Ap1</t>
  </si>
  <si>
    <t>14NC48_Ap2</t>
  </si>
  <si>
    <t>14NC48_Ap3</t>
  </si>
  <si>
    <t>14NC52_Ap1</t>
  </si>
  <si>
    <t>14NC52_Ap2</t>
  </si>
  <si>
    <t>14NC52_Ap3</t>
  </si>
  <si>
    <t>14NC47_Ap1</t>
  </si>
  <si>
    <t>14NC47_Ap2</t>
  </si>
  <si>
    <t>14NC47_Ap3</t>
  </si>
  <si>
    <t>14NC45_Ap1</t>
  </si>
  <si>
    <t>14NC45_Ap2</t>
  </si>
  <si>
    <t>14NC45_Ap3</t>
  </si>
  <si>
    <t>14NC66_Ap1</t>
  </si>
  <si>
    <t>14NC66_Ap2</t>
  </si>
  <si>
    <t>14NC66_Ap3</t>
  </si>
  <si>
    <t>14NC65_Ap1</t>
  </si>
  <si>
    <t>14NC65_Ap2</t>
  </si>
  <si>
    <t>14NC65_Ap3</t>
  </si>
  <si>
    <t>14NC59_Ap1</t>
  </si>
  <si>
    <t>14NC59_Ap2</t>
  </si>
  <si>
    <t>14NC59_Ap3</t>
  </si>
  <si>
    <t>14NC61_Ap1</t>
  </si>
  <si>
    <t>14NC61_Ap2</t>
  </si>
  <si>
    <t>14NC61_Ap3</t>
  </si>
  <si>
    <t>14NC63_Ap1</t>
  </si>
  <si>
    <t>14NC63_Ap2</t>
  </si>
  <si>
    <t>14NC63_Ap3</t>
  </si>
  <si>
    <t>14NC81_Ap1</t>
  </si>
  <si>
    <t>14NC81_Ap2</t>
  </si>
  <si>
    <t>14NC81_Ap3</t>
  </si>
  <si>
    <t>14NC98_Ap1</t>
  </si>
  <si>
    <t>14NC98_Ap2</t>
  </si>
  <si>
    <t>14NC98_Ap3</t>
  </si>
  <si>
    <t>14NC70_Ap1</t>
  </si>
  <si>
    <t>14NC70_Ap2</t>
  </si>
  <si>
    <t>14NC70_Ap3</t>
  </si>
  <si>
    <t>Felsic Intrusive (78 - 68 Ma5)</t>
  </si>
  <si>
    <t>Felsic Intrusive (63.2 Ma U-Pb5)</t>
  </si>
  <si>
    <t>Felsic intrusive (83.6 Ma U-Pb5)</t>
  </si>
  <si>
    <t>Granite (Upper Cretaceous5,8)</t>
  </si>
  <si>
    <t xml:space="preserve">Granite (Devon. - Perm.8) </t>
  </si>
  <si>
    <t>Felsic Intrusive (68.6 Ma U-Pb5)</t>
  </si>
  <si>
    <t>Felsic Intrusive (99 Ma K-Ar5)</t>
  </si>
  <si>
    <t>Felsic Intrusive (Permian7,8)</t>
  </si>
  <si>
    <t>Felsic Intrusive (127 - 124 Ma5)</t>
  </si>
  <si>
    <t>Gneiss (310 Ma K-Ar7)</t>
  </si>
  <si>
    <t xml:space="preserve">Felsic Intrusive (44 Ma7) </t>
  </si>
  <si>
    <t>Felsic Intrusive (68.85 Ma U-Pb7)</t>
  </si>
  <si>
    <t>Felsic Intrusive (93 Ma6)</t>
  </si>
  <si>
    <t>Felsic Intrusive (68 Ma U-Pb6)</t>
  </si>
  <si>
    <t>Micro-diorite (127.3 Ma3,6)</t>
  </si>
  <si>
    <t xml:space="preserve">Felsic Intrusive (64-66 Ma K-Ar7) </t>
  </si>
  <si>
    <t>Felsic Intrusive (66 ± 2 K-Ar7)</t>
  </si>
  <si>
    <t>Felsic Intrusive (234 Ma K-Ar7)</t>
  </si>
  <si>
    <t>Granite, deformed (Carb. - Perm.7)</t>
  </si>
  <si>
    <t>Felsic Intrusive (61.8 Ma K-Ar11,12)</t>
  </si>
  <si>
    <t>Porphyry (42.1 Ma K-Ar12)</t>
  </si>
  <si>
    <t>Felsic Intrusive (60.6 Ar-Ar11)</t>
  </si>
  <si>
    <t>Felsic Intrusive (Carb.-Perm14)</t>
  </si>
  <si>
    <t>Porphyric diorite (83 ± 6 Ma K-Ar13)</t>
  </si>
  <si>
    <t>Felsic Intrusive (60.4 Ma K-Ar12)</t>
  </si>
  <si>
    <t>Felsic Intrusion (103 Ma K-Ar13)</t>
  </si>
  <si>
    <t>Porphyry (Eocene14)</t>
  </si>
  <si>
    <t>Porphyry (60.6 Ma K-Ar12)</t>
  </si>
  <si>
    <t>Older than ZHe age (37.4), but ZHe is single age</t>
  </si>
  <si>
    <t>Close to ZHe age</t>
  </si>
  <si>
    <t>Single grain age</t>
  </si>
  <si>
    <t>High He error, low U</t>
  </si>
  <si>
    <t>High He error</t>
  </si>
  <si>
    <t xml:space="preserve">  </t>
  </si>
  <si>
    <t>Basement (Proterozoic)</t>
  </si>
  <si>
    <t>Bense et al., 2013 &amp; references therein</t>
  </si>
  <si>
    <t>23–24 Ma</t>
  </si>
  <si>
    <t>22.5–25 Ma</t>
  </si>
  <si>
    <t>19–21 Ma</t>
  </si>
  <si>
    <t>24–28 Ma</t>
  </si>
  <si>
    <t>23–25 Ma</t>
  </si>
  <si>
    <t>14–15 Ma</t>
  </si>
  <si>
    <t>13.5–14.5 Ma</t>
  </si>
  <si>
    <t>16–18 Ma</t>
  </si>
  <si>
    <t>8–9 Ma</t>
  </si>
  <si>
    <t>14.5–15.5 Ma</t>
  </si>
  <si>
    <t>Outlier / low He</t>
  </si>
  <si>
    <t>Ortiz et al., 2015 &amp; references therein</t>
  </si>
  <si>
    <t>Triassic</t>
  </si>
  <si>
    <t>Precordillera: sedimentary rock</t>
  </si>
  <si>
    <t>Precordillera/Sierras Pampeanas: sedimentary rock</t>
  </si>
  <si>
    <t>Sierras Pampeanas: Sierra de Valle Fertíl (Pz sedimentary cover)</t>
  </si>
  <si>
    <t>Coastal Cordillera (igneous)</t>
  </si>
  <si>
    <t>Frontal Cordillera (igneous)</t>
  </si>
  <si>
    <t>Main Cordillera: CO104: Patillos Formation ss (-32.302650°, -70.029767°)</t>
  </si>
  <si>
    <t>Main Cordillera: CO201: Tordillo Formation ss (-32.299611°, -70.037581°)</t>
  </si>
  <si>
    <t>Main Cordillera: CO202: Mendoza Group ss/sh (-32.298434°, -70.041342°)</t>
  </si>
  <si>
    <t>Main Cordillera: CO301: Diamante Formation ss (-32.289767°, -70.054017°)</t>
  </si>
  <si>
    <t>Main Cordillera: CO302: Diamante Formation ss (-32.295283°, -70.061933°)</t>
  </si>
  <si>
    <t>Main Cordillera: TEA08: Diamante Formation ss (-32.200550°, -70.193933°)</t>
  </si>
  <si>
    <t>Main Cordillera: TEA10: Tordillo Formation ss (-32.198967°, -70.183850°)</t>
  </si>
  <si>
    <t>Main Cordillera (igneous)</t>
  </si>
  <si>
    <t>Precordillera: Pachaco basin PA01 (ss)</t>
  </si>
  <si>
    <t>Precordillera: Pachaco basin PA02 (ss)</t>
  </si>
  <si>
    <t>Precordillera: Pachaco basin PAU04 (ss)</t>
  </si>
  <si>
    <t>Precordillera: Pachaco basin PAU11 (ss)</t>
  </si>
  <si>
    <t>Precordillera: Pachaco basin PA04 (ss)</t>
  </si>
  <si>
    <t>Precordillera: Pachaco basin PA11 (ss)</t>
  </si>
  <si>
    <t>Precordillera: Talacasto basin TAL06 (ss)</t>
  </si>
  <si>
    <t>Precordillera: Talacasto basin TAL09 (ss)</t>
  </si>
  <si>
    <t>Precordillera: Talacasto basin TAL14 (ss)</t>
  </si>
  <si>
    <t>Precordillera: Talacasto basin TAL16 (ss)</t>
  </si>
  <si>
    <t>Precordillera: Albarracin basin QA05 (ss)</t>
  </si>
  <si>
    <t>Precordillera: Albarracin basin QA20 (ss)</t>
  </si>
  <si>
    <t>Precordillera: Albarracin basin QA22 (ss)</t>
  </si>
  <si>
    <t>9.3 +/-0.4 Ma</t>
  </si>
  <si>
    <t>9.2 +/- 0.5 Ma</t>
  </si>
  <si>
    <t>14.2 +/- 0.2 Ma</t>
  </si>
  <si>
    <t>17.3 +/- 0.4 Ma</t>
  </si>
  <si>
    <t>18.6 +/- 0.4 Ma</t>
  </si>
  <si>
    <t>~13.8 +/- 1.7 Ma</t>
  </si>
  <si>
    <t>~5–6 Ma</t>
  </si>
  <si>
    <t>Stevens-Goddard and Carrapa, 2018 &amp; references therein</t>
  </si>
  <si>
    <t>Triassic Ichigualasto Fm (sandstone)</t>
  </si>
  <si>
    <t>Ortiz et al., 2021 &amp; references therein</t>
  </si>
  <si>
    <t>Ordovician</t>
  </si>
  <si>
    <t>high dispersion</t>
  </si>
  <si>
    <t>Mackaman-Lofland et al., 2022 &amp; references therein</t>
  </si>
  <si>
    <t>13.2 +/- 0.4 Ma</t>
  </si>
  <si>
    <t>15.8 +/- 0.6 Ma</t>
  </si>
  <si>
    <t>22.3 +/- 1.6 Ma</t>
  </si>
  <si>
    <t>Cretaceous</t>
  </si>
  <si>
    <t>~16 Ma</t>
  </si>
  <si>
    <t>Devonian-Carboniferous</t>
  </si>
  <si>
    <t>Permian-Triassic</t>
  </si>
  <si>
    <t>13–15 Ma</t>
  </si>
  <si>
    <t>Proterozoic basement</t>
  </si>
  <si>
    <t>Low He</t>
  </si>
  <si>
    <t>Precordillera: Mogna basin sandstone</t>
  </si>
  <si>
    <t>Precordillera: Ullum basin sandstone</t>
  </si>
  <si>
    <t>Precordillera: Villicum basin sandstone</t>
  </si>
  <si>
    <t>7–8.5 Ma</t>
  </si>
  <si>
    <t>7–9 Ma</t>
  </si>
  <si>
    <t>19–20 Ma</t>
  </si>
  <si>
    <t>10–12.5 Ma</t>
  </si>
  <si>
    <t>9.5–11 Ma</t>
  </si>
  <si>
    <t>10.5–13 Ma</t>
  </si>
  <si>
    <t>9–11 Ma</t>
  </si>
  <si>
    <t>Low He; high dispersion</t>
  </si>
  <si>
    <t>Low He; outlier</t>
  </si>
  <si>
    <t>Paleozoic-Proterozoic</t>
  </si>
  <si>
    <t>Proterozoic</t>
  </si>
  <si>
    <t>Coughlin et al., 1998 &amp; references therein</t>
  </si>
  <si>
    <t>Avila et al., 2005 &amp; references therein</t>
  </si>
  <si>
    <t>Fosdick et al., 2015 &amp; references therein</t>
  </si>
  <si>
    <t>Frontal Cordillera (Guanta pluton)</t>
  </si>
  <si>
    <t>Frontal Cordillera (Colanguil batholith)</t>
  </si>
  <si>
    <t>Murillo et al., 2017 &amp; references therein</t>
  </si>
  <si>
    <t>250–285 Ma</t>
  </si>
  <si>
    <t>L. - U. Cretaceous (75.8 UPb)</t>
  </si>
  <si>
    <t>Rodriguez et al., 2019</t>
  </si>
  <si>
    <t>Permian-Carbon (286 UPb)</t>
  </si>
  <si>
    <t>Perm - Triassic (242 UPb)</t>
  </si>
  <si>
    <t>U. Cretaceous (K-Ar = 76 Ma)</t>
  </si>
  <si>
    <t>Cretaceous (K-Ar = 95)</t>
  </si>
  <si>
    <t>Cretaceous (K-Ar = 115 Ma)</t>
  </si>
  <si>
    <t>Permian-Carbon (301 UPb)</t>
  </si>
  <si>
    <t>Permian-Carbon (485 UPb )</t>
  </si>
  <si>
    <t>failed 𝝌2-test but granitic sample and MTL ok</t>
  </si>
  <si>
    <t xml:space="preserve">failed 𝝌2-test. But is also granite and consistent with the other data. </t>
  </si>
  <si>
    <t>FC03</t>
  </si>
  <si>
    <t>Fosdick et al., 2014</t>
  </si>
  <si>
    <t>AN3-06</t>
  </si>
  <si>
    <t>GAN</t>
  </si>
  <si>
    <t>Hb_Th01-18-90</t>
  </si>
  <si>
    <t>Hb_Th01-18-89</t>
  </si>
  <si>
    <t>Hb_Th01-18-192</t>
  </si>
  <si>
    <t>Hb_Th01-18-110</t>
  </si>
  <si>
    <t>Hb_Th01-18-105</t>
  </si>
  <si>
    <t>Frontal Cordillera: Pico Los Sapos batholith</t>
  </si>
  <si>
    <t>a1</t>
  </si>
  <si>
    <t>a14</t>
  </si>
  <si>
    <t>a15</t>
  </si>
  <si>
    <t>a16</t>
  </si>
  <si>
    <t>a17</t>
  </si>
  <si>
    <t>a18</t>
  </si>
  <si>
    <t>a19</t>
  </si>
  <si>
    <t>a20</t>
  </si>
  <si>
    <t>a21</t>
  </si>
  <si>
    <t>a35</t>
  </si>
  <si>
    <t>a36</t>
  </si>
  <si>
    <t>Coastal Cordillera Tuff</t>
  </si>
  <si>
    <t>estimated in Farías et al. (2008)</t>
  </si>
  <si>
    <t>Eocene to lower Miocene</t>
  </si>
  <si>
    <t>Farías et al. (2008)</t>
  </si>
  <si>
    <t>extension-related exhumational cooling</t>
  </si>
  <si>
    <t>Next to porphyry copper deposit, but consistent with surroundings</t>
  </si>
  <si>
    <t>ACB 01-a1</t>
  </si>
  <si>
    <t>ACB 01-a2</t>
  </si>
  <si>
    <t>ACB 01-a3</t>
  </si>
  <si>
    <t>ACON 01-a1</t>
  </si>
  <si>
    <t>ACON 01-a2</t>
  </si>
  <si>
    <t>ACON 11-a1</t>
  </si>
  <si>
    <t>ACON 11-a2</t>
  </si>
  <si>
    <t>ACON 11-a3</t>
  </si>
  <si>
    <t>ACON 20-a1</t>
  </si>
  <si>
    <t>ACON 20-a2</t>
  </si>
  <si>
    <t>ACON 20-a3</t>
  </si>
  <si>
    <t>ACON 24-a1</t>
  </si>
  <si>
    <t>ACON 24-a2</t>
  </si>
  <si>
    <t>ACON 26-a1</t>
  </si>
  <si>
    <t>ACON 26-a2</t>
  </si>
  <si>
    <t>ACON 26-a3</t>
  </si>
  <si>
    <t>ACON 26-a4</t>
  </si>
  <si>
    <t>ACON 28-a1</t>
  </si>
  <si>
    <t>ACON 28-a3</t>
  </si>
  <si>
    <t>ACON 29-a1</t>
  </si>
  <si>
    <t>ACON 29-a3</t>
  </si>
  <si>
    <t>Lobens et al. Tectonics (2013)</t>
  </si>
  <si>
    <t>Paleozoic &amp; older basement</t>
  </si>
  <si>
    <t>Lobens et al. Tectonics (2013) &amp; references therein</t>
  </si>
  <si>
    <t>Sierras Pampeanas: granite</t>
  </si>
  <si>
    <t>Sierras Pampeanas: metamorphic</t>
  </si>
  <si>
    <t>Sierras Pampeanas: gneiss</t>
  </si>
  <si>
    <t>Sierras Pampeanas: volcanics/gneiss</t>
  </si>
  <si>
    <t>Sierras Pampeanas: migmatite</t>
  </si>
  <si>
    <t>Sierras Pampeanas: metasediment</t>
  </si>
  <si>
    <t>~7–9.7 Ma</t>
  </si>
  <si>
    <t>Stevens-Goddard and Carrapa, 2019</t>
  </si>
  <si>
    <t>~14–16 Ma</t>
  </si>
  <si>
    <t>~7–9 Ma</t>
  </si>
  <si>
    <t>16.0 +/- 0./3 Ma</t>
  </si>
  <si>
    <t>Lossada et al., 2020</t>
  </si>
  <si>
    <t>Lossada et al., 2021</t>
  </si>
  <si>
    <t>Lossada et al., 2022</t>
  </si>
  <si>
    <t>Lossada et al., 2023</t>
  </si>
  <si>
    <t>Lossada et al., 2024</t>
  </si>
  <si>
    <t>Extremely high error</t>
  </si>
  <si>
    <t>14NC01</t>
  </si>
  <si>
    <t>14NC03</t>
  </si>
  <si>
    <t>14NC05</t>
  </si>
  <si>
    <t>14NC06</t>
  </si>
  <si>
    <t>14NC15</t>
  </si>
  <si>
    <t>14NC18</t>
  </si>
  <si>
    <t>14NC21</t>
  </si>
  <si>
    <t>14NC22</t>
  </si>
  <si>
    <t>14NC29</t>
  </si>
  <si>
    <t>14NC30</t>
  </si>
  <si>
    <t>14NC32</t>
  </si>
  <si>
    <t>14NC34</t>
  </si>
  <si>
    <t>14NC36</t>
  </si>
  <si>
    <t>Huasco54</t>
  </si>
  <si>
    <t>Huasco73</t>
  </si>
  <si>
    <t>Huasco75</t>
  </si>
  <si>
    <t>Huasco87</t>
  </si>
  <si>
    <t>Laguna57</t>
  </si>
  <si>
    <t>Relincho19</t>
  </si>
  <si>
    <t>Relincho20</t>
  </si>
  <si>
    <t>Sauce31</t>
  </si>
  <si>
    <t>Stalder et al., 2020 &amp; references therein</t>
  </si>
  <si>
    <t>Older than ZHe, low U, high error =&gt; rejected</t>
  </si>
  <si>
    <t>Stalder et al., 2020</t>
  </si>
  <si>
    <t>Structural domain</t>
  </si>
  <si>
    <t>Structures (names)</t>
  </si>
  <si>
    <t>Max modern longitude (W)</t>
  </si>
  <si>
    <t>Min modern longitude (W)</t>
  </si>
  <si>
    <t>Max deformation timing (Ma)</t>
  </si>
  <si>
    <t>Min deformation timing (Ma)</t>
  </si>
  <si>
    <t>References</t>
  </si>
  <si>
    <t>Main Cordillera (~30°S)</t>
  </si>
  <si>
    <t>Punilla-La Plata Fault</t>
  </si>
  <si>
    <t>E-directed shortening indicated by patterns in thermochronology data, thermal history modeling, &amp; synorogenic Los Cuartitos Fm strata in footwall</t>
  </si>
  <si>
    <t>Lossada et al., 2017; Rodriguez et al., 2018; Mackaman-Lofland et al., 2024 &amp; references therein</t>
  </si>
  <si>
    <t>Main / Frontal Cordillera (~30°S)</t>
  </si>
  <si>
    <t>Valle del Cura &amp; Doña Ana Basins</t>
  </si>
  <si>
    <t>Intra-arc extension constrained by igneous geochemistry data &amp; structural relationships</t>
  </si>
  <si>
    <t>Litvak et al., 2007; 2018; Winocur et al., 2015; Murillo et al., 2017; Velasquez et al., 2021; summarized in Mackaman-Lofland et al., 2024</t>
  </si>
  <si>
    <t>Banos del Toro Fault</t>
  </si>
  <si>
    <t>Intra-arc basin inversion &amp; shortening confirmed by cross-cutting relationships with igneous rocks</t>
  </si>
  <si>
    <t>Giambiagi et al., 2017; Murillo et al., 2017; Velásquez et al,. 2021; Winocur et al., 2015</t>
  </si>
  <si>
    <t>Olivares Fault</t>
  </si>
  <si>
    <t>San Fransicso Fault</t>
  </si>
  <si>
    <t>Las Leñas Fault</t>
  </si>
  <si>
    <t>Precordillera (~30°S)</t>
  </si>
  <si>
    <t>Tranca Fault</t>
  </si>
  <si>
    <t>Shortening supported by synorogenic stratigraphy, structural relationships, thermochronology data, &amp; thermokinematic modeling</t>
  </si>
  <si>
    <t>Jordan et al., 1993; 2001; Mardonez et al., 2020; Mackaman-Lofland et al., 2022 &amp; references therein</t>
  </si>
  <si>
    <t>Caracol Fault</t>
  </si>
  <si>
    <t>Blanco Fault</t>
  </si>
  <si>
    <t>Blanquitos Fault</t>
  </si>
  <si>
    <t>San Roque Fault</t>
  </si>
  <si>
    <t>Niquivil Fault</t>
  </si>
  <si>
    <t>Las Salinas anticline</t>
  </si>
  <si>
    <t>Bermejo anticline</t>
  </si>
  <si>
    <t>Sierras Pampeanas (~30°S)</t>
  </si>
  <si>
    <t>Sierra de Maz</t>
  </si>
  <si>
    <t>Sierra de Valle Fértil</t>
  </si>
  <si>
    <t>Sierra de Famatina</t>
  </si>
  <si>
    <t>low U</t>
  </si>
  <si>
    <t>Low U</t>
  </si>
  <si>
    <t>High He error, younger than surrounding ages</t>
  </si>
  <si>
    <t>He injection</t>
  </si>
  <si>
    <t>Red samples = rejected (see Notes for details)</t>
  </si>
  <si>
    <t>Main Cordillera: Granodiorite sill</t>
  </si>
  <si>
    <t>Main Cordillera: Tuff</t>
  </si>
  <si>
    <t>Main Cordillera</t>
  </si>
  <si>
    <t xml:space="preserve">Main Cordillera Tuff </t>
  </si>
  <si>
    <t>Main Cordillera Volcanic breccia</t>
  </si>
  <si>
    <t>Main Cordillera granite</t>
  </si>
  <si>
    <t>Main Cordillera Tuff</t>
  </si>
  <si>
    <t xml:space="preserve">Main Cordillera Volcanic breccia, Abanico Fm. </t>
  </si>
  <si>
    <t xml:space="preserve">Main Cordillera Dioritic dyke, Abanico Fm. </t>
  </si>
  <si>
    <t xml:space="preserve">Main Cordillera pyroclastic breccia, Abanico Fm. </t>
  </si>
  <si>
    <t xml:space="preserve">Main Cordillera Tuff, Abanico Fm. </t>
  </si>
  <si>
    <t>Main Cordillera granodiorite</t>
  </si>
  <si>
    <r>
      <t>Felsic Intrusive (288.2 Ma U-Pb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</si>
  <si>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>Felsic Intrusive (291.2 Ma U-Pb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</si>
  <si>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>Felsic Intrusive (62.4 Ma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</si>
  <si>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Felsic Intrusive (289.7 Ma U-Pb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</si>
  <si>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>Felsic Intrusive (42.4 Ma K-Ar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</si>
  <si>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Felsic Intrusive (78 - 68 Ma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</t>
    </r>
  </si>
  <si>
    <r>
      <t>Felsic Intrusive (44 Ma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) </t>
    </r>
  </si>
  <si>
    <r>
      <t>Granite (Devon. - Perm.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 xml:space="preserve">) </t>
    </r>
  </si>
  <si>
    <r>
      <t>Felsic Intrusive (Permian</t>
    </r>
    <r>
      <rPr>
        <vertAlign val="superscript"/>
        <sz val="11"/>
        <color theme="1"/>
        <rFont val="Calibri"/>
        <family val="2"/>
        <scheme val="minor"/>
      </rPr>
      <t>7,8</t>
    </r>
    <r>
      <rPr>
        <sz val="11"/>
        <color theme="1"/>
        <rFont val="Calibri"/>
        <family val="2"/>
        <scheme val="minor"/>
      </rPr>
      <t>)</t>
    </r>
  </si>
  <si>
    <r>
      <t>Tonalite (310 Ma K-Ar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</t>
    </r>
  </si>
  <si>
    <r>
      <t>Gneiss (310 Ma K-Ar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</t>
    </r>
  </si>
  <si>
    <r>
      <t>Granodiorite (260 Ma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</t>
    </r>
  </si>
  <si>
    <r>
      <t>Granodiorite (64.02 Ma U-Pb K-Ar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</t>
    </r>
  </si>
  <si>
    <r>
      <t>Granodiorite (65-64 Ma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</t>
    </r>
  </si>
  <si>
    <r>
      <t>Felsic Intrusive (63.2 Ma U-Pb Ma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</t>
    </r>
  </si>
  <si>
    <r>
      <t>Felsic Intrusive (68 Ma U-Pb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</t>
    </r>
  </si>
  <si>
    <r>
      <t>Granite, Oligocene (64-66 Ma K-Ar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) </t>
    </r>
  </si>
  <si>
    <t>Red samples = rejected (see notes for details)</t>
  </si>
  <si>
    <t>whole rock</t>
  </si>
  <si>
    <t xml:space="preserve"> Andesitic dome whole rock</t>
  </si>
  <si>
    <t>Latitic dome whole rock</t>
  </si>
  <si>
    <t>Andesitic dome whole rock</t>
  </si>
  <si>
    <t>Annular trachyandesitic dyke whole rock</t>
  </si>
  <si>
    <t>Trachyandesitic dyke whole rock</t>
  </si>
  <si>
    <t>Andesite whole rock</t>
  </si>
  <si>
    <t>feldspar</t>
  </si>
  <si>
    <t xml:space="preserve">zircon </t>
  </si>
  <si>
    <t xml:space="preserve">K/Ar </t>
  </si>
  <si>
    <t>Biotite</t>
  </si>
  <si>
    <t>Plagioclase</t>
  </si>
  <si>
    <t>alunite</t>
  </si>
  <si>
    <t>Huaylillas, bacK/Arc, Maquinas, lava_basaltic</t>
  </si>
  <si>
    <t>Vega, Rhyolite ignimbrite, 250.7, U-Pb</t>
  </si>
  <si>
    <t>Cascasca, Dyke Swarm, 239.5, U-Pb</t>
  </si>
  <si>
    <t xml:space="preserve">Dacite </t>
  </si>
  <si>
    <t>Principal_Cordillera, Cogot?´_Supergroup, granite</t>
  </si>
  <si>
    <t>Precordillera, Miocene_Intrusives, granite</t>
  </si>
  <si>
    <t>Llanos del Médano granite</t>
  </si>
  <si>
    <t>gabro; unit El Polvo</t>
  </si>
  <si>
    <t>granodiorite; unit Rio Las Cuevas</t>
  </si>
  <si>
    <t>granodiorite; unit Rio Cerro Blanco</t>
  </si>
  <si>
    <t>diorite; unit Fredes</t>
  </si>
  <si>
    <t>tonalites del Mioceno Mto</t>
  </si>
  <si>
    <t>andesite; Filones</t>
  </si>
  <si>
    <t>andesite basaltica; Cerro Encarrujado</t>
  </si>
  <si>
    <t>andesite basaltic/Cerro Encarrujado</t>
  </si>
  <si>
    <t>lava, andesite</t>
  </si>
  <si>
    <t>ignimbrite; Laguna del Copin</t>
  </si>
  <si>
    <t>intrusive, gabro</t>
  </si>
  <si>
    <t>monzodiorite; intrusives del Paleoceno-Eoceno PaE</t>
  </si>
  <si>
    <t>tonalite; intrusives del Eoceno Edv</t>
  </si>
  <si>
    <t>dike diorítico; dikes</t>
  </si>
  <si>
    <t>intrusive, monzogranite; Coasa</t>
  </si>
  <si>
    <t>microdiorite quartz; diorite Morro Blanco Edm</t>
  </si>
  <si>
    <t>diorite quartz; intrusives del Eoceno Edv</t>
  </si>
  <si>
    <t>Leveratto, 1976; Kaand et al., 1988</t>
  </si>
  <si>
    <t>Quartz-eanof dacitic sill; Pachon Formation; Los Pelambres</t>
  </si>
  <si>
    <t>volcanic; Cerro of las Tortolas Formation; Middle Miocene</t>
  </si>
  <si>
    <t>Cerro of las Tórtolas Fm.</t>
  </si>
  <si>
    <t>volcanic; Cerro of las Tortolas Formation; Lower Miocene</t>
  </si>
  <si>
    <t>basalt; Formation Abanico</t>
  </si>
  <si>
    <t>Lava; Formation Abanico</t>
  </si>
  <si>
    <t>Formation Cerro of las Tórtolas Mct</t>
  </si>
  <si>
    <t>Formation Guanaco Sonso PeTrgs</t>
  </si>
  <si>
    <t>Formation Doña Ana Mda1</t>
  </si>
  <si>
    <t>clasto en conglomerado; Formation Doria Ana Mda</t>
  </si>
  <si>
    <t xml:space="preserve">Formation Tilito </t>
  </si>
  <si>
    <t>Formation Tambo.</t>
  </si>
  <si>
    <t>tuffs of Lapilli; Formation Abanico</t>
  </si>
  <si>
    <t>tuffs of Ceniza; Formation Abanico</t>
  </si>
  <si>
    <t>tuffl_2016</t>
  </si>
  <si>
    <t>tuff; Las Llaretas Abanico</t>
  </si>
  <si>
    <t>tuff; Alicahue-Chepical Farellones</t>
  </si>
  <si>
    <t>porphyry; unit Rio Cerro Blanco</t>
  </si>
  <si>
    <t>porphyrydioritico; unit Rio Cerro Blanco</t>
  </si>
  <si>
    <t>Sample ID</t>
  </si>
  <si>
    <t>vetillas cortyo a mylonite; veins, dikes and zones of alteración</t>
  </si>
  <si>
    <t>Ignimbrite, tuff with crystals and glassand matrix,in young gravels, Morro Colorado, Río Macho Muerto</t>
  </si>
  <si>
    <t xml:space="preserve">latite porphyrand </t>
  </si>
  <si>
    <t>andesite; Formation Abanico</t>
  </si>
  <si>
    <t>porphyrycuarzo feldespatico; unit Portezuelo del Azufre</t>
  </si>
  <si>
    <t>andesite; Formation Farellones</t>
  </si>
  <si>
    <t>tuff; Estratos del Pañuelo Abanico</t>
  </si>
  <si>
    <t>Hornblende-biotite dacitic porphyry; Northwest-trending intrusive belt; El yunque prospect</t>
  </si>
  <si>
    <t>lava, andesite; yahua</t>
  </si>
  <si>
    <t>porphyrydioritico; intrusives del Oligoceno - Mioceno 01Mh</t>
  </si>
  <si>
    <t>Hydrothermalland altereds trachyandesitic porphyrand Illite</t>
  </si>
  <si>
    <t>Prada et al MESOZOIC and CENOZOIC PLUTONIC deVELOPMENT IN THE ANdeS of CENTRAL CHILE (30.5° - 32.5°S), J. S. AMER. EARTH SCI., 2007</t>
  </si>
  <si>
    <t>Prada et al MESOZOIC and CENOZOIC PLUTONIC deVELOPMENT IN THE ANdeS of CENTRAL CHILE (30.5° - 32.5°S), J. S. AMER. EARTH SCI., 2012</t>
  </si>
  <si>
    <t>Welded rhyolitic tuff; Mondaca Strata; North of El yunque prospect</t>
  </si>
  <si>
    <t>lava, andesite; andesite of Cerro Aseruta</t>
  </si>
  <si>
    <t>Pyroxene andesite flow, Cerro Negro, headwater of the río of la Sal, NE la Flecha pass</t>
  </si>
  <si>
    <t>Fluidal andesite Cerro Negro,Headwaters of río of la Sal, NE of la Flecha pass</t>
  </si>
  <si>
    <t>Pyroxene andesite porphyry,Doña Ana Formation (Escabroso), ridge between ríos Macho Muerto and of la Sal</t>
  </si>
  <si>
    <t>dacitic lava,Headwaters of Rio Pircas of los Bueandes</t>
  </si>
  <si>
    <t>pink dacite, Lapilli tuff in block and ash deposit,Covers lavas of la Paila syncline, east Cerro of La Paila, Río Blanco</t>
  </si>
  <si>
    <t>Gordillo, C.E. ; Linares, E.. Geocronología and Petrografía of las vulcanitas terciarias del departamento Pocho, Provincia of Córdoba [artículos of revistas]. 1981. Publicado en: Asociación Geológica Argentina. Revista, 36 (4), pp. 380-388</t>
  </si>
  <si>
    <t>latitude</t>
  </si>
  <si>
    <t>longitude</t>
  </si>
  <si>
    <t>grain #</t>
  </si>
  <si>
    <t>TAL06</t>
  </si>
  <si>
    <t>TAL16</t>
  </si>
  <si>
    <t>TAL09</t>
  </si>
  <si>
    <t>MGN04</t>
  </si>
  <si>
    <t>9r</t>
  </si>
  <si>
    <t>13r</t>
  </si>
  <si>
    <t>14c</t>
  </si>
  <si>
    <t>19r</t>
  </si>
  <si>
    <t>14r</t>
  </si>
  <si>
    <t>17c</t>
  </si>
  <si>
    <t>18c</t>
  </si>
  <si>
    <t>4c</t>
  </si>
  <si>
    <t>7c</t>
  </si>
  <si>
    <t>2c</t>
  </si>
  <si>
    <t>14b</t>
  </si>
  <si>
    <t>16c</t>
  </si>
  <si>
    <t>6r</t>
  </si>
  <si>
    <t>13c</t>
  </si>
  <si>
    <t>36c</t>
  </si>
  <si>
    <t>16a</t>
  </si>
  <si>
    <t>19c</t>
  </si>
  <si>
    <t>1a</t>
  </si>
  <si>
    <t>1b</t>
  </si>
  <si>
    <t>11b</t>
  </si>
  <si>
    <t>10r</t>
  </si>
  <si>
    <t>12r</t>
  </si>
  <si>
    <t>15a</t>
  </si>
  <si>
    <t>15b</t>
  </si>
  <si>
    <t>15c</t>
  </si>
  <si>
    <t>11c</t>
  </si>
  <si>
    <t>11r</t>
  </si>
  <si>
    <t>14i</t>
  </si>
  <si>
    <t>15r</t>
  </si>
  <si>
    <t>formation</t>
  </si>
  <si>
    <t>Tilito Fm</t>
  </si>
  <si>
    <t>Las Trancas Fm</t>
  </si>
  <si>
    <t>Miocene Instrusives</t>
  </si>
  <si>
    <t>Escabroso Fm</t>
  </si>
  <si>
    <t>Tertiary Instrusives</t>
  </si>
  <si>
    <t>Vacas Heladas Ignimbrites</t>
  </si>
  <si>
    <t>Lomas de las Tapias Fm</t>
  </si>
  <si>
    <t>El Corral Fm</t>
  </si>
  <si>
    <t>Rodeo Fm</t>
  </si>
  <si>
    <t>Vallecito Fm</t>
  </si>
  <si>
    <t>Rio Jachal Fm</t>
  </si>
  <si>
    <t>Nikizanga Fm</t>
  </si>
  <si>
    <r>
      <t>Lower Do</t>
    </r>
    <r>
      <rPr>
        <sz val="10"/>
        <color theme="1"/>
        <rFont val="Calibri"/>
        <family val="2"/>
      </rPr>
      <t>ña Ana Group</t>
    </r>
  </si>
  <si>
    <r>
      <t>Upper Do</t>
    </r>
    <r>
      <rPr>
        <sz val="10"/>
        <color theme="1"/>
        <rFont val="Calibri"/>
        <family val="2"/>
      </rPr>
      <t>ña Ana Group</t>
    </r>
  </si>
  <si>
    <r>
      <t>Cerro de las T</t>
    </r>
    <r>
      <rPr>
        <sz val="10"/>
        <color theme="1"/>
        <rFont val="Aptos Narrow"/>
        <family val="2"/>
      </rPr>
      <t>ó</t>
    </r>
    <r>
      <rPr>
        <sz val="10"/>
        <color theme="1"/>
        <rFont val="Calibri"/>
        <family val="2"/>
      </rPr>
      <t>rtolas Fm</t>
    </r>
  </si>
  <si>
    <r>
      <t>Cucul</t>
    </r>
    <r>
      <rPr>
        <sz val="10"/>
        <color theme="1"/>
        <rFont val="Calibri"/>
        <family val="2"/>
      </rPr>
      <t>í Fm</t>
    </r>
  </si>
  <si>
    <t>detrtial</t>
  </si>
  <si>
    <t>age</t>
  </si>
  <si>
    <t>error</t>
  </si>
  <si>
    <t>εNd</t>
  </si>
  <si>
    <t>geochron</t>
  </si>
  <si>
    <t>geochem</t>
  </si>
  <si>
    <t>Gordillo and Linares, 1982</t>
  </si>
  <si>
    <t>Kay and Gordillo, 1994</t>
  </si>
  <si>
    <t>P10A</t>
  </si>
  <si>
    <t>143Nd/144Nd</t>
  </si>
  <si>
    <t>YB2</t>
  </si>
  <si>
    <t>Gordillo and Linares, 1983</t>
  </si>
  <si>
    <t>L1</t>
  </si>
  <si>
    <t>L2B</t>
  </si>
  <si>
    <t xml:space="preserve">Volcanic </t>
  </si>
  <si>
    <t>Province</t>
  </si>
  <si>
    <t>Formation</t>
  </si>
  <si>
    <t>CB6</t>
  </si>
  <si>
    <t>High-K andesite pyroxene andesite flow</t>
  </si>
  <si>
    <t>High-K andesite intrusive neck</t>
  </si>
  <si>
    <t>High-K andesite agglomerate clasts</t>
  </si>
  <si>
    <t>Shoshonitic agglomerate clasts</t>
  </si>
  <si>
    <t>Shoshonitic intrusive neck</t>
  </si>
  <si>
    <t>Cerro Poca</t>
  </si>
  <si>
    <t>Cerro Yerba Buena</t>
  </si>
  <si>
    <t>Cerro de las Lecheras</t>
  </si>
  <si>
    <t>Cerro del Burro</t>
  </si>
  <si>
    <t>Cerro Velis</t>
  </si>
  <si>
    <t>Cerro Cienaga</t>
  </si>
  <si>
    <t>CB3</t>
  </si>
  <si>
    <t>Kay and Abbruzzi, 1996</t>
  </si>
  <si>
    <t>SL24</t>
  </si>
  <si>
    <t>Rosario</t>
  </si>
  <si>
    <t>Andesitic lava</t>
  </si>
  <si>
    <t>Ramos et al., 1991</t>
  </si>
  <si>
    <t>CP533</t>
  </si>
  <si>
    <t>Cerro Pulido</t>
  </si>
  <si>
    <t>J583</t>
  </si>
  <si>
    <t>Jotabeche Complex</t>
  </si>
  <si>
    <t>J580</t>
  </si>
  <si>
    <t>PN409</t>
  </si>
  <si>
    <t>Pircas Negras</t>
  </si>
  <si>
    <t>PN406</t>
  </si>
  <si>
    <t>Las Maquinas</t>
  </si>
  <si>
    <t>TOR9A</t>
  </si>
  <si>
    <t>I100</t>
  </si>
  <si>
    <t>I64</t>
  </si>
  <si>
    <t>I62</t>
  </si>
  <si>
    <t>I6</t>
  </si>
  <si>
    <t>Unidad Infiernillo</t>
  </si>
  <si>
    <t>I116</t>
  </si>
  <si>
    <t>HC203</t>
  </si>
  <si>
    <t>TOR12A</t>
  </si>
  <si>
    <t>Cerro de las Tortolas</t>
  </si>
  <si>
    <t>TOR2</t>
  </si>
  <si>
    <t>Vallecito</t>
  </si>
  <si>
    <t>Cerro Colorado</t>
  </si>
  <si>
    <t>ACON103</t>
  </si>
  <si>
    <t>Aconcagua</t>
  </si>
  <si>
    <t>Basaltic Andesite</t>
  </si>
  <si>
    <t>Kay et al., 1991</t>
  </si>
  <si>
    <t>Quartz Monzodiorite</t>
  </si>
  <si>
    <t>CC-4-87</t>
  </si>
  <si>
    <t>CB1</t>
  </si>
  <si>
    <t>Cerro Bayo</t>
  </si>
  <si>
    <t>BA1</t>
  </si>
  <si>
    <t>Barreal</t>
  </si>
  <si>
    <t>IG4</t>
  </si>
  <si>
    <t>Rodeo</t>
  </si>
  <si>
    <t>CB2A</t>
  </si>
  <si>
    <t>Cerro Blanco</t>
  </si>
  <si>
    <t>Kay et al., 1999</t>
  </si>
  <si>
    <t>Rock</t>
  </si>
  <si>
    <t>Type</t>
  </si>
  <si>
    <t>Basalt</t>
  </si>
  <si>
    <t>Dona Ana: Escabroso Mbr</t>
  </si>
  <si>
    <t>Dona Ana: Tilito Mbr</t>
  </si>
  <si>
    <t>Ramos et al., 1989</t>
  </si>
  <si>
    <t>Precordillera</t>
  </si>
  <si>
    <t>Dacite Ignimrite</t>
  </si>
  <si>
    <t>Breccias and lava flow</t>
  </si>
  <si>
    <t>Ramos et al., 1990</t>
  </si>
  <si>
    <t>Kay et al., 1988</t>
  </si>
  <si>
    <t>Cerro Morro</t>
  </si>
  <si>
    <t>Frontal Cordillera: North</t>
  </si>
  <si>
    <t>Frontal Cordillera: Central</t>
  </si>
  <si>
    <t>Frontal Cordillera: South</t>
  </si>
  <si>
    <t xml:space="preserve">Sierras Pampeanas: Poncho </t>
  </si>
  <si>
    <t>Sierras Pampeanas: San Luis</t>
  </si>
  <si>
    <t>Lascar</t>
  </si>
  <si>
    <t>Clavero_2000</t>
  </si>
  <si>
    <t>Trumbull_2006</t>
  </si>
  <si>
    <t>ArAr</t>
  </si>
  <si>
    <t>whole_rock</t>
  </si>
  <si>
    <t>Volcán Nevado Tres Cruces</t>
  </si>
  <si>
    <t>Gardeweg_2000</t>
  </si>
  <si>
    <t>Amigo_2012</t>
  </si>
  <si>
    <t>GCO-135</t>
  </si>
  <si>
    <t>Pómez dacite, of hb. and  biot.</t>
  </si>
  <si>
    <t xml:space="preserve">whole_rock </t>
  </si>
  <si>
    <t>GCO-52</t>
  </si>
  <si>
    <t>daciteofhb. and  biot. Vítrea</t>
  </si>
  <si>
    <t>dacite; cone;  ; Sector Paso San Francsico; El Fraile</t>
  </si>
  <si>
    <t>Mpodozis_1996</t>
  </si>
  <si>
    <t>Grosse_2017</t>
  </si>
  <si>
    <t>KAr</t>
  </si>
  <si>
    <t>dacite</t>
  </si>
  <si>
    <t>González_1985</t>
  </si>
  <si>
    <t>IN09</t>
  </si>
  <si>
    <t>Incahuasi Volcano; NE mafic center</t>
  </si>
  <si>
    <t>Grosse_2018</t>
  </si>
  <si>
    <t>SAF272</t>
  </si>
  <si>
    <t>SalarofAntofalla, tuff</t>
  </si>
  <si>
    <t>Voss_2002</t>
  </si>
  <si>
    <t>dacite; cone;  ; Sector Paso San Francsico; El Muerto</t>
  </si>
  <si>
    <t>González-Ferrán_1985</t>
  </si>
  <si>
    <t>CO 524</t>
  </si>
  <si>
    <t>rhyolite, pumice; Incapillo pumice, Incapillo complex, Q. Veladero. medial</t>
  </si>
  <si>
    <t>Goss_2009</t>
  </si>
  <si>
    <t>Brandmeier_2014</t>
  </si>
  <si>
    <t>CO 514</t>
  </si>
  <si>
    <t>rhyodacite, pumice; Incapillo pumice, Incapillo complex, Caldera. south rim</t>
  </si>
  <si>
    <t>Volcán NevadoofIncahuasi</t>
  </si>
  <si>
    <t>Baker_1987</t>
  </si>
  <si>
    <t>IN16</t>
  </si>
  <si>
    <t>Incahuasi Volcano; SE lava field</t>
  </si>
  <si>
    <t>1N07</t>
  </si>
  <si>
    <t>trachydacite; Lava dome, Incahuasi</t>
  </si>
  <si>
    <t>IN07</t>
  </si>
  <si>
    <t>Incahuasi Volcano; Lava dome</t>
  </si>
  <si>
    <t>GCO-53</t>
  </si>
  <si>
    <t>dacite of hb. and  biot. vítrea, bandeada</t>
  </si>
  <si>
    <t>IN11</t>
  </si>
  <si>
    <t>Incahuasi Volcano; Main edifice</t>
  </si>
  <si>
    <t>CO28</t>
  </si>
  <si>
    <t>Southwest flows at Cerro Bayo,whole rock</t>
  </si>
  <si>
    <t>andesite; cone;  ; Sector Paso San Francsico; El Muertito</t>
  </si>
  <si>
    <t>IN13</t>
  </si>
  <si>
    <t>Gonzales-Ferran_1985</t>
  </si>
  <si>
    <t>AC-603</t>
  </si>
  <si>
    <t>andesite; Formation Astaburuaga 01Ma</t>
  </si>
  <si>
    <t xml:space="preserve">biotite </t>
  </si>
  <si>
    <t>CC309</t>
  </si>
  <si>
    <t>Young Ojos del Salado Complex near Refugio Atacama,WR</t>
  </si>
  <si>
    <t>GCO-190</t>
  </si>
  <si>
    <t>dacite of ohb. and  biot.</t>
  </si>
  <si>
    <t>dacite; cone;  ; Sector Paso San Francsico; El Solo</t>
  </si>
  <si>
    <t>GCO-130</t>
  </si>
  <si>
    <t>dacite; massif;  ; Sector Paso San Francsico; Ojos del Salado</t>
  </si>
  <si>
    <t>GCO-141</t>
  </si>
  <si>
    <t>Pómez dacite of hb. and  biot.</t>
  </si>
  <si>
    <t>andesite basalt; cone;  ; Sector Paso San Francsico; Incahuasi</t>
  </si>
  <si>
    <t>CO 141</t>
  </si>
  <si>
    <t>rhyodacite, pumice; Incapillo pumice, Incapillo complex, Q. Veladero. proximal</t>
  </si>
  <si>
    <t>CO57</t>
  </si>
  <si>
    <t>Dome complex north of Laguna Los Aparejos,biotite</t>
  </si>
  <si>
    <t>GCO-57</t>
  </si>
  <si>
    <t>dacite of hb. and  biot. Bandeada</t>
  </si>
  <si>
    <t>CO179</t>
  </si>
  <si>
    <t xml:space="preserve">hornblende-bearing andesite,Pircas Negras flow </t>
  </si>
  <si>
    <t>Cerro of Vidrio rhyolite</t>
  </si>
  <si>
    <t>Bissig_2002</t>
  </si>
  <si>
    <t>GCO-55</t>
  </si>
  <si>
    <t>dacite of hb. and  biot.</t>
  </si>
  <si>
    <t>GCO-218</t>
  </si>
  <si>
    <t>dacite of hb. afanítica dacite of hb. and  biot.</t>
  </si>
  <si>
    <t>CC274</t>
  </si>
  <si>
    <t>volcan La Barra (El Bardo),WR</t>
  </si>
  <si>
    <t>CO51</t>
  </si>
  <si>
    <t>Flows in valley SE of Laguna green,whole rock</t>
  </si>
  <si>
    <t>AC-409</t>
  </si>
  <si>
    <t>andesite; Lavas of Pircas Negras MPlipn</t>
  </si>
  <si>
    <t>GCO-59</t>
  </si>
  <si>
    <t>CO147</t>
  </si>
  <si>
    <t xml:space="preserve">dacite, </t>
  </si>
  <si>
    <t>CO31</t>
  </si>
  <si>
    <t>Flow southeast of Cerro Bayo,whole rock</t>
  </si>
  <si>
    <t>GCO-134</t>
  </si>
  <si>
    <t>dacite; cone; Plio- ; Sector Pissis; 27.92</t>
  </si>
  <si>
    <t>Goss_2013</t>
  </si>
  <si>
    <t>CO30</t>
  </si>
  <si>
    <t>Basement of Cerro Bayo (equivalent to old Ojos del Salado),whole rock</t>
  </si>
  <si>
    <t>Santa Maria</t>
  </si>
  <si>
    <t>Strecker_1989</t>
  </si>
  <si>
    <t>Marrett_1994</t>
  </si>
  <si>
    <t>FT</t>
  </si>
  <si>
    <t>CO180</t>
  </si>
  <si>
    <t>dacite flow, old dome, extreme western Nevado Pissis ridge, east of Vidal Gormaz pass</t>
  </si>
  <si>
    <t>dacite; cone; Plio; Sector Paso San Francsico; Puntiagudo</t>
  </si>
  <si>
    <t>Gardeweg_1997</t>
  </si>
  <si>
    <t>CC353</t>
  </si>
  <si>
    <t>Cerro El Muertito, Quebrada Frale,WR</t>
  </si>
  <si>
    <t>CO41</t>
  </si>
  <si>
    <t>Mafic flows in valley northeast of Laguna. Los Aperejos,whole rock</t>
  </si>
  <si>
    <t>dacite GT andesite; cone; Plio; Sector Pissis; Bonete Chico</t>
  </si>
  <si>
    <t>CO148</t>
  </si>
  <si>
    <t xml:space="preserve">amphibole-bearing platy andesite from Bonete Chico, </t>
  </si>
  <si>
    <t>CC312</t>
  </si>
  <si>
    <t>Ojos del Salado lower flow, Quebrada Ojos del Salado,WR</t>
  </si>
  <si>
    <t>CC311</t>
  </si>
  <si>
    <t>sanidine</t>
  </si>
  <si>
    <t>An070</t>
  </si>
  <si>
    <t>Salar of Antofalla, ignimbrite</t>
  </si>
  <si>
    <t>dacite GT andesite; cone; Mio sup-Plio; Sector Pissis; Veladero</t>
  </si>
  <si>
    <t>CO438</t>
  </si>
  <si>
    <t>pumice,Ig. Aguas Blancas, road to Refugio Mine</t>
  </si>
  <si>
    <t>CO145</t>
  </si>
  <si>
    <t>fluidal amphibole-bearing andesite,Pircas Negras, se Cerro Bonete Chico</t>
  </si>
  <si>
    <t>CO37</t>
  </si>
  <si>
    <t>Young Nevado Pissis flows below glacier,biotite</t>
  </si>
  <si>
    <t>CO414</t>
  </si>
  <si>
    <t>Hornblende andesite,Pircas Negras flow in Pircas Negras pass</t>
  </si>
  <si>
    <t>CC276</t>
  </si>
  <si>
    <t>Cerro Tres Cruces, ("Los Patos Chile") of González Ferrán et al, 1985,WR</t>
  </si>
  <si>
    <t>CO39</t>
  </si>
  <si>
    <t>Black volcanic center north of Nevado Pissis,whole rock</t>
  </si>
  <si>
    <t>CO5</t>
  </si>
  <si>
    <t>Nacimiento of Jague flows in valley south of Laguna Negra,whole rock</t>
  </si>
  <si>
    <t>noid</t>
  </si>
  <si>
    <t>granitoide; unitES VOLCANICAS and  SUBVOLCANICAS of LA FRANJA of MARICUNGA; FASE I Oligoceno Upper - Mioceno lower (ca. 23; Batolito El Hielo Pegh</t>
  </si>
  <si>
    <t>Muzzio_1980</t>
  </si>
  <si>
    <t>Mpodozis_2012</t>
  </si>
  <si>
    <t>NAC-564</t>
  </si>
  <si>
    <t>lava dacite; Formation Doria Ana Mda</t>
  </si>
  <si>
    <t>CC296</t>
  </si>
  <si>
    <t>Rodrigo, Los_Patos, Valle Ancho, Tres Cruces</t>
  </si>
  <si>
    <t>dacite; massif; Plio- ; Sector Paso San Francsico; Tres Cruces</t>
  </si>
  <si>
    <t>CO49</t>
  </si>
  <si>
    <t>Volcan Naciemiento of Jaque flow in valley south of Laguna Negra,whole rock</t>
  </si>
  <si>
    <t>CC251</t>
  </si>
  <si>
    <t>Volcán Los Patos (Argentina), middle unit,WR</t>
  </si>
  <si>
    <t>andesite, dacite; cone; Mio sup-Plio; Sector Paso San Francsico; Los Patos green</t>
  </si>
  <si>
    <t>CAL-123</t>
  </si>
  <si>
    <t>tuff fine reworked; gravel del Copiapó MPlgc</t>
  </si>
  <si>
    <t>Godoy_2003</t>
  </si>
  <si>
    <t>CO413</t>
  </si>
  <si>
    <t>Hornblende andesite,Pircas Negras flow west of Pircas Negras pass</t>
  </si>
  <si>
    <t>CO182</t>
  </si>
  <si>
    <t>Pissis, sw flank Bonete complex, covered by Incapillo ignimbrites, WR</t>
  </si>
  <si>
    <t>CO68</t>
  </si>
  <si>
    <t>Flow in valley south of Laguna of Los Aparejos,whole rock</t>
  </si>
  <si>
    <t>CO22</t>
  </si>
  <si>
    <t>CO170</t>
  </si>
  <si>
    <t xml:space="preserve">olivine and clinopyroxene-bearing andesite,Pircas Negras flow </t>
  </si>
  <si>
    <t>CO152</t>
  </si>
  <si>
    <t>pink biotite-bearing course grained dacite, oldest Cerro Veladero</t>
  </si>
  <si>
    <t>CO149</t>
  </si>
  <si>
    <t xml:space="preserve">, </t>
  </si>
  <si>
    <t>CC273</t>
  </si>
  <si>
    <t>La Barra (El Bardo), basal western flows,WR</t>
  </si>
  <si>
    <t>CO50</t>
  </si>
  <si>
    <t>Pissis flows in valley south of Laguna Negra,whole rock</t>
  </si>
  <si>
    <t>CO144</t>
  </si>
  <si>
    <t>mafic cpx-bearing andesite,Pircas Negras, ne Laguna Mulas Muertas</t>
  </si>
  <si>
    <t>Linares_1981</t>
  </si>
  <si>
    <t>CO1</t>
  </si>
  <si>
    <t>Volcano east of Laguna Negra,whole rock</t>
  </si>
  <si>
    <t>CO-441</t>
  </si>
  <si>
    <t>dacite; Formation Astaburuaga 01Ma</t>
  </si>
  <si>
    <t>Kay_2000</t>
  </si>
  <si>
    <t>CO146</t>
  </si>
  <si>
    <t>mafic clinopyroxene-bearing andesite with xenocrysts of quartz,Pircas Negras, se Cerro Bonete Chico</t>
  </si>
  <si>
    <t>AC409*</t>
  </si>
  <si>
    <t>Paso Pircas_Negras</t>
  </si>
  <si>
    <t>CO54</t>
  </si>
  <si>
    <t>Dacite dome south of Volcan Laguna Negro,biotite</t>
  </si>
  <si>
    <t>intrusive, tonalita; Batolito of la Costa-Tempranos</t>
  </si>
  <si>
    <t>Deckart_2005</t>
  </si>
  <si>
    <t>TT-189</t>
  </si>
  <si>
    <t>Río_Blanco, granodiorite</t>
  </si>
  <si>
    <t>Maksaev_2009</t>
  </si>
  <si>
    <t>CC104</t>
  </si>
  <si>
    <t>Western_Valle_Ancho, Los_Patos, Valle Ancho, Tres Cruces</t>
  </si>
  <si>
    <t>Valle Ancho Pircas Negras type flow,whole rock</t>
  </si>
  <si>
    <t>CO52</t>
  </si>
  <si>
    <t>Flows in the valley SE of Laguna green,whole rock</t>
  </si>
  <si>
    <t>CC67</t>
  </si>
  <si>
    <t>mafic andesite,Pircas Negras lava in Rio La Gallina, elbow region</t>
  </si>
  <si>
    <t>Coira_1993</t>
  </si>
  <si>
    <t>CC100</t>
  </si>
  <si>
    <t>Valle Ancho lava in valley,whole rock</t>
  </si>
  <si>
    <t>dacite; massif; Mio sup; Sector Paso San Francsico; El Plateado</t>
  </si>
  <si>
    <t>CO73</t>
  </si>
  <si>
    <t>Flows north of Laguna of Los Aperejos,whole rock</t>
  </si>
  <si>
    <t>CC17</t>
  </si>
  <si>
    <t>mafic andesite,Pircas Negras lava, Lag. Negro Francisco</t>
  </si>
  <si>
    <t>CC11</t>
  </si>
  <si>
    <t>Pircas_Negras, Jotabeche, Gallina, Comecaballos</t>
  </si>
  <si>
    <t>CC262</t>
  </si>
  <si>
    <t>Valle_Ancho_flow, Los_Patos, Valle Ancho, Tres Cruces</t>
  </si>
  <si>
    <t>CC270</t>
  </si>
  <si>
    <t>Pircas Negras type flow, Rio Lajitas,whole rock</t>
  </si>
  <si>
    <t>Valle Ancho monogenetic cone,whole rock</t>
  </si>
  <si>
    <t>CC101</t>
  </si>
  <si>
    <t>Valle Ancho cone,whole rock</t>
  </si>
  <si>
    <t>Valle_Ancho_cone, Los_Patos, Valle Ancho, Tres Cruces</t>
  </si>
  <si>
    <t>i11</t>
  </si>
  <si>
    <t>dacitic dike</t>
  </si>
  <si>
    <t>Farías_2008</t>
  </si>
  <si>
    <t>UPb</t>
  </si>
  <si>
    <t>Nasi_1987</t>
  </si>
  <si>
    <t>CC65</t>
  </si>
  <si>
    <t>lava,top of Nevado of Jotabeche, east flank</t>
  </si>
  <si>
    <t>CC47</t>
  </si>
  <si>
    <t>amphibole porhyry,Pircas Negras dome? Rio La Gallina</t>
  </si>
  <si>
    <t>dacite; Rio Rocin, altura sobre 2520 m</t>
  </si>
  <si>
    <t>TT-188</t>
  </si>
  <si>
    <t>NAC-625</t>
  </si>
  <si>
    <t>ignimbrite dacite; Lavas of Cerro Chacay Mcch</t>
  </si>
  <si>
    <t>TRT4</t>
  </si>
  <si>
    <t>tuff (bedded ash), extrusive; Toro Negro Formation, Drill-core La Troya Norte at 750m</t>
  </si>
  <si>
    <t>Collo_2017</t>
  </si>
  <si>
    <t>AC-370</t>
  </si>
  <si>
    <t>andesite; Alteration hydrothermal Ah</t>
  </si>
  <si>
    <t>CC37</t>
  </si>
  <si>
    <t>black vitreous biotite-quartz rhyolite,Nevado of Jotabeche central core</t>
  </si>
  <si>
    <t>CC41</t>
  </si>
  <si>
    <t>glassy dacitic lava,Nevado of Jotabeche central core, east of Santa Cecila</t>
  </si>
  <si>
    <t>AC624</t>
  </si>
  <si>
    <t>Pircas_Negras–Gallina, Jotabeche, Gallina, Comecaballos</t>
  </si>
  <si>
    <t xml:space="preserve">Gallina,Pircas Negras flow </t>
  </si>
  <si>
    <t>andesite, dacite; massif; Mio sup-Plio; Sector Pissis; Pissis</t>
  </si>
  <si>
    <t>CO38</t>
  </si>
  <si>
    <t>Older Pissis unit, north flank,biotite</t>
  </si>
  <si>
    <t>CO53</t>
  </si>
  <si>
    <t>Dacite dome in flat area south of Laguna green,biotite</t>
  </si>
  <si>
    <t>CO27</t>
  </si>
  <si>
    <t>Red" Dome with block and ash, west of Cerro Bayo,biotite</t>
  </si>
  <si>
    <t>CO2</t>
  </si>
  <si>
    <t>Block and ash, high point on cuesta, east of Laguna Negra,biotite</t>
  </si>
  <si>
    <t>MZ-11-89</t>
  </si>
  <si>
    <t>Post Alteration. Younger Andesitic Flow Over Native Sulphur Deposits. West Face of Volcan Copiapo summit.</t>
  </si>
  <si>
    <t>Sharp_1991</t>
  </si>
  <si>
    <t>hornblende.</t>
  </si>
  <si>
    <t>CAL-37.1c</t>
  </si>
  <si>
    <t>tuff fine reworked; Formation Bahía Inglesa MPlbi</t>
  </si>
  <si>
    <t>CO-438 repeat</t>
  </si>
  <si>
    <t>CC15</t>
  </si>
  <si>
    <t>mafic andesite,Pircas Negras lava, Rio Nevado (Aldebaran) Cerro Maranceles</t>
  </si>
  <si>
    <t>CO423</t>
  </si>
  <si>
    <t>Biotite-hornblende dacite,south side of Nevado of Jotabeche</t>
  </si>
  <si>
    <t>Bolson-Hoyada</t>
  </si>
  <si>
    <t>Butler_1984</t>
  </si>
  <si>
    <t>SAF066</t>
  </si>
  <si>
    <t>Salar of Antofalla, tuff</t>
  </si>
  <si>
    <t>CC182</t>
  </si>
  <si>
    <t>dacitic lava,Copiapo Volcanic Complex southwest of new cone</t>
  </si>
  <si>
    <t>CC112</t>
  </si>
  <si>
    <t>white dacite,Volcan San Roman, east side of Copiapo Volcanic Complex</t>
  </si>
  <si>
    <t>CO67</t>
  </si>
  <si>
    <t>Dome of Cerro Volcan, south of Los Aperejos Mine,biotite</t>
  </si>
  <si>
    <t>ACH1065</t>
  </si>
  <si>
    <t xml:space="preserve">Rhyodacite, Agua Tapada, Macho Muerto </t>
  </si>
  <si>
    <t>Harris_2004</t>
  </si>
  <si>
    <t>ACH00237</t>
  </si>
  <si>
    <t>Dacite, Agua Tapada, Dacite</t>
  </si>
  <si>
    <t>ACH746</t>
  </si>
  <si>
    <t>CO422</t>
  </si>
  <si>
    <t>biotite-bearing tuff, lower ignimbrite, south side of Nevado of Jotabeche</t>
  </si>
  <si>
    <t>CO26</t>
  </si>
  <si>
    <t>Block and ash deposits, range southwest of Cerro Bayo,biotite</t>
  </si>
  <si>
    <t>CO64</t>
  </si>
  <si>
    <t>Dome complex north of Laguna of Los Aparejos,biotite</t>
  </si>
  <si>
    <t>ACH755</t>
  </si>
  <si>
    <t>ACH1084</t>
  </si>
  <si>
    <t>Andesite, Agua Tapada, Dacite</t>
  </si>
  <si>
    <t>ACH1165</t>
  </si>
  <si>
    <t>CO248</t>
  </si>
  <si>
    <t>andesite - almost glassy,Penas Negras</t>
  </si>
  <si>
    <t>CO56</t>
  </si>
  <si>
    <t>Ignimbrites in gravels west of Laguna of Los Aparejos,biotite</t>
  </si>
  <si>
    <t>Cerro of los Congos</t>
  </si>
  <si>
    <t>ACH0056</t>
  </si>
  <si>
    <t>Upper intermediate to silicic primary volcanic units</t>
  </si>
  <si>
    <t>134JBM11</t>
  </si>
  <si>
    <t>Rio of los Pozos, Cacheuta</t>
  </si>
  <si>
    <t>Sasso_1999</t>
  </si>
  <si>
    <t>CMS-28 (C08046)</t>
  </si>
  <si>
    <t>Lavas II, Luingo caldera</t>
  </si>
  <si>
    <t>Guzmán_2011</t>
  </si>
  <si>
    <t>CO13</t>
  </si>
  <si>
    <t>Flows on terraces of Valle Ancho, east of prospect,whole rock</t>
  </si>
  <si>
    <t>CC249</t>
  </si>
  <si>
    <t>Volcán Los Patos (Argentina), lowermost unit on western flank,biotite</t>
  </si>
  <si>
    <t>CC84</t>
  </si>
  <si>
    <t>Volcan Dos Hermanos Rio Astaburouga east of Cerro Bayo,whole rock</t>
  </si>
  <si>
    <t>CO44</t>
  </si>
  <si>
    <t>Flows on south margin of Valle Ancho, west of Laguna green,whole rock</t>
  </si>
  <si>
    <t>andesite, dacite; cone; Mio sup; Sector Paso San Francsico; Morocho</t>
  </si>
  <si>
    <t>Rubiolo_2000</t>
  </si>
  <si>
    <t>ACH825</t>
  </si>
  <si>
    <t xml:space="preserve">Upper intermediate to silicic primary volcanic units, Rhyolitic diatreme </t>
  </si>
  <si>
    <t>AC-407</t>
  </si>
  <si>
    <t>lavas; Lavas of Pircas Negras MPlipn</t>
  </si>
  <si>
    <t>EP3</t>
  </si>
  <si>
    <t>intrusive porphyry; Farallón Negro Volcanic Complex, Argentina</t>
  </si>
  <si>
    <t>vonQuadt_2010</t>
  </si>
  <si>
    <t>Puetz_2017</t>
  </si>
  <si>
    <t>CC149</t>
  </si>
  <si>
    <t>Fluidal dacite,Late Copiapó cone west of Escondido</t>
  </si>
  <si>
    <t>Caelles_1971</t>
  </si>
  <si>
    <t>Cerro of las Lecheras</t>
  </si>
  <si>
    <t>JC-77A</t>
  </si>
  <si>
    <t>andesite</t>
  </si>
  <si>
    <t>McNutt_1975</t>
  </si>
  <si>
    <t>ACH00245</t>
  </si>
  <si>
    <t xml:space="preserve">Lower mafic to intermediate primary volcanic unit, Durazno Andesite </t>
  </si>
  <si>
    <t>ACH1063</t>
  </si>
  <si>
    <t xml:space="preserve">Upper intermediate to silicic primary volcanic units, Dionisio Dacite </t>
  </si>
  <si>
    <t>ACH00297</t>
  </si>
  <si>
    <t xml:space="preserve">Upper intermediate to silicic primary volcanic units, La Josefe Tuff </t>
  </si>
  <si>
    <t>ACH9923</t>
  </si>
  <si>
    <t xml:space="preserve">Upper intermediate to silicic primary volcanic units, Alumbrera Dacite </t>
  </si>
  <si>
    <t>dacite; unit Tambillos</t>
  </si>
  <si>
    <t>ACHP2</t>
  </si>
  <si>
    <t>ACH1083</t>
  </si>
  <si>
    <t>CC1</t>
  </si>
  <si>
    <t>Jotabeche rhyolite iignimbrite,Nevado of Jotabeche, west side, lower level</t>
  </si>
  <si>
    <t>SAF137</t>
  </si>
  <si>
    <t>133JBM14</t>
  </si>
  <si>
    <t>Tuff; tuffs La Angostura, Cacheuta</t>
  </si>
  <si>
    <t>132JBM14</t>
  </si>
  <si>
    <t>CO437</t>
  </si>
  <si>
    <t>Glassy tuff with biotite and amphibole,Aguas Blancas Ignimbrite Río Aguas Blancas</t>
  </si>
  <si>
    <t>cop5</t>
  </si>
  <si>
    <t>dacite,Copiapo Volcanic Complex east of cone, dome</t>
  </si>
  <si>
    <t>COP5</t>
  </si>
  <si>
    <t>a. dacite; FASE VI Mioceno Upper (ca. 8-7 Ma);, VoIcan Copiap6 2 Msvc2</t>
  </si>
  <si>
    <t>Mpodozis_1995a</t>
  </si>
  <si>
    <t>NP-91</t>
  </si>
  <si>
    <t>ignimbrite: Sitan Ignimbrite</t>
  </si>
  <si>
    <t>Naranjo_1994</t>
  </si>
  <si>
    <t>ACH00224</t>
  </si>
  <si>
    <t xml:space="preserve">Lower mafic to intermediate primary volcanic unit, basaltic andesite </t>
  </si>
  <si>
    <t>Sample_Pa-08</t>
  </si>
  <si>
    <t>Montero-Lopez_2014</t>
  </si>
  <si>
    <t>WZ-16-84 (1)</t>
  </si>
  <si>
    <t xml:space="preserve">Young Andesitic Flow. Far North-West in Volcan </t>
  </si>
  <si>
    <t>Mulja_1986</t>
  </si>
  <si>
    <t>biotite.</t>
  </si>
  <si>
    <t>CC16</t>
  </si>
  <si>
    <t>Ignimbrite,below mafic flow SE of Laguna Negra Francisco</t>
  </si>
  <si>
    <t>Z-68-78 (1)</t>
  </si>
  <si>
    <t>Young Dacitic Flow. North-West Face Volcan Copiapo Summit.</t>
  </si>
  <si>
    <t>TT-190</t>
  </si>
  <si>
    <t>AC407</t>
  </si>
  <si>
    <t>Comecaballos Jotabeche, Gallina</t>
  </si>
  <si>
    <t>MZ-26-85</t>
  </si>
  <si>
    <t>Post-Alteration andesite Flow Over Native Sulphur Deposit</t>
  </si>
  <si>
    <t xml:space="preserve">hornblende </t>
  </si>
  <si>
    <t>KSF014</t>
  </si>
  <si>
    <t>Glass</t>
  </si>
  <si>
    <t>DC-1</t>
  </si>
  <si>
    <t>diorite quartzite-bearing; unit Rio Cerro Blanco</t>
  </si>
  <si>
    <t xml:space="preserve"> ; unit Cochiguas CPgc</t>
  </si>
  <si>
    <t>An176</t>
  </si>
  <si>
    <t>CO24</t>
  </si>
  <si>
    <t>Mafic flows northeast of Laguna Los Aparejos,whole rock</t>
  </si>
  <si>
    <t>P117</t>
  </si>
  <si>
    <t>ignimbrite; Approximate location Quimsa Cruz</t>
  </si>
  <si>
    <t>Clark_1967</t>
  </si>
  <si>
    <t>CC116</t>
  </si>
  <si>
    <t>amphibole-bearing dacitic lava,Copiapo Volcanic Complex road to Volcan Prospect, south of Volcan Azufre</t>
  </si>
  <si>
    <t>Mpodozis_1994a</t>
  </si>
  <si>
    <t>CAL-56.4</t>
  </si>
  <si>
    <t>CO46</t>
  </si>
  <si>
    <t>Block and ash, covered by ignimbrite (CO45),biotite</t>
  </si>
  <si>
    <t>Sample_LP-7</t>
  </si>
  <si>
    <t>113JBM13</t>
  </si>
  <si>
    <t xml:space="preserve">Tuff; La Pilona, Cacheuta </t>
  </si>
  <si>
    <t>CO72</t>
  </si>
  <si>
    <t>Flow over red sandstone northwest of La Coipa pass,whole rock</t>
  </si>
  <si>
    <t>Dacitic tuff; Cuesta del Viento</t>
  </si>
  <si>
    <t>CC176</t>
  </si>
  <si>
    <t>Pink unwelded tuff,Copiapó Ignimbrite south of Pepa</t>
  </si>
  <si>
    <t>114JBM13</t>
  </si>
  <si>
    <t>andesite, dacite, rhyolite, andesite basalt; ---; Mio sup; Sector Pissis; Farallón Negro</t>
  </si>
  <si>
    <t>Halter_2004</t>
  </si>
  <si>
    <t>monzonite cuarc.porf id.; unit Tambillos</t>
  </si>
  <si>
    <t xml:space="preserve">  of lithology; unit Cochiguas CPgc</t>
  </si>
  <si>
    <t>CC168</t>
  </si>
  <si>
    <t>dacite dome,Copiapó Dome Complex</t>
  </si>
  <si>
    <t>CC110or170?</t>
  </si>
  <si>
    <t>dacite,Copiapó Dome northern ridge</t>
  </si>
  <si>
    <t>CC110</t>
  </si>
  <si>
    <t>a. dacite; FASE V Mioceno Upper (ca. 12-9 Ma);, Volcan Copiap6 1 Msvc1</t>
  </si>
  <si>
    <t>WZ-23-84 (1)</t>
  </si>
  <si>
    <t>Andesitic Flow. South-East Part of Volcan Copiapo Proper.</t>
  </si>
  <si>
    <t>CC32</t>
  </si>
  <si>
    <t>rhyodacitic dome, below Jotabeche ignimbrite notheast of Nevado of Jotabeche</t>
  </si>
  <si>
    <t>CC123</t>
  </si>
  <si>
    <t>b. lava dacite; FASE V Mioceno Upper (ca. 12-9 Ma);, Volcanes Azufre and  Azufre Norte Msva</t>
  </si>
  <si>
    <t>DC-2</t>
  </si>
  <si>
    <t>CC166</t>
  </si>
  <si>
    <t>Fine porphyry,Azufrera Copiapó core of sulfer deposits</t>
  </si>
  <si>
    <t>CO45</t>
  </si>
  <si>
    <t>Intersection of valle Ancho with Laguna green,biotite</t>
  </si>
  <si>
    <t>CC114</t>
  </si>
  <si>
    <t>microdiorite porphyry stock,Azufre of Copiapó</t>
  </si>
  <si>
    <t>CC177</t>
  </si>
  <si>
    <t>flow banded dacite,Copiapó Dome leve, north of volcán Azufre</t>
  </si>
  <si>
    <t>CC167</t>
  </si>
  <si>
    <t>dacite,Copiapó Dome Azufrera Copiapó</t>
  </si>
  <si>
    <t>CC240</t>
  </si>
  <si>
    <t>dacitic pumice,Copiapo Ignimbrite older cooling unit north of new cone</t>
  </si>
  <si>
    <t>JC-33</t>
  </si>
  <si>
    <t>CC20</t>
  </si>
  <si>
    <t>hornblende andesite,Volcan Azufre of Copiapo Volcanic Complex</t>
  </si>
  <si>
    <t>CC141</t>
  </si>
  <si>
    <t>Amphibole porphry,Valy</t>
  </si>
  <si>
    <t>CC183</t>
  </si>
  <si>
    <t>CC151</t>
  </si>
  <si>
    <t>CC242</t>
  </si>
  <si>
    <t>Coarse dacite,Volcán Pastillos south side</t>
  </si>
  <si>
    <t>CC024</t>
  </si>
  <si>
    <t>dacite; FASE III Mioceno Medio (ca. 17 - 12 Ma);, Lavas andesites and  daciandesites MmI</t>
  </si>
  <si>
    <t>Iriarte_1995</t>
  </si>
  <si>
    <t>CC19</t>
  </si>
  <si>
    <t>Ignimbrite,Negro Francisco Ignimbrite north of Laguna Negro Francisco</t>
  </si>
  <si>
    <t>CC019</t>
  </si>
  <si>
    <t>tuff riolitica; FASE V Mioceno Upper (ca. 12-9 Ma);, ignimbrite Negro Francisco Msinf</t>
  </si>
  <si>
    <t>88_volc_3</t>
  </si>
  <si>
    <t>prlmary_ash_fall</t>
  </si>
  <si>
    <t>Jordan_1996</t>
  </si>
  <si>
    <t>Alarcón_2015</t>
  </si>
  <si>
    <t>apatite</t>
  </si>
  <si>
    <t>CC165</t>
  </si>
  <si>
    <t>Lava,Volcan Copiapo region, road to Copiapo sulfer deposits</t>
  </si>
  <si>
    <t>dacite; FASE III Mioceno Medio (ca. 17 - 12 Ma);, Lavas del volcan Pastillos Mmlp</t>
  </si>
  <si>
    <t>CO159</t>
  </si>
  <si>
    <t>fluidal amphibole-bearing andesite,Laguna Brava</t>
  </si>
  <si>
    <t>CC241</t>
  </si>
  <si>
    <t xml:space="preserve">amphibole andesite block and ash,Volcán Pastillos </t>
  </si>
  <si>
    <t>An051</t>
  </si>
  <si>
    <t>Salar of Antofalla, andesite</t>
  </si>
  <si>
    <t xml:space="preserve">andesite Flow. North Side, Volcan Pastillito. </t>
  </si>
  <si>
    <t>Sillitoe_1991</t>
  </si>
  <si>
    <t>ceniza vítrea secundaria; gravel del río Huasco MPligh</t>
  </si>
  <si>
    <t>CC133</t>
  </si>
  <si>
    <t>WZ-107-84 (1)</t>
  </si>
  <si>
    <t xml:space="preserve">andesite Flow. In Villalobos Caldera. </t>
  </si>
  <si>
    <t>Granodiorite; Blanco river</t>
  </si>
  <si>
    <t>dacite; Rio Alitre</t>
  </si>
  <si>
    <t>Arg15</t>
  </si>
  <si>
    <t>Valle Ancho Ignimbrite in Argentina,biotite</t>
  </si>
  <si>
    <t>McKee_1994</t>
  </si>
  <si>
    <t>MaC-86-84</t>
  </si>
  <si>
    <t>andesite Flow. Marte.</t>
  </si>
  <si>
    <t>Z-673 (c)</t>
  </si>
  <si>
    <t>tuff dacite; FASE III Mioceno Medio (ca. 17 - 12 Ma);, ignimbrite Maricunga Mmim</t>
  </si>
  <si>
    <t>Quirt_1972</t>
  </si>
  <si>
    <t>dacite; Formation Farellones</t>
  </si>
  <si>
    <t>monzodiorite quartzite-bearing; unit Rio Cerro Blanco</t>
  </si>
  <si>
    <t>CO430</t>
  </si>
  <si>
    <t>hornblende-pyroxene bearing andesite,Volcán Jotabeche Norte south of alteration zone on Quebrada Aguas Blancas road</t>
  </si>
  <si>
    <t>GC066</t>
  </si>
  <si>
    <t>andesite; FASE III Mioceno Medio (ca. 17 - 12 Ma);, Lavas, domes and  deposits of blocks and  ash of quebrada Pastillitos Mmqp</t>
  </si>
  <si>
    <t>CC198</t>
  </si>
  <si>
    <t>dacite dome,Cerro Cadillal northeast side</t>
  </si>
  <si>
    <t>AC-323</t>
  </si>
  <si>
    <t>AA7</t>
  </si>
  <si>
    <t>lava; FASE III Mioceno Medio (ca. 17 - 12 Ma);, Lavas andesites and  daciandesites MmI</t>
  </si>
  <si>
    <t>CC31wr</t>
  </si>
  <si>
    <t>lava,Volcan La Laguna north of Paredones pass</t>
  </si>
  <si>
    <t>CC97</t>
  </si>
  <si>
    <t>Valle Ancho pass,biotite?</t>
  </si>
  <si>
    <t>CC373</t>
  </si>
  <si>
    <t>lava,Volcan Ojo of Maricunga southeast flank</t>
  </si>
  <si>
    <t>monzonite quartzite-bearing; unit Rio Cerro Blanco</t>
  </si>
  <si>
    <t>CAL-216</t>
  </si>
  <si>
    <t>dacite of biotite and  honrblende; Complejo Volcánico Taapaca</t>
  </si>
  <si>
    <t>Clavero_2005</t>
  </si>
  <si>
    <t>sanidina</t>
  </si>
  <si>
    <t>CO421</t>
  </si>
  <si>
    <t>Hornblende-biotite dacite,Cordón Yeguas Heladas north of Cerro Casale</t>
  </si>
  <si>
    <t>CC70</t>
  </si>
  <si>
    <t>La Gallina Ignimbrite,Rio La Gallina</t>
  </si>
  <si>
    <t>CC95</t>
  </si>
  <si>
    <t>Valle Ancho Ignimbrite in Chile near border,biotite</t>
  </si>
  <si>
    <t>CC218</t>
  </si>
  <si>
    <t>amphibole dacitic porphry,Vidal (porphyritic norte) northern porphyry</t>
  </si>
  <si>
    <t>GCO19</t>
  </si>
  <si>
    <t>CO181</t>
  </si>
  <si>
    <t xml:space="preserve">dacite block and ash,north of Paso Vidal Gormaz </t>
  </si>
  <si>
    <t>CO429</t>
  </si>
  <si>
    <t>hornblende-pyroxene bearing dacite/andesite,Volcán Jotabeche Norte, Quebrada Aguas Blancas road</t>
  </si>
  <si>
    <t>A-22 (b)?</t>
  </si>
  <si>
    <t>tuff dacite; FASE III Mioceno Medio (ca. 17 - 12 Ma); ignimbrite Santa Rosa Mmisr</t>
  </si>
  <si>
    <t>Gonzalez-Ferran_1985</t>
  </si>
  <si>
    <t>toca total</t>
  </si>
  <si>
    <t>CC374</t>
  </si>
  <si>
    <t>Ignimbrite,Red Ignimbrite between Santa Rosa and Pastillitos</t>
  </si>
  <si>
    <t>SC-44</t>
  </si>
  <si>
    <t>dome; FASE III Mioceno Medio (ca. 17 - 12 Ma);, domes subvolcanicos Mmv2</t>
  </si>
  <si>
    <t>CC378</t>
  </si>
  <si>
    <t>block in lava,Cerro Pastillitos north flow</t>
  </si>
  <si>
    <t>CC134</t>
  </si>
  <si>
    <t>lava dome; FASE III Mioceno Medio (ca. 17 - 12 Ma);, Lavas andesites and  daciandesites MmI</t>
  </si>
  <si>
    <t>CC377</t>
  </si>
  <si>
    <t>lava dome,Cerro Pastillitos</t>
  </si>
  <si>
    <t>CC375</t>
  </si>
  <si>
    <t>lava,Cerro Lagunillas</t>
  </si>
  <si>
    <t>CC376</t>
  </si>
  <si>
    <t>lava,Cerro Pastillitos</t>
  </si>
  <si>
    <t>111JBM13</t>
  </si>
  <si>
    <t>CC29</t>
  </si>
  <si>
    <t>andesitic lava,Volcan Jotabeche Norte south of Paredones pass</t>
  </si>
  <si>
    <t>CC76</t>
  </si>
  <si>
    <t>andesitic block and ash,Cerro Cadillal north of Cerro Casale, east of La Guadia</t>
  </si>
  <si>
    <t>CC129</t>
  </si>
  <si>
    <t>dome rhyodacite; FASE III Mioceno Medio (ca. 17 - 12 Ma);, domes subvolcanicos Mmv2</t>
  </si>
  <si>
    <t xml:space="preserve"> ; Formation Doria Ana Mda</t>
  </si>
  <si>
    <t>CO426</t>
  </si>
  <si>
    <t>hornblende-pyroxene bearing dacite/andesite,La Gallina Ignimbrite</t>
  </si>
  <si>
    <t>CO420</t>
  </si>
  <si>
    <t xml:space="preserve">oxidized hornblende-biotite dacite (Tuff?),Cordón Yeguas Heladas </t>
  </si>
  <si>
    <t>CO419</t>
  </si>
  <si>
    <t>granodiorite porphyry with chlorite and calcite alteration,Proyecto "Eva" in Río La Gallina</t>
  </si>
  <si>
    <t>TRT3</t>
  </si>
  <si>
    <t>tuff (bedded ash), extrusive; Vinchina Formation, Drill-core La Troya Norte at 5500m</t>
  </si>
  <si>
    <t>noid38</t>
  </si>
  <si>
    <t>tuff dacite; FASE III Mioceno Medio (ca. 17 - 12 Ma);, ignimbrite Santa Rosa Mmisr</t>
  </si>
  <si>
    <t>CC8</t>
  </si>
  <si>
    <t>Ignimbrite, below Jotabeche sequence,La Gallina Ignimbrite in Rio La Gallina</t>
  </si>
  <si>
    <t>tuff; Formation Farellones</t>
  </si>
  <si>
    <t>F0571</t>
  </si>
  <si>
    <t>OlMh microgabro of px and  olivine; intrusives Cenozoic</t>
  </si>
  <si>
    <t>Wall_1997</t>
  </si>
  <si>
    <t>dacite; Rio Hidalgo, altura 2400 m</t>
  </si>
  <si>
    <t>volcanics of la Formation Cerro Morado</t>
  </si>
  <si>
    <t>Limarino_2002</t>
  </si>
  <si>
    <t>Granodiorite; Riecillos</t>
  </si>
  <si>
    <t>108JBM13</t>
  </si>
  <si>
    <t xml:space="preserve">Tuff; Mariño, Cacheuta   </t>
  </si>
  <si>
    <t>CC28</t>
  </si>
  <si>
    <t>andesitic lava,Volcan Jotabeche Norte southwest of Paredones pass</t>
  </si>
  <si>
    <t>CC131</t>
  </si>
  <si>
    <t>dacite; FASE II Mioceno lower (ca. 22? - 18 Ma);, Lavas andesites and  dacites Mil</t>
  </si>
  <si>
    <t>CO252</t>
  </si>
  <si>
    <t>green hornblende-bearing porphyry</t>
  </si>
  <si>
    <t>AC-610</t>
  </si>
  <si>
    <t>Leveratto,M. A. 1976. Edad of intrusives Cenozoic en la Precordillera of San Juan and su implicancia estratigrafica. Revista of la Asociacio´n Geolo´gica Argentina, 31, 53-58</t>
  </si>
  <si>
    <t>RLT4T2</t>
  </si>
  <si>
    <t>tuff (bedded ash), extrusive; Vinchina Formation, Drill-core La Troya Sur at 4550m</t>
  </si>
  <si>
    <t>F0555</t>
  </si>
  <si>
    <t>plagioclasa</t>
  </si>
  <si>
    <t>CO242</t>
  </si>
  <si>
    <t>green andesite dome,east of Peñas Negras in Chile</t>
  </si>
  <si>
    <t>F0551</t>
  </si>
  <si>
    <t>OlMh dike andesite; intrusives Cenozoic</t>
  </si>
  <si>
    <t>CO-445</t>
  </si>
  <si>
    <t>dacite of amphibole; Formation Doria Ana Mda</t>
  </si>
  <si>
    <t>CO250</t>
  </si>
  <si>
    <t>CC55</t>
  </si>
  <si>
    <t>pink volcanic unit,Quebrada Seca Sequence headwaters of Quebrada Seca</t>
  </si>
  <si>
    <t>CC089</t>
  </si>
  <si>
    <t>andesite; FASE II Mioceno lower (ca. 22? - 18 Ma);, Lavas andesites and  dacites Mil</t>
  </si>
  <si>
    <t>Mig diorite; intrusives Cenozoic</t>
  </si>
  <si>
    <t>F0581</t>
  </si>
  <si>
    <t>Msg porphyritic andesite; intrusives Cenozoic</t>
  </si>
  <si>
    <t>F0552</t>
  </si>
  <si>
    <t>AC-541</t>
  </si>
  <si>
    <t>conglomerates; Formation Doria Ana Mda</t>
  </si>
  <si>
    <t>106JBM13</t>
  </si>
  <si>
    <t>F0553</t>
  </si>
  <si>
    <t>F0508</t>
  </si>
  <si>
    <t>basalt of pyroxene and  olivine; Formation Abanico</t>
  </si>
  <si>
    <t>CC157</t>
  </si>
  <si>
    <t>Coarse dacite lava flow,Pantanillo region</t>
  </si>
  <si>
    <t>CO-444</t>
  </si>
  <si>
    <t>andesite grey green; Formation Doria Ana Mda</t>
  </si>
  <si>
    <t>CO169</t>
  </si>
  <si>
    <t>pink andesite, block and ash,valley east of Penas Negras camp</t>
  </si>
  <si>
    <t>AC-423</t>
  </si>
  <si>
    <t>lavas; Formation Doria Ana Mda</t>
  </si>
  <si>
    <t>Martinez_2016</t>
  </si>
  <si>
    <t>deposits aluviales del Mioceno Medio-Plioceno MmPa</t>
  </si>
  <si>
    <t>deposits aluviales del Mioceno lower Mia</t>
  </si>
  <si>
    <t>RAC-297</t>
  </si>
  <si>
    <t>ignimbrite; Formation Doria Ana Mda</t>
  </si>
  <si>
    <t>CO239</t>
  </si>
  <si>
    <t>black andesite,east of Cerro Potro, Rio Blanco valley</t>
  </si>
  <si>
    <t>AC-364</t>
  </si>
  <si>
    <t xml:space="preserve"> ; Formation La Ternera TrJtl</t>
  </si>
  <si>
    <t xml:space="preserve">  of lithology; Formation La Ternera TrJtl</t>
  </si>
  <si>
    <t>volcanic-sedimentary; Dona Ana FOrmation</t>
  </si>
  <si>
    <t>AC-416</t>
  </si>
  <si>
    <t>aglomerado; Formation Astaburuaga 01Ma</t>
  </si>
  <si>
    <t>GCO15</t>
  </si>
  <si>
    <t>lava andesitica; FASE II Mioceno lower (ca. 22? - 18 Ma);, Lavas del Prospecto Soledad Mis</t>
  </si>
  <si>
    <t>GR-23-93</t>
  </si>
  <si>
    <t>F0559</t>
  </si>
  <si>
    <t>OlMh sill basaltic; intrusives Cenozoic</t>
  </si>
  <si>
    <t>F0580</t>
  </si>
  <si>
    <t>Msg porphyritic dacite amphibole; intrusives Cenozoic</t>
  </si>
  <si>
    <t>dacite; Cerro Llaretal</t>
  </si>
  <si>
    <t>deposits aluviales del Mioceno lower Mia(a)</t>
  </si>
  <si>
    <t>CO441</t>
  </si>
  <si>
    <t>hornblende (pyroxene) andesite, Cerro Pulido western side</t>
  </si>
  <si>
    <t>Mineral Isochron</t>
  </si>
  <si>
    <t>GCO14</t>
  </si>
  <si>
    <t>lava dacite; FASE II Mioceno lower (ca. 22? - 18 Ma);, Lavas del Prospecto Soledad Mis</t>
  </si>
  <si>
    <t>F0509</t>
  </si>
  <si>
    <t>F0568</t>
  </si>
  <si>
    <t>OlMh porphyritic basaltic; intrusives Cenozoic</t>
  </si>
  <si>
    <t>Vergara_1980</t>
  </si>
  <si>
    <t>CC193</t>
  </si>
  <si>
    <t>dacitic block and ash, Refugio, Fm Quebrada del Carrizo, south of Mina Refugio</t>
  </si>
  <si>
    <t>sin código</t>
  </si>
  <si>
    <t>b. tuff; FASE I Oligoceno Upper - Mioceno lower (ca. 23;, Complejos of domes, cuerpos hipabisales and  deposits</t>
  </si>
  <si>
    <t>Mpodozis_1995</t>
  </si>
  <si>
    <t>Llanos del Médano Granite</t>
  </si>
  <si>
    <t>Martinez_2015</t>
  </si>
  <si>
    <t>Martinez_2017</t>
  </si>
  <si>
    <t>ignimbrite riolitica; gravel del Cerro El Burro Mgb</t>
  </si>
  <si>
    <t>AC-539</t>
  </si>
  <si>
    <t xml:space="preserve">  of lithology; gravel del Cerro El Burro Mgb</t>
  </si>
  <si>
    <t>CC172</t>
  </si>
  <si>
    <t>CC126</t>
  </si>
  <si>
    <t>gray andesite,Pantanillo, Quebrada Salitral</t>
  </si>
  <si>
    <t>CC159</t>
  </si>
  <si>
    <t xml:space="preserve">porphyry/dome,Pantanillo </t>
  </si>
  <si>
    <t>F0536</t>
  </si>
  <si>
    <t>F0561</t>
  </si>
  <si>
    <t>OlMh sill basaltic of px and  olivine; intrusives Cenozoic</t>
  </si>
  <si>
    <t>F0537</t>
  </si>
  <si>
    <t>AC-342</t>
  </si>
  <si>
    <t>CO432</t>
  </si>
  <si>
    <t>green amphibole-bearing andesite porphyry,under Yeguas Heladas block and ash, head Quebrada Acerilllos</t>
  </si>
  <si>
    <t>CC7</t>
  </si>
  <si>
    <t>Ignimbrite,Quebrada Seca Sequence, east of Jotabeche, Rio La Gallina</t>
  </si>
  <si>
    <t>F0558</t>
  </si>
  <si>
    <t>AC-533</t>
  </si>
  <si>
    <t xml:space="preserve"> ; gravel del Torin 01Mgt</t>
  </si>
  <si>
    <t>OlMh microdiorite of pyroxene; intrusives Cenozoic</t>
  </si>
  <si>
    <t>F0562</t>
  </si>
  <si>
    <t>OlMh dike gabbro of olivine; intrusives Cenozoic</t>
  </si>
  <si>
    <t>AC-535</t>
  </si>
  <si>
    <t>CO267</t>
  </si>
  <si>
    <t>pink dacite dome intrusive into Macho Muerto fault,Río Macho Muerto between ríos Blanco and Pirca of los Bueyes</t>
  </si>
  <si>
    <t>F0563</t>
  </si>
  <si>
    <t>F0570</t>
  </si>
  <si>
    <t>OlMh cuello basalt of olivine; intrusives Cenozoic</t>
  </si>
  <si>
    <t>s/n</t>
  </si>
  <si>
    <t>AC-530</t>
  </si>
  <si>
    <t>dacite; Rio Carniceria</t>
  </si>
  <si>
    <t>CC188</t>
  </si>
  <si>
    <t>green porphyry, stockwork,green Deposit, Refugio</t>
  </si>
  <si>
    <t>F0569</t>
  </si>
  <si>
    <t>OlMh diabase of px and  olivine; intrusives Cenozoic</t>
  </si>
  <si>
    <t>An054</t>
  </si>
  <si>
    <t>ignimbrite dacite del Groupo Dona Ana; quebrada del Zancarran.</t>
  </si>
  <si>
    <t>CO270</t>
  </si>
  <si>
    <t>pyroxene andesite,Doña Ana ?, northern río Blanco, intermediate part</t>
  </si>
  <si>
    <t>CO253</t>
  </si>
  <si>
    <t>hornblende bearing green porphyry,Penas Negras</t>
  </si>
  <si>
    <t>rhyodacite; Incapillo Incapillo</t>
  </si>
  <si>
    <t>Guzmán_2017b</t>
  </si>
  <si>
    <t>andesite basalt; Formation Abanico</t>
  </si>
  <si>
    <t>CO237</t>
  </si>
  <si>
    <t>biotite-bearing dacite,east of cerro Potro, Penas Negras</t>
  </si>
  <si>
    <t>CO249</t>
  </si>
  <si>
    <t>CC58</t>
  </si>
  <si>
    <t>dacitic lava,Astaburuaga Fm., head of Rio Astaburuaga north of Cacaque</t>
  </si>
  <si>
    <t>porphyrand dacitico; Edades of hydrothermal</t>
  </si>
  <si>
    <t>tuff dacite; Formation Doria Ana Mda</t>
  </si>
  <si>
    <t>AC-319</t>
  </si>
  <si>
    <t xml:space="preserve">  of lithology; intrusives del Oligoceno - Mioceno 01Mh</t>
  </si>
  <si>
    <t xml:space="preserve"> ; intrusives del Oligoceno - Mioceno 01Mh</t>
  </si>
  <si>
    <t>F0575</t>
  </si>
  <si>
    <t>PaEh basalt of px and  olivine; intrusives Cenozoic</t>
  </si>
  <si>
    <t>Wall_1999</t>
  </si>
  <si>
    <t>AC-317</t>
  </si>
  <si>
    <t>AC-426</t>
  </si>
  <si>
    <t xml:space="preserve"> ; Estratos of Rio Nevado Ern</t>
  </si>
  <si>
    <t>GP-2088</t>
  </si>
  <si>
    <t>monzonite quartz bearing; diorite Morro Blanco Edm</t>
  </si>
  <si>
    <t>AC-427</t>
  </si>
  <si>
    <t>lavas; gravel del Torin 01Mgt</t>
  </si>
  <si>
    <t>intrusives hipabisales dacites and andesites del Eoceno-Oligoceno EOhda</t>
  </si>
  <si>
    <t>crystalline tuff; Formation Valle del Cura</t>
  </si>
  <si>
    <t>F0560</t>
  </si>
  <si>
    <t>OlMh dike basaltic of olivine; intrusives Cenozoic</t>
  </si>
  <si>
    <t>CC80</t>
  </si>
  <si>
    <t>dacitic lava,Astaburuaga Fm., Rio Vidal Gomez</t>
  </si>
  <si>
    <t>porphyrand dioritico; Edades of hydrothermal</t>
  </si>
  <si>
    <t>CC185 repeat</t>
  </si>
  <si>
    <t>porphyry,south side Cerro Mondardes, approximate location by RHP</t>
  </si>
  <si>
    <t>Formation Valle del Cura</t>
  </si>
  <si>
    <t>diorite quartzite-bearing; unit Fredes</t>
  </si>
  <si>
    <t xml:space="preserve"> ; Formation Picudo Jsp</t>
  </si>
  <si>
    <t>pórido rhyolite; intrusives Hipabisales rhyolites and dacites Ehrd</t>
  </si>
  <si>
    <t>Supplementary Data 7: Chronostratigraphic data for Retroarc foreland basin sediment accumulation histories</t>
  </si>
  <si>
    <t>Supplementary Data 6: Deformation Front Constraints</t>
  </si>
  <si>
    <t>Supplementary Data 5: Apatite Fission Track Thermochronology Date Compilation</t>
  </si>
  <si>
    <t>Supplementary Data 4: Apatite (U-Th-Sm)/He Thermochronology Date Compilation</t>
  </si>
  <si>
    <t>Supplementary Data 3: Compilation of Bedrock and Detrital Zircon Lu-Hf data</t>
  </si>
  <si>
    <t>Supplementary Data 2: Compilation of Bedrock Nd isotope data</t>
  </si>
  <si>
    <t>Supplementary Data 1: Igneous Geochronology Date Compilation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</si>
</sst>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##0.00"/>
    <numFmt numFmtId="166" formatCode="###0.000000"/>
    <numFmt numFmtId="167" formatCode="0.00000"/>
    <numFmt numFmtId="168" formatCode="0.0000"/>
    <numFmt numFmtId="169" formatCode="0.000"/>
  </numFmts>
  <fonts count="2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Geneva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2B2A29"/>
      <name val="Calibri"/>
      <family val="2"/>
      <scheme val="minor"/>
    </font>
    <font>
      <sz val="11"/>
      <color rgb="FF231F2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Aptos Narrow"/>
      <family val="2"/>
    </font>
    <font>
      <sz val="10"/>
      <color theme="1"/>
      <name val="Calibri"/>
      <family val="2"/>
    </font>
    <font>
      <sz val="10"/>
      <color rgb="FF1F1F1F"/>
      <name val="Calibri"/>
      <family val="2"/>
      <scheme val="minor"/>
    </font>
    <font>
      <sz val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9" fillId="0" borderId="0"/>
  </cellStyleXfs>
  <cellXfs count="13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167" fontId="8" fillId="0" borderId="0" xfId="0" applyNumberFormat="1" applyFont="1"/>
    <xf numFmtId="167" fontId="8" fillId="0" borderId="0" xfId="4" applyNumberFormat="1" applyFont="1"/>
    <xf numFmtId="164" fontId="4" fillId="0" borderId="0" xfId="0" applyNumberFormat="1" applyFont="1" applyAlignment="1">
      <alignment horizontal="right"/>
    </xf>
    <xf numFmtId="1" fontId="0" fillId="0" borderId="0" xfId="0" applyNumberFormat="1"/>
    <xf numFmtId="0" fontId="0" fillId="3" borderId="0" xfId="0" applyFill="1"/>
    <xf numFmtId="0" fontId="0" fillId="0" borderId="0" xfId="0" applyAlignment="1">
      <alignment horizontal="left" wrapText="1"/>
    </xf>
    <xf numFmtId="1" fontId="0" fillId="3" borderId="0" xfId="0" applyNumberFormat="1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0" fillId="3" borderId="0" xfId="0" applyFont="1" applyFill="1"/>
    <xf numFmtId="165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4" fontId="0" fillId="0" borderId="0" xfId="3" applyNumberFormat="1" applyFont="1" applyFill="1" applyBorder="1" applyAlignment="1">
      <alignment horizontal="left"/>
    </xf>
    <xf numFmtId="0" fontId="0" fillId="0" borderId="0" xfId="3" applyFont="1" applyFill="1" applyBorder="1" applyAlignment="1">
      <alignment horizontal="left"/>
    </xf>
    <xf numFmtId="166" fontId="0" fillId="0" borderId="0" xfId="3" applyNumberFormat="1" applyFont="1" applyFill="1" applyBorder="1" applyAlignment="1">
      <alignment horizontal="left"/>
    </xf>
    <xf numFmtId="2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2" applyFont="1" applyFill="1" applyBorder="1" applyAlignment="1">
      <alignment horizontal="left" wrapText="1"/>
    </xf>
    <xf numFmtId="0" fontId="11" fillId="0" borderId="0" xfId="0" applyFont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1" fontId="13" fillId="0" borderId="0" xfId="0" applyNumberFormat="1" applyFont="1" applyAlignment="1">
      <alignment horizontal="left" vertical="top"/>
    </xf>
    <xf numFmtId="168" fontId="1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2" fontId="8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top"/>
    </xf>
    <xf numFmtId="164" fontId="13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164" fontId="14" fillId="0" borderId="0" xfId="0" applyNumberFormat="1" applyFont="1" applyAlignment="1">
      <alignment vertical="top" shrinkToFit="1"/>
    </xf>
    <xf numFmtId="0" fontId="12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top" shrinkToFit="1"/>
    </xf>
    <xf numFmtId="0" fontId="15" fillId="0" borderId="0" xfId="0" applyFont="1" applyAlignment="1">
      <alignment horizontal="left" vertical="top"/>
    </xf>
    <xf numFmtId="2" fontId="12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 shrinkToFit="1"/>
    </xf>
    <xf numFmtId="1" fontId="12" fillId="0" borderId="0" xfId="0" applyNumberFormat="1" applyFont="1" applyAlignment="1">
      <alignment horizontal="right" vertical="top" shrinkToFit="1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2" fillId="0" borderId="0" xfId="0" applyNumberFormat="1" applyFont="1" applyAlignment="1">
      <alignment horizontal="right" vertical="center"/>
    </xf>
    <xf numFmtId="2" fontId="0" fillId="0" borderId="0" xfId="0" applyNumberFormat="1"/>
    <xf numFmtId="2" fontId="12" fillId="0" borderId="0" xfId="0" applyNumberFormat="1" applyFont="1"/>
    <xf numFmtId="2" fontId="0" fillId="0" borderId="0" xfId="0" applyNumberFormat="1" applyAlignment="1">
      <alignment horizontal="right" vertical="center"/>
    </xf>
    <xf numFmtId="1" fontId="8" fillId="0" borderId="0" xfId="0" applyNumberFormat="1" applyFont="1" applyAlignment="1">
      <alignment horizontal="right" vertical="top"/>
    </xf>
    <xf numFmtId="2" fontId="14" fillId="0" borderId="0" xfId="0" applyNumberFormat="1" applyFont="1" applyAlignment="1">
      <alignment vertical="top" shrinkToFit="1"/>
    </xf>
    <xf numFmtId="2" fontId="14" fillId="0" borderId="0" xfId="0" applyNumberFormat="1" applyFont="1" applyAlignment="1">
      <alignment horizontal="right" vertical="top" shrinkToFit="1"/>
    </xf>
    <xf numFmtId="2" fontId="12" fillId="0" borderId="0" xfId="0" applyNumberFormat="1" applyFont="1" applyAlignment="1">
      <alignment vertical="top" shrinkToFit="1"/>
    </xf>
    <xf numFmtId="0" fontId="15" fillId="0" borderId="0" xfId="0" applyFont="1"/>
    <xf numFmtId="167" fontId="8" fillId="0" borderId="0" xfId="0" applyNumberFormat="1" applyFont="1" applyAlignment="1">
      <alignment horizontal="right" vertical="top"/>
    </xf>
    <xf numFmtId="167" fontId="13" fillId="0" borderId="0" xfId="0" applyNumberFormat="1" applyFont="1" applyAlignment="1">
      <alignment horizontal="right" vertical="top"/>
    </xf>
    <xf numFmtId="167" fontId="0" fillId="0" borderId="0" xfId="0" applyNumberFormat="1" applyAlignment="1">
      <alignment horizontal="right" vertical="top"/>
    </xf>
    <xf numFmtId="0" fontId="1" fillId="0" borderId="0" xfId="0" applyFont="1"/>
    <xf numFmtId="0" fontId="8" fillId="0" borderId="0" xfId="0" applyFont="1" applyAlignment="1">
      <alignment horizontal="right" vertical="center"/>
    </xf>
    <xf numFmtId="164" fontId="8" fillId="0" borderId="0" xfId="0" applyNumberFormat="1" applyFont="1"/>
    <xf numFmtId="169" fontId="8" fillId="0" borderId="0" xfId="0" applyNumberFormat="1" applyFont="1" applyAlignment="1">
      <alignment horizontal="right"/>
    </xf>
    <xf numFmtId="1" fontId="14" fillId="0" borderId="0" xfId="0" applyNumberFormat="1" applyFont="1" applyAlignment="1">
      <alignment horizontal="right" vertical="top" shrinkToFit="1"/>
    </xf>
    <xf numFmtId="0" fontId="15" fillId="0" borderId="0" xfId="4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center"/>
    </xf>
    <xf numFmtId="0" fontId="18" fillId="0" borderId="0" xfId="0" applyFont="1"/>
    <xf numFmtId="49" fontId="0" fillId="0" borderId="0" xfId="0" applyNumberFormat="1"/>
    <xf numFmtId="1" fontId="13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4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169" fontId="0" fillId="0" borderId="0" xfId="0" applyNumberFormat="1" applyAlignment="1">
      <alignment horizontal="right"/>
    </xf>
    <xf numFmtId="164" fontId="0" fillId="0" borderId="0" xfId="0" applyNumberFormat="1"/>
    <xf numFmtId="0" fontId="19" fillId="0" borderId="0" xfId="4" applyFont="1" applyAlignment="1">
      <alignment horizontal="left" vertical="center"/>
    </xf>
    <xf numFmtId="164" fontId="12" fillId="0" borderId="0" xfId="0" applyNumberFormat="1" applyFont="1"/>
    <xf numFmtId="1" fontId="8" fillId="0" borderId="0" xfId="0" applyNumberFormat="1" applyFont="1" applyAlignment="1">
      <alignment vertical="top"/>
    </xf>
    <xf numFmtId="1" fontId="13" fillId="0" borderId="0" xfId="0" applyNumberFormat="1" applyFont="1" applyAlignment="1">
      <alignment vertical="top"/>
    </xf>
    <xf numFmtId="0" fontId="16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1" fillId="0" borderId="0" xfId="4" applyFont="1"/>
    <xf numFmtId="0" fontId="21" fillId="0" borderId="0" xfId="0" applyFont="1"/>
    <xf numFmtId="0" fontId="4" fillId="0" borderId="0" xfId="0" applyFont="1" applyAlignment="1">
      <alignment horizontal="right"/>
    </xf>
    <xf numFmtId="0" fontId="24" fillId="0" borderId="0" xfId="0" applyFont="1" applyAlignment="1">
      <alignment horizontal="right" vertical="center" wrapText="1"/>
    </xf>
    <xf numFmtId="0" fontId="20" fillId="0" borderId="0" xfId="4" applyFont="1"/>
    <xf numFmtId="164" fontId="4" fillId="0" borderId="0" xfId="0" applyNumberFormat="1" applyFont="1"/>
    <xf numFmtId="0" fontId="4" fillId="3" borderId="0" xfId="0" applyFont="1" applyFill="1"/>
    <xf numFmtId="0" fontId="0" fillId="4" borderId="0" xfId="0" applyFill="1"/>
    <xf numFmtId="0" fontId="0" fillId="4" borderId="0" xfId="0" applyFill="1" applyAlignment="1">
      <alignment horizontal="left" wrapText="1"/>
    </xf>
    <xf numFmtId="0" fontId="0" fillId="4" borderId="0" xfId="0" applyFill="1" applyAlignment="1">
      <alignment wrapText="1"/>
    </xf>
    <xf numFmtId="0" fontId="4" fillId="4" borderId="0" xfId="0" applyFont="1" applyFill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3" applyFont="1" applyFill="1" applyBorder="1" applyAlignment="1">
      <alignment horizontal="left"/>
    </xf>
    <xf numFmtId="165" fontId="25" fillId="4" borderId="1" xfId="0" applyNumberFormat="1" applyFont="1" applyFill="1" applyBorder="1" applyAlignment="1">
      <alignment horizontal="left"/>
    </xf>
    <xf numFmtId="1" fontId="25" fillId="4" borderId="1" xfId="0" applyNumberFormat="1" applyFont="1" applyFill="1" applyBorder="1" applyAlignment="1">
      <alignment horizontal="left"/>
    </xf>
    <xf numFmtId="4" fontId="25" fillId="4" borderId="1" xfId="3" applyNumberFormat="1" applyFont="1" applyFill="1" applyBorder="1" applyAlignment="1">
      <alignment horizontal="left"/>
    </xf>
    <xf numFmtId="0" fontId="25" fillId="4" borderId="1" xfId="3" applyFont="1" applyFill="1" applyBorder="1" applyAlignment="1">
      <alignment horizontal="left"/>
    </xf>
    <xf numFmtId="166" fontId="25" fillId="4" borderId="1" xfId="3" applyNumberFormat="1" applyFont="1" applyFill="1" applyBorder="1" applyAlignment="1">
      <alignment horizontal="left"/>
    </xf>
    <xf numFmtId="166" fontId="20" fillId="0" borderId="0" xfId="0" applyNumberFormat="1" applyFont="1" applyAlignment="1">
      <alignment horizontal="left"/>
    </xf>
    <xf numFmtId="165" fontId="20" fillId="0" borderId="0" xfId="0" applyNumberFormat="1" applyFont="1"/>
    <xf numFmtId="1" fontId="20" fillId="0" borderId="0" xfId="0" applyNumberFormat="1" applyFont="1" applyAlignment="1">
      <alignment horizontal="left"/>
    </xf>
    <xf numFmtId="165" fontId="20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left"/>
    </xf>
    <xf numFmtId="4" fontId="20" fillId="0" borderId="0" xfId="3" applyNumberFormat="1" applyFont="1" applyFill="1" applyBorder="1" applyAlignment="1">
      <alignment horizontal="left"/>
    </xf>
    <xf numFmtId="0" fontId="20" fillId="0" borderId="0" xfId="3" applyFont="1" applyFill="1" applyBorder="1" applyAlignment="1">
      <alignment horizontal="left"/>
    </xf>
    <xf numFmtId="166" fontId="20" fillId="0" borderId="0" xfId="3" applyNumberFormat="1" applyFont="1" applyFill="1" applyBorder="1" applyAlignment="1">
      <alignment horizontal="left"/>
    </xf>
    <xf numFmtId="166" fontId="20" fillId="0" borderId="0" xfId="0" applyNumberFormat="1" applyFont="1" applyAlignment="1">
      <alignment horizontal="left" wrapText="1"/>
    </xf>
    <xf numFmtId="0" fontId="4" fillId="3" borderId="0" xfId="0" applyFont="1" applyFill="1" applyAlignment="1">
      <alignment horizontal="left"/>
    </xf>
    <xf numFmtId="169" fontId="4" fillId="0" borderId="0" xfId="0" applyNumberFormat="1" applyFont="1" applyAlignment="1">
      <alignment horizontal="left"/>
    </xf>
  </cellXfs>
  <cellStyles count="5">
    <cellStyle name="Bad" xfId="3" builtinId="27"/>
    <cellStyle name="Excel Built-in Normal" xfId="1" xr:uid="{4617D7FE-9C16-4BF7-9E94-BFB6D6FA2B43}"/>
    <cellStyle name="Hyperlink" xfId="2" builtinId="8"/>
    <cellStyle name="Normal" xfId="0" builtinId="0"/>
    <cellStyle name="Normal 2" xfId="4" xr:uid="{6A1E9BC5-9DFD-4CC3-850B-025BCD560F2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FFCCFF"/>
      <color rgb="FFFF9933"/>
      <color rgb="FFCC0066"/>
      <color rgb="FF04B5FC"/>
      <color rgb="FF00CCFF"/>
      <color rgb="FFCCC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oroc.mpch-mainz.gwdg.de/georoc/navdat_sampleinfo.asp?unique_id=138449" TargetMode="External"/><Relationship Id="rId1" Type="http://schemas.openxmlformats.org/officeDocument/2006/relationships/hyperlink" Target="http://georoc.mpch-mainz.gwdg.de/georoc/navdat_sampleinfo.asp?unique_id=1384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3F57-F546-4BC2-B177-22F8B447D47E}">
  <dimension ref="A1:J1292"/>
  <sheetViews>
    <sheetView zoomScaleNormal="100" workbookViewId="0">
      <pane ySplit="4" topLeftCell="A5" activePane="bottomLeft" state="frozen"/>
      <selection pane="bottomLeft"/>
    </sheetView>
  </sheetViews>
  <sheetFormatPr defaultColWidth="8.83984375" defaultRowHeight="14.4"/>
  <cols>
    <col min="1" max="2" width="10" bestFit="1" customWidth="1"/>
    <col min="3" max="4" width="9" bestFit="1" customWidth="1"/>
    <col min="5" max="5" width="9" style="2" bestFit="1" customWidth="1"/>
    <col min="6" max="6" width="29.83984375" customWidth="1"/>
    <col min="7" max="7" width="12.89453125" style="2" customWidth="1"/>
    <col min="8" max="8" width="11.47265625" style="117" customWidth="1"/>
    <col min="9" max="9" width="6.26171875" style="117" bestFit="1" customWidth="1"/>
    <col min="10" max="10" width="12.62890625" style="117" bestFit="1" customWidth="1"/>
  </cols>
  <sheetData>
    <row r="1" spans="1:10">
      <c r="A1" t="s">
        <v>2891</v>
      </c>
    </row>
    <row r="2" spans="1:10">
      <c r="A2" t="s">
        <v>994</v>
      </c>
    </row>
    <row r="4" spans="1:10" ht="14.7" thickBot="1">
      <c r="A4" s="118" t="s">
        <v>315</v>
      </c>
      <c r="B4" s="118" t="s">
        <v>316</v>
      </c>
      <c r="C4" s="118" t="s">
        <v>6</v>
      </c>
      <c r="D4" s="118" t="s">
        <v>7</v>
      </c>
      <c r="E4" s="119" t="s">
        <v>2018</v>
      </c>
      <c r="F4" s="119" t="s">
        <v>594</v>
      </c>
      <c r="G4" s="118" t="s">
        <v>998</v>
      </c>
      <c r="H4" s="120" t="s">
        <v>595</v>
      </c>
      <c r="I4" s="121" t="s">
        <v>596</v>
      </c>
      <c r="J4" s="122" t="s">
        <v>597</v>
      </c>
    </row>
    <row r="5" spans="1:10" ht="14.7" thickTop="1">
      <c r="A5" s="123">
        <v>-68.783299999999997</v>
      </c>
      <c r="B5" s="123">
        <v>-27.033333330000001</v>
      </c>
      <c r="C5" s="124">
        <v>2.8000000000000001E-2</v>
      </c>
      <c r="D5" s="115">
        <v>1.0999999999999999E-2</v>
      </c>
      <c r="E5" s="116" t="s">
        <v>317</v>
      </c>
      <c r="F5" s="125" t="s">
        <v>2182</v>
      </c>
      <c r="G5" s="126" t="s">
        <v>2183</v>
      </c>
      <c r="H5" s="127" t="s">
        <v>2184</v>
      </c>
      <c r="I5" s="116" t="s">
        <v>2185</v>
      </c>
      <c r="J5" s="123" t="s">
        <v>2186</v>
      </c>
    </row>
    <row r="6" spans="1:10">
      <c r="A6" s="123">
        <v>-68.778000000000006</v>
      </c>
      <c r="B6" s="123">
        <v>-27.097999999999999</v>
      </c>
      <c r="C6" s="124">
        <v>2.8000000000000001E-2</v>
      </c>
      <c r="D6" s="115">
        <v>1.0999999999999999E-2</v>
      </c>
      <c r="E6" s="116"/>
      <c r="F6" s="125" t="s">
        <v>2187</v>
      </c>
      <c r="G6" s="126" t="s">
        <v>2188</v>
      </c>
      <c r="H6" s="127" t="s">
        <v>2189</v>
      </c>
      <c r="I6" s="116" t="s">
        <v>2185</v>
      </c>
      <c r="J6" s="123"/>
    </row>
    <row r="7" spans="1:10">
      <c r="A7" s="123">
        <v>-68.729795999999993</v>
      </c>
      <c r="B7" s="123">
        <v>-27.035537000000001</v>
      </c>
      <c r="C7" s="124">
        <v>6.7000000000000004E-2</v>
      </c>
      <c r="D7" s="115">
        <v>8.9999999999999993E-3</v>
      </c>
      <c r="E7" s="116" t="s">
        <v>2190</v>
      </c>
      <c r="F7" s="125" t="s">
        <v>2191</v>
      </c>
      <c r="G7" s="126" t="s">
        <v>2188</v>
      </c>
      <c r="H7" s="127" t="s">
        <v>2188</v>
      </c>
      <c r="I7" s="116"/>
      <c r="J7" s="123" t="s">
        <v>614</v>
      </c>
    </row>
    <row r="8" spans="1:10">
      <c r="A8" s="123">
        <v>-68.55</v>
      </c>
      <c r="B8" s="123">
        <v>-27.117000000000001</v>
      </c>
      <c r="C8" s="124">
        <v>0.1</v>
      </c>
      <c r="D8" s="115">
        <v>1.7000000000000001E-2</v>
      </c>
      <c r="E8" s="116" t="s">
        <v>317</v>
      </c>
      <c r="F8" s="125" t="s">
        <v>2182</v>
      </c>
      <c r="G8" s="126" t="s">
        <v>2183</v>
      </c>
      <c r="H8" s="127" t="s">
        <v>2184</v>
      </c>
      <c r="I8" s="116" t="s">
        <v>2185</v>
      </c>
      <c r="J8" s="123" t="s">
        <v>2192</v>
      </c>
    </row>
    <row r="9" spans="1:10">
      <c r="A9" s="123">
        <v>-68.814368999999999</v>
      </c>
      <c r="B9" s="123">
        <v>-27.106546999999999</v>
      </c>
      <c r="C9" s="124">
        <v>0.16800000000000001</v>
      </c>
      <c r="D9" s="115">
        <v>6.0000000000000001E-3</v>
      </c>
      <c r="E9" s="116" t="s">
        <v>2193</v>
      </c>
      <c r="F9" s="125" t="s">
        <v>2194</v>
      </c>
      <c r="G9" s="126" t="s">
        <v>2188</v>
      </c>
      <c r="H9" s="127" t="s">
        <v>2188</v>
      </c>
      <c r="I9" s="116"/>
      <c r="J9" s="123" t="s">
        <v>614</v>
      </c>
    </row>
    <row r="10" spans="1:10">
      <c r="A10" s="123">
        <v>-68.38</v>
      </c>
      <c r="B10" s="123">
        <v>-27.04</v>
      </c>
      <c r="C10" s="124">
        <v>0.23</v>
      </c>
      <c r="D10" s="115">
        <v>0.04</v>
      </c>
      <c r="E10" s="116"/>
      <c r="F10" s="125" t="s">
        <v>2195</v>
      </c>
      <c r="G10" s="126" t="s">
        <v>2196</v>
      </c>
      <c r="H10" s="127" t="s">
        <v>2197</v>
      </c>
      <c r="I10" s="116" t="s">
        <v>2198</v>
      </c>
      <c r="J10" s="123"/>
    </row>
    <row r="11" spans="1:10">
      <c r="A11" s="123">
        <v>-68.837586000000002</v>
      </c>
      <c r="B11" s="123">
        <v>-27.097999000000002</v>
      </c>
      <c r="C11" s="124">
        <v>0.35</v>
      </c>
      <c r="D11" s="115">
        <v>0.04</v>
      </c>
      <c r="E11" s="116">
        <v>1659</v>
      </c>
      <c r="F11" s="125" t="s">
        <v>2199</v>
      </c>
      <c r="G11" s="126" t="s">
        <v>2200</v>
      </c>
      <c r="H11" s="127" t="s">
        <v>2188</v>
      </c>
      <c r="I11" s="116"/>
      <c r="J11" s="123" t="s">
        <v>614</v>
      </c>
    </row>
    <row r="12" spans="1:10">
      <c r="A12" s="123">
        <v>-68.170400000000001</v>
      </c>
      <c r="B12" s="123">
        <v>-27.007300000000001</v>
      </c>
      <c r="C12" s="124">
        <v>0.35199999999999998</v>
      </c>
      <c r="D12" s="115">
        <v>3.3000000000000002E-2</v>
      </c>
      <c r="E12" s="116" t="s">
        <v>2201</v>
      </c>
      <c r="F12" s="116" t="s">
        <v>2202</v>
      </c>
      <c r="G12" s="116" t="s">
        <v>2203</v>
      </c>
      <c r="H12" s="116" t="s">
        <v>2203</v>
      </c>
      <c r="I12" s="116" t="s">
        <v>2198</v>
      </c>
      <c r="J12" s="116" t="s">
        <v>1961</v>
      </c>
    </row>
    <row r="13" spans="1:10">
      <c r="A13" s="123">
        <v>-68.613299999999995</v>
      </c>
      <c r="B13" s="123">
        <v>-27.06666667</v>
      </c>
      <c r="C13" s="124">
        <v>0.44</v>
      </c>
      <c r="D13" s="115">
        <v>0.3</v>
      </c>
      <c r="E13" s="116" t="s">
        <v>2204</v>
      </c>
      <c r="F13" s="125" t="s">
        <v>2205</v>
      </c>
      <c r="G13" s="126" t="s">
        <v>2206</v>
      </c>
      <c r="H13" s="127" t="s">
        <v>2206</v>
      </c>
      <c r="I13" s="116" t="s">
        <v>2185</v>
      </c>
      <c r="J13" s="123" t="s">
        <v>614</v>
      </c>
    </row>
    <row r="14" spans="1:10">
      <c r="A14" s="123">
        <v>-68.48</v>
      </c>
      <c r="B14" s="123">
        <v>-27.06</v>
      </c>
      <c r="C14" s="124">
        <v>0.45</v>
      </c>
      <c r="D14" s="115">
        <v>0.06</v>
      </c>
      <c r="E14" s="116"/>
      <c r="F14" s="125" t="s">
        <v>2207</v>
      </c>
      <c r="G14" s="126" t="s">
        <v>2208</v>
      </c>
      <c r="H14" s="127" t="s">
        <v>2197</v>
      </c>
      <c r="I14" s="116" t="s">
        <v>2198</v>
      </c>
      <c r="J14" s="123"/>
    </row>
    <row r="15" spans="1:10">
      <c r="A15" s="123">
        <v>-68.835999999999999</v>
      </c>
      <c r="B15" s="123">
        <v>-28.024000000000001</v>
      </c>
      <c r="C15" s="124">
        <v>0.51</v>
      </c>
      <c r="D15" s="115">
        <v>0.04</v>
      </c>
      <c r="E15" s="116" t="s">
        <v>2209</v>
      </c>
      <c r="F15" s="125" t="s">
        <v>2210</v>
      </c>
      <c r="G15" s="126" t="s">
        <v>2211</v>
      </c>
      <c r="H15" s="127" t="s">
        <v>2212</v>
      </c>
      <c r="I15" s="116" t="s">
        <v>2185</v>
      </c>
      <c r="J15" s="123" t="s">
        <v>614</v>
      </c>
    </row>
    <row r="16" spans="1:10">
      <c r="A16" s="123">
        <v>-68.820999999999998</v>
      </c>
      <c r="B16" s="123">
        <v>-27.95</v>
      </c>
      <c r="C16" s="124">
        <v>0.52</v>
      </c>
      <c r="D16" s="115">
        <v>0.03</v>
      </c>
      <c r="E16" s="116" t="s">
        <v>2213</v>
      </c>
      <c r="F16" s="125" t="s">
        <v>2214</v>
      </c>
      <c r="G16" s="126" t="s">
        <v>2211</v>
      </c>
      <c r="H16" s="127" t="s">
        <v>2212</v>
      </c>
      <c r="I16" s="116" t="s">
        <v>2185</v>
      </c>
      <c r="J16" s="123" t="s">
        <v>614</v>
      </c>
    </row>
    <row r="17" spans="1:10">
      <c r="A17" s="123">
        <v>-68.457733826126699</v>
      </c>
      <c r="B17" s="123">
        <v>-28.792967681370499</v>
      </c>
      <c r="C17" s="124">
        <v>0.7</v>
      </c>
      <c r="D17" s="115">
        <v>0.2</v>
      </c>
      <c r="E17" s="116"/>
      <c r="F17" s="125"/>
      <c r="G17" s="126" t="s">
        <v>598</v>
      </c>
      <c r="H17" s="128" t="s">
        <v>598</v>
      </c>
      <c r="I17" s="129" t="s">
        <v>672</v>
      </c>
      <c r="J17" s="130"/>
    </row>
    <row r="18" spans="1:10">
      <c r="A18" s="123">
        <v>-68.296000000000006</v>
      </c>
      <c r="B18" s="123">
        <v>-27.033000000000001</v>
      </c>
      <c r="C18" s="124">
        <v>0.71</v>
      </c>
      <c r="D18" s="115">
        <v>0.08</v>
      </c>
      <c r="E18" s="116"/>
      <c r="F18" s="125" t="s">
        <v>2215</v>
      </c>
      <c r="G18" s="126" t="s">
        <v>2216</v>
      </c>
      <c r="H18" s="127" t="s">
        <v>2189</v>
      </c>
      <c r="I18" s="116" t="s">
        <v>2198</v>
      </c>
      <c r="J18" s="123"/>
    </row>
    <row r="19" spans="1:10">
      <c r="A19" s="123">
        <v>-68.186099999999996</v>
      </c>
      <c r="B19" s="123">
        <v>-27.044499999999999</v>
      </c>
      <c r="C19" s="124">
        <v>0.73899999999999999</v>
      </c>
      <c r="D19" s="115">
        <v>4.8000000000000001E-2</v>
      </c>
      <c r="E19" s="116" t="s">
        <v>2217</v>
      </c>
      <c r="F19" s="116" t="s">
        <v>2218</v>
      </c>
      <c r="G19" s="116" t="s">
        <v>2203</v>
      </c>
      <c r="H19" s="116" t="s">
        <v>2203</v>
      </c>
      <c r="I19" s="116" t="s">
        <v>2198</v>
      </c>
      <c r="J19" s="116" t="s">
        <v>1961</v>
      </c>
    </row>
    <row r="20" spans="1:10">
      <c r="A20" s="123">
        <v>-68.215500000000006</v>
      </c>
      <c r="B20" s="123">
        <v>-27.021000000000001</v>
      </c>
      <c r="C20" s="124">
        <v>0.76300000000000001</v>
      </c>
      <c r="D20" s="115">
        <v>8.5000000000000006E-2</v>
      </c>
      <c r="E20" s="116" t="s">
        <v>2219</v>
      </c>
      <c r="F20" s="125" t="s">
        <v>2220</v>
      </c>
      <c r="G20" s="126" t="s">
        <v>2203</v>
      </c>
      <c r="H20" s="127" t="s">
        <v>2203</v>
      </c>
      <c r="I20" s="116" t="s">
        <v>2198</v>
      </c>
      <c r="J20" s="123"/>
    </row>
    <row r="21" spans="1:10">
      <c r="A21" s="123">
        <v>-68.215500000000006</v>
      </c>
      <c r="B21" s="123">
        <v>-27.021000000000001</v>
      </c>
      <c r="C21" s="124">
        <v>0.76300000000000001</v>
      </c>
      <c r="D21" s="115">
        <v>8.5000000000000006E-2</v>
      </c>
      <c r="E21" s="116" t="s">
        <v>2221</v>
      </c>
      <c r="F21" s="116" t="s">
        <v>2222</v>
      </c>
      <c r="G21" s="116" t="s">
        <v>2203</v>
      </c>
      <c r="H21" s="116" t="s">
        <v>2203</v>
      </c>
      <c r="I21" s="116" t="s">
        <v>2198</v>
      </c>
      <c r="J21" s="116" t="s">
        <v>1961</v>
      </c>
    </row>
    <row r="22" spans="1:10">
      <c r="A22" s="123">
        <v>-68.816896999999997</v>
      </c>
      <c r="B22" s="123">
        <v>-27.102938999999999</v>
      </c>
      <c r="C22" s="124">
        <v>0.8</v>
      </c>
      <c r="D22" s="115">
        <v>0.5</v>
      </c>
      <c r="E22" s="116" t="s">
        <v>2223</v>
      </c>
      <c r="F22" s="125" t="s">
        <v>2224</v>
      </c>
      <c r="G22" s="126" t="s">
        <v>2188</v>
      </c>
      <c r="H22" s="127" t="s">
        <v>2188</v>
      </c>
      <c r="I22" s="116"/>
      <c r="J22" s="123" t="s">
        <v>614</v>
      </c>
    </row>
    <row r="23" spans="1:10">
      <c r="A23" s="123">
        <v>-68.351303935786106</v>
      </c>
      <c r="B23" s="123">
        <v>-28.858217449794701</v>
      </c>
      <c r="C23" s="124">
        <v>0.8</v>
      </c>
      <c r="D23" s="115">
        <v>0.5</v>
      </c>
      <c r="E23" s="116"/>
      <c r="F23" s="125"/>
      <c r="G23" s="126" t="s">
        <v>598</v>
      </c>
      <c r="H23" s="128" t="s">
        <v>598</v>
      </c>
      <c r="I23" s="129" t="s">
        <v>672</v>
      </c>
      <c r="J23" s="130"/>
    </row>
    <row r="24" spans="1:10">
      <c r="A24" s="123">
        <v>-68.3076144927266</v>
      </c>
      <c r="B24" s="123">
        <v>-28.925657197242099</v>
      </c>
      <c r="C24" s="124">
        <v>0.8</v>
      </c>
      <c r="D24" s="115">
        <v>0.3</v>
      </c>
      <c r="E24" s="116"/>
      <c r="F24" s="125"/>
      <c r="G24" s="126" t="s">
        <v>598</v>
      </c>
      <c r="H24" s="128" t="s">
        <v>598</v>
      </c>
      <c r="I24" s="129" t="s">
        <v>672</v>
      </c>
      <c r="J24" s="130"/>
    </row>
    <row r="25" spans="1:10">
      <c r="A25" s="123">
        <v>-68.276899999999998</v>
      </c>
      <c r="B25" s="123">
        <v>-27.0747</v>
      </c>
      <c r="C25" s="124">
        <v>1</v>
      </c>
      <c r="D25" s="115">
        <v>0.13</v>
      </c>
      <c r="E25" s="116" t="s">
        <v>2225</v>
      </c>
      <c r="F25" s="116" t="s">
        <v>2226</v>
      </c>
      <c r="G25" s="116" t="s">
        <v>2203</v>
      </c>
      <c r="H25" s="116" t="s">
        <v>2203</v>
      </c>
      <c r="I25" s="116" t="s">
        <v>2198</v>
      </c>
      <c r="J25" s="116" t="s">
        <v>1961</v>
      </c>
    </row>
    <row r="26" spans="1:10">
      <c r="A26" s="123">
        <v>-68.542500000000004</v>
      </c>
      <c r="B26" s="123">
        <v>-27.344666666666701</v>
      </c>
      <c r="C26" s="124">
        <v>1.1000000000000001</v>
      </c>
      <c r="D26" s="115">
        <v>0.1</v>
      </c>
      <c r="E26" s="116" t="s">
        <v>2227</v>
      </c>
      <c r="F26" s="125" t="s">
        <v>2228</v>
      </c>
      <c r="G26" s="126" t="s">
        <v>729</v>
      </c>
      <c r="H26" s="127" t="s">
        <v>729</v>
      </c>
      <c r="I26" s="116" t="s">
        <v>2198</v>
      </c>
      <c r="J26" s="123" t="s">
        <v>2186</v>
      </c>
    </row>
    <row r="27" spans="1:10">
      <c r="A27" s="123">
        <v>-68.430000000000007</v>
      </c>
      <c r="B27" s="123">
        <v>-27.06</v>
      </c>
      <c r="C27" s="124">
        <v>1.1399999999999999</v>
      </c>
      <c r="D27" s="115">
        <v>0.05</v>
      </c>
      <c r="E27" s="116"/>
      <c r="F27" s="125" t="s">
        <v>2229</v>
      </c>
      <c r="G27" s="126" t="s">
        <v>2208</v>
      </c>
      <c r="H27" s="127" t="s">
        <v>2197</v>
      </c>
      <c r="I27" s="116" t="s">
        <v>2198</v>
      </c>
      <c r="J27" s="123"/>
    </row>
    <row r="28" spans="1:10">
      <c r="A28" s="123">
        <v>-68.25</v>
      </c>
      <c r="B28" s="123">
        <v>-27.072399999999998</v>
      </c>
      <c r="C28" s="124">
        <v>1.1399999999999999</v>
      </c>
      <c r="D28" s="115">
        <v>0.37</v>
      </c>
      <c r="E28" s="116" t="s">
        <v>2230</v>
      </c>
      <c r="F28" s="116" t="s">
        <v>2226</v>
      </c>
      <c r="G28" s="116" t="s">
        <v>2203</v>
      </c>
      <c r="H28" s="116" t="s">
        <v>2203</v>
      </c>
      <c r="I28" s="116" t="s">
        <v>2198</v>
      </c>
      <c r="J28" s="116" t="s">
        <v>1961</v>
      </c>
    </row>
    <row r="29" spans="1:10">
      <c r="A29" s="123">
        <v>-69</v>
      </c>
      <c r="B29" s="123">
        <v>-27.083333329999999</v>
      </c>
      <c r="C29" s="124">
        <v>1.1499999999999999</v>
      </c>
      <c r="D29" s="115">
        <v>0.05</v>
      </c>
      <c r="E29" s="116" t="s">
        <v>317</v>
      </c>
      <c r="F29" s="125" t="s">
        <v>2182</v>
      </c>
      <c r="G29" s="126" t="s">
        <v>2231</v>
      </c>
      <c r="H29" s="127" t="s">
        <v>2184</v>
      </c>
      <c r="I29" s="116" t="s">
        <v>2198</v>
      </c>
      <c r="J29" s="123" t="s">
        <v>760</v>
      </c>
    </row>
    <row r="30" spans="1:10">
      <c r="A30" s="123">
        <v>-69.694773999999995</v>
      </c>
      <c r="B30" s="123">
        <v>-28.178398000000001</v>
      </c>
      <c r="C30" s="124">
        <v>1.2</v>
      </c>
      <c r="D30" s="115">
        <v>0.9</v>
      </c>
      <c r="E30" s="116" t="s">
        <v>2232</v>
      </c>
      <c r="F30" s="125" t="s">
        <v>2233</v>
      </c>
      <c r="G30" s="126" t="s">
        <v>600</v>
      </c>
      <c r="H30" s="127" t="s">
        <v>600</v>
      </c>
      <c r="I30" s="116" t="s">
        <v>2198</v>
      </c>
      <c r="J30" s="123" t="s">
        <v>1961</v>
      </c>
    </row>
    <row r="31" spans="1:10">
      <c r="A31" s="123">
        <v>-68.633300000000006</v>
      </c>
      <c r="B31" s="123">
        <v>-27.06666667</v>
      </c>
      <c r="C31" s="124">
        <v>1.2</v>
      </c>
      <c r="D31" s="115">
        <v>0.3</v>
      </c>
      <c r="E31" s="116" t="s">
        <v>317</v>
      </c>
      <c r="F31" s="125" t="s">
        <v>2182</v>
      </c>
      <c r="G31" s="126" t="s">
        <v>2196</v>
      </c>
      <c r="H31" s="127" t="s">
        <v>2184</v>
      </c>
      <c r="I31" s="116" t="s">
        <v>2198</v>
      </c>
      <c r="J31" s="123" t="s">
        <v>2234</v>
      </c>
    </row>
    <row r="32" spans="1:10">
      <c r="A32" s="123">
        <v>-68.540833333333296</v>
      </c>
      <c r="B32" s="123">
        <v>-27.0595</v>
      </c>
      <c r="C32" s="124">
        <v>1.2</v>
      </c>
      <c r="D32" s="115">
        <v>0.3</v>
      </c>
      <c r="E32" s="116" t="s">
        <v>2235</v>
      </c>
      <c r="F32" s="125" t="s">
        <v>2236</v>
      </c>
      <c r="G32" s="126" t="s">
        <v>729</v>
      </c>
      <c r="H32" s="127" t="s">
        <v>729</v>
      </c>
      <c r="I32" s="116" t="s">
        <v>2198</v>
      </c>
      <c r="J32" s="123" t="s">
        <v>2186</v>
      </c>
    </row>
    <row r="33" spans="1:10">
      <c r="A33" s="123">
        <v>-68.508668321951006</v>
      </c>
      <c r="B33" s="123">
        <v>-29.0290517991725</v>
      </c>
      <c r="C33" s="124">
        <v>1.2</v>
      </c>
      <c r="D33" s="115">
        <v>0.3</v>
      </c>
      <c r="E33" s="116"/>
      <c r="F33" s="125"/>
      <c r="G33" s="126" t="s">
        <v>598</v>
      </c>
      <c r="H33" s="128" t="s">
        <v>598</v>
      </c>
      <c r="I33" s="129" t="s">
        <v>672</v>
      </c>
      <c r="J33" s="130"/>
    </row>
    <row r="34" spans="1:10">
      <c r="A34" s="123">
        <v>-68.288900836175301</v>
      </c>
      <c r="B34" s="123">
        <v>-28.827615656464801</v>
      </c>
      <c r="C34" s="124">
        <v>1.2</v>
      </c>
      <c r="D34" s="115">
        <v>0.7</v>
      </c>
      <c r="E34" s="116"/>
      <c r="F34" s="125"/>
      <c r="G34" s="126" t="s">
        <v>598</v>
      </c>
      <c r="H34" s="128" t="s">
        <v>598</v>
      </c>
      <c r="I34" s="129" t="s">
        <v>672</v>
      </c>
      <c r="J34" s="130"/>
    </row>
    <row r="35" spans="1:10">
      <c r="A35" s="123">
        <v>-69.770645999999999</v>
      </c>
      <c r="B35" s="123">
        <v>-28.851641999999998</v>
      </c>
      <c r="C35" s="124">
        <v>1.3</v>
      </c>
      <c r="D35" s="115">
        <v>0.1</v>
      </c>
      <c r="E35" s="116" t="s">
        <v>601</v>
      </c>
      <c r="F35" s="125" t="s">
        <v>2006</v>
      </c>
      <c r="G35" s="126" t="s">
        <v>602</v>
      </c>
      <c r="H35" s="128" t="s">
        <v>602</v>
      </c>
      <c r="I35" s="129" t="s">
        <v>991</v>
      </c>
      <c r="J35" s="130"/>
    </row>
    <row r="36" spans="1:10">
      <c r="A36" s="123">
        <v>-68.710414999999998</v>
      </c>
      <c r="B36" s="123">
        <v>-27.123073999999999</v>
      </c>
      <c r="C36" s="124">
        <v>1.3</v>
      </c>
      <c r="D36" s="115">
        <v>0.5</v>
      </c>
      <c r="E36" s="116" t="s">
        <v>2237</v>
      </c>
      <c r="F36" s="125" t="s">
        <v>2238</v>
      </c>
      <c r="G36" s="126" t="s">
        <v>2188</v>
      </c>
      <c r="H36" s="127" t="s">
        <v>2188</v>
      </c>
      <c r="I36" s="116"/>
      <c r="J36" s="123" t="s">
        <v>614</v>
      </c>
    </row>
    <row r="37" spans="1:10">
      <c r="A37" s="123">
        <v>-68.709999999999994</v>
      </c>
      <c r="B37" s="123">
        <v>-27.11</v>
      </c>
      <c r="C37" s="124">
        <v>1.3</v>
      </c>
      <c r="D37" s="115">
        <v>0.5</v>
      </c>
      <c r="E37" s="116"/>
      <c r="F37" s="125" t="s">
        <v>2239</v>
      </c>
      <c r="G37" s="126" t="s">
        <v>2188</v>
      </c>
      <c r="H37" s="127" t="s">
        <v>2197</v>
      </c>
      <c r="I37" s="116" t="s">
        <v>2198</v>
      </c>
      <c r="J37" s="123"/>
    </row>
    <row r="38" spans="1:10">
      <c r="A38" s="123">
        <v>-65.395773000000005</v>
      </c>
      <c r="B38" s="123">
        <v>-33.154212999999999</v>
      </c>
      <c r="C38" s="124">
        <v>1.3</v>
      </c>
      <c r="D38" s="115">
        <v>0.12</v>
      </c>
      <c r="E38" s="116"/>
      <c r="F38" s="116" t="s">
        <v>603</v>
      </c>
      <c r="G38" s="116" t="s">
        <v>604</v>
      </c>
      <c r="H38" s="129"/>
      <c r="I38" s="129" t="s">
        <v>993</v>
      </c>
      <c r="J38" s="129" t="s">
        <v>685</v>
      </c>
    </row>
    <row r="39" spans="1:10">
      <c r="A39" s="123">
        <v>-68.881007999999994</v>
      </c>
      <c r="B39" s="123">
        <v>-27.055609</v>
      </c>
      <c r="C39" s="124">
        <v>1.4</v>
      </c>
      <c r="D39" s="115">
        <v>0.4</v>
      </c>
      <c r="E39" s="116" t="s">
        <v>2240</v>
      </c>
      <c r="F39" s="125" t="s">
        <v>2224</v>
      </c>
      <c r="G39" s="126" t="s">
        <v>2188</v>
      </c>
      <c r="H39" s="127" t="s">
        <v>2188</v>
      </c>
      <c r="I39" s="116"/>
      <c r="J39" s="123" t="s">
        <v>614</v>
      </c>
    </row>
    <row r="40" spans="1:10">
      <c r="A40" s="123">
        <v>-68.540000000000006</v>
      </c>
      <c r="B40" s="123">
        <v>-27.11</v>
      </c>
      <c r="C40" s="124">
        <v>1.53</v>
      </c>
      <c r="D40" s="115" t="s">
        <v>317</v>
      </c>
      <c r="E40" s="116"/>
      <c r="F40" s="125" t="s">
        <v>2241</v>
      </c>
      <c r="G40" s="126" t="s">
        <v>2188</v>
      </c>
      <c r="H40" s="127" t="s">
        <v>2197</v>
      </c>
      <c r="I40" s="116" t="s">
        <v>2198</v>
      </c>
      <c r="J40" s="123"/>
    </row>
    <row r="41" spans="1:10">
      <c r="A41" s="123">
        <v>-68.904708999999997</v>
      </c>
      <c r="B41" s="123">
        <v>-27.052015000000001</v>
      </c>
      <c r="C41" s="124">
        <v>1.56</v>
      </c>
      <c r="D41" s="115">
        <v>0.15</v>
      </c>
      <c r="E41" s="116" t="s">
        <v>2242</v>
      </c>
      <c r="F41" s="125" t="s">
        <v>2243</v>
      </c>
      <c r="G41" s="126" t="s">
        <v>2188</v>
      </c>
      <c r="H41" s="127" t="s">
        <v>2188</v>
      </c>
      <c r="I41" s="116"/>
      <c r="J41" s="123" t="s">
        <v>614</v>
      </c>
    </row>
    <row r="42" spans="1:10">
      <c r="A42" s="123">
        <v>-68.3</v>
      </c>
      <c r="B42" s="123">
        <v>-27.03</v>
      </c>
      <c r="C42" s="124">
        <v>1.57</v>
      </c>
      <c r="D42" s="115" t="s">
        <v>317</v>
      </c>
      <c r="E42" s="116"/>
      <c r="F42" s="125" t="s">
        <v>2244</v>
      </c>
      <c r="G42" s="126" t="s">
        <v>2196</v>
      </c>
      <c r="H42" s="127" t="s">
        <v>2197</v>
      </c>
      <c r="I42" s="116" t="s">
        <v>2198</v>
      </c>
      <c r="J42" s="123"/>
    </row>
    <row r="43" spans="1:10">
      <c r="A43" s="123">
        <v>-68.86</v>
      </c>
      <c r="B43" s="123">
        <v>-27.939</v>
      </c>
      <c r="C43" s="124">
        <v>1.6</v>
      </c>
      <c r="D43" s="115">
        <v>0.5</v>
      </c>
      <c r="E43" s="116" t="s">
        <v>2245</v>
      </c>
      <c r="F43" s="125" t="s">
        <v>2246</v>
      </c>
      <c r="G43" s="126" t="s">
        <v>2211</v>
      </c>
      <c r="H43" s="127" t="s">
        <v>2212</v>
      </c>
      <c r="I43" s="116" t="s">
        <v>2198</v>
      </c>
      <c r="J43" s="123" t="s">
        <v>614</v>
      </c>
    </row>
    <row r="44" spans="1:10">
      <c r="A44" s="123">
        <v>-68.371666666666698</v>
      </c>
      <c r="B44" s="123">
        <v>-27.524000000000001</v>
      </c>
      <c r="C44" s="124">
        <v>1.7</v>
      </c>
      <c r="D44" s="115">
        <v>0.4</v>
      </c>
      <c r="E44" s="116" t="s">
        <v>2247</v>
      </c>
      <c r="F44" s="125" t="s">
        <v>2248</v>
      </c>
      <c r="G44" s="126" t="s">
        <v>729</v>
      </c>
      <c r="H44" s="127" t="s">
        <v>729</v>
      </c>
      <c r="I44" s="116" t="s">
        <v>2198</v>
      </c>
      <c r="J44" s="123" t="s">
        <v>614</v>
      </c>
    </row>
    <row r="45" spans="1:10">
      <c r="A45" s="123">
        <v>-67.775069000000002</v>
      </c>
      <c r="B45" s="123">
        <v>-29.012481000000001</v>
      </c>
      <c r="C45" s="124">
        <v>1.7</v>
      </c>
      <c r="D45" s="115">
        <v>0.8</v>
      </c>
      <c r="E45" s="116" t="s">
        <v>605</v>
      </c>
      <c r="F45" s="115"/>
      <c r="G45" s="116" t="s">
        <v>607</v>
      </c>
      <c r="H45" s="129"/>
      <c r="I45" s="129" t="s">
        <v>672</v>
      </c>
      <c r="J45" s="116" t="s">
        <v>606</v>
      </c>
    </row>
    <row r="46" spans="1:10">
      <c r="A46" s="123">
        <v>-68.858791999999994</v>
      </c>
      <c r="B46" s="123">
        <v>-27.080867999999999</v>
      </c>
      <c r="C46" s="124">
        <v>1.8</v>
      </c>
      <c r="D46" s="115">
        <v>0.5</v>
      </c>
      <c r="E46" s="116" t="s">
        <v>2249</v>
      </c>
      <c r="F46" s="125" t="s">
        <v>2250</v>
      </c>
      <c r="G46" s="126" t="s">
        <v>2188</v>
      </c>
      <c r="H46" s="127" t="s">
        <v>2188</v>
      </c>
      <c r="I46" s="116"/>
      <c r="J46" s="123" t="s">
        <v>614</v>
      </c>
    </row>
    <row r="47" spans="1:10">
      <c r="A47" s="123">
        <v>-69.092833333333303</v>
      </c>
      <c r="B47" s="123">
        <v>-27.904</v>
      </c>
      <c r="C47" s="124">
        <v>1.9</v>
      </c>
      <c r="D47" s="115">
        <v>0.2</v>
      </c>
      <c r="E47" s="116" t="s">
        <v>2251</v>
      </c>
      <c r="F47" s="125" t="s">
        <v>2252</v>
      </c>
      <c r="G47" s="126" t="s">
        <v>729</v>
      </c>
      <c r="H47" s="127" t="s">
        <v>729</v>
      </c>
      <c r="I47" s="116" t="s">
        <v>2198</v>
      </c>
      <c r="J47" s="123" t="s">
        <v>2186</v>
      </c>
    </row>
    <row r="48" spans="1:10">
      <c r="A48" s="123">
        <v>-65.395773000000005</v>
      </c>
      <c r="B48" s="123">
        <v>-33.154212999999999</v>
      </c>
      <c r="C48" s="124">
        <v>1.9</v>
      </c>
      <c r="D48" s="115">
        <v>0.2</v>
      </c>
      <c r="E48" s="116"/>
      <c r="F48" s="116" t="s">
        <v>1966</v>
      </c>
      <c r="G48" s="116" t="s">
        <v>608</v>
      </c>
      <c r="H48" s="129"/>
      <c r="I48" s="129" t="s">
        <v>672</v>
      </c>
      <c r="J48" s="129" t="s">
        <v>685</v>
      </c>
    </row>
    <row r="49" spans="1:10">
      <c r="A49" s="123">
        <v>-69.867463000000001</v>
      </c>
      <c r="B49" s="123">
        <v>-29.381993000000001</v>
      </c>
      <c r="C49" s="124">
        <v>2.0499999999999998</v>
      </c>
      <c r="D49" s="115">
        <v>0.47</v>
      </c>
      <c r="E49" s="116"/>
      <c r="F49" s="116" t="s">
        <v>2253</v>
      </c>
      <c r="G49" s="116" t="s">
        <v>2254</v>
      </c>
      <c r="H49" s="116" t="s">
        <v>2254</v>
      </c>
      <c r="I49" s="116" t="s">
        <v>2185</v>
      </c>
      <c r="J49" s="116" t="s">
        <v>1971</v>
      </c>
    </row>
    <row r="50" spans="1:10">
      <c r="A50" s="123">
        <v>-68.832047000000003</v>
      </c>
      <c r="B50" s="123">
        <v>-27.091673</v>
      </c>
      <c r="C50" s="124">
        <v>2.1</v>
      </c>
      <c r="D50" s="115">
        <v>0.3</v>
      </c>
      <c r="E50" s="116" t="s">
        <v>2255</v>
      </c>
      <c r="F50" s="125" t="s">
        <v>2256</v>
      </c>
      <c r="G50" s="126" t="s">
        <v>2188</v>
      </c>
      <c r="H50" s="127" t="s">
        <v>2188</v>
      </c>
      <c r="I50" s="116"/>
      <c r="J50" s="123" t="s">
        <v>1961</v>
      </c>
    </row>
    <row r="51" spans="1:10">
      <c r="A51" s="123">
        <v>-68.78</v>
      </c>
      <c r="B51" s="123">
        <v>-27.08</v>
      </c>
      <c r="C51" s="124">
        <v>2.1</v>
      </c>
      <c r="D51" s="115">
        <v>0.3</v>
      </c>
      <c r="E51" s="116" t="s">
        <v>317</v>
      </c>
      <c r="F51" s="125" t="s">
        <v>2182</v>
      </c>
      <c r="G51" s="126" t="s">
        <v>2183</v>
      </c>
      <c r="H51" s="127" t="s">
        <v>2184</v>
      </c>
      <c r="I51" s="116" t="s">
        <v>2198</v>
      </c>
      <c r="J51" s="123" t="s">
        <v>2186</v>
      </c>
    </row>
    <row r="52" spans="1:10">
      <c r="A52" s="123">
        <v>-68.743762000000004</v>
      </c>
      <c r="B52" s="123">
        <v>-27.100839000000001</v>
      </c>
      <c r="C52" s="124">
        <v>2.1</v>
      </c>
      <c r="D52" s="115">
        <v>0.3</v>
      </c>
      <c r="E52" s="116" t="s">
        <v>2257</v>
      </c>
      <c r="F52" s="125" t="s">
        <v>2258</v>
      </c>
      <c r="G52" s="126" t="s">
        <v>2188</v>
      </c>
      <c r="H52" s="127" t="s">
        <v>2188</v>
      </c>
      <c r="I52" s="116"/>
      <c r="J52" s="123" t="s">
        <v>1961</v>
      </c>
    </row>
    <row r="53" spans="1:10">
      <c r="A53" s="123">
        <v>-65.395773000000005</v>
      </c>
      <c r="B53" s="123">
        <v>-33.154212999999999</v>
      </c>
      <c r="C53" s="124">
        <v>2.2000000000000002</v>
      </c>
      <c r="D53" s="115">
        <v>0.12</v>
      </c>
      <c r="E53" s="116"/>
      <c r="F53" s="116" t="s">
        <v>603</v>
      </c>
      <c r="G53" s="116" t="s">
        <v>604</v>
      </c>
      <c r="H53" s="129"/>
      <c r="I53" s="129" t="s">
        <v>993</v>
      </c>
      <c r="J53" s="129" t="s">
        <v>685</v>
      </c>
    </row>
    <row r="54" spans="1:10">
      <c r="A54" s="123">
        <v>-69.003055555555605</v>
      </c>
      <c r="B54" s="123">
        <v>-27.1316666666667</v>
      </c>
      <c r="C54" s="124">
        <v>2.2999999999999998</v>
      </c>
      <c r="D54" s="115">
        <v>0.2</v>
      </c>
      <c r="E54" s="116" t="s">
        <v>2259</v>
      </c>
      <c r="F54" s="125" t="s">
        <v>2260</v>
      </c>
      <c r="G54" s="126" t="s">
        <v>729</v>
      </c>
      <c r="H54" s="127" t="s">
        <v>729</v>
      </c>
      <c r="I54" s="116" t="s">
        <v>2198</v>
      </c>
      <c r="J54" s="123" t="s">
        <v>2186</v>
      </c>
    </row>
    <row r="55" spans="1:10">
      <c r="A55" s="123">
        <v>-68.835171853387493</v>
      </c>
      <c r="B55" s="123">
        <v>-29.134149277366301</v>
      </c>
      <c r="C55" s="124">
        <v>2.2999999999999998</v>
      </c>
      <c r="D55" s="115">
        <v>0.2</v>
      </c>
      <c r="E55" s="116"/>
      <c r="F55" s="125"/>
      <c r="G55" s="126" t="s">
        <v>598</v>
      </c>
      <c r="H55" s="128" t="s">
        <v>598</v>
      </c>
      <c r="I55" s="129" t="s">
        <v>672</v>
      </c>
      <c r="J55" s="130"/>
    </row>
    <row r="56" spans="1:10">
      <c r="A56" s="123">
        <v>-68.622</v>
      </c>
      <c r="B56" s="123">
        <v>-27.582999999999998</v>
      </c>
      <c r="C56" s="124">
        <v>2.4</v>
      </c>
      <c r="D56" s="115">
        <v>0.2</v>
      </c>
      <c r="E56" s="116" t="s">
        <v>2261</v>
      </c>
      <c r="F56" s="125" t="s">
        <v>2262</v>
      </c>
      <c r="G56" s="126" t="s">
        <v>729</v>
      </c>
      <c r="H56" s="127" t="s">
        <v>729</v>
      </c>
      <c r="I56" s="116" t="s">
        <v>2198</v>
      </c>
      <c r="J56" s="123" t="s">
        <v>2186</v>
      </c>
    </row>
    <row r="57" spans="1:10">
      <c r="A57" s="123">
        <v>-69.298180000000002</v>
      </c>
      <c r="B57" s="123">
        <v>-28.066168000000001</v>
      </c>
      <c r="C57" s="124">
        <v>2.5</v>
      </c>
      <c r="D57" s="115">
        <v>0.9</v>
      </c>
      <c r="E57" s="116" t="s">
        <v>2263</v>
      </c>
      <c r="F57" s="125" t="s">
        <v>2264</v>
      </c>
      <c r="G57" s="126" t="s">
        <v>600</v>
      </c>
      <c r="H57" s="127" t="s">
        <v>600</v>
      </c>
      <c r="I57" s="116" t="s">
        <v>2198</v>
      </c>
      <c r="J57" s="123" t="s">
        <v>1961</v>
      </c>
    </row>
    <row r="58" spans="1:10">
      <c r="A58" s="123">
        <v>-68.853807000000003</v>
      </c>
      <c r="B58" s="123">
        <v>-27.035720000000001</v>
      </c>
      <c r="C58" s="124">
        <v>2.5</v>
      </c>
      <c r="D58" s="115">
        <v>1.3</v>
      </c>
      <c r="E58" s="116" t="s">
        <v>2265</v>
      </c>
      <c r="F58" s="125" t="s">
        <v>2256</v>
      </c>
      <c r="G58" s="126" t="s">
        <v>2188</v>
      </c>
      <c r="H58" s="127" t="s">
        <v>2188</v>
      </c>
      <c r="I58" s="116"/>
      <c r="J58" s="123" t="s">
        <v>614</v>
      </c>
    </row>
    <row r="59" spans="1:10">
      <c r="A59" s="123">
        <v>-68.756</v>
      </c>
      <c r="B59" s="123">
        <v>-28.018799999999999</v>
      </c>
      <c r="C59" s="124">
        <v>2.5</v>
      </c>
      <c r="D59" s="115">
        <v>0.4</v>
      </c>
      <c r="E59" s="116" t="s">
        <v>2266</v>
      </c>
      <c r="F59" s="125" t="s">
        <v>2267</v>
      </c>
      <c r="G59" s="126" t="s">
        <v>2211</v>
      </c>
      <c r="H59" s="127" t="s">
        <v>729</v>
      </c>
      <c r="I59" s="116" t="s">
        <v>2198</v>
      </c>
      <c r="J59" s="123" t="s">
        <v>2186</v>
      </c>
    </row>
    <row r="60" spans="1:10">
      <c r="A60" s="123">
        <v>-68.4851666666667</v>
      </c>
      <c r="B60" s="123">
        <v>-27.318166666666698</v>
      </c>
      <c r="C60" s="124">
        <v>2.6</v>
      </c>
      <c r="D60" s="115">
        <v>0.2</v>
      </c>
      <c r="E60" s="116" t="s">
        <v>2268</v>
      </c>
      <c r="F60" s="125" t="s">
        <v>2269</v>
      </c>
      <c r="G60" s="126" t="s">
        <v>729</v>
      </c>
      <c r="H60" s="127" t="s">
        <v>729</v>
      </c>
      <c r="I60" s="116" t="s">
        <v>2198</v>
      </c>
      <c r="J60" s="123" t="s">
        <v>2186</v>
      </c>
    </row>
    <row r="61" spans="1:10">
      <c r="A61" s="123">
        <v>-65.666494</v>
      </c>
      <c r="B61" s="123">
        <v>-32.954399000000002</v>
      </c>
      <c r="C61" s="124">
        <v>2.6</v>
      </c>
      <c r="D61" s="115">
        <v>0.62</v>
      </c>
      <c r="E61" s="116"/>
      <c r="F61" s="116" t="s">
        <v>1977</v>
      </c>
      <c r="G61" s="116" t="s">
        <v>608</v>
      </c>
      <c r="H61" s="129"/>
      <c r="I61" s="129" t="s">
        <v>672</v>
      </c>
      <c r="J61" s="129" t="s">
        <v>1961</v>
      </c>
    </row>
    <row r="62" spans="1:10">
      <c r="A62" s="123">
        <v>-65.395773000000005</v>
      </c>
      <c r="B62" s="123">
        <v>-33.154212999999999</v>
      </c>
      <c r="C62" s="124">
        <v>2.6</v>
      </c>
      <c r="D62" s="115">
        <v>0.7</v>
      </c>
      <c r="E62" s="116"/>
      <c r="F62" s="116" t="s">
        <v>1967</v>
      </c>
      <c r="G62" s="116" t="s">
        <v>608</v>
      </c>
      <c r="H62" s="129"/>
      <c r="I62" s="129" t="s">
        <v>672</v>
      </c>
      <c r="J62" s="129" t="s">
        <v>685</v>
      </c>
    </row>
    <row r="63" spans="1:10">
      <c r="A63" s="123">
        <v>-68.767109000000005</v>
      </c>
      <c r="B63" s="123">
        <v>-27.031089000000001</v>
      </c>
      <c r="C63" s="124">
        <v>2.8</v>
      </c>
      <c r="D63" s="115">
        <v>0.3</v>
      </c>
      <c r="E63" s="116" t="s">
        <v>2270</v>
      </c>
      <c r="F63" s="125" t="s">
        <v>2256</v>
      </c>
      <c r="G63" s="126" t="s">
        <v>2188</v>
      </c>
      <c r="H63" s="127" t="s">
        <v>2188</v>
      </c>
      <c r="I63" s="116"/>
      <c r="J63" s="123" t="s">
        <v>1961</v>
      </c>
    </row>
    <row r="64" spans="1:10">
      <c r="A64" s="123">
        <v>-68.94</v>
      </c>
      <c r="B64" s="123">
        <v>-27.92</v>
      </c>
      <c r="C64" s="124">
        <v>2.9</v>
      </c>
      <c r="D64" s="115">
        <v>0.4</v>
      </c>
      <c r="E64" s="116"/>
      <c r="F64" s="125" t="s">
        <v>2271</v>
      </c>
      <c r="G64" s="126" t="s">
        <v>2272</v>
      </c>
      <c r="H64" s="127" t="s">
        <v>2197</v>
      </c>
      <c r="I64" s="116" t="s">
        <v>2198</v>
      </c>
      <c r="J64" s="123"/>
    </row>
    <row r="65" spans="1:10">
      <c r="A65" s="123">
        <v>-68.471166666666704</v>
      </c>
      <c r="B65" s="123">
        <v>-27.3363333333333</v>
      </c>
      <c r="C65" s="124">
        <v>2.9</v>
      </c>
      <c r="D65" s="115">
        <v>0.2</v>
      </c>
      <c r="E65" s="116" t="s">
        <v>2273</v>
      </c>
      <c r="F65" s="125" t="s">
        <v>2274</v>
      </c>
      <c r="G65" s="126" t="s">
        <v>729</v>
      </c>
      <c r="H65" s="127" t="s">
        <v>729</v>
      </c>
      <c r="I65" s="116" t="s">
        <v>2198</v>
      </c>
      <c r="J65" s="123" t="s">
        <v>2186</v>
      </c>
    </row>
    <row r="66" spans="1:10">
      <c r="A66" s="123">
        <v>-66.099999999999994</v>
      </c>
      <c r="B66" s="123">
        <v>-27.1</v>
      </c>
      <c r="C66" s="124">
        <v>2.97</v>
      </c>
      <c r="D66" s="115">
        <v>0.6</v>
      </c>
      <c r="E66" s="116"/>
      <c r="F66" s="125" t="s">
        <v>2275</v>
      </c>
      <c r="G66" s="126" t="s">
        <v>2276</v>
      </c>
      <c r="H66" s="127" t="s">
        <v>2277</v>
      </c>
      <c r="I66" s="116" t="s">
        <v>2278</v>
      </c>
      <c r="J66" s="123"/>
    </row>
    <row r="67" spans="1:10">
      <c r="A67" s="123">
        <v>-69.029200000000003</v>
      </c>
      <c r="B67" s="123">
        <v>-27.756166669999999</v>
      </c>
      <c r="C67" s="124">
        <v>3.2</v>
      </c>
      <c r="D67" s="115">
        <v>0.3</v>
      </c>
      <c r="E67" s="116" t="s">
        <v>2279</v>
      </c>
      <c r="F67" s="125" t="s">
        <v>2280</v>
      </c>
      <c r="G67" s="126" t="s">
        <v>2211</v>
      </c>
      <c r="H67" s="127" t="s">
        <v>729</v>
      </c>
      <c r="I67" s="116" t="s">
        <v>2198</v>
      </c>
      <c r="J67" s="123" t="s">
        <v>2186</v>
      </c>
    </row>
    <row r="68" spans="1:10">
      <c r="A68" s="123">
        <v>-69</v>
      </c>
      <c r="B68" s="123">
        <v>-27.08</v>
      </c>
      <c r="C68" s="124">
        <v>3.2</v>
      </c>
      <c r="D68" s="115">
        <v>0.3</v>
      </c>
      <c r="E68" s="116" t="s">
        <v>317</v>
      </c>
      <c r="F68" s="125" t="s">
        <v>2182</v>
      </c>
      <c r="G68" s="126" t="s">
        <v>2196</v>
      </c>
      <c r="H68" s="127" t="s">
        <v>2184</v>
      </c>
      <c r="I68" s="116" t="s">
        <v>2198</v>
      </c>
      <c r="J68" s="123" t="s">
        <v>614</v>
      </c>
    </row>
    <row r="69" spans="1:10">
      <c r="A69" s="123">
        <v>-68.81</v>
      </c>
      <c r="B69" s="123">
        <v>-27.15</v>
      </c>
      <c r="C69" s="124">
        <v>3.2</v>
      </c>
      <c r="D69" s="115">
        <v>0.3</v>
      </c>
      <c r="E69" s="116"/>
      <c r="F69" s="125" t="s">
        <v>2281</v>
      </c>
      <c r="G69" s="126" t="s">
        <v>2282</v>
      </c>
      <c r="H69" s="127" t="s">
        <v>2197</v>
      </c>
      <c r="I69" s="116" t="s">
        <v>2198</v>
      </c>
      <c r="J69" s="123"/>
    </row>
    <row r="70" spans="1:10">
      <c r="A70" s="123">
        <v>-68.414916666666699</v>
      </c>
      <c r="B70" s="123">
        <v>-27.032816666666701</v>
      </c>
      <c r="C70" s="124">
        <v>3.2</v>
      </c>
      <c r="D70" s="115">
        <v>0.3</v>
      </c>
      <c r="E70" s="116" t="s">
        <v>2283</v>
      </c>
      <c r="F70" s="125" t="s">
        <v>2284</v>
      </c>
      <c r="G70" s="126" t="s">
        <v>729</v>
      </c>
      <c r="H70" s="127" t="s">
        <v>729</v>
      </c>
      <c r="I70" s="116" t="s">
        <v>2198</v>
      </c>
      <c r="J70" s="123" t="s">
        <v>2186</v>
      </c>
    </row>
    <row r="71" spans="1:10">
      <c r="A71" s="123">
        <v>-68.398154639122097</v>
      </c>
      <c r="B71" s="123">
        <v>-28.980438483009902</v>
      </c>
      <c r="C71" s="124">
        <v>3.2</v>
      </c>
      <c r="D71" s="115">
        <v>0.3</v>
      </c>
      <c r="E71" s="116"/>
      <c r="F71" s="125"/>
      <c r="G71" s="126" t="s">
        <v>598</v>
      </c>
      <c r="H71" s="128" t="s">
        <v>598</v>
      </c>
      <c r="I71" s="129" t="s">
        <v>672</v>
      </c>
      <c r="J71" s="130"/>
    </row>
    <row r="72" spans="1:10">
      <c r="A72" s="123">
        <v>-68.592578390918604</v>
      </c>
      <c r="B72" s="123">
        <v>-28.884394405478101</v>
      </c>
      <c r="C72" s="124">
        <v>3.3</v>
      </c>
      <c r="D72" s="115">
        <v>0.3</v>
      </c>
      <c r="E72" s="116"/>
      <c r="F72" s="125"/>
      <c r="G72" s="126" t="s">
        <v>598</v>
      </c>
      <c r="H72" s="128" t="s">
        <v>598</v>
      </c>
      <c r="I72" s="129" t="s">
        <v>672</v>
      </c>
      <c r="J72" s="130"/>
    </row>
    <row r="73" spans="1:10">
      <c r="A73" s="123">
        <v>-68.700271944382706</v>
      </c>
      <c r="B73" s="123">
        <v>-28.9740056923577</v>
      </c>
      <c r="C73" s="124">
        <v>3.4</v>
      </c>
      <c r="D73" s="115">
        <v>1.1000000000000001</v>
      </c>
      <c r="E73" s="116"/>
      <c r="F73" s="125"/>
      <c r="G73" s="126" t="s">
        <v>598</v>
      </c>
      <c r="H73" s="128" t="s">
        <v>598</v>
      </c>
      <c r="I73" s="129" t="s">
        <v>672</v>
      </c>
      <c r="J73" s="130"/>
    </row>
    <row r="74" spans="1:10">
      <c r="A74" s="123">
        <v>-68.768000000000001</v>
      </c>
      <c r="B74" s="123">
        <v>-27.6755</v>
      </c>
      <c r="C74" s="124">
        <v>3.5</v>
      </c>
      <c r="D74" s="115">
        <v>0.5</v>
      </c>
      <c r="E74" s="116" t="s">
        <v>2285</v>
      </c>
      <c r="F74" s="125" t="s">
        <v>2286</v>
      </c>
      <c r="G74" s="126" t="s">
        <v>729</v>
      </c>
      <c r="H74" s="127" t="s">
        <v>729</v>
      </c>
      <c r="I74" s="116" t="s">
        <v>2198</v>
      </c>
      <c r="J74" s="123" t="s">
        <v>2186</v>
      </c>
    </row>
    <row r="75" spans="1:10">
      <c r="A75" s="123">
        <v>-68.760000000000005</v>
      </c>
      <c r="B75" s="123">
        <v>-28.02</v>
      </c>
      <c r="C75" s="124">
        <v>3.5</v>
      </c>
      <c r="D75" s="115">
        <v>0.1</v>
      </c>
      <c r="E75" s="116"/>
      <c r="F75" s="125" t="s">
        <v>2287</v>
      </c>
      <c r="G75" s="126" t="s">
        <v>2211</v>
      </c>
      <c r="H75" s="127" t="s">
        <v>2197</v>
      </c>
      <c r="I75" s="116" t="s">
        <v>2198</v>
      </c>
      <c r="J75" s="123"/>
    </row>
    <row r="76" spans="1:10">
      <c r="A76" s="123">
        <v>-68.756</v>
      </c>
      <c r="B76" s="123">
        <v>-28.018799999999999</v>
      </c>
      <c r="C76" s="124">
        <v>3.5</v>
      </c>
      <c r="D76" s="115">
        <v>0.1</v>
      </c>
      <c r="E76" s="116" t="s">
        <v>2288</v>
      </c>
      <c r="F76" s="125" t="s">
        <v>2289</v>
      </c>
      <c r="G76" s="126" t="s">
        <v>2211</v>
      </c>
      <c r="H76" s="127" t="s">
        <v>729</v>
      </c>
      <c r="I76" s="116" t="s">
        <v>2198</v>
      </c>
      <c r="J76" s="123" t="s">
        <v>2186</v>
      </c>
    </row>
    <row r="77" spans="1:10">
      <c r="A77" s="123">
        <v>-68.569166666666703</v>
      </c>
      <c r="B77" s="123">
        <v>-27.007000000000001</v>
      </c>
      <c r="C77" s="124">
        <v>3.5</v>
      </c>
      <c r="D77" s="115">
        <v>0.3</v>
      </c>
      <c r="E77" s="116" t="s">
        <v>2290</v>
      </c>
      <c r="F77" s="125" t="s">
        <v>2291</v>
      </c>
      <c r="G77" s="126" t="s">
        <v>729</v>
      </c>
      <c r="H77" s="127" t="s">
        <v>729</v>
      </c>
      <c r="I77" s="116" t="s">
        <v>2198</v>
      </c>
      <c r="J77" s="123" t="s">
        <v>2186</v>
      </c>
    </row>
    <row r="78" spans="1:10">
      <c r="A78" s="123">
        <v>-68.554100000000005</v>
      </c>
      <c r="B78" s="123">
        <v>-27.009699999999999</v>
      </c>
      <c r="C78" s="124">
        <v>3.5</v>
      </c>
      <c r="D78" s="115">
        <v>0.6</v>
      </c>
      <c r="E78" s="116" t="s">
        <v>2292</v>
      </c>
      <c r="F78" s="125" t="s">
        <v>2291</v>
      </c>
      <c r="G78" s="126" t="s">
        <v>729</v>
      </c>
      <c r="H78" s="127" t="s">
        <v>729</v>
      </c>
      <c r="I78" s="116" t="s">
        <v>2198</v>
      </c>
      <c r="J78" s="123" t="s">
        <v>2186</v>
      </c>
    </row>
    <row r="79" spans="1:10">
      <c r="A79" s="123">
        <v>-68.538581152104001</v>
      </c>
      <c r="B79" s="123">
        <v>-28.949132296623901</v>
      </c>
      <c r="C79" s="124">
        <v>3.5</v>
      </c>
      <c r="D79" s="115">
        <v>0.5</v>
      </c>
      <c r="E79" s="116"/>
      <c r="F79" s="125"/>
      <c r="G79" s="126" t="s">
        <v>598</v>
      </c>
      <c r="H79" s="128" t="s">
        <v>598</v>
      </c>
      <c r="I79" s="129" t="s">
        <v>672</v>
      </c>
      <c r="J79" s="130"/>
    </row>
    <row r="80" spans="1:10">
      <c r="A80" s="123">
        <v>-68.525546132528106</v>
      </c>
      <c r="B80" s="123">
        <v>-28.962468527756201</v>
      </c>
      <c r="C80" s="124">
        <v>3.5</v>
      </c>
      <c r="D80" s="115">
        <v>0.6</v>
      </c>
      <c r="E80" s="116"/>
      <c r="F80" s="125"/>
      <c r="G80" s="126" t="s">
        <v>598</v>
      </c>
      <c r="H80" s="128" t="s">
        <v>598</v>
      </c>
      <c r="I80" s="129" t="s">
        <v>672</v>
      </c>
      <c r="J80" s="130"/>
    </row>
    <row r="81" spans="1:10">
      <c r="A81" s="123">
        <v>-68.67</v>
      </c>
      <c r="B81" s="123">
        <v>-27.5</v>
      </c>
      <c r="C81" s="124">
        <v>3.6</v>
      </c>
      <c r="D81" s="115">
        <v>0.6</v>
      </c>
      <c r="E81" s="116" t="s">
        <v>317</v>
      </c>
      <c r="F81" s="125" t="s">
        <v>2182</v>
      </c>
      <c r="G81" s="126" t="s">
        <v>2196</v>
      </c>
      <c r="H81" s="127" t="s">
        <v>2184</v>
      </c>
      <c r="I81" s="116" t="s">
        <v>2198</v>
      </c>
      <c r="J81" s="123" t="s">
        <v>2293</v>
      </c>
    </row>
    <row r="82" spans="1:10">
      <c r="A82" s="123">
        <v>-69.621700000000004</v>
      </c>
      <c r="B82" s="123">
        <v>-27.221666670000001</v>
      </c>
      <c r="C82" s="124">
        <v>3.61</v>
      </c>
      <c r="D82" s="115">
        <v>0.01</v>
      </c>
      <c r="E82" s="116" t="s">
        <v>2294</v>
      </c>
      <c r="F82" s="125" t="s">
        <v>2295</v>
      </c>
      <c r="G82" s="126" t="s">
        <v>2206</v>
      </c>
      <c r="H82" s="127" t="s">
        <v>2206</v>
      </c>
      <c r="I82" s="116" t="s">
        <v>2185</v>
      </c>
      <c r="J82" s="123" t="s">
        <v>1968</v>
      </c>
    </row>
    <row r="83" spans="1:10">
      <c r="A83" s="123">
        <v>-68.554423849969396</v>
      </c>
      <c r="B83" s="123">
        <v>-28.791629257087401</v>
      </c>
      <c r="C83" s="124">
        <v>3.7</v>
      </c>
      <c r="D83" s="115">
        <v>0.6</v>
      </c>
      <c r="E83" s="116"/>
      <c r="F83" s="125"/>
      <c r="G83" s="126" t="s">
        <v>598</v>
      </c>
      <c r="H83" s="128" t="s">
        <v>598</v>
      </c>
      <c r="I83" s="129" t="s">
        <v>672</v>
      </c>
      <c r="J83" s="130"/>
    </row>
    <row r="84" spans="1:10">
      <c r="A84" s="123">
        <v>-68.404105132777801</v>
      </c>
      <c r="B84" s="123">
        <v>-28.8966903840337</v>
      </c>
      <c r="C84" s="124">
        <v>3.7</v>
      </c>
      <c r="D84" s="115">
        <v>0.2</v>
      </c>
      <c r="E84" s="116"/>
      <c r="F84" s="125"/>
      <c r="G84" s="126" t="s">
        <v>598</v>
      </c>
      <c r="H84" s="128" t="s">
        <v>598</v>
      </c>
      <c r="I84" s="129" t="s">
        <v>672</v>
      </c>
      <c r="J84" s="130"/>
    </row>
    <row r="85" spans="1:10">
      <c r="A85" s="123">
        <v>-68.98</v>
      </c>
      <c r="B85" s="123">
        <v>-28.07</v>
      </c>
      <c r="C85" s="124">
        <v>3.8</v>
      </c>
      <c r="D85" s="115">
        <v>0.4</v>
      </c>
      <c r="E85" s="116"/>
      <c r="F85" s="125" t="s">
        <v>2296</v>
      </c>
      <c r="G85" s="126" t="s">
        <v>2211</v>
      </c>
      <c r="H85" s="127" t="s">
        <v>2197</v>
      </c>
      <c r="I85" s="116" t="s">
        <v>2185</v>
      </c>
      <c r="J85" s="123"/>
    </row>
    <row r="86" spans="1:10">
      <c r="A86" s="123">
        <v>-68.497067420753496</v>
      </c>
      <c r="B86" s="123">
        <v>-28.8478434728476</v>
      </c>
      <c r="C86" s="124">
        <v>3.8</v>
      </c>
      <c r="D86" s="115">
        <v>0.6</v>
      </c>
      <c r="E86" s="116"/>
      <c r="F86" s="125"/>
      <c r="G86" s="126" t="s">
        <v>598</v>
      </c>
      <c r="H86" s="128" t="s">
        <v>598</v>
      </c>
      <c r="I86" s="129" t="s">
        <v>672</v>
      </c>
      <c r="J86" s="130"/>
    </row>
    <row r="87" spans="1:10">
      <c r="A87" s="123">
        <v>-68.522911163486597</v>
      </c>
      <c r="B87" s="123">
        <v>-28.762923913874001</v>
      </c>
      <c r="C87" s="124">
        <v>3.9</v>
      </c>
      <c r="D87" s="115">
        <v>0.9</v>
      </c>
      <c r="E87" s="116"/>
      <c r="F87" s="125"/>
      <c r="G87" s="126" t="s">
        <v>598</v>
      </c>
      <c r="H87" s="128" t="s">
        <v>598</v>
      </c>
      <c r="I87" s="129" t="s">
        <v>672</v>
      </c>
      <c r="J87" s="130"/>
    </row>
    <row r="88" spans="1:10">
      <c r="A88" s="123">
        <v>-69.382599999999996</v>
      </c>
      <c r="B88" s="123">
        <v>-27.645099999999999</v>
      </c>
      <c r="C88" s="124">
        <v>4</v>
      </c>
      <c r="D88" s="115">
        <v>2.5</v>
      </c>
      <c r="E88" s="116" t="s">
        <v>2297</v>
      </c>
      <c r="F88" s="125" t="s">
        <v>2298</v>
      </c>
      <c r="G88" s="126" t="s">
        <v>729</v>
      </c>
      <c r="H88" s="127" t="s">
        <v>729</v>
      </c>
      <c r="I88" s="116" t="s">
        <v>2198</v>
      </c>
      <c r="J88" s="123" t="s">
        <v>2186</v>
      </c>
    </row>
    <row r="89" spans="1:10">
      <c r="A89" s="123">
        <v>-68.634</v>
      </c>
      <c r="B89" s="123">
        <v>-28.195499999999999</v>
      </c>
      <c r="C89" s="124">
        <v>4</v>
      </c>
      <c r="D89" s="115">
        <v>0.2</v>
      </c>
      <c r="E89" s="116" t="s">
        <v>2299</v>
      </c>
      <c r="F89" s="125" t="s">
        <v>2300</v>
      </c>
      <c r="G89" s="126" t="s">
        <v>729</v>
      </c>
      <c r="H89" s="127" t="s">
        <v>729</v>
      </c>
      <c r="I89" s="116" t="s">
        <v>2198</v>
      </c>
      <c r="J89" s="123" t="s">
        <v>2186</v>
      </c>
    </row>
    <row r="90" spans="1:10">
      <c r="A90" s="123">
        <v>-68.756</v>
      </c>
      <c r="B90" s="123">
        <v>-27.727333333333299</v>
      </c>
      <c r="C90" s="124">
        <v>4.0999999999999996</v>
      </c>
      <c r="D90" s="115">
        <v>0.4</v>
      </c>
      <c r="E90" s="116" t="s">
        <v>2301</v>
      </c>
      <c r="F90" s="125" t="s">
        <v>2302</v>
      </c>
      <c r="G90" s="126" t="s">
        <v>729</v>
      </c>
      <c r="H90" s="127" t="s">
        <v>729</v>
      </c>
      <c r="I90" s="116" t="s">
        <v>2198</v>
      </c>
      <c r="J90" s="123" t="s">
        <v>614</v>
      </c>
    </row>
    <row r="91" spans="1:10">
      <c r="A91" s="123">
        <v>-67.775069000000002</v>
      </c>
      <c r="B91" s="123">
        <v>-29.012481000000001</v>
      </c>
      <c r="C91" s="124">
        <v>4.1900000000000004</v>
      </c>
      <c r="D91" s="115">
        <v>0.27</v>
      </c>
      <c r="E91" s="116">
        <v>11060488</v>
      </c>
      <c r="F91" s="115"/>
      <c r="G91" s="116" t="s">
        <v>607</v>
      </c>
      <c r="H91" s="129"/>
      <c r="I91" s="129" t="s">
        <v>672</v>
      </c>
      <c r="J91" s="116" t="s">
        <v>612</v>
      </c>
    </row>
    <row r="92" spans="1:10">
      <c r="A92" s="123">
        <v>-69.2971</v>
      </c>
      <c r="B92" s="123">
        <v>-28.010483333333301</v>
      </c>
      <c r="C92" s="124">
        <v>4.2</v>
      </c>
      <c r="D92" s="115">
        <v>0.5</v>
      </c>
      <c r="E92" s="116" t="s">
        <v>2303</v>
      </c>
      <c r="F92" s="125" t="s">
        <v>2304</v>
      </c>
      <c r="G92" s="126" t="s">
        <v>729</v>
      </c>
      <c r="H92" s="127" t="s">
        <v>729</v>
      </c>
      <c r="I92" s="116" t="s">
        <v>2198</v>
      </c>
      <c r="J92" s="123" t="s">
        <v>2186</v>
      </c>
    </row>
    <row r="93" spans="1:10">
      <c r="A93" s="123">
        <v>-68.8988333333333</v>
      </c>
      <c r="B93" s="123">
        <v>-27.096499999999999</v>
      </c>
      <c r="C93" s="124">
        <v>4.2</v>
      </c>
      <c r="D93" s="115">
        <v>0.7</v>
      </c>
      <c r="E93" s="116" t="s">
        <v>2305</v>
      </c>
      <c r="F93" s="125" t="s">
        <v>2306</v>
      </c>
      <c r="G93" s="126" t="s">
        <v>729</v>
      </c>
      <c r="H93" s="127" t="s">
        <v>729</v>
      </c>
      <c r="I93" s="116" t="s">
        <v>2198</v>
      </c>
      <c r="J93" s="123" t="s">
        <v>2186</v>
      </c>
    </row>
    <row r="94" spans="1:10">
      <c r="A94" s="123">
        <v>-68.779666666666699</v>
      </c>
      <c r="B94" s="123">
        <v>-27.694333333333301</v>
      </c>
      <c r="C94" s="124">
        <v>4.2</v>
      </c>
      <c r="D94" s="115">
        <v>0.2</v>
      </c>
      <c r="E94" s="116" t="s">
        <v>2307</v>
      </c>
      <c r="F94" s="125" t="s">
        <v>2308</v>
      </c>
      <c r="G94" s="126" t="s">
        <v>729</v>
      </c>
      <c r="H94" s="127" t="s">
        <v>729</v>
      </c>
      <c r="I94" s="116" t="s">
        <v>2198</v>
      </c>
      <c r="J94" s="123" t="s">
        <v>2186</v>
      </c>
    </row>
    <row r="95" spans="1:10">
      <c r="A95" s="123">
        <v>-68.779382095426101</v>
      </c>
      <c r="B95" s="123">
        <v>-29.0924514158568</v>
      </c>
      <c r="C95" s="124">
        <v>4.2</v>
      </c>
      <c r="D95" s="115">
        <v>0.7</v>
      </c>
      <c r="E95" s="116"/>
      <c r="F95" s="125"/>
      <c r="G95" s="126" t="s">
        <v>598</v>
      </c>
      <c r="H95" s="128" t="s">
        <v>598</v>
      </c>
      <c r="I95" s="129" t="s">
        <v>672</v>
      </c>
      <c r="J95" s="130"/>
    </row>
    <row r="96" spans="1:10">
      <c r="A96" s="123">
        <v>-68.760000000000005</v>
      </c>
      <c r="B96" s="123">
        <v>-28.02</v>
      </c>
      <c r="C96" s="124">
        <v>4.2</v>
      </c>
      <c r="D96" s="115">
        <v>0.3</v>
      </c>
      <c r="E96" s="116"/>
      <c r="F96" s="125" t="s">
        <v>2287</v>
      </c>
      <c r="G96" s="126" t="s">
        <v>2211</v>
      </c>
      <c r="H96" s="127" t="s">
        <v>2197</v>
      </c>
      <c r="I96" s="116" t="s">
        <v>2198</v>
      </c>
      <c r="J96" s="123"/>
    </row>
    <row r="97" spans="1:10">
      <c r="A97" s="123">
        <v>-68.6586923807575</v>
      </c>
      <c r="B97" s="123">
        <v>-28.8543081859019</v>
      </c>
      <c r="C97" s="124">
        <v>4.2</v>
      </c>
      <c r="D97" s="115">
        <v>0.6</v>
      </c>
      <c r="E97" s="116"/>
      <c r="F97" s="125"/>
      <c r="G97" s="126" t="s">
        <v>598</v>
      </c>
      <c r="H97" s="128" t="s">
        <v>598</v>
      </c>
      <c r="I97" s="129" t="s">
        <v>672</v>
      </c>
      <c r="J97" s="130"/>
    </row>
    <row r="98" spans="1:10">
      <c r="A98" s="123">
        <v>-68.644000000000005</v>
      </c>
      <c r="B98" s="123">
        <v>-27.638833333333299</v>
      </c>
      <c r="C98" s="124">
        <v>4.2</v>
      </c>
      <c r="D98" s="115">
        <v>0.2</v>
      </c>
      <c r="E98" s="116" t="s">
        <v>2309</v>
      </c>
      <c r="F98" s="125" t="s">
        <v>2310</v>
      </c>
      <c r="G98" s="126" t="s">
        <v>729</v>
      </c>
      <c r="H98" s="127" t="s">
        <v>729</v>
      </c>
      <c r="I98" s="116" t="s">
        <v>2198</v>
      </c>
      <c r="J98" s="123" t="s">
        <v>2186</v>
      </c>
    </row>
    <row r="99" spans="1:10">
      <c r="A99" s="123">
        <v>-69.280772999999996</v>
      </c>
      <c r="B99" s="123">
        <v>-27.230619000000001</v>
      </c>
      <c r="C99" s="124">
        <v>4.21</v>
      </c>
      <c r="D99" s="115">
        <v>0.8</v>
      </c>
      <c r="E99" s="116" t="s">
        <v>2311</v>
      </c>
      <c r="F99" s="125" t="s">
        <v>2312</v>
      </c>
      <c r="G99" s="126" t="s">
        <v>2313</v>
      </c>
      <c r="H99" s="127" t="s">
        <v>2314</v>
      </c>
      <c r="I99" s="116" t="s">
        <v>2198</v>
      </c>
      <c r="J99" s="123" t="s">
        <v>614</v>
      </c>
    </row>
    <row r="100" spans="1:10">
      <c r="A100" s="123">
        <v>-69.846739999999997</v>
      </c>
      <c r="B100" s="123">
        <v>-28.458839999999999</v>
      </c>
      <c r="C100" s="124">
        <v>4.2300000000000004</v>
      </c>
      <c r="D100" s="115">
        <v>0.9</v>
      </c>
      <c r="E100" s="116" t="s">
        <v>2315</v>
      </c>
      <c r="F100" s="125" t="s">
        <v>2316</v>
      </c>
      <c r="G100" s="126" t="s">
        <v>600</v>
      </c>
      <c r="H100" s="127" t="s">
        <v>600</v>
      </c>
      <c r="I100" s="116" t="s">
        <v>2198</v>
      </c>
      <c r="J100" s="123" t="s">
        <v>614</v>
      </c>
    </row>
    <row r="101" spans="1:10">
      <c r="A101" s="123">
        <v>-67.750139000000004</v>
      </c>
      <c r="B101" s="123">
        <v>-29.003283</v>
      </c>
      <c r="C101" s="124">
        <v>4.32</v>
      </c>
      <c r="D101" s="115">
        <v>0.13</v>
      </c>
      <c r="E101" s="116" t="s">
        <v>613</v>
      </c>
      <c r="F101" s="115"/>
      <c r="G101" s="116" t="s">
        <v>607</v>
      </c>
      <c r="H101" s="129"/>
      <c r="I101" s="129" t="s">
        <v>672</v>
      </c>
      <c r="J101" s="116" t="s">
        <v>614</v>
      </c>
    </row>
    <row r="102" spans="1:10">
      <c r="A102" s="123">
        <v>-68.894999999999996</v>
      </c>
      <c r="B102" s="123">
        <v>-27.045000000000002</v>
      </c>
      <c r="C102" s="124">
        <v>4.4000000000000004</v>
      </c>
      <c r="D102" s="115">
        <v>0.6</v>
      </c>
      <c r="E102" s="116" t="s">
        <v>2317</v>
      </c>
      <c r="F102" s="125" t="s">
        <v>2318</v>
      </c>
      <c r="G102" s="126" t="s">
        <v>2272</v>
      </c>
      <c r="H102" s="127" t="s">
        <v>2272</v>
      </c>
      <c r="I102" s="116" t="s">
        <v>2198</v>
      </c>
      <c r="J102" s="123" t="s">
        <v>2186</v>
      </c>
    </row>
    <row r="103" spans="1:10">
      <c r="A103" s="123">
        <v>-68.78</v>
      </c>
      <c r="B103" s="123">
        <v>-27.1</v>
      </c>
      <c r="C103" s="124">
        <v>4.4000000000000004</v>
      </c>
      <c r="D103" s="115" t="s">
        <v>317</v>
      </c>
      <c r="E103" s="116"/>
      <c r="F103" s="125" t="s">
        <v>2319</v>
      </c>
      <c r="G103" s="126" t="s">
        <v>2208</v>
      </c>
      <c r="H103" s="127" t="s">
        <v>2197</v>
      </c>
      <c r="I103" s="116" t="s">
        <v>2198</v>
      </c>
      <c r="J103" s="123"/>
    </row>
    <row r="104" spans="1:10">
      <c r="A104" s="123">
        <v>-68.7667</v>
      </c>
      <c r="B104" s="123">
        <v>-27</v>
      </c>
      <c r="C104" s="124">
        <v>4.4000000000000004</v>
      </c>
      <c r="D104" s="115">
        <v>0.6</v>
      </c>
      <c r="E104" s="116" t="s">
        <v>317</v>
      </c>
      <c r="F104" s="125" t="s">
        <v>2182</v>
      </c>
      <c r="G104" s="126" t="s">
        <v>2196</v>
      </c>
      <c r="H104" s="127" t="s">
        <v>2184</v>
      </c>
      <c r="I104" s="116" t="s">
        <v>2198</v>
      </c>
      <c r="J104" s="123" t="s">
        <v>2186</v>
      </c>
    </row>
    <row r="105" spans="1:10">
      <c r="A105" s="123">
        <v>-68.687654739026897</v>
      </c>
      <c r="B105" s="123">
        <v>-28.9879548997264</v>
      </c>
      <c r="C105" s="124">
        <v>4.4000000000000004</v>
      </c>
      <c r="D105" s="115">
        <v>0.6</v>
      </c>
      <c r="E105" s="116"/>
      <c r="F105" s="125"/>
      <c r="G105" s="126" t="s">
        <v>598</v>
      </c>
      <c r="H105" s="128" t="s">
        <v>598</v>
      </c>
      <c r="I105" s="129" t="s">
        <v>672</v>
      </c>
      <c r="J105" s="130"/>
    </row>
    <row r="106" spans="1:10">
      <c r="A106" s="123">
        <v>-68.655000000000001</v>
      </c>
      <c r="B106" s="123">
        <v>-27.692833333333301</v>
      </c>
      <c r="C106" s="124">
        <v>4.4000000000000004</v>
      </c>
      <c r="D106" s="115">
        <v>0.4</v>
      </c>
      <c r="E106" s="116" t="s">
        <v>2320</v>
      </c>
      <c r="F106" s="125" t="s">
        <v>2321</v>
      </c>
      <c r="G106" s="126" t="s">
        <v>729</v>
      </c>
      <c r="H106" s="127" t="s">
        <v>729</v>
      </c>
      <c r="I106" s="116" t="s">
        <v>2198</v>
      </c>
      <c r="J106" s="123" t="s">
        <v>2186</v>
      </c>
    </row>
    <row r="107" spans="1:10">
      <c r="A107" s="123">
        <v>-68.813333333333304</v>
      </c>
      <c r="B107" s="123">
        <v>-27.259499999999999</v>
      </c>
      <c r="C107" s="124">
        <v>4.5</v>
      </c>
      <c r="D107" s="115">
        <v>0.9</v>
      </c>
      <c r="E107" s="116" t="s">
        <v>2322</v>
      </c>
      <c r="F107" s="125" t="s">
        <v>2323</v>
      </c>
      <c r="G107" s="126" t="s">
        <v>729</v>
      </c>
      <c r="H107" s="127" t="s">
        <v>729</v>
      </c>
      <c r="I107" s="116" t="s">
        <v>2198</v>
      </c>
      <c r="J107" s="123" t="s">
        <v>2186</v>
      </c>
    </row>
    <row r="108" spans="1:10">
      <c r="A108" s="123">
        <v>-68.81</v>
      </c>
      <c r="B108" s="123">
        <v>-27.3</v>
      </c>
      <c r="C108" s="124">
        <v>4.5</v>
      </c>
      <c r="D108" s="115">
        <v>0.9</v>
      </c>
      <c r="E108" s="116"/>
      <c r="F108" s="125" t="s">
        <v>2324</v>
      </c>
      <c r="G108" s="126" t="s">
        <v>2196</v>
      </c>
      <c r="H108" s="127" t="s">
        <v>2197</v>
      </c>
      <c r="I108" s="116" t="s">
        <v>2185</v>
      </c>
      <c r="J108" s="123"/>
    </row>
    <row r="109" spans="1:10">
      <c r="A109" s="123">
        <v>-68.678288139755196</v>
      </c>
      <c r="B109" s="123">
        <v>-29.227390738270898</v>
      </c>
      <c r="C109" s="124">
        <v>4.5</v>
      </c>
      <c r="D109" s="115">
        <v>0.9</v>
      </c>
      <c r="E109" s="116"/>
      <c r="F109" s="125"/>
      <c r="G109" s="126" t="s">
        <v>598</v>
      </c>
      <c r="H109" s="128" t="s">
        <v>598</v>
      </c>
      <c r="I109" s="129" t="s">
        <v>672</v>
      </c>
      <c r="J109" s="130"/>
    </row>
    <row r="110" spans="1:10">
      <c r="A110" s="123">
        <v>-70.705550000000002</v>
      </c>
      <c r="B110" s="123">
        <v>-27.339424000000001</v>
      </c>
      <c r="C110" s="124">
        <v>4.5999999999999996</v>
      </c>
      <c r="D110" s="115">
        <v>1.1000000000000001</v>
      </c>
      <c r="E110" s="116" t="s">
        <v>2325</v>
      </c>
      <c r="F110" s="125" t="s">
        <v>2326</v>
      </c>
      <c r="G110" s="126" t="s">
        <v>2327</v>
      </c>
      <c r="H110" s="127" t="s">
        <v>2327</v>
      </c>
      <c r="I110" s="116" t="s">
        <v>2198</v>
      </c>
      <c r="J110" s="123" t="s">
        <v>614</v>
      </c>
    </row>
    <row r="111" spans="1:10">
      <c r="A111" s="123">
        <v>-69.521111111111111</v>
      </c>
      <c r="B111" s="123">
        <v>-30.659166666666668</v>
      </c>
      <c r="C111" s="124">
        <v>4.5999999999999996</v>
      </c>
      <c r="D111" s="115">
        <v>0.8</v>
      </c>
      <c r="E111" s="116" t="s">
        <v>615</v>
      </c>
      <c r="F111" s="125" t="s">
        <v>616</v>
      </c>
      <c r="G111" s="126" t="s">
        <v>617</v>
      </c>
      <c r="H111" s="128" t="s">
        <v>617</v>
      </c>
      <c r="I111" s="129" t="s">
        <v>672</v>
      </c>
      <c r="J111" s="130" t="s">
        <v>618</v>
      </c>
    </row>
    <row r="112" spans="1:10">
      <c r="A112" s="123">
        <v>-69.306650000000005</v>
      </c>
      <c r="B112" s="123">
        <v>-28.063316666666701</v>
      </c>
      <c r="C112" s="124">
        <v>4.5999999999999996</v>
      </c>
      <c r="D112" s="115">
        <v>0.4</v>
      </c>
      <c r="E112" s="116" t="s">
        <v>2328</v>
      </c>
      <c r="F112" s="125" t="s">
        <v>2329</v>
      </c>
      <c r="G112" s="126" t="s">
        <v>729</v>
      </c>
      <c r="H112" s="127" t="s">
        <v>729</v>
      </c>
      <c r="I112" s="116" t="s">
        <v>2198</v>
      </c>
      <c r="J112" s="123" t="s">
        <v>2186</v>
      </c>
    </row>
    <row r="113" spans="1:10">
      <c r="A113" s="123">
        <v>-68.997699999999995</v>
      </c>
      <c r="B113" s="123">
        <v>-27.799833329999998</v>
      </c>
      <c r="C113" s="124">
        <v>4.5999999999999996</v>
      </c>
      <c r="D113" s="115">
        <v>0.7</v>
      </c>
      <c r="E113" s="116" t="s">
        <v>2330</v>
      </c>
      <c r="F113" s="125" t="s">
        <v>2331</v>
      </c>
      <c r="G113" s="126" t="s">
        <v>2211</v>
      </c>
      <c r="H113" s="127" t="s">
        <v>2211</v>
      </c>
      <c r="I113" s="116" t="s">
        <v>2198</v>
      </c>
      <c r="J113" s="123" t="s">
        <v>2186</v>
      </c>
    </row>
    <row r="114" spans="1:10">
      <c r="A114" s="123">
        <v>-68.495333333333306</v>
      </c>
      <c r="B114" s="123">
        <v>-27.8</v>
      </c>
      <c r="C114" s="124">
        <v>4.5999999999999996</v>
      </c>
      <c r="D114" s="115">
        <v>0.6</v>
      </c>
      <c r="E114" s="116" t="s">
        <v>2332</v>
      </c>
      <c r="F114" s="125" t="s">
        <v>2333</v>
      </c>
      <c r="G114" s="126" t="s">
        <v>729</v>
      </c>
      <c r="H114" s="127" t="s">
        <v>729</v>
      </c>
      <c r="I114" s="116" t="s">
        <v>2198</v>
      </c>
      <c r="J114" s="123" t="s">
        <v>2186</v>
      </c>
    </row>
    <row r="115" spans="1:10">
      <c r="A115" s="123">
        <v>-68.380666666666698</v>
      </c>
      <c r="B115" s="123">
        <v>-27.666833333333301</v>
      </c>
      <c r="C115" s="124">
        <v>4.5999999999999996</v>
      </c>
      <c r="D115" s="115">
        <v>0.3</v>
      </c>
      <c r="E115" s="116" t="s">
        <v>2334</v>
      </c>
      <c r="F115" s="125" t="s">
        <v>2286</v>
      </c>
      <c r="G115" s="126" t="s">
        <v>729</v>
      </c>
      <c r="H115" s="127" t="s">
        <v>729</v>
      </c>
      <c r="I115" s="116" t="s">
        <v>2198</v>
      </c>
      <c r="J115" s="123" t="s">
        <v>2186</v>
      </c>
    </row>
    <row r="116" spans="1:10">
      <c r="A116" s="123">
        <v>-69.179666666666705</v>
      </c>
      <c r="B116" s="123">
        <v>-28.184000000000001</v>
      </c>
      <c r="C116" s="124">
        <v>4.7</v>
      </c>
      <c r="D116" s="115">
        <v>0.5</v>
      </c>
      <c r="E116" s="116" t="s">
        <v>2335</v>
      </c>
      <c r="F116" s="125" t="s">
        <v>2336</v>
      </c>
      <c r="G116" s="126" t="s">
        <v>729</v>
      </c>
      <c r="H116" s="127" t="s">
        <v>729</v>
      </c>
      <c r="I116" s="116" t="s">
        <v>2198</v>
      </c>
      <c r="J116" s="123" t="s">
        <v>2186</v>
      </c>
    </row>
    <row r="117" spans="1:10">
      <c r="A117" s="123">
        <v>-68.944000000000003</v>
      </c>
      <c r="B117" s="123">
        <v>-28.108666670000002</v>
      </c>
      <c r="C117" s="124">
        <v>4.7</v>
      </c>
      <c r="D117" s="115">
        <v>0.5</v>
      </c>
      <c r="E117" s="116" t="s">
        <v>2337</v>
      </c>
      <c r="F117" s="125" t="s">
        <v>2338</v>
      </c>
      <c r="G117" s="126" t="s">
        <v>2211</v>
      </c>
      <c r="H117" s="127" t="s">
        <v>729</v>
      </c>
      <c r="I117" s="116" t="s">
        <v>2198</v>
      </c>
      <c r="J117" s="123" t="s">
        <v>614</v>
      </c>
    </row>
    <row r="118" spans="1:10">
      <c r="A118" s="123">
        <v>-68.756</v>
      </c>
      <c r="B118" s="123">
        <v>-28.018799999999999</v>
      </c>
      <c r="C118" s="124">
        <v>4.7</v>
      </c>
      <c r="D118" s="115">
        <v>0.5</v>
      </c>
      <c r="E118" s="116" t="s">
        <v>2339</v>
      </c>
      <c r="F118" s="125" t="s">
        <v>2340</v>
      </c>
      <c r="G118" s="126" t="s">
        <v>2211</v>
      </c>
      <c r="H118" s="127" t="s">
        <v>729</v>
      </c>
      <c r="I118" s="116" t="s">
        <v>2198</v>
      </c>
      <c r="J118" s="123" t="s">
        <v>2186</v>
      </c>
    </row>
    <row r="119" spans="1:10">
      <c r="A119" s="123">
        <v>-65.255898000000002</v>
      </c>
      <c r="B119" s="123">
        <v>-31.325673999999999</v>
      </c>
      <c r="C119" s="124">
        <v>4.7</v>
      </c>
      <c r="D119" s="115">
        <v>0.3</v>
      </c>
      <c r="E119" s="116">
        <v>2437</v>
      </c>
      <c r="F119" s="116" t="s">
        <v>2119</v>
      </c>
      <c r="G119" s="116" t="s">
        <v>619</v>
      </c>
      <c r="H119" s="129"/>
      <c r="I119" s="129" t="s">
        <v>672</v>
      </c>
      <c r="J119" s="129" t="s">
        <v>1961</v>
      </c>
    </row>
    <row r="120" spans="1:10">
      <c r="A120" s="123">
        <v>-67.750139000000004</v>
      </c>
      <c r="B120" s="123">
        <v>-29.003283</v>
      </c>
      <c r="C120" s="124">
        <v>4.84</v>
      </c>
      <c r="D120" s="115">
        <v>0.41</v>
      </c>
      <c r="E120" s="116" t="s">
        <v>620</v>
      </c>
      <c r="F120" s="115"/>
      <c r="G120" s="116" t="s">
        <v>607</v>
      </c>
      <c r="H120" s="129"/>
      <c r="I120" s="129" t="s">
        <v>672</v>
      </c>
      <c r="J120" s="116" t="s">
        <v>612</v>
      </c>
    </row>
    <row r="121" spans="1:10">
      <c r="A121" s="123">
        <v>-69.003</v>
      </c>
      <c r="B121" s="123">
        <v>-27.1316666666667</v>
      </c>
      <c r="C121" s="124">
        <v>4.9000000000000004</v>
      </c>
      <c r="D121" s="115">
        <v>0.4</v>
      </c>
      <c r="E121" s="116" t="s">
        <v>2341</v>
      </c>
      <c r="F121" s="125" t="s">
        <v>2342</v>
      </c>
      <c r="G121" s="126" t="s">
        <v>729</v>
      </c>
      <c r="H121" s="127" t="s">
        <v>729</v>
      </c>
      <c r="I121" s="116" t="s">
        <v>2198</v>
      </c>
      <c r="J121" s="123" t="s">
        <v>2186</v>
      </c>
    </row>
    <row r="122" spans="1:10">
      <c r="A122" s="123">
        <v>-68.8516175434155</v>
      </c>
      <c r="B122" s="123">
        <v>-29.142548587204399</v>
      </c>
      <c r="C122" s="124">
        <v>4.9000000000000004</v>
      </c>
      <c r="D122" s="115">
        <v>0.4</v>
      </c>
      <c r="E122" s="116"/>
      <c r="F122" s="125"/>
      <c r="G122" s="126" t="s">
        <v>598</v>
      </c>
      <c r="H122" s="128" t="s">
        <v>598</v>
      </c>
      <c r="I122" s="129" t="s">
        <v>672</v>
      </c>
      <c r="J122" s="130"/>
    </row>
    <row r="123" spans="1:10">
      <c r="A123" s="123">
        <v>-65.256613999999999</v>
      </c>
      <c r="B123" s="123">
        <v>-31.302416999999998</v>
      </c>
      <c r="C123" s="124">
        <v>4.9000000000000004</v>
      </c>
      <c r="D123" s="115">
        <v>0.2</v>
      </c>
      <c r="E123" s="116">
        <v>2431</v>
      </c>
      <c r="F123" s="116" t="s">
        <v>2116</v>
      </c>
      <c r="G123" s="116" t="s">
        <v>619</v>
      </c>
      <c r="H123" s="129"/>
      <c r="I123" s="129" t="s">
        <v>672</v>
      </c>
      <c r="J123" s="129" t="s">
        <v>1961</v>
      </c>
    </row>
    <row r="124" spans="1:10">
      <c r="A124" s="123">
        <v>-68.687166666666698</v>
      </c>
      <c r="B124" s="123">
        <v>-27.739000000000001</v>
      </c>
      <c r="C124" s="124">
        <v>5</v>
      </c>
      <c r="D124" s="115">
        <v>0.3</v>
      </c>
      <c r="E124" s="116" t="s">
        <v>2343</v>
      </c>
      <c r="F124" s="125" t="s">
        <v>2344</v>
      </c>
      <c r="G124" s="126" t="s">
        <v>729</v>
      </c>
      <c r="H124" s="127" t="s">
        <v>729</v>
      </c>
      <c r="I124" s="116" t="s">
        <v>2198</v>
      </c>
      <c r="J124" s="123" t="s">
        <v>2186</v>
      </c>
    </row>
    <row r="125" spans="1:10">
      <c r="A125" s="123">
        <v>-68.654166666666697</v>
      </c>
      <c r="B125" s="123">
        <v>-28.218833333333301</v>
      </c>
      <c r="C125" s="124">
        <v>5</v>
      </c>
      <c r="D125" s="115">
        <v>1.6</v>
      </c>
      <c r="E125" s="116" t="s">
        <v>2345</v>
      </c>
      <c r="F125" s="125" t="s">
        <v>2346</v>
      </c>
      <c r="G125" s="126" t="s">
        <v>729</v>
      </c>
      <c r="H125" s="127" t="s">
        <v>729</v>
      </c>
      <c r="I125" s="116" t="s">
        <v>2198</v>
      </c>
      <c r="J125" s="123" t="s">
        <v>2186</v>
      </c>
    </row>
    <row r="126" spans="1:10">
      <c r="A126" s="123">
        <v>-68.491539265038895</v>
      </c>
      <c r="B126" s="123">
        <v>-28.872884269095</v>
      </c>
      <c r="C126" s="124">
        <v>5</v>
      </c>
      <c r="D126" s="115">
        <v>0.3</v>
      </c>
      <c r="E126" s="116"/>
      <c r="F126" s="125"/>
      <c r="G126" s="126" t="s">
        <v>598</v>
      </c>
      <c r="H126" s="128" t="s">
        <v>598</v>
      </c>
      <c r="I126" s="129" t="s">
        <v>672</v>
      </c>
      <c r="J126" s="130"/>
    </row>
    <row r="127" spans="1:10">
      <c r="A127" s="123">
        <v>-66.5</v>
      </c>
      <c r="B127" s="123">
        <v>-27.45</v>
      </c>
      <c r="C127" s="124">
        <v>5</v>
      </c>
      <c r="D127" s="115">
        <v>0.5</v>
      </c>
      <c r="E127" s="116" t="s">
        <v>317</v>
      </c>
      <c r="F127" s="125" t="s">
        <v>2182</v>
      </c>
      <c r="G127" s="126" t="s">
        <v>2347</v>
      </c>
      <c r="H127" s="127" t="s">
        <v>2184</v>
      </c>
      <c r="I127" s="116" t="s">
        <v>2198</v>
      </c>
      <c r="J127" s="123" t="s">
        <v>2192</v>
      </c>
    </row>
    <row r="128" spans="1:10">
      <c r="A128" s="123">
        <v>-68.542000000000002</v>
      </c>
      <c r="B128" s="123">
        <v>-27.647833333333299</v>
      </c>
      <c r="C128" s="124">
        <v>5.0999999999999996</v>
      </c>
      <c r="D128" s="115">
        <v>0.3</v>
      </c>
      <c r="E128" s="116" t="s">
        <v>2348</v>
      </c>
      <c r="F128" s="125" t="s">
        <v>2349</v>
      </c>
      <c r="G128" s="126" t="s">
        <v>729</v>
      </c>
      <c r="H128" s="127" t="s">
        <v>729</v>
      </c>
      <c r="I128" s="116" t="s">
        <v>2198</v>
      </c>
      <c r="J128" s="123" t="s">
        <v>2186</v>
      </c>
    </row>
    <row r="129" spans="1:10">
      <c r="A129" s="123">
        <v>-68.485052132316994</v>
      </c>
      <c r="B129" s="123">
        <v>-28.887744549582099</v>
      </c>
      <c r="C129" s="124">
        <v>5.0999999999999996</v>
      </c>
      <c r="D129" s="115">
        <v>0.3</v>
      </c>
      <c r="E129" s="116"/>
      <c r="F129" s="125"/>
      <c r="G129" s="126" t="s">
        <v>598</v>
      </c>
      <c r="H129" s="128" t="s">
        <v>598</v>
      </c>
      <c r="I129" s="129" t="s">
        <v>672</v>
      </c>
      <c r="J129" s="130"/>
    </row>
    <row r="130" spans="1:10">
      <c r="A130" s="123">
        <v>-67.740224999999995</v>
      </c>
      <c r="B130" s="123">
        <v>-29.025417000000001</v>
      </c>
      <c r="C130" s="124">
        <v>5.0999999999999996</v>
      </c>
      <c r="D130" s="115">
        <v>0.13</v>
      </c>
      <c r="E130" s="116" t="s">
        <v>621</v>
      </c>
      <c r="F130" s="115"/>
      <c r="G130" s="116" t="s">
        <v>607</v>
      </c>
      <c r="H130" s="129"/>
      <c r="I130" s="129" t="s">
        <v>672</v>
      </c>
      <c r="J130" s="116" t="s">
        <v>622</v>
      </c>
    </row>
    <row r="131" spans="1:10">
      <c r="A131" s="123">
        <v>-67.750139000000004</v>
      </c>
      <c r="B131" s="123">
        <v>-29.003283</v>
      </c>
      <c r="C131" s="124">
        <v>5.16</v>
      </c>
      <c r="D131" s="115">
        <v>0.14000000000000001</v>
      </c>
      <c r="E131" s="116" t="s">
        <v>623</v>
      </c>
      <c r="F131" s="115"/>
      <c r="G131" s="116" t="s">
        <v>607</v>
      </c>
      <c r="H131" s="129"/>
      <c r="I131" s="129" t="s">
        <v>672</v>
      </c>
      <c r="J131" s="116" t="s">
        <v>1961</v>
      </c>
    </row>
    <row r="132" spans="1:10">
      <c r="A132" s="123">
        <v>-69.802623999999994</v>
      </c>
      <c r="B132" s="123">
        <v>-28.567691</v>
      </c>
      <c r="C132" s="124">
        <v>5.19</v>
      </c>
      <c r="D132" s="115">
        <v>9.02</v>
      </c>
      <c r="E132" s="116" t="s">
        <v>624</v>
      </c>
      <c r="F132" s="125" t="s">
        <v>2008</v>
      </c>
      <c r="G132" s="126" t="s">
        <v>600</v>
      </c>
      <c r="H132" s="128" t="s">
        <v>600</v>
      </c>
      <c r="I132" s="129" t="s">
        <v>672</v>
      </c>
      <c r="J132" s="130" t="s">
        <v>825</v>
      </c>
    </row>
    <row r="133" spans="1:10">
      <c r="A133" s="123">
        <v>-69.529139999999998</v>
      </c>
      <c r="B133" s="123">
        <v>-28.055695</v>
      </c>
      <c r="C133" s="124">
        <v>5.2</v>
      </c>
      <c r="D133" s="115">
        <v>0.8</v>
      </c>
      <c r="E133" s="116" t="s">
        <v>2350</v>
      </c>
      <c r="F133" s="125" t="s">
        <v>2351</v>
      </c>
      <c r="G133" s="126" t="s">
        <v>600</v>
      </c>
      <c r="H133" s="127" t="s">
        <v>600</v>
      </c>
      <c r="I133" s="116" t="s">
        <v>2198</v>
      </c>
      <c r="J133" s="123" t="s">
        <v>1961</v>
      </c>
    </row>
    <row r="134" spans="1:10">
      <c r="A134" s="123">
        <v>-69.298089000000004</v>
      </c>
      <c r="B134" s="123">
        <v>-28.066168000000001</v>
      </c>
      <c r="C134" s="124">
        <v>5.2</v>
      </c>
      <c r="D134" s="115">
        <v>0.9</v>
      </c>
      <c r="E134" s="116" t="s">
        <v>2263</v>
      </c>
      <c r="F134" s="125" t="s">
        <v>2264</v>
      </c>
      <c r="G134" s="126" t="s">
        <v>674</v>
      </c>
      <c r="H134" s="127" t="s">
        <v>674</v>
      </c>
      <c r="I134" s="116" t="s">
        <v>2198</v>
      </c>
      <c r="J134" s="123" t="s">
        <v>1961</v>
      </c>
    </row>
    <row r="135" spans="1:10">
      <c r="A135" s="123">
        <v>-68.816999999999993</v>
      </c>
      <c r="B135" s="123">
        <v>-27.9</v>
      </c>
      <c r="C135" s="124">
        <v>5.2</v>
      </c>
      <c r="D135" s="115">
        <v>0.6</v>
      </c>
      <c r="E135" s="116" t="s">
        <v>317</v>
      </c>
      <c r="F135" s="125" t="s">
        <v>2182</v>
      </c>
      <c r="G135" s="126" t="s">
        <v>2352</v>
      </c>
      <c r="H135" s="127" t="s">
        <v>2184</v>
      </c>
      <c r="I135" s="116" t="s">
        <v>2198</v>
      </c>
      <c r="J135" s="123" t="s">
        <v>614</v>
      </c>
    </row>
    <row r="136" spans="1:10">
      <c r="A136" s="123">
        <v>-68.696833333333302</v>
      </c>
      <c r="B136" s="123">
        <v>-28.1355</v>
      </c>
      <c r="C136" s="124">
        <v>5.2</v>
      </c>
      <c r="D136" s="115">
        <v>0.6</v>
      </c>
      <c r="E136" s="116" t="s">
        <v>2353</v>
      </c>
      <c r="F136" s="125" t="s">
        <v>2354</v>
      </c>
      <c r="G136" s="126" t="s">
        <v>729</v>
      </c>
      <c r="H136" s="127" t="s">
        <v>729</v>
      </c>
      <c r="I136" s="116" t="s">
        <v>2198</v>
      </c>
      <c r="J136" s="123" t="s">
        <v>2186</v>
      </c>
    </row>
    <row r="137" spans="1:10">
      <c r="A137" s="123">
        <v>-68.686446000000004</v>
      </c>
      <c r="B137" s="123">
        <v>-28.132438</v>
      </c>
      <c r="C137" s="124">
        <v>5.2</v>
      </c>
      <c r="D137" s="115">
        <v>0.9</v>
      </c>
      <c r="E137" s="116" t="s">
        <v>2355</v>
      </c>
      <c r="F137" s="125" t="s">
        <v>2356</v>
      </c>
      <c r="G137" s="126" t="s">
        <v>2272</v>
      </c>
      <c r="H137" s="127" t="s">
        <v>2272</v>
      </c>
      <c r="I137" s="116" t="s">
        <v>2198</v>
      </c>
      <c r="J137" s="123" t="s">
        <v>2186</v>
      </c>
    </row>
    <row r="138" spans="1:10">
      <c r="A138" s="123">
        <v>-68.622</v>
      </c>
      <c r="B138" s="123">
        <v>-27.582999999999998</v>
      </c>
      <c r="C138" s="124">
        <v>5.2</v>
      </c>
      <c r="D138" s="115">
        <v>0.6</v>
      </c>
      <c r="E138" s="116" t="s">
        <v>2357</v>
      </c>
      <c r="F138" s="125" t="s">
        <v>2358</v>
      </c>
      <c r="G138" s="126" t="s">
        <v>729</v>
      </c>
      <c r="H138" s="127" t="s">
        <v>729</v>
      </c>
      <c r="I138" s="116" t="s">
        <v>2198</v>
      </c>
      <c r="J138" s="123" t="s">
        <v>614</v>
      </c>
    </row>
    <row r="139" spans="1:10">
      <c r="A139" s="123">
        <v>-67.721559999999997</v>
      </c>
      <c r="B139" s="123">
        <v>-29.027113</v>
      </c>
      <c r="C139" s="124">
        <v>5.21</v>
      </c>
      <c r="D139" s="115">
        <v>0.7</v>
      </c>
      <c r="E139" s="116">
        <v>9010387</v>
      </c>
      <c r="F139" s="115"/>
      <c r="G139" s="116" t="s">
        <v>607</v>
      </c>
      <c r="H139" s="129"/>
      <c r="I139" s="129" t="s">
        <v>672</v>
      </c>
      <c r="J139" s="116" t="s">
        <v>614</v>
      </c>
    </row>
    <row r="140" spans="1:10">
      <c r="A140" s="123">
        <v>-70.270200000000003</v>
      </c>
      <c r="B140" s="123">
        <v>-33.141331960000002</v>
      </c>
      <c r="C140" s="124">
        <v>5.23</v>
      </c>
      <c r="D140" s="115">
        <v>7.0000000000000007E-2</v>
      </c>
      <c r="E140" s="116" t="s">
        <v>317</v>
      </c>
      <c r="F140" s="125" t="s">
        <v>2359</v>
      </c>
      <c r="G140" s="126" t="s">
        <v>2360</v>
      </c>
      <c r="H140" s="127" t="s">
        <v>2360</v>
      </c>
      <c r="I140" s="116" t="s">
        <v>2185</v>
      </c>
      <c r="J140" s="123" t="s">
        <v>760</v>
      </c>
    </row>
    <row r="141" spans="1:10">
      <c r="A141" s="123">
        <v>-67.721559999999997</v>
      </c>
      <c r="B141" s="123">
        <v>-29.027113</v>
      </c>
      <c r="C141" s="124">
        <v>5.24</v>
      </c>
      <c r="D141" s="115">
        <v>0.11</v>
      </c>
      <c r="E141" s="116">
        <v>9010387</v>
      </c>
      <c r="F141" s="115"/>
      <c r="G141" s="116" t="s">
        <v>607</v>
      </c>
      <c r="H141" s="129"/>
      <c r="I141" s="129" t="s">
        <v>672</v>
      </c>
      <c r="J141" s="116" t="s">
        <v>622</v>
      </c>
    </row>
    <row r="142" spans="1:10">
      <c r="A142" s="123">
        <v>-70.253299999999996</v>
      </c>
      <c r="B142" s="123">
        <v>-33.144333330000002</v>
      </c>
      <c r="C142" s="124">
        <v>5.3</v>
      </c>
      <c r="D142" s="115">
        <v>0.3</v>
      </c>
      <c r="E142" s="116" t="s">
        <v>2361</v>
      </c>
      <c r="F142" s="125" t="s">
        <v>2362</v>
      </c>
      <c r="G142" s="126" t="s">
        <v>2363</v>
      </c>
      <c r="H142" s="127" t="s">
        <v>2363</v>
      </c>
      <c r="I142" s="116" t="s">
        <v>2278</v>
      </c>
      <c r="J142" s="123" t="s">
        <v>685</v>
      </c>
    </row>
    <row r="143" spans="1:10">
      <c r="A143" s="123">
        <v>-68.986999999999995</v>
      </c>
      <c r="B143" s="123">
        <v>-27.338999999999999</v>
      </c>
      <c r="C143" s="124">
        <v>5.3</v>
      </c>
      <c r="D143" s="115">
        <v>0.4</v>
      </c>
      <c r="E143" s="116" t="s">
        <v>2364</v>
      </c>
      <c r="F143" s="125" t="s">
        <v>2365</v>
      </c>
      <c r="G143" s="126" t="s">
        <v>2272</v>
      </c>
      <c r="H143" s="127" t="s">
        <v>2272</v>
      </c>
      <c r="I143" s="116" t="s">
        <v>2198</v>
      </c>
      <c r="J143" s="123" t="s">
        <v>2186</v>
      </c>
    </row>
    <row r="144" spans="1:10">
      <c r="A144" s="123">
        <v>-68.986716666666695</v>
      </c>
      <c r="B144" s="123">
        <v>-27.338933333333301</v>
      </c>
      <c r="C144" s="124">
        <v>5.3</v>
      </c>
      <c r="D144" s="115">
        <v>0.4</v>
      </c>
      <c r="E144" s="116" t="s">
        <v>2364</v>
      </c>
      <c r="F144" s="125" t="s">
        <v>2366</v>
      </c>
      <c r="G144" s="126" t="s">
        <v>729</v>
      </c>
      <c r="H144" s="127" t="s">
        <v>729</v>
      </c>
      <c r="I144" s="116" t="s">
        <v>2198</v>
      </c>
      <c r="J144" s="123" t="s">
        <v>2186</v>
      </c>
    </row>
    <row r="145" spans="1:10">
      <c r="A145" s="123">
        <v>-68.703831858547204</v>
      </c>
      <c r="B145" s="123">
        <v>-28.806383419145899</v>
      </c>
      <c r="C145" s="124">
        <v>5.3</v>
      </c>
      <c r="D145" s="115">
        <v>1.3</v>
      </c>
      <c r="E145" s="116"/>
      <c r="F145" s="125"/>
      <c r="G145" s="126" t="s">
        <v>598</v>
      </c>
      <c r="H145" s="128" t="s">
        <v>598</v>
      </c>
      <c r="I145" s="129" t="s">
        <v>672</v>
      </c>
      <c r="J145" s="130"/>
    </row>
    <row r="146" spans="1:10">
      <c r="A146" s="123">
        <v>-68.610666666666702</v>
      </c>
      <c r="B146" s="123">
        <v>-27.621500000000001</v>
      </c>
      <c r="C146" s="124">
        <v>5.3</v>
      </c>
      <c r="D146" s="115">
        <v>0.3</v>
      </c>
      <c r="E146" s="116" t="s">
        <v>2367</v>
      </c>
      <c r="F146" s="125" t="s">
        <v>2368</v>
      </c>
      <c r="G146" s="126" t="s">
        <v>729</v>
      </c>
      <c r="H146" s="127" t="s">
        <v>729</v>
      </c>
      <c r="I146" s="116" t="s">
        <v>2198</v>
      </c>
      <c r="J146" s="123" t="s">
        <v>2186</v>
      </c>
    </row>
    <row r="147" spans="1:10">
      <c r="A147" s="123">
        <v>-67.769704000000004</v>
      </c>
      <c r="B147" s="123">
        <v>-29.013604999999998</v>
      </c>
      <c r="C147" s="124">
        <v>5.35</v>
      </c>
      <c r="D147" s="115">
        <v>0.11</v>
      </c>
      <c r="E147" s="116" t="s">
        <v>625</v>
      </c>
      <c r="F147" s="116" t="s">
        <v>614</v>
      </c>
      <c r="G147" s="116" t="s">
        <v>607</v>
      </c>
      <c r="H147" s="129"/>
      <c r="I147" s="129" t="s">
        <v>672</v>
      </c>
      <c r="J147" s="129"/>
    </row>
    <row r="148" spans="1:10">
      <c r="A148" s="123">
        <v>-67.737245999999999</v>
      </c>
      <c r="B148" s="123">
        <v>-29.032274000000001</v>
      </c>
      <c r="C148" s="124">
        <v>5.36</v>
      </c>
      <c r="D148" s="115">
        <v>0.14000000000000001</v>
      </c>
      <c r="E148" s="116" t="s">
        <v>626</v>
      </c>
      <c r="F148" s="115"/>
      <c r="G148" s="116" t="s">
        <v>607</v>
      </c>
      <c r="H148" s="129"/>
      <c r="I148" s="129" t="s">
        <v>672</v>
      </c>
      <c r="J148" s="116" t="s">
        <v>614</v>
      </c>
    </row>
    <row r="149" spans="1:10">
      <c r="A149" s="123">
        <v>-69.261799999999994</v>
      </c>
      <c r="B149" s="123">
        <v>-27.86985</v>
      </c>
      <c r="C149" s="124">
        <v>5.4</v>
      </c>
      <c r="D149" s="115">
        <v>0.5</v>
      </c>
      <c r="E149" s="116" t="s">
        <v>2369</v>
      </c>
      <c r="F149" s="125" t="s">
        <v>2370</v>
      </c>
      <c r="G149" s="126" t="s">
        <v>729</v>
      </c>
      <c r="H149" s="127" t="s">
        <v>729</v>
      </c>
      <c r="I149" s="116" t="s">
        <v>2198</v>
      </c>
      <c r="J149" s="123" t="s">
        <v>2186</v>
      </c>
    </row>
    <row r="150" spans="1:10">
      <c r="A150" s="123">
        <v>-69.150000000000006</v>
      </c>
      <c r="B150" s="123">
        <v>-27.67</v>
      </c>
      <c r="C150" s="124">
        <v>5.4</v>
      </c>
      <c r="D150" s="115">
        <v>0.4</v>
      </c>
      <c r="E150" s="116" t="s">
        <v>317</v>
      </c>
      <c r="F150" s="125" t="s">
        <v>2182</v>
      </c>
      <c r="G150" s="126" t="s">
        <v>2371</v>
      </c>
      <c r="H150" s="127" t="s">
        <v>2184</v>
      </c>
      <c r="I150" s="116"/>
      <c r="J150" s="123" t="s">
        <v>614</v>
      </c>
    </row>
    <row r="151" spans="1:10">
      <c r="A151" s="123">
        <v>-68.956149999999994</v>
      </c>
      <c r="B151" s="123">
        <v>-27.371466666666699</v>
      </c>
      <c r="C151" s="124">
        <v>5.5</v>
      </c>
      <c r="D151" s="115">
        <v>0.5</v>
      </c>
      <c r="E151" s="116" t="s">
        <v>2372</v>
      </c>
      <c r="F151" s="125" t="s">
        <v>2373</v>
      </c>
      <c r="G151" s="126" t="s">
        <v>729</v>
      </c>
      <c r="H151" s="127" t="s">
        <v>729</v>
      </c>
      <c r="I151" s="116" t="s">
        <v>2198</v>
      </c>
      <c r="J151" s="123" t="s">
        <v>2186</v>
      </c>
    </row>
    <row r="152" spans="1:10">
      <c r="A152" s="123">
        <v>-68.66</v>
      </c>
      <c r="B152" s="123">
        <v>-27.14</v>
      </c>
      <c r="C152" s="124">
        <v>5.5</v>
      </c>
      <c r="D152" s="115">
        <v>0.4</v>
      </c>
      <c r="E152" s="116"/>
      <c r="F152" s="125" t="s">
        <v>2374</v>
      </c>
      <c r="G152" s="126" t="s">
        <v>2282</v>
      </c>
      <c r="H152" s="127" t="s">
        <v>2197</v>
      </c>
      <c r="I152" s="116" t="s">
        <v>2198</v>
      </c>
      <c r="J152" s="123"/>
    </row>
    <row r="153" spans="1:10">
      <c r="A153" s="123">
        <v>-68.408333333333303</v>
      </c>
      <c r="B153" s="123">
        <v>-27.630500000000001</v>
      </c>
      <c r="C153" s="124">
        <v>5.5</v>
      </c>
      <c r="D153" s="115">
        <v>0.4</v>
      </c>
      <c r="E153" s="116" t="s">
        <v>2375</v>
      </c>
      <c r="F153" s="125" t="s">
        <v>2376</v>
      </c>
      <c r="G153" s="126" t="s">
        <v>729</v>
      </c>
      <c r="H153" s="127" t="s">
        <v>729</v>
      </c>
      <c r="I153" s="116" t="s">
        <v>2198</v>
      </c>
      <c r="J153" s="123" t="s">
        <v>2186</v>
      </c>
    </row>
    <row r="154" spans="1:10">
      <c r="A154" s="123">
        <v>-65.202213</v>
      </c>
      <c r="B154" s="123">
        <v>-31.284492</v>
      </c>
      <c r="C154" s="124">
        <v>5.5</v>
      </c>
      <c r="D154" s="115">
        <v>0.3</v>
      </c>
      <c r="E154" s="116">
        <v>2363</v>
      </c>
      <c r="F154" s="116" t="s">
        <v>2120</v>
      </c>
      <c r="G154" s="116" t="s">
        <v>2039</v>
      </c>
      <c r="H154" s="129"/>
      <c r="I154" s="129" t="s">
        <v>672</v>
      </c>
      <c r="J154" s="129" t="s">
        <v>1961</v>
      </c>
    </row>
    <row r="155" spans="1:10">
      <c r="A155" s="123">
        <v>-67.767662999999999</v>
      </c>
      <c r="B155" s="123">
        <v>-29.022790000000001</v>
      </c>
      <c r="C155" s="124">
        <v>5.52</v>
      </c>
      <c r="D155" s="115">
        <v>0.1</v>
      </c>
      <c r="E155" s="116" t="s">
        <v>627</v>
      </c>
      <c r="F155" s="116" t="s">
        <v>614</v>
      </c>
      <c r="G155" s="116" t="s">
        <v>607</v>
      </c>
      <c r="H155" s="129"/>
      <c r="I155" s="129" t="s">
        <v>672</v>
      </c>
      <c r="J155" s="129"/>
    </row>
    <row r="156" spans="1:10">
      <c r="A156" s="123">
        <v>-69.183233333333305</v>
      </c>
      <c r="B156" s="123">
        <v>-27.5731</v>
      </c>
      <c r="C156" s="124">
        <v>5.6</v>
      </c>
      <c r="D156" s="115">
        <v>2.6</v>
      </c>
      <c r="E156" s="116" t="s">
        <v>2377</v>
      </c>
      <c r="F156" s="125" t="s">
        <v>2378</v>
      </c>
      <c r="G156" s="126" t="s">
        <v>729</v>
      </c>
      <c r="H156" s="127" t="s">
        <v>729</v>
      </c>
      <c r="I156" s="116" t="s">
        <v>2198</v>
      </c>
      <c r="J156" s="123" t="s">
        <v>2186</v>
      </c>
    </row>
    <row r="157" spans="1:10">
      <c r="A157" s="123">
        <v>-69.1757833333333</v>
      </c>
      <c r="B157" s="123">
        <v>-27.591799999999999</v>
      </c>
      <c r="C157" s="124">
        <v>5.6</v>
      </c>
      <c r="D157" s="115">
        <v>2.5</v>
      </c>
      <c r="E157" s="116" t="s">
        <v>2379</v>
      </c>
      <c r="F157" s="125" t="s">
        <v>2378</v>
      </c>
      <c r="G157" s="126" t="s">
        <v>729</v>
      </c>
      <c r="H157" s="127" t="s">
        <v>729</v>
      </c>
      <c r="I157" s="116" t="s">
        <v>2198</v>
      </c>
      <c r="J157" s="123" t="s">
        <v>2186</v>
      </c>
    </row>
    <row r="158" spans="1:10">
      <c r="A158" s="123">
        <v>-69.174000000000007</v>
      </c>
      <c r="B158" s="123">
        <v>-27.599</v>
      </c>
      <c r="C158" s="124">
        <v>5.6</v>
      </c>
      <c r="D158" s="115">
        <v>2.5</v>
      </c>
      <c r="E158" s="116" t="s">
        <v>2379</v>
      </c>
      <c r="F158" s="125" t="s">
        <v>2380</v>
      </c>
      <c r="G158" s="126" t="s">
        <v>2272</v>
      </c>
      <c r="H158" s="127" t="s">
        <v>2272</v>
      </c>
      <c r="I158" s="116" t="s">
        <v>2198</v>
      </c>
      <c r="J158" s="123" t="s">
        <v>2186</v>
      </c>
    </row>
    <row r="159" spans="1:10">
      <c r="A159" s="123">
        <v>-68.953999999999994</v>
      </c>
      <c r="B159" s="123">
        <v>-27.347000000000001</v>
      </c>
      <c r="C159" s="124">
        <v>5.6</v>
      </c>
      <c r="D159" s="115">
        <v>0.3</v>
      </c>
      <c r="E159" s="116" t="s">
        <v>2381</v>
      </c>
      <c r="F159" s="125" t="s">
        <v>2382</v>
      </c>
      <c r="G159" s="126" t="s">
        <v>2272</v>
      </c>
      <c r="H159" s="127" t="s">
        <v>2272</v>
      </c>
      <c r="I159" s="116" t="s">
        <v>2198</v>
      </c>
      <c r="J159" s="123" t="s">
        <v>2186</v>
      </c>
    </row>
    <row r="160" spans="1:10">
      <c r="A160" s="123">
        <v>-68.940733333333299</v>
      </c>
      <c r="B160" s="123">
        <v>-27.308783333333299</v>
      </c>
      <c r="C160" s="124">
        <v>5.6</v>
      </c>
      <c r="D160" s="115">
        <v>0.3</v>
      </c>
      <c r="E160" s="116" t="s">
        <v>2383</v>
      </c>
      <c r="F160" s="125" t="s">
        <v>2384</v>
      </c>
      <c r="G160" s="126" t="s">
        <v>729</v>
      </c>
      <c r="H160" s="127" t="s">
        <v>729</v>
      </c>
      <c r="I160" s="116" t="s">
        <v>2198</v>
      </c>
      <c r="J160" s="123" t="s">
        <v>2186</v>
      </c>
    </row>
    <row r="161" spans="1:10">
      <c r="A161" s="123">
        <v>-68.9226666666667</v>
      </c>
      <c r="B161" s="123">
        <v>-27.3586666666667</v>
      </c>
      <c r="C161" s="124">
        <v>5.6</v>
      </c>
      <c r="D161" s="115">
        <v>0.3</v>
      </c>
      <c r="E161" s="116" t="s">
        <v>2381</v>
      </c>
      <c r="F161" s="125" t="s">
        <v>2385</v>
      </c>
      <c r="G161" s="126" t="s">
        <v>729</v>
      </c>
      <c r="H161" s="127" t="s">
        <v>729</v>
      </c>
      <c r="I161" s="116" t="s">
        <v>2198</v>
      </c>
      <c r="J161" s="123" t="s">
        <v>2186</v>
      </c>
    </row>
    <row r="162" spans="1:10">
      <c r="A162" s="123">
        <v>-68.459755791466506</v>
      </c>
      <c r="B162" s="123">
        <v>-28.918781065490698</v>
      </c>
      <c r="C162" s="124">
        <v>5.6</v>
      </c>
      <c r="D162" s="115">
        <v>0.4</v>
      </c>
      <c r="E162" s="116"/>
      <c r="F162" s="125"/>
      <c r="G162" s="126" t="s">
        <v>598</v>
      </c>
      <c r="H162" s="128" t="s">
        <v>598</v>
      </c>
      <c r="I162" s="129" t="s">
        <v>672</v>
      </c>
      <c r="J162" s="130"/>
    </row>
    <row r="163" spans="1:10">
      <c r="A163" s="123">
        <v>-68.930466666666703</v>
      </c>
      <c r="B163" s="123">
        <v>-27.361316666666699</v>
      </c>
      <c r="C163" s="124">
        <v>5.8</v>
      </c>
      <c r="D163" s="115">
        <v>0.7</v>
      </c>
      <c r="E163" s="116" t="s">
        <v>2386</v>
      </c>
      <c r="F163" s="125" t="s">
        <v>2387</v>
      </c>
      <c r="G163" s="126" t="s">
        <v>729</v>
      </c>
      <c r="H163" s="127" t="s">
        <v>729</v>
      </c>
      <c r="I163" s="116" t="s">
        <v>2198</v>
      </c>
      <c r="J163" s="123" t="s">
        <v>2186</v>
      </c>
    </row>
    <row r="164" spans="1:10">
      <c r="A164" s="123">
        <v>-68.924000000000007</v>
      </c>
      <c r="B164" s="123">
        <v>-27.359000000000002</v>
      </c>
      <c r="C164" s="124">
        <v>5.8</v>
      </c>
      <c r="D164" s="115">
        <v>0.7</v>
      </c>
      <c r="E164" s="116" t="s">
        <v>2386</v>
      </c>
      <c r="F164" s="125" t="s">
        <v>2388</v>
      </c>
      <c r="G164" s="126" t="s">
        <v>2272</v>
      </c>
      <c r="H164" s="127" t="s">
        <v>2272</v>
      </c>
      <c r="I164" s="116" t="s">
        <v>2198</v>
      </c>
      <c r="J164" s="123" t="s">
        <v>2186</v>
      </c>
    </row>
    <row r="165" spans="1:10">
      <c r="A165" s="123">
        <v>-68.649611611532706</v>
      </c>
      <c r="B165" s="123">
        <v>-28.952346043575101</v>
      </c>
      <c r="C165" s="124">
        <v>5.8</v>
      </c>
      <c r="D165" s="115">
        <v>0.9</v>
      </c>
      <c r="E165" s="116"/>
      <c r="F165" s="125"/>
      <c r="G165" s="126" t="s">
        <v>598</v>
      </c>
      <c r="H165" s="128" t="s">
        <v>598</v>
      </c>
      <c r="I165" s="129" t="s">
        <v>672</v>
      </c>
      <c r="J165" s="130"/>
    </row>
    <row r="166" spans="1:10">
      <c r="A166" s="123">
        <v>-70.293999999999997</v>
      </c>
      <c r="B166" s="123">
        <v>-33.002499999999998</v>
      </c>
      <c r="C166" s="124">
        <v>5.88</v>
      </c>
      <c r="D166" s="115">
        <v>0.27</v>
      </c>
      <c r="E166" s="116" t="s">
        <v>2389</v>
      </c>
      <c r="F166" s="125" t="s">
        <v>2390</v>
      </c>
      <c r="G166" s="126" t="s">
        <v>2360</v>
      </c>
      <c r="H166" s="127" t="s">
        <v>2391</v>
      </c>
      <c r="I166" s="116" t="s">
        <v>2392</v>
      </c>
      <c r="J166" s="123" t="s">
        <v>685</v>
      </c>
    </row>
    <row r="167" spans="1:10">
      <c r="A167" s="123">
        <v>-69.990899999999996</v>
      </c>
      <c r="B167" s="123">
        <v>-29.918500000000002</v>
      </c>
      <c r="C167" s="124">
        <v>5.9</v>
      </c>
      <c r="D167" s="115">
        <v>0.6</v>
      </c>
      <c r="E167" s="116"/>
      <c r="F167" s="125"/>
      <c r="G167" s="126" t="s">
        <v>2393</v>
      </c>
      <c r="H167" s="127" t="s">
        <v>636</v>
      </c>
      <c r="I167" s="116"/>
      <c r="J167" s="123"/>
    </row>
    <row r="168" spans="1:10">
      <c r="A168" s="123">
        <v>-69.183750000000003</v>
      </c>
      <c r="B168" s="123">
        <v>-27.665583333333299</v>
      </c>
      <c r="C168" s="124">
        <v>5.9</v>
      </c>
      <c r="D168" s="115">
        <v>0.6</v>
      </c>
      <c r="E168" s="116" t="s">
        <v>2394</v>
      </c>
      <c r="F168" s="125" t="s">
        <v>2395</v>
      </c>
      <c r="G168" s="126" t="s">
        <v>729</v>
      </c>
      <c r="H168" s="127" t="s">
        <v>729</v>
      </c>
      <c r="I168" s="116" t="s">
        <v>2198</v>
      </c>
      <c r="J168" s="123" t="s">
        <v>614</v>
      </c>
    </row>
    <row r="169" spans="1:10">
      <c r="A169" s="123">
        <v>-68.653028585110604</v>
      </c>
      <c r="B169" s="123">
        <v>-28.8060031050607</v>
      </c>
      <c r="C169" s="124">
        <v>5.9</v>
      </c>
      <c r="D169" s="115">
        <v>0.7</v>
      </c>
      <c r="E169" s="116"/>
      <c r="F169" s="125"/>
      <c r="G169" s="126" t="s">
        <v>598</v>
      </c>
      <c r="H169" s="128" t="s">
        <v>598</v>
      </c>
      <c r="I169" s="129" t="s">
        <v>672</v>
      </c>
      <c r="J169" s="130"/>
    </row>
    <row r="170" spans="1:10">
      <c r="A170" s="123">
        <v>-68.25</v>
      </c>
      <c r="B170" s="123">
        <v>-27.666666670000001</v>
      </c>
      <c r="C170" s="124">
        <v>5.9</v>
      </c>
      <c r="D170" s="115">
        <v>0.2</v>
      </c>
      <c r="E170" s="116" t="s">
        <v>317</v>
      </c>
      <c r="F170" s="125" t="s">
        <v>2182</v>
      </c>
      <c r="G170" s="126" t="s">
        <v>710</v>
      </c>
      <c r="H170" s="127" t="s">
        <v>2184</v>
      </c>
      <c r="I170" s="116" t="s">
        <v>2198</v>
      </c>
      <c r="J170" s="123" t="s">
        <v>614</v>
      </c>
    </row>
    <row r="171" spans="1:10">
      <c r="A171" s="123">
        <v>-67.766666670000006</v>
      </c>
      <c r="B171" s="123">
        <v>-29.06666667</v>
      </c>
      <c r="C171" s="124">
        <v>5.9</v>
      </c>
      <c r="D171" s="115">
        <v>0.2</v>
      </c>
      <c r="E171" s="116" t="s">
        <v>628</v>
      </c>
      <c r="F171" s="116" t="s">
        <v>629</v>
      </c>
      <c r="G171" s="116" t="s">
        <v>607</v>
      </c>
      <c r="H171" s="129"/>
      <c r="I171" s="129" t="s">
        <v>672</v>
      </c>
      <c r="J171" s="129"/>
    </row>
    <row r="172" spans="1:10">
      <c r="A172" s="123">
        <v>-69.1800833333333</v>
      </c>
      <c r="B172" s="123">
        <v>-27.733049999999999</v>
      </c>
      <c r="C172" s="124">
        <v>6</v>
      </c>
      <c r="D172" s="115">
        <v>0.4</v>
      </c>
      <c r="E172" s="116" t="s">
        <v>2396</v>
      </c>
      <c r="F172" s="125" t="s">
        <v>2397</v>
      </c>
      <c r="G172" s="126" t="s">
        <v>729</v>
      </c>
      <c r="H172" s="127" t="s">
        <v>729</v>
      </c>
      <c r="I172" s="116" t="s">
        <v>2198</v>
      </c>
      <c r="J172" s="123" t="s">
        <v>2186</v>
      </c>
    </row>
    <row r="173" spans="1:10">
      <c r="A173" s="123">
        <v>-65.152834999999996</v>
      </c>
      <c r="B173" s="123">
        <v>-31.341586</v>
      </c>
      <c r="C173" s="124">
        <v>6</v>
      </c>
      <c r="D173" s="115">
        <v>0.4</v>
      </c>
      <c r="E173" s="116">
        <v>2367</v>
      </c>
      <c r="F173" s="116" t="s">
        <v>2121</v>
      </c>
      <c r="G173" s="116" t="s">
        <v>619</v>
      </c>
      <c r="H173" s="129"/>
      <c r="I173" s="129" t="s">
        <v>672</v>
      </c>
      <c r="J173" s="129" t="s">
        <v>1961</v>
      </c>
    </row>
    <row r="174" spans="1:10">
      <c r="A174" s="123">
        <v>-70.420155890092005</v>
      </c>
      <c r="B174" s="123">
        <v>-32.595028169594102</v>
      </c>
      <c r="C174" s="124">
        <v>6.1</v>
      </c>
      <c r="D174" s="115">
        <v>1.2</v>
      </c>
      <c r="E174" s="116" t="s">
        <v>630</v>
      </c>
      <c r="F174" s="125" t="s">
        <v>1988</v>
      </c>
      <c r="G174" s="126" t="s">
        <v>631</v>
      </c>
      <c r="H174" s="128" t="s">
        <v>631</v>
      </c>
      <c r="I174" s="129" t="s">
        <v>672</v>
      </c>
      <c r="J174" s="130" t="s">
        <v>1961</v>
      </c>
    </row>
    <row r="175" spans="1:10">
      <c r="A175" s="123">
        <v>-70.413192321779405</v>
      </c>
      <c r="B175" s="123">
        <v>-32.490845462074098</v>
      </c>
      <c r="C175" s="124">
        <v>6.1</v>
      </c>
      <c r="D175" s="115">
        <v>0.5</v>
      </c>
      <c r="E175" s="116" t="s">
        <v>632</v>
      </c>
      <c r="F175" s="125" t="s">
        <v>2398</v>
      </c>
      <c r="G175" s="126" t="s">
        <v>631</v>
      </c>
      <c r="H175" s="128" t="s">
        <v>631</v>
      </c>
      <c r="I175" s="129" t="s">
        <v>672</v>
      </c>
      <c r="J175" s="130" t="s">
        <v>1961</v>
      </c>
    </row>
    <row r="176" spans="1:10">
      <c r="A176" s="123">
        <v>-70.267799999999994</v>
      </c>
      <c r="B176" s="123">
        <v>-33.139888890000002</v>
      </c>
      <c r="C176" s="124">
        <v>6.1</v>
      </c>
      <c r="D176" s="115">
        <v>0.3</v>
      </c>
      <c r="E176" s="116" t="s">
        <v>2399</v>
      </c>
      <c r="F176" s="125" t="s">
        <v>2362</v>
      </c>
      <c r="G176" s="126" t="s">
        <v>2363</v>
      </c>
      <c r="H176" s="127" t="s">
        <v>2363</v>
      </c>
      <c r="I176" s="116" t="s">
        <v>2278</v>
      </c>
      <c r="J176" s="123" t="s">
        <v>685</v>
      </c>
    </row>
    <row r="177" spans="1:10">
      <c r="A177" s="123">
        <v>-69.9482</v>
      </c>
      <c r="B177" s="123">
        <v>-29.7959</v>
      </c>
      <c r="C177" s="124">
        <v>6.1</v>
      </c>
      <c r="D177" s="115">
        <v>0.8</v>
      </c>
      <c r="E177" s="116"/>
      <c r="F177" s="125"/>
      <c r="G177" s="126" t="s">
        <v>635</v>
      </c>
      <c r="H177" s="128" t="s">
        <v>636</v>
      </c>
      <c r="I177" s="129" t="s">
        <v>991</v>
      </c>
      <c r="J177" s="130"/>
    </row>
    <row r="178" spans="1:10">
      <c r="A178" s="123">
        <v>-69.837914319686206</v>
      </c>
      <c r="B178" s="123">
        <v>-30.009890328189201</v>
      </c>
      <c r="C178" s="124">
        <v>6.1</v>
      </c>
      <c r="D178" s="115">
        <v>0.6</v>
      </c>
      <c r="E178" s="116"/>
      <c r="F178" s="125"/>
      <c r="G178" s="126" t="s">
        <v>633</v>
      </c>
      <c r="H178" s="128" t="s">
        <v>634</v>
      </c>
      <c r="I178" s="129" t="s">
        <v>672</v>
      </c>
      <c r="J178" s="130"/>
    </row>
    <row r="179" spans="1:10">
      <c r="A179" s="123">
        <v>-69.818330000000003</v>
      </c>
      <c r="B179" s="123">
        <v>-29.988890000000001</v>
      </c>
      <c r="C179" s="124">
        <v>6.15</v>
      </c>
      <c r="D179" s="115">
        <v>0.3</v>
      </c>
      <c r="E179" s="116" t="s">
        <v>637</v>
      </c>
      <c r="F179" s="125" t="s">
        <v>638</v>
      </c>
      <c r="G179" s="126" t="s">
        <v>639</v>
      </c>
      <c r="H179" s="128" t="s">
        <v>639</v>
      </c>
      <c r="I179" s="129" t="s">
        <v>993</v>
      </c>
      <c r="J179" s="130" t="s">
        <v>685</v>
      </c>
    </row>
    <row r="180" spans="1:10">
      <c r="A180" s="123">
        <v>-69.834469999999996</v>
      </c>
      <c r="B180" s="123">
        <v>-29.953140000000001</v>
      </c>
      <c r="C180" s="124">
        <v>6.16</v>
      </c>
      <c r="D180" s="115">
        <v>0.19</v>
      </c>
      <c r="E180" s="116" t="s">
        <v>641</v>
      </c>
      <c r="F180" s="125" t="s">
        <v>638</v>
      </c>
      <c r="G180" s="126" t="s">
        <v>639</v>
      </c>
      <c r="H180" s="128" t="s">
        <v>639</v>
      </c>
      <c r="I180" s="129" t="s">
        <v>993</v>
      </c>
      <c r="J180" s="130" t="s">
        <v>685</v>
      </c>
    </row>
    <row r="181" spans="1:10">
      <c r="A181" s="123">
        <v>-69.822072000000006</v>
      </c>
      <c r="B181" s="123">
        <v>-28.438727</v>
      </c>
      <c r="C181" s="124">
        <v>6.17</v>
      </c>
      <c r="D181" s="115">
        <v>0.9</v>
      </c>
      <c r="E181" s="116" t="s">
        <v>2400</v>
      </c>
      <c r="F181" s="125" t="s">
        <v>2401</v>
      </c>
      <c r="G181" s="126" t="s">
        <v>600</v>
      </c>
      <c r="H181" s="127" t="s">
        <v>600</v>
      </c>
      <c r="I181" s="116" t="s">
        <v>2198</v>
      </c>
      <c r="J181" s="123" t="s">
        <v>1961</v>
      </c>
    </row>
    <row r="182" spans="1:10">
      <c r="A182" s="123">
        <v>-68.269959999999998</v>
      </c>
      <c r="B182" s="123">
        <v>-28.733139999999999</v>
      </c>
      <c r="C182" s="124">
        <v>6.1947368421052618</v>
      </c>
      <c r="D182" s="124">
        <v>0.5</v>
      </c>
      <c r="E182" s="116" t="s">
        <v>2402</v>
      </c>
      <c r="F182" s="125" t="s">
        <v>2403</v>
      </c>
      <c r="G182" s="126" t="s">
        <v>2404</v>
      </c>
      <c r="H182" s="127" t="s">
        <v>771</v>
      </c>
      <c r="I182" s="116" t="s">
        <v>2392</v>
      </c>
      <c r="J182" s="123" t="s">
        <v>685</v>
      </c>
    </row>
    <row r="183" spans="1:10">
      <c r="A183" s="123">
        <v>-69.491759000000002</v>
      </c>
      <c r="B183" s="123">
        <v>-28.114654000000002</v>
      </c>
      <c r="C183" s="124">
        <v>6.2</v>
      </c>
      <c r="D183" s="115">
        <v>2.02</v>
      </c>
      <c r="E183" s="116" t="s">
        <v>2405</v>
      </c>
      <c r="F183" s="125" t="s">
        <v>2406</v>
      </c>
      <c r="G183" s="126" t="s">
        <v>600</v>
      </c>
      <c r="H183" s="127" t="s">
        <v>600</v>
      </c>
      <c r="I183" s="116" t="s">
        <v>2198</v>
      </c>
      <c r="J183" s="123" t="s">
        <v>1961</v>
      </c>
    </row>
    <row r="184" spans="1:10">
      <c r="A184" s="123">
        <v>-69.237250000000003</v>
      </c>
      <c r="B184" s="123">
        <v>-27.694400000000002</v>
      </c>
      <c r="C184" s="124">
        <v>6.2</v>
      </c>
      <c r="D184" s="115">
        <v>0.7</v>
      </c>
      <c r="E184" s="116" t="s">
        <v>2407</v>
      </c>
      <c r="F184" s="125" t="s">
        <v>2408</v>
      </c>
      <c r="G184" s="126" t="s">
        <v>729</v>
      </c>
      <c r="H184" s="127" t="s">
        <v>729</v>
      </c>
      <c r="I184" s="116" t="s">
        <v>2198</v>
      </c>
      <c r="J184" s="123" t="s">
        <v>614</v>
      </c>
    </row>
    <row r="185" spans="1:10">
      <c r="A185" s="123">
        <v>-69.234516666666707</v>
      </c>
      <c r="B185" s="123">
        <v>-27.7015833333333</v>
      </c>
      <c r="C185" s="124">
        <v>6.2</v>
      </c>
      <c r="D185" s="115">
        <v>0.4</v>
      </c>
      <c r="E185" s="116" t="s">
        <v>2409</v>
      </c>
      <c r="F185" s="125" t="s">
        <v>2410</v>
      </c>
      <c r="G185" s="126" t="s">
        <v>729</v>
      </c>
      <c r="H185" s="127" t="s">
        <v>729</v>
      </c>
      <c r="I185" s="116" t="s">
        <v>2198</v>
      </c>
      <c r="J185" s="123" t="s">
        <v>614</v>
      </c>
    </row>
    <row r="186" spans="1:10">
      <c r="A186" s="123">
        <v>-69.203000000000003</v>
      </c>
      <c r="B186" s="123">
        <v>-27.788</v>
      </c>
      <c r="C186" s="124">
        <v>6.2</v>
      </c>
      <c r="D186" s="115">
        <v>0.9</v>
      </c>
      <c r="E186" s="116" t="s">
        <v>2411</v>
      </c>
      <c r="F186" s="125" t="s">
        <v>2412</v>
      </c>
      <c r="G186" s="126" t="s">
        <v>2272</v>
      </c>
      <c r="H186" s="127" t="s">
        <v>2272</v>
      </c>
      <c r="I186" s="116" t="s">
        <v>2198</v>
      </c>
      <c r="J186" s="123" t="s">
        <v>2186</v>
      </c>
    </row>
    <row r="187" spans="1:10">
      <c r="A187" s="123">
        <v>-69.201833333333298</v>
      </c>
      <c r="B187" s="123">
        <v>-27.7643666666667</v>
      </c>
      <c r="C187" s="124">
        <v>6.2</v>
      </c>
      <c r="D187" s="115">
        <v>0.9</v>
      </c>
      <c r="E187" s="116" t="s">
        <v>2411</v>
      </c>
      <c r="F187" s="125" t="s">
        <v>2413</v>
      </c>
      <c r="G187" s="126" t="s">
        <v>729</v>
      </c>
      <c r="H187" s="127" t="s">
        <v>729</v>
      </c>
      <c r="I187" s="116" t="s">
        <v>2198</v>
      </c>
      <c r="J187" s="123" t="s">
        <v>2186</v>
      </c>
    </row>
    <row r="188" spans="1:10">
      <c r="A188" s="123">
        <v>-68.8</v>
      </c>
      <c r="B188" s="123">
        <v>-27.76</v>
      </c>
      <c r="C188" s="124">
        <v>6.2</v>
      </c>
      <c r="D188" s="115" t="s">
        <v>317</v>
      </c>
      <c r="E188" s="116"/>
      <c r="F188" s="125" t="s">
        <v>2414</v>
      </c>
      <c r="G188" s="126" t="s">
        <v>2211</v>
      </c>
      <c r="H188" s="127" t="s">
        <v>2197</v>
      </c>
      <c r="I188" s="116" t="s">
        <v>2198</v>
      </c>
      <c r="J188" s="123"/>
    </row>
    <row r="189" spans="1:10">
      <c r="A189" s="123">
        <v>-68.7738333333333</v>
      </c>
      <c r="B189" s="123">
        <v>-27.713999999999999</v>
      </c>
      <c r="C189" s="124">
        <v>6.2</v>
      </c>
      <c r="D189" s="115">
        <v>0.5</v>
      </c>
      <c r="E189" s="116" t="s">
        <v>2415</v>
      </c>
      <c r="F189" s="125" t="s">
        <v>2416</v>
      </c>
      <c r="G189" s="126" t="s">
        <v>729</v>
      </c>
      <c r="H189" s="127" t="s">
        <v>729</v>
      </c>
      <c r="I189" s="116" t="s">
        <v>2198</v>
      </c>
      <c r="J189" s="123" t="s">
        <v>614</v>
      </c>
    </row>
    <row r="190" spans="1:10">
      <c r="A190" s="123">
        <v>-68.25</v>
      </c>
      <c r="B190" s="123">
        <v>-27.666666670000001</v>
      </c>
      <c r="C190" s="124">
        <v>6.2</v>
      </c>
      <c r="D190" s="115">
        <v>0.9</v>
      </c>
      <c r="E190" s="116" t="s">
        <v>317</v>
      </c>
      <c r="F190" s="125" t="s">
        <v>2182</v>
      </c>
      <c r="G190" s="126" t="s">
        <v>710</v>
      </c>
      <c r="H190" s="127" t="s">
        <v>2184</v>
      </c>
      <c r="I190" s="116" t="s">
        <v>2198</v>
      </c>
      <c r="J190" s="123" t="s">
        <v>614</v>
      </c>
    </row>
    <row r="191" spans="1:10">
      <c r="A191" s="123">
        <v>-67.767662999999999</v>
      </c>
      <c r="B191" s="123">
        <v>-29.022790000000001</v>
      </c>
      <c r="C191" s="124">
        <v>6.3</v>
      </c>
      <c r="D191" s="115">
        <v>0.1</v>
      </c>
      <c r="E191" s="116" t="s">
        <v>627</v>
      </c>
      <c r="F191" s="116" t="s">
        <v>622</v>
      </c>
      <c r="G191" s="116" t="s">
        <v>607</v>
      </c>
      <c r="H191" s="129"/>
      <c r="I191" s="129" t="s">
        <v>672</v>
      </c>
      <c r="J191" s="129"/>
    </row>
    <row r="192" spans="1:10">
      <c r="A192" s="131">
        <v>-66.077993000000006</v>
      </c>
      <c r="B192" s="131">
        <v>-32.791100999999998</v>
      </c>
      <c r="C192" s="124">
        <v>6.3</v>
      </c>
      <c r="D192" s="115">
        <v>0.31</v>
      </c>
      <c r="E192" s="116"/>
      <c r="F192" s="116" t="s">
        <v>642</v>
      </c>
      <c r="G192" s="116" t="s">
        <v>643</v>
      </c>
      <c r="H192" s="129"/>
      <c r="I192" s="129"/>
      <c r="J192" s="129"/>
    </row>
    <row r="193" spans="1:10">
      <c r="A193" s="123">
        <v>-65.395773000000005</v>
      </c>
      <c r="B193" s="123">
        <v>-33.154212999999999</v>
      </c>
      <c r="C193" s="124">
        <v>6.4</v>
      </c>
      <c r="D193" s="115">
        <v>0.6</v>
      </c>
      <c r="E193" s="116"/>
      <c r="F193" s="116" t="s">
        <v>1967</v>
      </c>
      <c r="G193" s="116" t="s">
        <v>608</v>
      </c>
      <c r="H193" s="129"/>
      <c r="I193" s="129" t="s">
        <v>672</v>
      </c>
      <c r="J193" s="129" t="s">
        <v>685</v>
      </c>
    </row>
    <row r="194" spans="1:10">
      <c r="A194" s="123">
        <v>-68.626666666666694</v>
      </c>
      <c r="B194" s="123">
        <v>-27.647833333333299</v>
      </c>
      <c r="C194" s="124">
        <v>6.5</v>
      </c>
      <c r="D194" s="115">
        <v>0.5</v>
      </c>
      <c r="E194" s="116" t="s">
        <v>2417</v>
      </c>
      <c r="F194" s="125" t="s">
        <v>2418</v>
      </c>
      <c r="G194" s="126" t="s">
        <v>729</v>
      </c>
      <c r="H194" s="127" t="s">
        <v>729</v>
      </c>
      <c r="I194" s="116" t="s">
        <v>2198</v>
      </c>
      <c r="J194" s="123" t="s">
        <v>614</v>
      </c>
    </row>
    <row r="195" spans="1:10">
      <c r="A195" s="123">
        <v>-68.562166666666698</v>
      </c>
      <c r="B195" s="123">
        <v>-27.344999999999999</v>
      </c>
      <c r="C195" s="124">
        <v>6.5</v>
      </c>
      <c r="D195" s="115">
        <v>0.5</v>
      </c>
      <c r="E195" s="116" t="s">
        <v>2419</v>
      </c>
      <c r="F195" s="125" t="s">
        <v>2420</v>
      </c>
      <c r="G195" s="126" t="s">
        <v>729</v>
      </c>
      <c r="H195" s="127" t="s">
        <v>729</v>
      </c>
      <c r="I195" s="116" t="s">
        <v>2198</v>
      </c>
      <c r="J195" s="123" t="s">
        <v>614</v>
      </c>
    </row>
    <row r="196" spans="1:10">
      <c r="A196" s="123">
        <v>-68.348325396932793</v>
      </c>
      <c r="B196" s="123">
        <v>-28.911342493043499</v>
      </c>
      <c r="C196" s="124">
        <v>6.5</v>
      </c>
      <c r="D196" s="115">
        <v>0.7</v>
      </c>
      <c r="E196" s="116"/>
      <c r="F196" s="125"/>
      <c r="G196" s="126" t="s">
        <v>598</v>
      </c>
      <c r="H196" s="128" t="s">
        <v>598</v>
      </c>
      <c r="I196" s="129" t="s">
        <v>672</v>
      </c>
      <c r="J196" s="130"/>
    </row>
    <row r="197" spans="1:10">
      <c r="A197" s="123">
        <v>-68.540166666666707</v>
      </c>
      <c r="B197" s="123">
        <v>-27.585999999999999</v>
      </c>
      <c r="C197" s="124">
        <v>6.6</v>
      </c>
      <c r="D197" s="115">
        <v>0.7</v>
      </c>
      <c r="E197" s="116" t="s">
        <v>2421</v>
      </c>
      <c r="F197" s="125" t="s">
        <v>2422</v>
      </c>
      <c r="G197" s="126" t="s">
        <v>729</v>
      </c>
      <c r="H197" s="127" t="s">
        <v>729</v>
      </c>
      <c r="I197" s="116" t="s">
        <v>2198</v>
      </c>
      <c r="J197" s="123" t="s">
        <v>614</v>
      </c>
    </row>
    <row r="198" spans="1:10">
      <c r="A198" s="123">
        <v>-69.213099999999997</v>
      </c>
      <c r="B198" s="123">
        <v>-27.33639788</v>
      </c>
      <c r="C198" s="124">
        <v>6.61</v>
      </c>
      <c r="D198" s="115">
        <v>0.3</v>
      </c>
      <c r="E198" s="116" t="s">
        <v>2423</v>
      </c>
      <c r="F198" s="125" t="s">
        <v>2424</v>
      </c>
      <c r="G198" s="126" t="s">
        <v>2425</v>
      </c>
      <c r="H198" s="127" t="s">
        <v>2425</v>
      </c>
      <c r="I198" s="116" t="s">
        <v>2185</v>
      </c>
      <c r="J198" s="123" t="s">
        <v>2426</v>
      </c>
    </row>
    <row r="199" spans="1:10">
      <c r="A199" s="123">
        <v>-70.918115</v>
      </c>
      <c r="B199" s="123">
        <v>-27.158200000000001</v>
      </c>
      <c r="C199" s="124">
        <v>6.7</v>
      </c>
      <c r="D199" s="115">
        <v>3.1</v>
      </c>
      <c r="E199" s="116" t="s">
        <v>2427</v>
      </c>
      <c r="F199" s="125" t="s">
        <v>2428</v>
      </c>
      <c r="G199" s="126" t="s">
        <v>2327</v>
      </c>
      <c r="H199" s="127" t="s">
        <v>2327</v>
      </c>
      <c r="I199" s="116" t="s">
        <v>2198</v>
      </c>
      <c r="J199" s="123" t="s">
        <v>614</v>
      </c>
    </row>
    <row r="200" spans="1:10">
      <c r="A200" s="123">
        <v>-69.382599999999996</v>
      </c>
      <c r="B200" s="123">
        <v>-27.645099999999999</v>
      </c>
      <c r="C200" s="124">
        <v>6.7</v>
      </c>
      <c r="D200" s="115">
        <v>1.8</v>
      </c>
      <c r="E200" s="116" t="s">
        <v>2429</v>
      </c>
      <c r="F200" s="125" t="s">
        <v>2298</v>
      </c>
      <c r="G200" s="126" t="s">
        <v>729</v>
      </c>
      <c r="H200" s="127" t="s">
        <v>729</v>
      </c>
      <c r="I200" s="116" t="s">
        <v>2198</v>
      </c>
      <c r="J200" s="123" t="s">
        <v>2186</v>
      </c>
    </row>
    <row r="201" spans="1:10">
      <c r="A201" s="123">
        <v>-69.28</v>
      </c>
      <c r="B201" s="123">
        <v>-27.813766666666702</v>
      </c>
      <c r="C201" s="124">
        <v>6.7</v>
      </c>
      <c r="D201" s="115">
        <v>0.9</v>
      </c>
      <c r="E201" s="116" t="s">
        <v>2430</v>
      </c>
      <c r="F201" s="125" t="s">
        <v>2431</v>
      </c>
      <c r="G201" s="126" t="s">
        <v>729</v>
      </c>
      <c r="H201" s="127" t="s">
        <v>729</v>
      </c>
      <c r="I201" s="116" t="s">
        <v>2198</v>
      </c>
      <c r="J201" s="123" t="s">
        <v>2186</v>
      </c>
    </row>
    <row r="202" spans="1:10">
      <c r="A202" s="123">
        <v>-69.232349999999997</v>
      </c>
      <c r="B202" s="123">
        <v>-27.7165</v>
      </c>
      <c r="C202" s="124">
        <v>6.7</v>
      </c>
      <c r="D202" s="115">
        <v>0.4</v>
      </c>
      <c r="E202" s="116" t="s">
        <v>2432</v>
      </c>
      <c r="F202" s="125" t="s">
        <v>2433</v>
      </c>
      <c r="G202" s="126" t="s">
        <v>729</v>
      </c>
      <c r="H202" s="127" t="s">
        <v>729</v>
      </c>
      <c r="I202" s="116" t="s">
        <v>2198</v>
      </c>
      <c r="J202" s="123" t="s">
        <v>614</v>
      </c>
    </row>
    <row r="203" spans="1:10">
      <c r="A203" s="123">
        <v>-66.900000000000006</v>
      </c>
      <c r="B203" s="123">
        <v>-27.1</v>
      </c>
      <c r="C203" s="124">
        <v>6.7</v>
      </c>
      <c r="D203" s="115">
        <v>0.05</v>
      </c>
      <c r="E203" s="116"/>
      <c r="F203" s="125" t="s">
        <v>2434</v>
      </c>
      <c r="G203" s="126" t="s">
        <v>2435</v>
      </c>
      <c r="H203" s="127" t="s">
        <v>2277</v>
      </c>
      <c r="I203" s="116" t="s">
        <v>2198</v>
      </c>
      <c r="J203" s="123"/>
    </row>
    <row r="204" spans="1:10">
      <c r="A204" s="123">
        <v>-68.165000000000006</v>
      </c>
      <c r="B204" s="123">
        <v>-27.60166667</v>
      </c>
      <c r="C204" s="124">
        <v>6.8</v>
      </c>
      <c r="D204" s="115">
        <v>0.2</v>
      </c>
      <c r="E204" s="116" t="s">
        <v>2436</v>
      </c>
      <c r="F204" s="125" t="s">
        <v>2437</v>
      </c>
      <c r="G204" s="126" t="s">
        <v>2206</v>
      </c>
      <c r="H204" s="127" t="s">
        <v>2206</v>
      </c>
      <c r="I204" s="116" t="s">
        <v>2198</v>
      </c>
      <c r="J204" s="123" t="s">
        <v>614</v>
      </c>
    </row>
    <row r="205" spans="1:10">
      <c r="A205" s="123">
        <v>-69.156733333333307</v>
      </c>
      <c r="B205" s="123">
        <v>-27.334483333333299</v>
      </c>
      <c r="C205" s="124">
        <v>6.9</v>
      </c>
      <c r="D205" s="115">
        <v>1.1000000000000001</v>
      </c>
      <c r="E205" s="116" t="s">
        <v>2438</v>
      </c>
      <c r="F205" s="125" t="s">
        <v>2439</v>
      </c>
      <c r="G205" s="126" t="s">
        <v>729</v>
      </c>
      <c r="H205" s="127" t="s">
        <v>729</v>
      </c>
      <c r="I205" s="116" t="s">
        <v>2198</v>
      </c>
      <c r="J205" s="123" t="s">
        <v>2186</v>
      </c>
    </row>
    <row r="206" spans="1:10">
      <c r="A206" s="123">
        <v>-69.148083333333304</v>
      </c>
      <c r="B206" s="123">
        <v>-27.248933333333301</v>
      </c>
      <c r="C206" s="124">
        <v>6.9</v>
      </c>
      <c r="D206" s="115">
        <v>1.6</v>
      </c>
      <c r="E206" s="116" t="s">
        <v>2440</v>
      </c>
      <c r="F206" s="125" t="s">
        <v>2441</v>
      </c>
      <c r="G206" s="126" t="s">
        <v>729</v>
      </c>
      <c r="H206" s="127" t="s">
        <v>729</v>
      </c>
      <c r="I206" s="116" t="s">
        <v>2198</v>
      </c>
      <c r="J206" s="123" t="s">
        <v>2186</v>
      </c>
    </row>
    <row r="207" spans="1:10">
      <c r="A207" s="123">
        <v>-68.447833333333307</v>
      </c>
      <c r="B207" s="123">
        <v>-27.799499999999998</v>
      </c>
      <c r="C207" s="124">
        <v>6.9</v>
      </c>
      <c r="D207" s="115">
        <v>0.6</v>
      </c>
      <c r="E207" s="116" t="s">
        <v>2442</v>
      </c>
      <c r="F207" s="125" t="s">
        <v>2443</v>
      </c>
      <c r="G207" s="126" t="s">
        <v>729</v>
      </c>
      <c r="H207" s="127" t="s">
        <v>729</v>
      </c>
      <c r="I207" s="116" t="s">
        <v>2198</v>
      </c>
      <c r="J207" s="123" t="s">
        <v>614</v>
      </c>
    </row>
    <row r="208" spans="1:10">
      <c r="A208" s="123">
        <v>-66.710222220000006</v>
      </c>
      <c r="B208" s="123">
        <v>-27.25483333</v>
      </c>
      <c r="C208" s="124">
        <v>6.92</v>
      </c>
      <c r="D208" s="115">
        <v>7.0000000000000007E-2</v>
      </c>
      <c r="E208" s="116" t="s">
        <v>2444</v>
      </c>
      <c r="F208" s="125" t="s">
        <v>2445</v>
      </c>
      <c r="G208" s="126" t="s">
        <v>2446</v>
      </c>
      <c r="H208" s="127" t="s">
        <v>2446</v>
      </c>
      <c r="I208" s="116" t="s">
        <v>2392</v>
      </c>
      <c r="J208" s="123" t="s">
        <v>685</v>
      </c>
    </row>
    <row r="209" spans="1:10">
      <c r="A209" s="123">
        <v>-66.662861109999994</v>
      </c>
      <c r="B209" s="123">
        <v>-27.263444440000001</v>
      </c>
      <c r="C209" s="124">
        <v>6.93</v>
      </c>
      <c r="D209" s="115">
        <v>7.0000000000000007E-2</v>
      </c>
      <c r="E209" s="116" t="s">
        <v>2447</v>
      </c>
      <c r="F209" s="125" t="s">
        <v>2448</v>
      </c>
      <c r="G209" s="126" t="s">
        <v>2446</v>
      </c>
      <c r="H209" s="127" t="s">
        <v>2446</v>
      </c>
      <c r="I209" s="116" t="s">
        <v>2392</v>
      </c>
      <c r="J209" s="123" t="s">
        <v>685</v>
      </c>
    </row>
    <row r="210" spans="1:10">
      <c r="A210" s="123">
        <v>-66.639388890000006</v>
      </c>
      <c r="B210" s="123">
        <v>-27.312666669999999</v>
      </c>
      <c r="C210" s="124">
        <v>6.94</v>
      </c>
      <c r="D210" s="115">
        <v>0.08</v>
      </c>
      <c r="E210" s="116" t="s">
        <v>2449</v>
      </c>
      <c r="F210" s="125" t="s">
        <v>2448</v>
      </c>
      <c r="G210" s="126" t="s">
        <v>2446</v>
      </c>
      <c r="H210" s="127" t="s">
        <v>2446</v>
      </c>
      <c r="I210" s="116" t="s">
        <v>2392</v>
      </c>
      <c r="J210" s="123" t="s">
        <v>685</v>
      </c>
    </row>
    <row r="211" spans="1:10">
      <c r="A211" s="123">
        <v>-69.232349999999997</v>
      </c>
      <c r="B211" s="123">
        <v>-27.7165</v>
      </c>
      <c r="C211" s="124">
        <v>7</v>
      </c>
      <c r="D211" s="115">
        <v>0.3</v>
      </c>
      <c r="E211" s="116" t="s">
        <v>2450</v>
      </c>
      <c r="F211" s="125" t="s">
        <v>2451</v>
      </c>
      <c r="G211" s="126" t="s">
        <v>729</v>
      </c>
      <c r="H211" s="127" t="s">
        <v>729</v>
      </c>
      <c r="I211" s="116" t="s">
        <v>2198</v>
      </c>
      <c r="J211" s="123" t="s">
        <v>614</v>
      </c>
    </row>
    <row r="212" spans="1:10">
      <c r="A212" s="123">
        <v>-68.563500000000005</v>
      </c>
      <c r="B212" s="123">
        <v>-27.359666666666701</v>
      </c>
      <c r="C212" s="124">
        <v>7</v>
      </c>
      <c r="D212" s="115">
        <v>0.6</v>
      </c>
      <c r="E212" s="116" t="s">
        <v>2452</v>
      </c>
      <c r="F212" s="125" t="s">
        <v>2453</v>
      </c>
      <c r="G212" s="126" t="s">
        <v>729</v>
      </c>
      <c r="H212" s="127" t="s">
        <v>729</v>
      </c>
      <c r="I212" s="116" t="s">
        <v>2198</v>
      </c>
      <c r="J212" s="123" t="s">
        <v>614</v>
      </c>
    </row>
    <row r="213" spans="1:10">
      <c r="A213" s="123">
        <v>-68.404499999999999</v>
      </c>
      <c r="B213" s="123">
        <v>-27.594833333333298</v>
      </c>
      <c r="C213" s="124">
        <v>7</v>
      </c>
      <c r="D213" s="115">
        <v>0.4</v>
      </c>
      <c r="E213" s="116" t="s">
        <v>2454</v>
      </c>
      <c r="F213" s="125" t="s">
        <v>2455</v>
      </c>
      <c r="G213" s="126" t="s">
        <v>729</v>
      </c>
      <c r="H213" s="127" t="s">
        <v>729</v>
      </c>
      <c r="I213" s="116" t="s">
        <v>2198</v>
      </c>
      <c r="J213" s="123" t="s">
        <v>614</v>
      </c>
    </row>
    <row r="214" spans="1:10">
      <c r="A214" s="123">
        <v>-65.384007999999994</v>
      </c>
      <c r="B214" s="123">
        <v>-31.280754000000002</v>
      </c>
      <c r="C214" s="124">
        <v>7</v>
      </c>
      <c r="D214" s="115">
        <v>0.6</v>
      </c>
      <c r="E214" s="116">
        <v>2439</v>
      </c>
      <c r="F214" s="116" t="s">
        <v>2117</v>
      </c>
      <c r="G214" s="116" t="s">
        <v>619</v>
      </c>
      <c r="H214" s="129"/>
      <c r="I214" s="129" t="s">
        <v>672</v>
      </c>
      <c r="J214" s="129" t="s">
        <v>1961</v>
      </c>
    </row>
    <row r="215" spans="1:10">
      <c r="A215" s="123">
        <v>-66.582222220000006</v>
      </c>
      <c r="B215" s="123">
        <v>-27.28652778</v>
      </c>
      <c r="C215" s="124">
        <v>7.01</v>
      </c>
      <c r="D215" s="115">
        <v>0.08</v>
      </c>
      <c r="E215" s="116" t="s">
        <v>2456</v>
      </c>
      <c r="F215" s="125" t="s">
        <v>2448</v>
      </c>
      <c r="G215" s="126" t="s">
        <v>2446</v>
      </c>
      <c r="H215" s="127" t="s">
        <v>2446</v>
      </c>
      <c r="I215" s="116" t="s">
        <v>2392</v>
      </c>
      <c r="J215" s="123" t="s">
        <v>685</v>
      </c>
    </row>
    <row r="216" spans="1:10">
      <c r="A216" s="123">
        <v>-69.978999999999999</v>
      </c>
      <c r="B216" s="123">
        <v>-29.7713</v>
      </c>
      <c r="C216" s="124">
        <v>7.1</v>
      </c>
      <c r="D216" s="115">
        <v>0.2</v>
      </c>
      <c r="E216" s="116"/>
      <c r="F216" s="125"/>
      <c r="G216" s="126" t="s">
        <v>635</v>
      </c>
      <c r="H216" s="128" t="s">
        <v>636</v>
      </c>
      <c r="I216" s="129" t="s">
        <v>991</v>
      </c>
      <c r="J216" s="130"/>
    </row>
    <row r="217" spans="1:10">
      <c r="A217" s="123">
        <v>-68.792828999999998</v>
      </c>
      <c r="B217" s="123">
        <v>-31.528146</v>
      </c>
      <c r="C217" s="124">
        <v>7.1</v>
      </c>
      <c r="D217" s="115">
        <v>0</v>
      </c>
      <c r="E217" s="116" t="s">
        <v>644</v>
      </c>
      <c r="F217" s="116" t="s">
        <v>645</v>
      </c>
      <c r="G217" s="116" t="s">
        <v>1998</v>
      </c>
      <c r="H217" s="129"/>
      <c r="I217" s="129" t="s">
        <v>672</v>
      </c>
      <c r="J217" s="129" t="s">
        <v>614</v>
      </c>
    </row>
    <row r="218" spans="1:10">
      <c r="A218" s="123">
        <v>-66.598277780000004</v>
      </c>
      <c r="B218" s="123">
        <v>-27.334861109999999</v>
      </c>
      <c r="C218" s="124">
        <v>7.1</v>
      </c>
      <c r="D218" s="115">
        <v>7.0000000000000007E-2</v>
      </c>
      <c r="E218" s="116" t="s">
        <v>2457</v>
      </c>
      <c r="F218" s="125" t="s">
        <v>2458</v>
      </c>
      <c r="G218" s="126" t="s">
        <v>2446</v>
      </c>
      <c r="H218" s="127" t="s">
        <v>2446</v>
      </c>
      <c r="I218" s="116" t="s">
        <v>2392</v>
      </c>
      <c r="J218" s="123" t="s">
        <v>685</v>
      </c>
    </row>
    <row r="219" spans="1:10">
      <c r="A219" s="123">
        <v>-66.579694439999997</v>
      </c>
      <c r="B219" s="123">
        <v>-27.286805560000001</v>
      </c>
      <c r="C219" s="124">
        <v>7.1</v>
      </c>
      <c r="D219" s="115">
        <v>0.06</v>
      </c>
      <c r="E219" s="116" t="s">
        <v>2459</v>
      </c>
      <c r="F219" s="125" t="s">
        <v>2448</v>
      </c>
      <c r="G219" s="126" t="s">
        <v>2446</v>
      </c>
      <c r="H219" s="127" t="s">
        <v>2446</v>
      </c>
      <c r="I219" s="116" t="s">
        <v>2392</v>
      </c>
      <c r="J219" s="123" t="s">
        <v>685</v>
      </c>
    </row>
    <row r="220" spans="1:10">
      <c r="A220" s="123">
        <v>-69.471000000000004</v>
      </c>
      <c r="B220" s="123">
        <v>-28.255333333333301</v>
      </c>
      <c r="C220" s="124">
        <v>7.2</v>
      </c>
      <c r="D220" s="115">
        <v>0.4</v>
      </c>
      <c r="E220" s="116" t="s">
        <v>2460</v>
      </c>
      <c r="F220" s="125" t="s">
        <v>2461</v>
      </c>
      <c r="G220" s="126" t="s">
        <v>729</v>
      </c>
      <c r="H220" s="127" t="s">
        <v>729</v>
      </c>
      <c r="I220" s="116" t="s">
        <v>2198</v>
      </c>
      <c r="J220" s="123" t="s">
        <v>2186</v>
      </c>
    </row>
    <row r="221" spans="1:10">
      <c r="A221" s="123">
        <v>-68.474000000000004</v>
      </c>
      <c r="B221" s="123">
        <v>-27.617999999999999</v>
      </c>
      <c r="C221" s="124">
        <v>7.2</v>
      </c>
      <c r="D221" s="115">
        <v>0.8</v>
      </c>
      <c r="E221" s="116" t="s">
        <v>2462</v>
      </c>
      <c r="F221" s="125" t="s">
        <v>2463</v>
      </c>
      <c r="G221" s="126" t="s">
        <v>729</v>
      </c>
      <c r="H221" s="127" t="s">
        <v>729</v>
      </c>
      <c r="I221" s="116" t="s">
        <v>2198</v>
      </c>
      <c r="J221" s="123" t="s">
        <v>614</v>
      </c>
    </row>
    <row r="222" spans="1:10">
      <c r="A222" s="123">
        <v>-65.242153999999999</v>
      </c>
      <c r="B222" s="123">
        <v>-31.293455000000002</v>
      </c>
      <c r="C222" s="124">
        <v>7.2</v>
      </c>
      <c r="D222" s="115">
        <v>0.3</v>
      </c>
      <c r="E222" s="116">
        <v>2434</v>
      </c>
      <c r="F222" s="116" t="s">
        <v>2464</v>
      </c>
      <c r="G222" s="116" t="s">
        <v>619</v>
      </c>
      <c r="H222" s="129"/>
      <c r="I222" s="129" t="s">
        <v>672</v>
      </c>
      <c r="J222" s="129" t="s">
        <v>1961</v>
      </c>
    </row>
    <row r="223" spans="1:10">
      <c r="A223" s="123">
        <v>-70.45</v>
      </c>
      <c r="B223" s="123">
        <v>-31.4818</v>
      </c>
      <c r="C223" s="124">
        <v>7.3</v>
      </c>
      <c r="D223" s="115">
        <v>0.15</v>
      </c>
      <c r="E223" s="116" t="s">
        <v>646</v>
      </c>
      <c r="F223" s="125" t="s">
        <v>647</v>
      </c>
      <c r="G223" s="126" t="s">
        <v>2013</v>
      </c>
      <c r="H223" s="128" t="s">
        <v>2013</v>
      </c>
      <c r="I223" s="129" t="s">
        <v>993</v>
      </c>
      <c r="J223" s="130" t="s">
        <v>685</v>
      </c>
    </row>
    <row r="224" spans="1:10">
      <c r="A224" s="131">
        <v>-66.077993000000006</v>
      </c>
      <c r="B224" s="131">
        <v>-32.791100999999998</v>
      </c>
      <c r="C224" s="124">
        <v>7.3</v>
      </c>
      <c r="D224" s="115">
        <v>0.41</v>
      </c>
      <c r="E224" s="116"/>
      <c r="F224" s="116" t="s">
        <v>1963</v>
      </c>
      <c r="G224" s="116" t="s">
        <v>648</v>
      </c>
      <c r="H224" s="129"/>
      <c r="I224" s="129"/>
      <c r="J224" s="129"/>
    </row>
    <row r="225" spans="1:10">
      <c r="A225" s="123">
        <v>-65.987607999999994</v>
      </c>
      <c r="B225" s="123">
        <v>-32.845593999999998</v>
      </c>
      <c r="C225" s="124">
        <v>7.3</v>
      </c>
      <c r="D225" s="115">
        <v>0.22</v>
      </c>
      <c r="E225" s="116"/>
      <c r="F225" s="116" t="s">
        <v>649</v>
      </c>
      <c r="G225" s="116" t="s">
        <v>650</v>
      </c>
      <c r="H225" s="129"/>
      <c r="I225" s="129"/>
      <c r="J225" s="129"/>
    </row>
    <row r="226" spans="1:10">
      <c r="A226" s="123">
        <v>-66.645055560000003</v>
      </c>
      <c r="B226" s="123">
        <v>-27.318722220000001</v>
      </c>
      <c r="C226" s="124">
        <v>7.37</v>
      </c>
      <c r="D226" s="115">
        <v>0.22</v>
      </c>
      <c r="E226" s="116" t="s">
        <v>2465</v>
      </c>
      <c r="F226" s="125" t="s">
        <v>2466</v>
      </c>
      <c r="G226" s="126" t="s">
        <v>2446</v>
      </c>
      <c r="H226" s="127" t="s">
        <v>2446</v>
      </c>
      <c r="I226" s="116" t="s">
        <v>2392</v>
      </c>
      <c r="J226" s="123" t="s">
        <v>685</v>
      </c>
    </row>
    <row r="227" spans="1:10">
      <c r="A227" s="123">
        <v>-69.074299999999994</v>
      </c>
      <c r="B227" s="123">
        <v>-33.144100000000002</v>
      </c>
      <c r="C227" s="124">
        <v>7.41</v>
      </c>
      <c r="D227" s="115">
        <v>1.3</v>
      </c>
      <c r="E227" s="116" t="s">
        <v>2467</v>
      </c>
      <c r="F227" s="125" t="s">
        <v>2468</v>
      </c>
      <c r="G227" s="126" t="s">
        <v>787</v>
      </c>
      <c r="H227" s="127" t="s">
        <v>787</v>
      </c>
      <c r="I227" s="116" t="s">
        <v>2392</v>
      </c>
      <c r="J227" s="123" t="s">
        <v>685</v>
      </c>
    </row>
    <row r="228" spans="1:10">
      <c r="A228" s="123">
        <v>-66.67</v>
      </c>
      <c r="B228" s="123">
        <v>-27.25</v>
      </c>
      <c r="C228" s="124">
        <v>7.49</v>
      </c>
      <c r="D228" s="115">
        <v>0.09</v>
      </c>
      <c r="E228" s="116" t="s">
        <v>317</v>
      </c>
      <c r="F228" s="125" t="s">
        <v>2182</v>
      </c>
      <c r="G228" s="126" t="s">
        <v>2469</v>
      </c>
      <c r="H228" s="127" t="s">
        <v>2184</v>
      </c>
      <c r="I228" s="116" t="s">
        <v>2185</v>
      </c>
      <c r="J228" s="123" t="s">
        <v>614</v>
      </c>
    </row>
    <row r="229" spans="1:10">
      <c r="A229" s="123">
        <v>-68.574454497378696</v>
      </c>
      <c r="B229" s="123">
        <v>-28.972226267502698</v>
      </c>
      <c r="C229" s="124">
        <v>7.5</v>
      </c>
      <c r="D229" s="115">
        <v>0.9</v>
      </c>
      <c r="E229" s="116"/>
      <c r="F229" s="125"/>
      <c r="G229" s="126" t="s">
        <v>598</v>
      </c>
      <c r="H229" s="128" t="s">
        <v>598</v>
      </c>
      <c r="I229" s="129" t="s">
        <v>672</v>
      </c>
      <c r="J229" s="130"/>
    </row>
    <row r="230" spans="1:10">
      <c r="A230" s="131">
        <v>-66.07799</v>
      </c>
      <c r="B230" s="131">
        <v>-32.813155999999999</v>
      </c>
      <c r="C230" s="124">
        <v>7.5</v>
      </c>
      <c r="D230" s="115">
        <v>0.41</v>
      </c>
      <c r="E230" s="116"/>
      <c r="F230" s="116" t="s">
        <v>651</v>
      </c>
      <c r="G230" s="116" t="s">
        <v>648</v>
      </c>
      <c r="H230" s="129"/>
      <c r="I230" s="129"/>
      <c r="J230" s="129"/>
    </row>
    <row r="231" spans="1:10">
      <c r="A231" s="123">
        <v>-66.673805555555603</v>
      </c>
      <c r="B231" s="123">
        <v>-27.113055555555601</v>
      </c>
      <c r="C231" s="124">
        <v>7.59</v>
      </c>
      <c r="D231" s="115">
        <v>0.03</v>
      </c>
      <c r="E231" s="116" t="s">
        <v>2470</v>
      </c>
      <c r="F231" s="125" t="s">
        <v>2471</v>
      </c>
      <c r="G231" s="126" t="s">
        <v>2472</v>
      </c>
      <c r="H231" s="127" t="s">
        <v>2472</v>
      </c>
      <c r="I231" s="116" t="s">
        <v>2185</v>
      </c>
      <c r="J231" s="123" t="s">
        <v>2234</v>
      </c>
    </row>
    <row r="232" spans="1:10">
      <c r="A232" s="123">
        <v>-68.851333333333301</v>
      </c>
      <c r="B232" s="123">
        <v>-27.5148333333333</v>
      </c>
      <c r="C232" s="124">
        <v>7.6</v>
      </c>
      <c r="D232" s="115">
        <v>0.3</v>
      </c>
      <c r="E232" s="116" t="s">
        <v>2473</v>
      </c>
      <c r="F232" s="125" t="s">
        <v>2474</v>
      </c>
      <c r="G232" s="126" t="s">
        <v>729</v>
      </c>
      <c r="H232" s="127" t="s">
        <v>729</v>
      </c>
      <c r="I232" s="116" t="s">
        <v>2198</v>
      </c>
      <c r="J232" s="123" t="s">
        <v>2186</v>
      </c>
    </row>
    <row r="233" spans="1:10">
      <c r="A233" s="123">
        <v>-68.823833333333297</v>
      </c>
      <c r="B233" s="123">
        <v>-27.2515</v>
      </c>
      <c r="C233" s="124">
        <v>7.6</v>
      </c>
      <c r="D233" s="115">
        <v>0.6</v>
      </c>
      <c r="E233" s="116" t="s">
        <v>2475</v>
      </c>
      <c r="F233" s="125" t="s">
        <v>2476</v>
      </c>
      <c r="G233" s="126" t="s">
        <v>729</v>
      </c>
      <c r="H233" s="127" t="s">
        <v>729</v>
      </c>
      <c r="I233" s="116" t="s">
        <v>2198</v>
      </c>
      <c r="J233" s="123" t="s">
        <v>614</v>
      </c>
    </row>
    <row r="234" spans="1:10">
      <c r="A234" s="123">
        <v>-68.701134440959095</v>
      </c>
      <c r="B234" s="123">
        <v>-29.230418750848301</v>
      </c>
      <c r="C234" s="124">
        <v>7.6</v>
      </c>
      <c r="D234" s="115">
        <v>0.6</v>
      </c>
      <c r="E234" s="116"/>
      <c r="F234" s="125"/>
      <c r="G234" s="126" t="s">
        <v>598</v>
      </c>
      <c r="H234" s="128" t="s">
        <v>598</v>
      </c>
      <c r="I234" s="129" t="s">
        <v>672</v>
      </c>
      <c r="J234" s="130"/>
    </row>
    <row r="235" spans="1:10">
      <c r="A235" s="123">
        <v>-71.244011999999998</v>
      </c>
      <c r="B235" s="123">
        <v>-29.426176999999999</v>
      </c>
      <c r="C235" s="124">
        <v>7.7</v>
      </c>
      <c r="D235" s="115">
        <v>0.8</v>
      </c>
      <c r="E235" s="116" t="s">
        <v>652</v>
      </c>
      <c r="F235" s="125" t="s">
        <v>2019</v>
      </c>
      <c r="G235" s="126" t="s">
        <v>653</v>
      </c>
      <c r="H235" s="128" t="s">
        <v>653</v>
      </c>
      <c r="I235" s="129" t="s">
        <v>991</v>
      </c>
      <c r="J235" s="130" t="s">
        <v>1973</v>
      </c>
    </row>
    <row r="236" spans="1:10">
      <c r="A236" s="123">
        <v>-69.073683333333307</v>
      </c>
      <c r="B236" s="123">
        <v>-27.612466666666698</v>
      </c>
      <c r="C236" s="124">
        <v>7.7</v>
      </c>
      <c r="D236" s="115">
        <v>0.4</v>
      </c>
      <c r="E236" s="116" t="s">
        <v>2477</v>
      </c>
      <c r="F236" s="125" t="s">
        <v>2478</v>
      </c>
      <c r="G236" s="126" t="s">
        <v>729</v>
      </c>
      <c r="H236" s="127" t="s">
        <v>729</v>
      </c>
      <c r="I236" s="116" t="s">
        <v>2198</v>
      </c>
      <c r="J236" s="123" t="s">
        <v>2186</v>
      </c>
    </row>
    <row r="237" spans="1:10">
      <c r="A237" s="123">
        <v>-68.738333333333301</v>
      </c>
      <c r="B237" s="123">
        <v>-27.583666666666701</v>
      </c>
      <c r="C237" s="124">
        <v>7.7</v>
      </c>
      <c r="D237" s="115">
        <v>0.5</v>
      </c>
      <c r="E237" s="116" t="s">
        <v>2479</v>
      </c>
      <c r="F237" s="125" t="s">
        <v>2480</v>
      </c>
      <c r="G237" s="126" t="s">
        <v>729</v>
      </c>
      <c r="H237" s="127" t="s">
        <v>729</v>
      </c>
      <c r="I237" s="116" t="s">
        <v>2198</v>
      </c>
      <c r="J237" s="123" t="s">
        <v>2186</v>
      </c>
    </row>
    <row r="238" spans="1:10">
      <c r="A238" s="123">
        <v>-68.150000000000006</v>
      </c>
      <c r="B238" s="123">
        <v>-27.06</v>
      </c>
      <c r="C238" s="124">
        <v>7.7</v>
      </c>
      <c r="D238" s="115">
        <v>0.15</v>
      </c>
      <c r="E238" s="116"/>
      <c r="F238" s="125" t="s">
        <v>2481</v>
      </c>
      <c r="G238" s="126" t="s">
        <v>2482</v>
      </c>
      <c r="H238" s="127" t="s">
        <v>2197</v>
      </c>
      <c r="I238" s="116" t="s">
        <v>2185</v>
      </c>
      <c r="J238" s="123"/>
    </row>
    <row r="239" spans="1:10">
      <c r="A239" s="123">
        <v>-66.643388889999997</v>
      </c>
      <c r="B239" s="123">
        <v>-27.332416670000001</v>
      </c>
      <c r="C239" s="124">
        <v>7.79</v>
      </c>
      <c r="D239" s="115">
        <v>0.13</v>
      </c>
      <c r="E239" s="116" t="s">
        <v>2483</v>
      </c>
      <c r="F239" s="125" t="s">
        <v>2484</v>
      </c>
      <c r="G239" s="126" t="s">
        <v>2446</v>
      </c>
      <c r="H239" s="127" t="s">
        <v>2446</v>
      </c>
      <c r="I239" s="116" t="s">
        <v>2392</v>
      </c>
      <c r="J239" s="123" t="s">
        <v>685</v>
      </c>
    </row>
    <row r="240" spans="1:10">
      <c r="A240" s="123">
        <v>-69.325822000000002</v>
      </c>
      <c r="B240" s="123">
        <v>-28.120746</v>
      </c>
      <c r="C240" s="124">
        <v>7.8</v>
      </c>
      <c r="D240" s="115">
        <v>0.4</v>
      </c>
      <c r="E240" s="116" t="s">
        <v>2485</v>
      </c>
      <c r="F240" s="125" t="s">
        <v>2486</v>
      </c>
      <c r="G240" s="126" t="s">
        <v>600</v>
      </c>
      <c r="H240" s="127" t="s">
        <v>600</v>
      </c>
      <c r="I240" s="116" t="s">
        <v>2198</v>
      </c>
      <c r="J240" s="123" t="s">
        <v>1961</v>
      </c>
    </row>
    <row r="241" spans="1:10">
      <c r="A241" s="123">
        <v>-68.583560679314502</v>
      </c>
      <c r="B241" s="123">
        <v>-28.945590233718502</v>
      </c>
      <c r="C241" s="124">
        <v>7.8</v>
      </c>
      <c r="D241" s="115">
        <v>0.4</v>
      </c>
      <c r="E241" s="116"/>
      <c r="F241" s="125"/>
      <c r="G241" s="126" t="s">
        <v>598</v>
      </c>
      <c r="H241" s="128" t="s">
        <v>598</v>
      </c>
      <c r="I241" s="129" t="s">
        <v>672</v>
      </c>
      <c r="J241" s="130"/>
    </row>
    <row r="242" spans="1:10">
      <c r="A242" s="131">
        <v>-66.07799</v>
      </c>
      <c r="B242" s="131">
        <v>-32.813155999999999</v>
      </c>
      <c r="C242" s="124">
        <v>7.8</v>
      </c>
      <c r="D242" s="115">
        <v>0.22</v>
      </c>
      <c r="E242" s="116"/>
      <c r="F242" s="116" t="s">
        <v>655</v>
      </c>
      <c r="G242" s="116" t="s">
        <v>656</v>
      </c>
      <c r="H242" s="129"/>
      <c r="I242" s="129" t="s">
        <v>993</v>
      </c>
      <c r="J242" s="129" t="s">
        <v>685</v>
      </c>
    </row>
    <row r="243" spans="1:10">
      <c r="A243" s="123">
        <v>-65.359722199999993</v>
      </c>
      <c r="B243" s="123">
        <v>-31.295555100000001</v>
      </c>
      <c r="C243" s="124">
        <v>7.8</v>
      </c>
      <c r="D243" s="115">
        <v>0.6</v>
      </c>
      <c r="E243" s="116">
        <v>2366</v>
      </c>
      <c r="F243" s="116" t="s">
        <v>670</v>
      </c>
      <c r="G243" s="116" t="s">
        <v>619</v>
      </c>
      <c r="H243" s="129"/>
      <c r="I243" s="129" t="s">
        <v>672</v>
      </c>
      <c r="J243" s="129" t="s">
        <v>1961</v>
      </c>
    </row>
    <row r="244" spans="1:10">
      <c r="A244" s="123">
        <v>-67.3</v>
      </c>
      <c r="B244" s="123">
        <v>-27.17</v>
      </c>
      <c r="C244" s="124">
        <v>7.85</v>
      </c>
      <c r="D244" s="115">
        <v>0.1</v>
      </c>
      <c r="E244" s="116" t="s">
        <v>2487</v>
      </c>
      <c r="F244" s="116" t="s">
        <v>2488</v>
      </c>
      <c r="G244" s="116" t="s">
        <v>2489</v>
      </c>
      <c r="H244" s="116" t="s">
        <v>2490</v>
      </c>
      <c r="I244" s="116" t="s">
        <v>2392</v>
      </c>
      <c r="J244" s="116" t="s">
        <v>685</v>
      </c>
    </row>
    <row r="245" spans="1:10">
      <c r="A245" s="123">
        <v>-69.106166666666695</v>
      </c>
      <c r="B245" s="123">
        <v>-27.311883333333299</v>
      </c>
      <c r="C245" s="124">
        <v>7.9</v>
      </c>
      <c r="D245" s="115">
        <v>0.6</v>
      </c>
      <c r="E245" s="116" t="s">
        <v>2491</v>
      </c>
      <c r="F245" s="125" t="s">
        <v>2492</v>
      </c>
      <c r="G245" s="126" t="s">
        <v>729</v>
      </c>
      <c r="H245" s="127" t="s">
        <v>729</v>
      </c>
      <c r="I245" s="116" t="s">
        <v>2198</v>
      </c>
      <c r="J245" s="123" t="s">
        <v>760</v>
      </c>
    </row>
    <row r="246" spans="1:10">
      <c r="A246" s="123">
        <v>-66.583299999999994</v>
      </c>
      <c r="B246" s="123">
        <v>-27.266666669999999</v>
      </c>
      <c r="C246" s="124">
        <v>7.9</v>
      </c>
      <c r="D246" s="115">
        <v>0.1</v>
      </c>
      <c r="E246" s="116" t="s">
        <v>317</v>
      </c>
      <c r="F246" s="125" t="s">
        <v>2182</v>
      </c>
      <c r="G246" s="126" t="s">
        <v>2493</v>
      </c>
      <c r="H246" s="127" t="s">
        <v>2184</v>
      </c>
      <c r="I246" s="116" t="s">
        <v>2185</v>
      </c>
      <c r="J246" s="123" t="s">
        <v>614</v>
      </c>
    </row>
    <row r="247" spans="1:10">
      <c r="A247" s="123">
        <v>-65.272008</v>
      </c>
      <c r="B247" s="123">
        <v>-31.321548</v>
      </c>
      <c r="C247" s="124">
        <v>7.9</v>
      </c>
      <c r="D247" s="115">
        <v>0.6</v>
      </c>
      <c r="E247" s="116">
        <v>2429</v>
      </c>
      <c r="F247" s="116" t="s">
        <v>2494</v>
      </c>
      <c r="G247" s="116" t="s">
        <v>619</v>
      </c>
      <c r="H247" s="129"/>
      <c r="I247" s="129" t="s">
        <v>672</v>
      </c>
      <c r="J247" s="129" t="s">
        <v>1961</v>
      </c>
    </row>
    <row r="248" spans="1:10">
      <c r="A248" s="123">
        <v>-66.683300000000003</v>
      </c>
      <c r="B248" s="123">
        <v>-27.483333330000001</v>
      </c>
      <c r="C248" s="124">
        <v>7.91</v>
      </c>
      <c r="D248" s="115" t="s">
        <v>317</v>
      </c>
      <c r="E248" s="116" t="s">
        <v>2495</v>
      </c>
      <c r="F248" s="125" t="s">
        <v>2496</v>
      </c>
      <c r="G248" s="126" t="s">
        <v>2497</v>
      </c>
      <c r="H248" s="127" t="s">
        <v>2497</v>
      </c>
      <c r="I248" s="116" t="s">
        <v>2198</v>
      </c>
      <c r="J248" s="123" t="s">
        <v>760</v>
      </c>
    </row>
    <row r="249" spans="1:10">
      <c r="A249" s="123">
        <v>-66.56394444</v>
      </c>
      <c r="B249" s="123">
        <v>-27.359527780000001</v>
      </c>
      <c r="C249" s="124">
        <v>7.94</v>
      </c>
      <c r="D249" s="115">
        <v>0.27</v>
      </c>
      <c r="E249" s="116" t="s">
        <v>2498</v>
      </c>
      <c r="F249" s="125" t="s">
        <v>2499</v>
      </c>
      <c r="G249" s="126" t="s">
        <v>2446</v>
      </c>
      <c r="H249" s="127" t="s">
        <v>2446</v>
      </c>
      <c r="I249" s="116" t="s">
        <v>2392</v>
      </c>
      <c r="J249" s="123" t="s">
        <v>685</v>
      </c>
    </row>
    <row r="250" spans="1:10">
      <c r="A250" s="123">
        <v>-66.706916669999998</v>
      </c>
      <c r="B250" s="123">
        <v>-27.28197222</v>
      </c>
      <c r="C250" s="124">
        <v>7.95</v>
      </c>
      <c r="D250" s="115">
        <v>0.17</v>
      </c>
      <c r="E250" s="116" t="s">
        <v>2500</v>
      </c>
      <c r="F250" s="125" t="s">
        <v>2501</v>
      </c>
      <c r="G250" s="126" t="s">
        <v>2446</v>
      </c>
      <c r="H250" s="127" t="s">
        <v>2446</v>
      </c>
      <c r="I250" s="116" t="s">
        <v>2392</v>
      </c>
      <c r="J250" s="123" t="s">
        <v>685</v>
      </c>
    </row>
    <row r="251" spans="1:10">
      <c r="A251" s="123">
        <v>-66.667638890000006</v>
      </c>
      <c r="B251" s="123">
        <v>-27.27294444</v>
      </c>
      <c r="C251" s="124">
        <v>7.96</v>
      </c>
      <c r="D251" s="115">
        <v>0.11</v>
      </c>
      <c r="E251" s="116" t="s">
        <v>2502</v>
      </c>
      <c r="F251" s="125" t="s">
        <v>2503</v>
      </c>
      <c r="G251" s="126" t="s">
        <v>2446</v>
      </c>
      <c r="H251" s="127" t="s">
        <v>2446</v>
      </c>
      <c r="I251" s="116" t="s">
        <v>2392</v>
      </c>
      <c r="J251" s="123" t="s">
        <v>685</v>
      </c>
    </row>
    <row r="252" spans="1:10">
      <c r="A252" s="123">
        <v>-66.60538889</v>
      </c>
      <c r="B252" s="123">
        <v>-27.332249999999998</v>
      </c>
      <c r="C252" s="124">
        <v>7.98</v>
      </c>
      <c r="D252" s="115">
        <v>0.14000000000000001</v>
      </c>
      <c r="E252" s="116" t="s">
        <v>2504</v>
      </c>
      <c r="F252" s="125" t="s">
        <v>2505</v>
      </c>
      <c r="G252" s="126" t="s">
        <v>2446</v>
      </c>
      <c r="H252" s="127" t="s">
        <v>2446</v>
      </c>
      <c r="I252" s="116" t="s">
        <v>2392</v>
      </c>
      <c r="J252" s="123" t="s">
        <v>685</v>
      </c>
    </row>
    <row r="253" spans="1:10">
      <c r="A253" s="123">
        <v>-70.2916666666667</v>
      </c>
      <c r="B253" s="123">
        <v>-32.3883333333333</v>
      </c>
      <c r="C253" s="124">
        <v>8</v>
      </c>
      <c r="D253" s="115">
        <v>0.3</v>
      </c>
      <c r="E253" s="116" t="s">
        <v>657</v>
      </c>
      <c r="F253" s="125" t="s">
        <v>2506</v>
      </c>
      <c r="G253" s="126" t="s">
        <v>658</v>
      </c>
      <c r="H253" s="128" t="s">
        <v>658</v>
      </c>
      <c r="I253" s="129" t="s">
        <v>672</v>
      </c>
      <c r="J253" s="130" t="s">
        <v>614</v>
      </c>
    </row>
    <row r="254" spans="1:10">
      <c r="A254" s="123">
        <v>-69.958299999999994</v>
      </c>
      <c r="B254" s="123">
        <v>-29.797599999999999</v>
      </c>
      <c r="C254" s="124">
        <v>8</v>
      </c>
      <c r="D254" s="115">
        <v>0.1</v>
      </c>
      <c r="E254" s="116"/>
      <c r="F254" s="125"/>
      <c r="G254" s="126" t="s">
        <v>635</v>
      </c>
      <c r="H254" s="128" t="s">
        <v>636</v>
      </c>
      <c r="I254" s="129" t="s">
        <v>991</v>
      </c>
      <c r="J254" s="130"/>
    </row>
    <row r="255" spans="1:10">
      <c r="A255" s="123">
        <v>-66.60538889</v>
      </c>
      <c r="B255" s="123">
        <v>-27.332249999999998</v>
      </c>
      <c r="C255" s="124">
        <v>8.02</v>
      </c>
      <c r="D255" s="115">
        <v>0.14000000000000001</v>
      </c>
      <c r="E255" s="116" t="s">
        <v>2507</v>
      </c>
      <c r="F255" s="125" t="s">
        <v>2505</v>
      </c>
      <c r="G255" s="126" t="s">
        <v>2446</v>
      </c>
      <c r="H255" s="127" t="s">
        <v>2446</v>
      </c>
      <c r="I255" s="116" t="s">
        <v>2392</v>
      </c>
      <c r="J255" s="123" t="s">
        <v>685</v>
      </c>
    </row>
    <row r="256" spans="1:10">
      <c r="A256" s="123">
        <v>-66.623694439999994</v>
      </c>
      <c r="B256" s="123">
        <v>-27.315388890000001</v>
      </c>
      <c r="C256" s="124">
        <v>8.0500000000000007</v>
      </c>
      <c r="D256" s="115">
        <v>0.13</v>
      </c>
      <c r="E256" s="116" t="s">
        <v>2508</v>
      </c>
      <c r="F256" s="125" t="s">
        <v>2503</v>
      </c>
      <c r="G256" s="126" t="s">
        <v>2446</v>
      </c>
      <c r="H256" s="127" t="s">
        <v>2446</v>
      </c>
      <c r="I256" s="116" t="s">
        <v>2392</v>
      </c>
      <c r="J256" s="123" t="s">
        <v>685</v>
      </c>
    </row>
    <row r="257" spans="1:10">
      <c r="A257" s="123">
        <v>-69.794166666666669</v>
      </c>
      <c r="B257" s="123">
        <v>-29.459166666666668</v>
      </c>
      <c r="C257" s="124">
        <v>8.1</v>
      </c>
      <c r="D257" s="115">
        <v>0.5</v>
      </c>
      <c r="E257" s="116" t="s">
        <v>659</v>
      </c>
      <c r="F257" s="125" t="s">
        <v>2001</v>
      </c>
      <c r="G257" s="126" t="s">
        <v>660</v>
      </c>
      <c r="H257" s="128" t="s">
        <v>660</v>
      </c>
      <c r="I257" s="129" t="s">
        <v>672</v>
      </c>
      <c r="J257" s="130" t="s">
        <v>1961</v>
      </c>
    </row>
    <row r="258" spans="1:10">
      <c r="A258" s="123">
        <v>-69.243183333333306</v>
      </c>
      <c r="B258" s="123">
        <v>-27.69145</v>
      </c>
      <c r="C258" s="124">
        <v>8.1</v>
      </c>
      <c r="D258" s="115">
        <v>0.7</v>
      </c>
      <c r="E258" s="116" t="s">
        <v>2509</v>
      </c>
      <c r="F258" s="125" t="s">
        <v>2510</v>
      </c>
      <c r="G258" s="126" t="s">
        <v>729</v>
      </c>
      <c r="H258" s="127" t="s">
        <v>729</v>
      </c>
      <c r="I258" s="116" t="s">
        <v>2198</v>
      </c>
      <c r="J258" s="123" t="s">
        <v>614</v>
      </c>
    </row>
    <row r="259" spans="1:10">
      <c r="A259" s="123">
        <v>-68.488299999999995</v>
      </c>
      <c r="B259" s="123">
        <v>-27.035</v>
      </c>
      <c r="C259" s="124">
        <v>8.1</v>
      </c>
      <c r="D259" s="115">
        <v>0.3</v>
      </c>
      <c r="E259" s="116" t="s">
        <v>2511</v>
      </c>
      <c r="F259" s="125" t="s">
        <v>2437</v>
      </c>
      <c r="G259" s="126" t="s">
        <v>2206</v>
      </c>
      <c r="H259" s="127" t="s">
        <v>2206</v>
      </c>
      <c r="I259" s="116" t="s">
        <v>2185</v>
      </c>
      <c r="J259" s="123" t="s">
        <v>614</v>
      </c>
    </row>
    <row r="260" spans="1:10">
      <c r="A260" s="131">
        <v>-66.098035999999993</v>
      </c>
      <c r="B260" s="131">
        <v>-32.74586</v>
      </c>
      <c r="C260" s="124">
        <v>8.1999999999999993</v>
      </c>
      <c r="D260" s="115">
        <v>0.41</v>
      </c>
      <c r="E260" s="116"/>
      <c r="F260" s="116" t="s">
        <v>1962</v>
      </c>
      <c r="G260" s="116" t="s">
        <v>643</v>
      </c>
      <c r="H260" s="129"/>
      <c r="I260" s="129"/>
      <c r="J260" s="129"/>
    </row>
    <row r="261" spans="1:10">
      <c r="A261" s="123">
        <v>-69.510555555555555</v>
      </c>
      <c r="B261" s="123">
        <v>-30.74388888888889</v>
      </c>
      <c r="C261" s="124">
        <v>8.3000000000000007</v>
      </c>
      <c r="D261" s="115">
        <v>1.3</v>
      </c>
      <c r="E261" s="116" t="s">
        <v>662</v>
      </c>
      <c r="F261" s="125" t="s">
        <v>663</v>
      </c>
      <c r="G261" s="126" t="s">
        <v>617</v>
      </c>
      <c r="H261" s="128" t="s">
        <v>617</v>
      </c>
      <c r="I261" s="129" t="s">
        <v>672</v>
      </c>
      <c r="J261" s="130" t="s">
        <v>614</v>
      </c>
    </row>
    <row r="262" spans="1:10">
      <c r="A262" s="123">
        <v>-69.084999999999994</v>
      </c>
      <c r="B262" s="123">
        <v>-33.150100000000002</v>
      </c>
      <c r="C262" s="124">
        <v>8.31</v>
      </c>
      <c r="D262" s="115">
        <v>0.48</v>
      </c>
      <c r="E262" s="116" t="s">
        <v>2512</v>
      </c>
      <c r="F262" s="125" t="s">
        <v>2513</v>
      </c>
      <c r="G262" s="126" t="s">
        <v>787</v>
      </c>
      <c r="H262" s="127" t="s">
        <v>787</v>
      </c>
      <c r="I262" s="116" t="s">
        <v>2392</v>
      </c>
      <c r="J262" s="123" t="s">
        <v>685</v>
      </c>
    </row>
    <row r="263" spans="1:10">
      <c r="A263" s="123">
        <v>-69.173400000000001</v>
      </c>
      <c r="B263" s="123">
        <v>-33.131700000000002</v>
      </c>
      <c r="C263" s="124">
        <v>8.39</v>
      </c>
      <c r="D263" s="115">
        <v>0.42</v>
      </c>
      <c r="E263" s="116" t="s">
        <v>2514</v>
      </c>
      <c r="F263" s="125" t="s">
        <v>2513</v>
      </c>
      <c r="G263" s="126" t="s">
        <v>787</v>
      </c>
      <c r="H263" s="127" t="s">
        <v>787</v>
      </c>
      <c r="I263" s="116" t="s">
        <v>2392</v>
      </c>
      <c r="J263" s="123" t="s">
        <v>685</v>
      </c>
    </row>
    <row r="264" spans="1:10">
      <c r="A264" s="123">
        <v>-70.905000000000001</v>
      </c>
      <c r="B264" s="123">
        <v>-29.818249999999999</v>
      </c>
      <c r="C264" s="124">
        <v>8.4</v>
      </c>
      <c r="D264" s="115">
        <v>0.8</v>
      </c>
      <c r="E264" s="116" t="s">
        <v>664</v>
      </c>
      <c r="F264" s="125" t="s">
        <v>2024</v>
      </c>
      <c r="G264" s="126" t="s">
        <v>665</v>
      </c>
      <c r="H264" s="128" t="s">
        <v>665</v>
      </c>
      <c r="I264" s="129" t="s">
        <v>672</v>
      </c>
      <c r="J264" s="130" t="s">
        <v>1961</v>
      </c>
    </row>
    <row r="265" spans="1:10">
      <c r="A265" s="123">
        <v>-69.492916666666702</v>
      </c>
      <c r="B265" s="123">
        <v>-27.6268833333333</v>
      </c>
      <c r="C265" s="124">
        <v>8.4</v>
      </c>
      <c r="D265" s="115">
        <v>0.4</v>
      </c>
      <c r="E265" s="116" t="s">
        <v>2515</v>
      </c>
      <c r="F265" s="125" t="s">
        <v>2516</v>
      </c>
      <c r="G265" s="126" t="s">
        <v>729</v>
      </c>
      <c r="H265" s="127" t="s">
        <v>729</v>
      </c>
      <c r="I265" s="116" t="s">
        <v>2198</v>
      </c>
      <c r="J265" s="123" t="s">
        <v>614</v>
      </c>
    </row>
    <row r="266" spans="1:10">
      <c r="A266" s="123">
        <v>-69.12715</v>
      </c>
      <c r="B266" s="123">
        <v>-27.29655</v>
      </c>
      <c r="C266" s="124">
        <v>8.4</v>
      </c>
      <c r="D266" s="115">
        <v>0.4</v>
      </c>
      <c r="E266" s="116" t="s">
        <v>2517</v>
      </c>
      <c r="F266" s="125" t="s">
        <v>2518</v>
      </c>
      <c r="G266" s="126" t="s">
        <v>729</v>
      </c>
      <c r="H266" s="127" t="s">
        <v>729</v>
      </c>
      <c r="I266" s="116" t="s">
        <v>2198</v>
      </c>
      <c r="J266" s="123" t="s">
        <v>2186</v>
      </c>
    </row>
    <row r="267" spans="1:10">
      <c r="A267" s="123">
        <v>-69.108463999999998</v>
      </c>
      <c r="B267" s="123">
        <v>-27.295988000000001</v>
      </c>
      <c r="C267" s="124">
        <v>8.4</v>
      </c>
      <c r="D267" s="115">
        <v>0.4</v>
      </c>
      <c r="E267" s="116" t="s">
        <v>2519</v>
      </c>
      <c r="F267" s="125" t="s">
        <v>2520</v>
      </c>
      <c r="G267" s="126" t="s">
        <v>2521</v>
      </c>
      <c r="H267" s="127" t="s">
        <v>2314</v>
      </c>
      <c r="I267" s="116" t="s">
        <v>2198</v>
      </c>
      <c r="J267" s="123" t="s">
        <v>1961</v>
      </c>
    </row>
    <row r="268" spans="1:10">
      <c r="A268" s="123">
        <v>-68.341666669999995</v>
      </c>
      <c r="B268" s="123">
        <v>-27.783333330000001</v>
      </c>
      <c r="C268" s="124">
        <v>8.4</v>
      </c>
      <c r="D268" s="115">
        <v>0.4</v>
      </c>
      <c r="E268" s="116" t="s">
        <v>2522</v>
      </c>
      <c r="F268" s="125" t="s">
        <v>2523</v>
      </c>
      <c r="G268" s="126" t="s">
        <v>2524</v>
      </c>
      <c r="H268" s="127" t="s">
        <v>2524</v>
      </c>
      <c r="I268" s="116" t="s">
        <v>2198</v>
      </c>
      <c r="J268" s="123" t="s">
        <v>1971</v>
      </c>
    </row>
    <row r="269" spans="1:10">
      <c r="A269" s="123">
        <v>-68.25</v>
      </c>
      <c r="B269" s="123">
        <v>-27.333333329999999</v>
      </c>
      <c r="C269" s="124">
        <v>8.4</v>
      </c>
      <c r="D269" s="115">
        <v>0.4</v>
      </c>
      <c r="E269" s="116" t="s">
        <v>317</v>
      </c>
      <c r="F269" s="125" t="s">
        <v>2182</v>
      </c>
      <c r="G269" s="126" t="s">
        <v>710</v>
      </c>
      <c r="H269" s="127" t="s">
        <v>2184</v>
      </c>
      <c r="I269" s="116" t="s">
        <v>2198</v>
      </c>
      <c r="J269" s="123" t="s">
        <v>2192</v>
      </c>
    </row>
    <row r="270" spans="1:10">
      <c r="A270" s="123">
        <v>-66.630472220000001</v>
      </c>
      <c r="B270" s="123">
        <v>-27.264972220000001</v>
      </c>
      <c r="C270" s="124">
        <v>8.4600000000000009</v>
      </c>
      <c r="D270" s="115">
        <v>0.14000000000000001</v>
      </c>
      <c r="E270" s="116" t="s">
        <v>2525</v>
      </c>
      <c r="F270" s="125" t="s">
        <v>2526</v>
      </c>
      <c r="G270" s="126" t="s">
        <v>2446</v>
      </c>
      <c r="H270" s="127" t="s">
        <v>2446</v>
      </c>
      <c r="I270" s="116" t="s">
        <v>2392</v>
      </c>
      <c r="J270" s="123" t="s">
        <v>685</v>
      </c>
    </row>
    <row r="271" spans="1:10">
      <c r="A271" s="123">
        <v>-67.796888888888901</v>
      </c>
      <c r="B271" s="123">
        <v>-27.069888888888901</v>
      </c>
      <c r="C271" s="124">
        <v>8.4700000000000006</v>
      </c>
      <c r="D271" s="115">
        <v>0.04</v>
      </c>
      <c r="E271" s="116" t="s">
        <v>2527</v>
      </c>
      <c r="F271" s="125" t="s">
        <v>317</v>
      </c>
      <c r="G271" s="126" t="s">
        <v>2528</v>
      </c>
      <c r="H271" s="127" t="s">
        <v>2528</v>
      </c>
      <c r="I271" s="116" t="s">
        <v>2185</v>
      </c>
      <c r="J271" s="123" t="s">
        <v>614</v>
      </c>
    </row>
    <row r="272" spans="1:10">
      <c r="A272" s="123">
        <v>-65.987607999999994</v>
      </c>
      <c r="B272" s="123">
        <v>-32.845593999999998</v>
      </c>
      <c r="C272" s="124">
        <v>8.49</v>
      </c>
      <c r="D272" s="115">
        <v>0.22</v>
      </c>
      <c r="E272" s="116"/>
      <c r="F272" s="116" t="s">
        <v>1964</v>
      </c>
      <c r="G272" s="116" t="s">
        <v>666</v>
      </c>
      <c r="H272" s="129"/>
      <c r="I272" s="129"/>
      <c r="J272" s="129"/>
    </row>
    <row r="273" spans="1:10">
      <c r="A273" s="123">
        <v>-69.849800000000002</v>
      </c>
      <c r="B273" s="123">
        <v>-32.834160050000001</v>
      </c>
      <c r="C273" s="124">
        <v>8.5</v>
      </c>
      <c r="D273" s="115">
        <v>0.2</v>
      </c>
      <c r="E273" s="116" t="s">
        <v>667</v>
      </c>
      <c r="F273" s="125" t="s">
        <v>668</v>
      </c>
      <c r="G273" s="126" t="s">
        <v>669</v>
      </c>
      <c r="H273" s="128" t="s">
        <v>669</v>
      </c>
      <c r="I273" s="129" t="s">
        <v>672</v>
      </c>
      <c r="J273" s="130" t="s">
        <v>614</v>
      </c>
    </row>
    <row r="274" spans="1:10">
      <c r="A274" s="123">
        <v>-66.67</v>
      </c>
      <c r="B274" s="123">
        <v>-27.3</v>
      </c>
      <c r="C274" s="124">
        <v>8.56</v>
      </c>
      <c r="D274" s="115">
        <v>0.48</v>
      </c>
      <c r="E274" s="116" t="s">
        <v>317</v>
      </c>
      <c r="F274" s="125" t="s">
        <v>2182</v>
      </c>
      <c r="G274" s="126" t="s">
        <v>2469</v>
      </c>
      <c r="H274" s="127" t="s">
        <v>2184</v>
      </c>
      <c r="I274" s="116" t="s">
        <v>2185</v>
      </c>
      <c r="J274" s="123" t="s">
        <v>614</v>
      </c>
    </row>
    <row r="275" spans="1:10">
      <c r="A275" s="123">
        <v>-69.296800000000005</v>
      </c>
      <c r="B275" s="123">
        <v>-27.222273059999999</v>
      </c>
      <c r="C275" s="124">
        <v>8.59</v>
      </c>
      <c r="D275" s="115">
        <v>0.11</v>
      </c>
      <c r="E275" s="116" t="s">
        <v>2529</v>
      </c>
      <c r="F275" s="125" t="s">
        <v>2530</v>
      </c>
      <c r="G275" s="126" t="s">
        <v>2531</v>
      </c>
      <c r="H275" s="127" t="s">
        <v>2425</v>
      </c>
      <c r="I275" s="116" t="s">
        <v>2185</v>
      </c>
      <c r="J275" s="123" t="s">
        <v>2532</v>
      </c>
    </row>
    <row r="276" spans="1:10">
      <c r="A276" s="123">
        <v>-69.182016666666698</v>
      </c>
      <c r="B276" s="123">
        <v>-27.5559333333333</v>
      </c>
      <c r="C276" s="124">
        <v>8.6</v>
      </c>
      <c r="D276" s="115">
        <v>1.2</v>
      </c>
      <c r="E276" s="116" t="s">
        <v>2533</v>
      </c>
      <c r="F276" s="125" t="s">
        <v>2534</v>
      </c>
      <c r="G276" s="126" t="s">
        <v>729</v>
      </c>
      <c r="H276" s="127" t="s">
        <v>729</v>
      </c>
      <c r="I276" s="116" t="s">
        <v>2198</v>
      </c>
      <c r="J276" s="123" t="s">
        <v>614</v>
      </c>
    </row>
    <row r="277" spans="1:10">
      <c r="A277" s="123">
        <v>-69.249200000000002</v>
      </c>
      <c r="B277" s="123">
        <v>-27.28653791</v>
      </c>
      <c r="C277" s="124">
        <v>8.61</v>
      </c>
      <c r="D277" s="115">
        <v>0.09</v>
      </c>
      <c r="E277" s="116" t="s">
        <v>2535</v>
      </c>
      <c r="F277" s="125" t="s">
        <v>2536</v>
      </c>
      <c r="G277" s="126" t="s">
        <v>2531</v>
      </c>
      <c r="H277" s="127" t="s">
        <v>2425</v>
      </c>
      <c r="I277" s="116" t="s">
        <v>2185</v>
      </c>
      <c r="J277" s="123" t="s">
        <v>2532</v>
      </c>
    </row>
    <row r="278" spans="1:10">
      <c r="A278" s="123">
        <v>-70.247200000000007</v>
      </c>
      <c r="B278" s="123">
        <v>-33.120833330000004</v>
      </c>
      <c r="C278" s="124">
        <v>8.6999999999999993</v>
      </c>
      <c r="D278" s="115">
        <v>0.7</v>
      </c>
      <c r="E278" s="116" t="s">
        <v>2537</v>
      </c>
      <c r="F278" s="125" t="s">
        <v>2362</v>
      </c>
      <c r="G278" s="126" t="s">
        <v>2363</v>
      </c>
      <c r="H278" s="127" t="s">
        <v>2363</v>
      </c>
      <c r="I278" s="116" t="s">
        <v>2278</v>
      </c>
      <c r="J278" s="123" t="s">
        <v>685</v>
      </c>
    </row>
    <row r="279" spans="1:10">
      <c r="A279" s="123">
        <v>-69.326158000000007</v>
      </c>
      <c r="B279" s="123">
        <v>-28.120744999999999</v>
      </c>
      <c r="C279" s="124">
        <v>8.6999999999999993</v>
      </c>
      <c r="D279" s="115">
        <v>0.4</v>
      </c>
      <c r="E279" s="116" t="s">
        <v>2485</v>
      </c>
      <c r="F279" s="125" t="s">
        <v>2486</v>
      </c>
      <c r="G279" s="126" t="s">
        <v>674</v>
      </c>
      <c r="H279" s="127" t="s">
        <v>674</v>
      </c>
      <c r="I279" s="116" t="s">
        <v>2198</v>
      </c>
      <c r="J279" s="123" t="s">
        <v>1961</v>
      </c>
    </row>
    <row r="280" spans="1:10">
      <c r="A280" s="123">
        <v>-69.319586000000001</v>
      </c>
      <c r="B280" s="123">
        <v>-28.136032</v>
      </c>
      <c r="C280" s="124">
        <v>8.6999999999999993</v>
      </c>
      <c r="D280" s="115">
        <v>0.4</v>
      </c>
      <c r="E280" s="116" t="s">
        <v>2538</v>
      </c>
      <c r="F280" s="125" t="s">
        <v>2539</v>
      </c>
      <c r="G280" s="126" t="s">
        <v>2272</v>
      </c>
      <c r="H280" s="127" t="s">
        <v>2272</v>
      </c>
      <c r="I280" s="116" t="s">
        <v>2198</v>
      </c>
      <c r="J280" s="123" t="s">
        <v>2186</v>
      </c>
    </row>
    <row r="281" spans="1:10">
      <c r="A281" s="123">
        <v>-69.180800000000005</v>
      </c>
      <c r="B281" s="123">
        <v>-27.436645850000001</v>
      </c>
      <c r="C281" s="124">
        <v>8.6999999999999993</v>
      </c>
      <c r="D281" s="115">
        <v>0.5</v>
      </c>
      <c r="E281" s="116" t="s">
        <v>2540</v>
      </c>
      <c r="F281" s="125" t="s">
        <v>2541</v>
      </c>
      <c r="G281" s="126" t="s">
        <v>2425</v>
      </c>
      <c r="H281" s="127" t="s">
        <v>2425</v>
      </c>
      <c r="I281" s="116" t="s">
        <v>2198</v>
      </c>
      <c r="J281" s="123" t="s">
        <v>2542</v>
      </c>
    </row>
    <row r="282" spans="1:10">
      <c r="A282" s="123">
        <v>-68.348299999999995</v>
      </c>
      <c r="B282" s="123">
        <v>-27.348333329999999</v>
      </c>
      <c r="C282" s="124">
        <v>8.6999999999999993</v>
      </c>
      <c r="D282" s="115">
        <v>0.3</v>
      </c>
      <c r="E282" s="116" t="s">
        <v>2543</v>
      </c>
      <c r="F282" s="125" t="s">
        <v>2295</v>
      </c>
      <c r="G282" s="126" t="s">
        <v>2206</v>
      </c>
      <c r="H282" s="127" t="s">
        <v>2206</v>
      </c>
      <c r="I282" s="116" t="s">
        <v>2198</v>
      </c>
      <c r="J282" s="123" t="s">
        <v>2544</v>
      </c>
    </row>
    <row r="283" spans="1:10">
      <c r="A283" s="123">
        <v>-69.521111111111111</v>
      </c>
      <c r="B283" s="123">
        <v>-30.659166666666668</v>
      </c>
      <c r="C283" s="124">
        <v>8.8000000000000007</v>
      </c>
      <c r="D283" s="115">
        <v>0.3</v>
      </c>
      <c r="E283" s="116"/>
      <c r="F283" s="125" t="s">
        <v>670</v>
      </c>
      <c r="G283" s="126" t="s">
        <v>671</v>
      </c>
      <c r="H283" s="128" t="s">
        <v>617</v>
      </c>
      <c r="I283" s="129" t="s">
        <v>672</v>
      </c>
      <c r="J283" s="130" t="s">
        <v>1961</v>
      </c>
    </row>
    <row r="284" spans="1:10">
      <c r="A284" s="123">
        <v>-70.483333333333306</v>
      </c>
      <c r="B284" s="123">
        <v>-31.725000000000001</v>
      </c>
      <c r="C284" s="124">
        <v>8.9</v>
      </c>
      <c r="D284" s="115">
        <v>0.4</v>
      </c>
      <c r="E284" s="116" t="s">
        <v>2545</v>
      </c>
      <c r="F284" s="125" t="s">
        <v>2546</v>
      </c>
      <c r="G284" s="126" t="s">
        <v>695</v>
      </c>
      <c r="H284" s="127" t="s">
        <v>695</v>
      </c>
      <c r="I284" s="116" t="s">
        <v>2198</v>
      </c>
      <c r="J284" s="123" t="s">
        <v>614</v>
      </c>
    </row>
    <row r="285" spans="1:10">
      <c r="A285" s="123">
        <v>-70.45</v>
      </c>
      <c r="B285" s="123">
        <v>-31.4818</v>
      </c>
      <c r="C285" s="124">
        <v>8.9</v>
      </c>
      <c r="D285" s="115">
        <v>0.4</v>
      </c>
      <c r="E285" s="116"/>
      <c r="F285" s="125" t="s">
        <v>675</v>
      </c>
      <c r="G285" s="126" t="s">
        <v>676</v>
      </c>
      <c r="H285" s="128" t="s">
        <v>676</v>
      </c>
      <c r="I285" s="129" t="s">
        <v>993</v>
      </c>
      <c r="J285" s="130" t="s">
        <v>685</v>
      </c>
    </row>
    <row r="286" spans="1:10">
      <c r="A286" s="123">
        <v>-70.192169000000007</v>
      </c>
      <c r="B286" s="123">
        <v>-28.841887</v>
      </c>
      <c r="C286" s="124">
        <v>8.9</v>
      </c>
      <c r="D286" s="115">
        <v>0.5</v>
      </c>
      <c r="E286" s="116" t="s">
        <v>673</v>
      </c>
      <c r="F286" s="125" t="s">
        <v>2547</v>
      </c>
      <c r="G286" s="126" t="s">
        <v>674</v>
      </c>
      <c r="H286" s="128" t="s">
        <v>674</v>
      </c>
      <c r="I286" s="129" t="s">
        <v>672</v>
      </c>
      <c r="J286" s="130"/>
    </row>
    <row r="287" spans="1:10">
      <c r="A287" s="123">
        <v>-68.513475524385896</v>
      </c>
      <c r="B287" s="123">
        <v>-28.805117276508199</v>
      </c>
      <c r="C287" s="124">
        <v>8.9</v>
      </c>
      <c r="D287" s="115">
        <v>0.4</v>
      </c>
      <c r="E287" s="116"/>
      <c r="F287" s="125"/>
      <c r="G287" s="126" t="s">
        <v>598</v>
      </c>
      <c r="H287" s="128" t="s">
        <v>598</v>
      </c>
      <c r="I287" s="129" t="s">
        <v>672</v>
      </c>
      <c r="J287" s="130"/>
    </row>
    <row r="288" spans="1:10">
      <c r="A288" s="123">
        <v>-68.245000000000005</v>
      </c>
      <c r="B288" s="123">
        <v>-27.178333330000001</v>
      </c>
      <c r="C288" s="124">
        <v>9</v>
      </c>
      <c r="D288" s="115">
        <v>0.3</v>
      </c>
      <c r="E288" s="116" t="s">
        <v>2548</v>
      </c>
      <c r="F288" s="125" t="s">
        <v>2437</v>
      </c>
      <c r="G288" s="126" t="s">
        <v>2206</v>
      </c>
      <c r="H288" s="127" t="s">
        <v>2206</v>
      </c>
      <c r="I288" s="116" t="s">
        <v>2198</v>
      </c>
      <c r="J288" s="123" t="s">
        <v>614</v>
      </c>
    </row>
    <row r="289" spans="1:10">
      <c r="A289" s="123">
        <v>-69.838562427557704</v>
      </c>
      <c r="B289" s="123">
        <v>-29.8916112945005</v>
      </c>
      <c r="C289" s="124">
        <v>9.1</v>
      </c>
      <c r="D289" s="115">
        <v>0.5</v>
      </c>
      <c r="E289" s="116"/>
      <c r="F289" s="125" t="s">
        <v>2000</v>
      </c>
      <c r="G289" s="126" t="s">
        <v>677</v>
      </c>
      <c r="H289" s="128" t="s">
        <v>678</v>
      </c>
      <c r="I289" s="129" t="s">
        <v>672</v>
      </c>
      <c r="J289" s="130" t="s">
        <v>1961</v>
      </c>
    </row>
    <row r="290" spans="1:10">
      <c r="A290" s="123">
        <v>-68.346833333333294</v>
      </c>
      <c r="B290" s="123">
        <v>-27.623333333333299</v>
      </c>
      <c r="C290" s="124">
        <v>9.1</v>
      </c>
      <c r="D290" s="115">
        <v>0.6</v>
      </c>
      <c r="E290" s="116" t="s">
        <v>2549</v>
      </c>
      <c r="F290" s="125" t="s">
        <v>2550</v>
      </c>
      <c r="G290" s="126" t="s">
        <v>729</v>
      </c>
      <c r="H290" s="127" t="s">
        <v>729</v>
      </c>
      <c r="I290" s="116" t="s">
        <v>2198</v>
      </c>
      <c r="J290" s="123" t="s">
        <v>2186</v>
      </c>
    </row>
    <row r="291" spans="1:10">
      <c r="A291" s="123">
        <v>-69.845140999999998</v>
      </c>
      <c r="B291" s="123">
        <v>-28.701107</v>
      </c>
      <c r="C291" s="124">
        <v>9.1999999999999993</v>
      </c>
      <c r="D291" s="115">
        <v>0.3</v>
      </c>
      <c r="E291" s="116" t="s">
        <v>679</v>
      </c>
      <c r="F291" s="125" t="s">
        <v>680</v>
      </c>
      <c r="G291" s="126" t="s">
        <v>602</v>
      </c>
      <c r="H291" s="128" t="s">
        <v>602</v>
      </c>
      <c r="I291" s="129" t="s">
        <v>991</v>
      </c>
      <c r="J291" s="130"/>
    </row>
    <row r="292" spans="1:10">
      <c r="A292" s="123">
        <v>-69.716999999999999</v>
      </c>
      <c r="B292" s="123">
        <v>-27.117000000000001</v>
      </c>
      <c r="C292" s="124">
        <v>9.1999999999999993</v>
      </c>
      <c r="D292" s="115" t="s">
        <v>317</v>
      </c>
      <c r="E292" s="116" t="s">
        <v>2551</v>
      </c>
      <c r="F292" s="125" t="s">
        <v>2552</v>
      </c>
      <c r="G292" s="126" t="s">
        <v>2553</v>
      </c>
      <c r="H292" s="127" t="s">
        <v>2212</v>
      </c>
      <c r="I292" s="116"/>
      <c r="J292" s="123"/>
    </row>
    <row r="293" spans="1:10">
      <c r="A293" s="123">
        <v>-69.172366666666704</v>
      </c>
      <c r="B293" s="123">
        <v>-27.400566666666698</v>
      </c>
      <c r="C293" s="124">
        <v>9.1999999999999993</v>
      </c>
      <c r="D293" s="115">
        <v>0.9</v>
      </c>
      <c r="E293" s="116" t="s">
        <v>2554</v>
      </c>
      <c r="F293" s="125" t="s">
        <v>2555</v>
      </c>
      <c r="G293" s="126" t="s">
        <v>729</v>
      </c>
      <c r="H293" s="127" t="s">
        <v>729</v>
      </c>
      <c r="I293" s="116" t="s">
        <v>2198</v>
      </c>
      <c r="J293" s="123" t="s">
        <v>2186</v>
      </c>
    </row>
    <row r="294" spans="1:10">
      <c r="A294" s="123">
        <v>-69.13</v>
      </c>
      <c r="B294" s="123">
        <v>-27.25</v>
      </c>
      <c r="C294" s="124">
        <v>9.1999999999999993</v>
      </c>
      <c r="D294" s="115">
        <v>0.9</v>
      </c>
      <c r="E294" s="116" t="s">
        <v>317</v>
      </c>
      <c r="F294" s="125" t="s">
        <v>2182</v>
      </c>
      <c r="G294" s="126" t="s">
        <v>2556</v>
      </c>
      <c r="H294" s="127" t="s">
        <v>2184</v>
      </c>
      <c r="I294" s="116" t="s">
        <v>2198</v>
      </c>
      <c r="J294" s="123" t="s">
        <v>614</v>
      </c>
    </row>
    <row r="295" spans="1:10">
      <c r="A295" s="123">
        <v>-70.917377999999999</v>
      </c>
      <c r="B295" s="123">
        <v>-27.150448000000001</v>
      </c>
      <c r="C295" s="124">
        <v>9.24</v>
      </c>
      <c r="D295" s="115">
        <v>1.5</v>
      </c>
      <c r="E295" s="116" t="s">
        <v>2557</v>
      </c>
      <c r="F295" s="125" t="s">
        <v>2428</v>
      </c>
      <c r="G295" s="126" t="s">
        <v>2327</v>
      </c>
      <c r="H295" s="127" t="s">
        <v>2327</v>
      </c>
      <c r="I295" s="116" t="s">
        <v>2198</v>
      </c>
      <c r="J295" s="123" t="s">
        <v>614</v>
      </c>
    </row>
    <row r="296" spans="1:10">
      <c r="A296" s="123">
        <v>-69.975899999999996</v>
      </c>
      <c r="B296" s="123">
        <v>-29.755099999999999</v>
      </c>
      <c r="C296" s="124">
        <v>9.3000000000000007</v>
      </c>
      <c r="D296" s="115">
        <v>0.6</v>
      </c>
      <c r="E296" s="116"/>
      <c r="F296" s="125"/>
      <c r="G296" s="126" t="s">
        <v>681</v>
      </c>
      <c r="H296" s="128" t="s">
        <v>636</v>
      </c>
      <c r="I296" s="129" t="s">
        <v>672</v>
      </c>
      <c r="J296" s="130"/>
    </row>
    <row r="297" spans="1:10">
      <c r="A297" s="123">
        <v>-69.536666666666662</v>
      </c>
      <c r="B297" s="123">
        <v>-30.547499999999999</v>
      </c>
      <c r="C297" s="124">
        <v>9.4</v>
      </c>
      <c r="D297" s="115">
        <v>0.18</v>
      </c>
      <c r="E297" s="116"/>
      <c r="F297" s="125" t="s">
        <v>682</v>
      </c>
      <c r="G297" s="126" t="s">
        <v>683</v>
      </c>
      <c r="H297" s="128" t="s">
        <v>617</v>
      </c>
      <c r="I297" s="129" t="s">
        <v>684</v>
      </c>
      <c r="J297" s="130" t="s">
        <v>685</v>
      </c>
    </row>
    <row r="298" spans="1:10">
      <c r="A298" s="123">
        <v>-69.459708299630194</v>
      </c>
      <c r="B298" s="123">
        <v>-30.4701637398231</v>
      </c>
      <c r="C298" s="124">
        <v>9.4</v>
      </c>
      <c r="D298" s="115">
        <v>0.18</v>
      </c>
      <c r="E298" s="116"/>
      <c r="F298" s="125" t="s">
        <v>686</v>
      </c>
      <c r="G298" s="126" t="s">
        <v>683</v>
      </c>
      <c r="H298" s="128" t="s">
        <v>617</v>
      </c>
      <c r="I298" s="129" t="s">
        <v>993</v>
      </c>
      <c r="J298" s="130" t="s">
        <v>685</v>
      </c>
    </row>
    <row r="299" spans="1:10">
      <c r="A299" s="123">
        <v>-68.676833333333306</v>
      </c>
      <c r="B299" s="123">
        <v>-27.666499999999999</v>
      </c>
      <c r="C299" s="124">
        <v>9.4</v>
      </c>
      <c r="D299" s="115">
        <v>0.5</v>
      </c>
      <c r="E299" s="116" t="s">
        <v>2558</v>
      </c>
      <c r="F299" s="125" t="s">
        <v>2559</v>
      </c>
      <c r="G299" s="126" t="s">
        <v>729</v>
      </c>
      <c r="H299" s="127" t="s">
        <v>729</v>
      </c>
      <c r="I299" s="116" t="s">
        <v>2198</v>
      </c>
      <c r="J299" s="123" t="s">
        <v>614</v>
      </c>
    </row>
    <row r="300" spans="1:10">
      <c r="A300" s="123">
        <v>-67.789277777777798</v>
      </c>
      <c r="B300" s="123">
        <v>-27.081222222222198</v>
      </c>
      <c r="C300" s="124">
        <v>9.4</v>
      </c>
      <c r="D300" s="115">
        <v>0.03</v>
      </c>
      <c r="E300" s="116" t="s">
        <v>2560</v>
      </c>
      <c r="F300" s="125" t="s">
        <v>317</v>
      </c>
      <c r="G300" s="126" t="s">
        <v>2528</v>
      </c>
      <c r="H300" s="127" t="s">
        <v>2528</v>
      </c>
      <c r="I300" s="116" t="s">
        <v>2185</v>
      </c>
      <c r="J300" s="123" t="s">
        <v>614</v>
      </c>
    </row>
    <row r="301" spans="1:10">
      <c r="A301" s="123">
        <v>-69.467860000000002</v>
      </c>
      <c r="B301" s="123">
        <v>-30.551390000000001</v>
      </c>
      <c r="C301" s="124">
        <v>9.43</v>
      </c>
      <c r="D301" s="115">
        <v>0.18</v>
      </c>
      <c r="E301" s="116" t="s">
        <v>687</v>
      </c>
      <c r="F301" s="125" t="s">
        <v>688</v>
      </c>
      <c r="G301" s="126" t="s">
        <v>639</v>
      </c>
      <c r="H301" s="128" t="s">
        <v>639</v>
      </c>
      <c r="I301" s="129" t="s">
        <v>993</v>
      </c>
      <c r="J301" s="130" t="s">
        <v>685</v>
      </c>
    </row>
    <row r="302" spans="1:10">
      <c r="A302" s="123">
        <v>-69.469639999999998</v>
      </c>
      <c r="B302" s="123">
        <v>-30.556640000000002</v>
      </c>
      <c r="C302" s="124">
        <v>9.4499999999999993</v>
      </c>
      <c r="D302" s="115">
        <v>0.18</v>
      </c>
      <c r="E302" s="116" t="s">
        <v>689</v>
      </c>
      <c r="F302" s="125" t="s">
        <v>690</v>
      </c>
      <c r="G302" s="126" t="s">
        <v>639</v>
      </c>
      <c r="H302" s="128" t="s">
        <v>639</v>
      </c>
      <c r="I302" s="129" t="s">
        <v>993</v>
      </c>
      <c r="J302" s="130" t="s">
        <v>685</v>
      </c>
    </row>
    <row r="303" spans="1:10">
      <c r="A303" s="123">
        <v>-69.200199999999995</v>
      </c>
      <c r="B303" s="123">
        <v>-33.093499999999999</v>
      </c>
      <c r="C303" s="124">
        <v>9.4700000000000006</v>
      </c>
      <c r="D303" s="115">
        <v>0.89</v>
      </c>
      <c r="E303" s="116" t="s">
        <v>2561</v>
      </c>
      <c r="F303" s="125" t="s">
        <v>2562</v>
      </c>
      <c r="G303" s="126" t="s">
        <v>787</v>
      </c>
      <c r="H303" s="127" t="s">
        <v>787</v>
      </c>
      <c r="I303" s="116" t="s">
        <v>2392</v>
      </c>
      <c r="J303" s="123" t="s">
        <v>685</v>
      </c>
    </row>
    <row r="304" spans="1:10">
      <c r="A304" s="123">
        <v>-69.536666666666662</v>
      </c>
      <c r="B304" s="123">
        <v>-30.547499999999999</v>
      </c>
      <c r="C304" s="124">
        <v>9.5</v>
      </c>
      <c r="D304" s="115">
        <v>0.18</v>
      </c>
      <c r="E304" s="116"/>
      <c r="F304" s="125" t="s">
        <v>691</v>
      </c>
      <c r="G304" s="126" t="s">
        <v>683</v>
      </c>
      <c r="H304" s="128" t="s">
        <v>617</v>
      </c>
      <c r="I304" s="129" t="s">
        <v>684</v>
      </c>
      <c r="J304" s="130" t="s">
        <v>685</v>
      </c>
    </row>
    <row r="305" spans="1:10">
      <c r="A305" s="123">
        <v>-69.459708299630194</v>
      </c>
      <c r="B305" s="123">
        <v>-30.4701637398231</v>
      </c>
      <c r="C305" s="124">
        <v>9.5</v>
      </c>
      <c r="D305" s="115">
        <v>0.18</v>
      </c>
      <c r="E305" s="116"/>
      <c r="F305" s="125" t="s">
        <v>691</v>
      </c>
      <c r="G305" s="126" t="s">
        <v>683</v>
      </c>
      <c r="H305" s="128" t="s">
        <v>617</v>
      </c>
      <c r="I305" s="129" t="s">
        <v>993</v>
      </c>
      <c r="J305" s="130" t="s">
        <v>685</v>
      </c>
    </row>
    <row r="306" spans="1:10">
      <c r="A306" s="123">
        <v>-68.335499999999996</v>
      </c>
      <c r="B306" s="123">
        <v>-27.66</v>
      </c>
      <c r="C306" s="124">
        <v>9.5</v>
      </c>
      <c r="D306" s="115">
        <v>0.5</v>
      </c>
      <c r="E306" s="116" t="s">
        <v>2563</v>
      </c>
      <c r="F306" s="125" t="s">
        <v>2564</v>
      </c>
      <c r="G306" s="126" t="s">
        <v>729</v>
      </c>
      <c r="H306" s="127" t="s">
        <v>729</v>
      </c>
      <c r="I306" s="116" t="s">
        <v>2198</v>
      </c>
      <c r="J306" s="123" t="s">
        <v>2186</v>
      </c>
    </row>
    <row r="307" spans="1:10">
      <c r="A307" s="123">
        <v>-65.987607999999994</v>
      </c>
      <c r="B307" s="123">
        <v>-32.845593999999998</v>
      </c>
      <c r="C307" s="124">
        <v>9.5</v>
      </c>
      <c r="D307" s="115">
        <v>0.51</v>
      </c>
      <c r="E307" s="116"/>
      <c r="F307" s="116" t="s">
        <v>1965</v>
      </c>
      <c r="G307" s="116" t="s">
        <v>648</v>
      </c>
      <c r="H307" s="129"/>
      <c r="I307" s="129"/>
      <c r="J307" s="129"/>
    </row>
    <row r="308" spans="1:10">
      <c r="A308" s="123">
        <v>-69.505833333333328</v>
      </c>
      <c r="B308" s="123">
        <v>-30.753055555555555</v>
      </c>
      <c r="C308" s="124">
        <v>9.58</v>
      </c>
      <c r="D308" s="115">
        <v>0.28000000000000003</v>
      </c>
      <c r="E308" s="116"/>
      <c r="F308" s="125" t="s">
        <v>692</v>
      </c>
      <c r="G308" s="126" t="s">
        <v>693</v>
      </c>
      <c r="H308" s="128" t="s">
        <v>617</v>
      </c>
      <c r="I308" s="129" t="s">
        <v>991</v>
      </c>
      <c r="J308" s="130" t="s">
        <v>618</v>
      </c>
    </row>
    <row r="309" spans="1:10">
      <c r="A309" s="123">
        <v>-69.079571681665399</v>
      </c>
      <c r="B309" s="123">
        <v>-30.168193394633501</v>
      </c>
      <c r="C309" s="124">
        <v>9.58</v>
      </c>
      <c r="D309" s="115">
        <v>0.28000000000000003</v>
      </c>
      <c r="E309" s="116"/>
      <c r="F309" s="125" t="s">
        <v>2565</v>
      </c>
      <c r="G309" s="126" t="s">
        <v>693</v>
      </c>
      <c r="H309" s="127" t="s">
        <v>617</v>
      </c>
      <c r="I309" s="116" t="s">
        <v>2185</v>
      </c>
      <c r="J309" s="123" t="s">
        <v>618</v>
      </c>
    </row>
    <row r="310" spans="1:10">
      <c r="A310" s="123">
        <v>-70.483333333333306</v>
      </c>
      <c r="B310" s="123">
        <v>-31.725000000000001</v>
      </c>
      <c r="C310" s="124">
        <v>9.6</v>
      </c>
      <c r="D310" s="115">
        <v>0.4</v>
      </c>
      <c r="E310" s="116" t="s">
        <v>694</v>
      </c>
      <c r="F310" s="125" t="s">
        <v>2016</v>
      </c>
      <c r="G310" s="126" t="s">
        <v>695</v>
      </c>
      <c r="H310" s="128" t="s">
        <v>695</v>
      </c>
      <c r="I310" s="129" t="s">
        <v>672</v>
      </c>
      <c r="J310" s="130" t="s">
        <v>614</v>
      </c>
    </row>
    <row r="311" spans="1:10">
      <c r="A311" s="123">
        <v>-69.230283333333304</v>
      </c>
      <c r="B311" s="123">
        <v>-27.344249999999999</v>
      </c>
      <c r="C311" s="124">
        <v>9.6</v>
      </c>
      <c r="D311" s="115">
        <v>0.8</v>
      </c>
      <c r="E311" s="116" t="s">
        <v>2566</v>
      </c>
      <c r="F311" s="125" t="s">
        <v>2567</v>
      </c>
      <c r="G311" s="126" t="s">
        <v>729</v>
      </c>
      <c r="H311" s="127" t="s">
        <v>729</v>
      </c>
      <c r="I311" s="116" t="s">
        <v>2198</v>
      </c>
      <c r="J311" s="123" t="s">
        <v>2186</v>
      </c>
    </row>
    <row r="312" spans="1:10">
      <c r="A312" s="123">
        <v>-69.218699999999998</v>
      </c>
      <c r="B312" s="123">
        <v>-33.104300000000002</v>
      </c>
      <c r="C312" s="124">
        <v>9.6</v>
      </c>
      <c r="D312" s="115">
        <v>1.1000000000000001</v>
      </c>
      <c r="E312" s="116" t="s">
        <v>2568</v>
      </c>
      <c r="F312" s="125" t="s">
        <v>2562</v>
      </c>
      <c r="G312" s="126" t="s">
        <v>787</v>
      </c>
      <c r="H312" s="127" t="s">
        <v>787</v>
      </c>
      <c r="I312" s="116" t="s">
        <v>2392</v>
      </c>
      <c r="J312" s="123" t="s">
        <v>685</v>
      </c>
    </row>
    <row r="313" spans="1:10">
      <c r="A313" s="123">
        <v>-70.483333333333306</v>
      </c>
      <c r="B313" s="123">
        <v>-31.725000000000001</v>
      </c>
      <c r="C313" s="124">
        <v>9.6999999999999993</v>
      </c>
      <c r="D313" s="115">
        <v>0.4</v>
      </c>
      <c r="E313" s="116" t="s">
        <v>696</v>
      </c>
      <c r="F313" s="125" t="s">
        <v>2546</v>
      </c>
      <c r="G313" s="126" t="s">
        <v>695</v>
      </c>
      <c r="H313" s="128" t="s">
        <v>695</v>
      </c>
      <c r="I313" s="129" t="s">
        <v>672</v>
      </c>
      <c r="J313" s="130" t="s">
        <v>614</v>
      </c>
    </row>
    <row r="314" spans="1:10">
      <c r="A314" s="123">
        <v>-66.599999999999994</v>
      </c>
      <c r="B314" s="123">
        <v>-27.24</v>
      </c>
      <c r="C314" s="124">
        <v>9.6999999999999993</v>
      </c>
      <c r="D314" s="115" t="s">
        <v>317</v>
      </c>
      <c r="E314" s="116"/>
      <c r="F314" s="125" t="s">
        <v>2569</v>
      </c>
      <c r="G314" s="126" t="s">
        <v>2570</v>
      </c>
      <c r="H314" s="127" t="s">
        <v>2197</v>
      </c>
      <c r="I314" s="116" t="s">
        <v>2185</v>
      </c>
      <c r="J314" s="123"/>
    </row>
    <row r="315" spans="1:10">
      <c r="A315" s="123">
        <v>-70.58</v>
      </c>
      <c r="B315" s="123">
        <v>-31.55</v>
      </c>
      <c r="C315" s="124">
        <v>9.8000000000000007</v>
      </c>
      <c r="D315" s="115">
        <v>0.3</v>
      </c>
      <c r="E315" s="116" t="s">
        <v>697</v>
      </c>
      <c r="F315" s="125" t="s">
        <v>2571</v>
      </c>
      <c r="G315" s="126" t="s">
        <v>658</v>
      </c>
      <c r="H315" s="128" t="s">
        <v>658</v>
      </c>
      <c r="I315" s="129" t="s">
        <v>672</v>
      </c>
      <c r="J315" s="130" t="s">
        <v>614</v>
      </c>
    </row>
    <row r="316" spans="1:10">
      <c r="A316" s="123">
        <v>-70.541600000000003</v>
      </c>
      <c r="B316" s="123">
        <v>-31.592226329999999</v>
      </c>
      <c r="C316" s="124">
        <v>9.8000000000000007</v>
      </c>
      <c r="D316" s="115">
        <v>0.2</v>
      </c>
      <c r="E316" s="116" t="s">
        <v>699</v>
      </c>
      <c r="F316" s="125" t="s">
        <v>700</v>
      </c>
      <c r="G316" s="126" t="s">
        <v>669</v>
      </c>
      <c r="H316" s="128" t="s">
        <v>669</v>
      </c>
      <c r="I316" s="129" t="s">
        <v>672</v>
      </c>
      <c r="J316" s="130" t="s">
        <v>614</v>
      </c>
    </row>
    <row r="317" spans="1:10">
      <c r="A317" s="123">
        <v>-70.192189999999997</v>
      </c>
      <c r="B317" s="123">
        <v>-28.841887</v>
      </c>
      <c r="C317" s="124">
        <v>9.8000000000000007</v>
      </c>
      <c r="D317" s="115">
        <v>0.5</v>
      </c>
      <c r="E317" s="116" t="s">
        <v>673</v>
      </c>
      <c r="F317" s="125" t="s">
        <v>2572</v>
      </c>
      <c r="G317" s="126" t="s">
        <v>600</v>
      </c>
      <c r="H317" s="128" t="s">
        <v>600</v>
      </c>
      <c r="I317" s="129" t="s">
        <v>672</v>
      </c>
      <c r="J317" s="130" t="s">
        <v>1961</v>
      </c>
    </row>
    <row r="318" spans="1:10">
      <c r="A318" s="123">
        <v>-70.176666666666705</v>
      </c>
      <c r="B318" s="123">
        <v>-32.561666666666703</v>
      </c>
      <c r="C318" s="124">
        <v>9.8000000000000007</v>
      </c>
      <c r="D318" s="115">
        <v>0.2</v>
      </c>
      <c r="E318" s="116" t="s">
        <v>698</v>
      </c>
      <c r="F318" s="125" t="s">
        <v>2506</v>
      </c>
      <c r="G318" s="126" t="s">
        <v>658</v>
      </c>
      <c r="H318" s="128" t="s">
        <v>658</v>
      </c>
      <c r="I318" s="129" t="s">
        <v>672</v>
      </c>
      <c r="J318" s="130" t="s">
        <v>1961</v>
      </c>
    </row>
    <row r="319" spans="1:10">
      <c r="A319" s="123">
        <v>-69.162350000000004</v>
      </c>
      <c r="B319" s="123">
        <v>-27.295383333333302</v>
      </c>
      <c r="C319" s="124">
        <v>9.8000000000000007</v>
      </c>
      <c r="D319" s="115">
        <v>0.7</v>
      </c>
      <c r="E319" s="116" t="s">
        <v>2573</v>
      </c>
      <c r="F319" s="125" t="s">
        <v>2574</v>
      </c>
      <c r="G319" s="126" t="s">
        <v>729</v>
      </c>
      <c r="H319" s="127" t="s">
        <v>729</v>
      </c>
      <c r="I319" s="116" t="s">
        <v>2198</v>
      </c>
      <c r="J319" s="123" t="s">
        <v>760</v>
      </c>
    </row>
    <row r="320" spans="1:10">
      <c r="A320" s="123">
        <v>-69.135533333333299</v>
      </c>
      <c r="B320" s="123">
        <v>-27.284416666666701</v>
      </c>
      <c r="C320" s="124">
        <v>9.8000000000000007</v>
      </c>
      <c r="D320" s="115">
        <v>0.7</v>
      </c>
      <c r="E320" s="116" t="s">
        <v>2575</v>
      </c>
      <c r="F320" s="125" t="s">
        <v>2576</v>
      </c>
      <c r="G320" s="126" t="s">
        <v>729</v>
      </c>
      <c r="H320" s="127" t="s">
        <v>729</v>
      </c>
      <c r="I320" s="116" t="s">
        <v>2198</v>
      </c>
      <c r="J320" s="123" t="s">
        <v>760</v>
      </c>
    </row>
    <row r="321" spans="1:10">
      <c r="A321" s="123">
        <v>-69.131901999999997</v>
      </c>
      <c r="B321" s="123">
        <v>-27.281314999999999</v>
      </c>
      <c r="C321" s="124">
        <v>9.8000000000000007</v>
      </c>
      <c r="D321" s="115">
        <v>0.7</v>
      </c>
      <c r="E321" s="116" t="s">
        <v>2577</v>
      </c>
      <c r="F321" s="125" t="s">
        <v>2578</v>
      </c>
      <c r="G321" s="126" t="s">
        <v>2521</v>
      </c>
      <c r="H321" s="127" t="s">
        <v>2314</v>
      </c>
      <c r="I321" s="116" t="s">
        <v>2198</v>
      </c>
      <c r="J321" s="123" t="s">
        <v>1961</v>
      </c>
    </row>
    <row r="322" spans="1:10">
      <c r="A322" s="123">
        <v>-65.987607999999994</v>
      </c>
      <c r="B322" s="123">
        <v>-32.845593999999998</v>
      </c>
      <c r="C322" s="124">
        <v>9.9</v>
      </c>
      <c r="D322" s="115">
        <v>0.32</v>
      </c>
      <c r="E322" s="116"/>
      <c r="F322" s="116" t="s">
        <v>701</v>
      </c>
      <c r="G322" s="116" t="s">
        <v>654</v>
      </c>
      <c r="H322" s="129"/>
      <c r="I322" s="129"/>
      <c r="J322" s="129"/>
    </row>
    <row r="323" spans="1:10">
      <c r="A323" s="123">
        <v>-70.483333333333306</v>
      </c>
      <c r="B323" s="123">
        <v>-31.725000000000001</v>
      </c>
      <c r="C323" s="124">
        <v>10</v>
      </c>
      <c r="D323" s="115">
        <v>0.4</v>
      </c>
      <c r="E323" s="116" t="s">
        <v>702</v>
      </c>
      <c r="F323" s="125" t="s">
        <v>2017</v>
      </c>
      <c r="G323" s="126" t="s">
        <v>695</v>
      </c>
      <c r="H323" s="128" t="s">
        <v>695</v>
      </c>
      <c r="I323" s="129" t="s">
        <v>672</v>
      </c>
      <c r="J323" s="130" t="s">
        <v>614</v>
      </c>
    </row>
    <row r="324" spans="1:10">
      <c r="A324" s="123">
        <v>-70.47</v>
      </c>
      <c r="B324" s="123">
        <v>-31.73</v>
      </c>
      <c r="C324" s="124">
        <v>10</v>
      </c>
      <c r="D324" s="115"/>
      <c r="E324" s="116"/>
      <c r="F324" s="116"/>
      <c r="G324" s="116" t="s">
        <v>703</v>
      </c>
      <c r="H324" s="129"/>
      <c r="I324" s="129" t="s">
        <v>1970</v>
      </c>
      <c r="J324" s="129" t="s">
        <v>1961</v>
      </c>
    </row>
    <row r="325" spans="1:10">
      <c r="A325" s="123">
        <v>-69.251599999999996</v>
      </c>
      <c r="B325" s="123">
        <v>-27.421075269999999</v>
      </c>
      <c r="C325" s="124">
        <v>10.09</v>
      </c>
      <c r="D325" s="115">
        <v>0.23</v>
      </c>
      <c r="E325" s="116" t="s">
        <v>2579</v>
      </c>
      <c r="F325" s="125" t="s">
        <v>2580</v>
      </c>
      <c r="G325" s="126" t="s">
        <v>2531</v>
      </c>
      <c r="H325" s="127" t="s">
        <v>2425</v>
      </c>
      <c r="I325" s="116" t="s">
        <v>2185</v>
      </c>
      <c r="J325" s="123" t="s">
        <v>2426</v>
      </c>
    </row>
    <row r="326" spans="1:10">
      <c r="A326" s="123">
        <v>-69.198599999999999</v>
      </c>
      <c r="B326" s="123">
        <v>-27.653466666666699</v>
      </c>
      <c r="C326" s="124">
        <v>10.1</v>
      </c>
      <c r="D326" s="115">
        <v>0.9</v>
      </c>
      <c r="E326" s="116" t="s">
        <v>2581</v>
      </c>
      <c r="F326" s="125" t="s">
        <v>2582</v>
      </c>
      <c r="G326" s="126" t="s">
        <v>729</v>
      </c>
      <c r="H326" s="127" t="s">
        <v>729</v>
      </c>
      <c r="I326" s="116" t="s">
        <v>2198</v>
      </c>
      <c r="J326" s="123" t="s">
        <v>614</v>
      </c>
    </row>
    <row r="327" spans="1:10">
      <c r="A327" s="123">
        <v>-70.4816</v>
      </c>
      <c r="B327" s="123">
        <v>-31.482900000000001</v>
      </c>
      <c r="C327" s="124">
        <v>10.35</v>
      </c>
      <c r="D327" s="115">
        <v>0.32</v>
      </c>
      <c r="E327" s="116"/>
      <c r="F327" s="125" t="s">
        <v>704</v>
      </c>
      <c r="G327" s="126" t="s">
        <v>705</v>
      </c>
      <c r="H327" s="128" t="s">
        <v>705</v>
      </c>
      <c r="I327" s="129" t="s">
        <v>993</v>
      </c>
      <c r="J327" s="130" t="s">
        <v>685</v>
      </c>
    </row>
    <row r="328" spans="1:10">
      <c r="A328" s="123">
        <v>-69.129812999999999</v>
      </c>
      <c r="B328" s="123">
        <v>-27.343675000000001</v>
      </c>
      <c r="C328" s="124">
        <v>10.5</v>
      </c>
      <c r="D328" s="115">
        <v>0.5</v>
      </c>
      <c r="E328" s="116" t="s">
        <v>2583</v>
      </c>
      <c r="F328" s="125" t="s">
        <v>2584</v>
      </c>
      <c r="G328" s="126" t="s">
        <v>2521</v>
      </c>
      <c r="H328" s="127" t="s">
        <v>2314</v>
      </c>
      <c r="I328" s="116" t="s">
        <v>2198</v>
      </c>
      <c r="J328" s="123" t="s">
        <v>1961</v>
      </c>
    </row>
    <row r="329" spans="1:10">
      <c r="A329" s="123">
        <v>-67.738106999999999</v>
      </c>
      <c r="B329" s="123">
        <v>-29.028901000000001</v>
      </c>
      <c r="C329" s="124">
        <v>10.55</v>
      </c>
      <c r="D329" s="115">
        <v>4</v>
      </c>
      <c r="E329" s="116" t="s">
        <v>706</v>
      </c>
      <c r="F329" s="115"/>
      <c r="G329" s="116" t="s">
        <v>607</v>
      </c>
      <c r="H329" s="129"/>
      <c r="I329" s="129" t="s">
        <v>672</v>
      </c>
      <c r="J329" s="116" t="s">
        <v>622</v>
      </c>
    </row>
    <row r="330" spans="1:10">
      <c r="A330" s="123">
        <v>-70.483333333333306</v>
      </c>
      <c r="B330" s="123">
        <v>-31.725000000000001</v>
      </c>
      <c r="C330" s="124">
        <v>10.6</v>
      </c>
      <c r="D330" s="115">
        <v>0.4</v>
      </c>
      <c r="E330" s="116" t="s">
        <v>707</v>
      </c>
      <c r="F330" s="125" t="s">
        <v>2016</v>
      </c>
      <c r="G330" s="126" t="s">
        <v>695</v>
      </c>
      <c r="H330" s="128" t="s">
        <v>695</v>
      </c>
      <c r="I330" s="129" t="s">
        <v>672</v>
      </c>
      <c r="J330" s="130" t="s">
        <v>614</v>
      </c>
    </row>
    <row r="331" spans="1:10">
      <c r="A331" s="123">
        <v>-70.483333333333306</v>
      </c>
      <c r="B331" s="123">
        <v>-31.725000000000001</v>
      </c>
      <c r="C331" s="124">
        <v>10.7</v>
      </c>
      <c r="D331" s="115">
        <v>0.5</v>
      </c>
      <c r="E331" s="116" t="s">
        <v>2585</v>
      </c>
      <c r="F331" s="125" t="s">
        <v>2546</v>
      </c>
      <c r="G331" s="126" t="s">
        <v>695</v>
      </c>
      <c r="H331" s="127" t="s">
        <v>695</v>
      </c>
      <c r="I331" s="116" t="s">
        <v>2198</v>
      </c>
      <c r="J331" s="123" t="s">
        <v>614</v>
      </c>
    </row>
    <row r="332" spans="1:10">
      <c r="A332" s="123">
        <v>-69.148099999999999</v>
      </c>
      <c r="B332" s="123">
        <v>-27.300366666666701</v>
      </c>
      <c r="C332" s="124">
        <v>10.7</v>
      </c>
      <c r="D332" s="115">
        <v>0.9</v>
      </c>
      <c r="E332" s="116" t="s">
        <v>2586</v>
      </c>
      <c r="F332" s="125" t="s">
        <v>2587</v>
      </c>
      <c r="G332" s="126" t="s">
        <v>729</v>
      </c>
      <c r="H332" s="127" t="s">
        <v>729</v>
      </c>
      <c r="I332" s="116" t="s">
        <v>2198</v>
      </c>
      <c r="J332" s="123" t="s">
        <v>760</v>
      </c>
    </row>
    <row r="333" spans="1:10">
      <c r="A333" s="123">
        <v>-68.673000000000002</v>
      </c>
      <c r="B333" s="123">
        <v>-27.6473333333333</v>
      </c>
      <c r="C333" s="124">
        <v>10.7</v>
      </c>
      <c r="D333" s="115">
        <v>0.8</v>
      </c>
      <c r="E333" s="116" t="s">
        <v>2588</v>
      </c>
      <c r="F333" s="125" t="s">
        <v>2589</v>
      </c>
      <c r="G333" s="126" t="s">
        <v>729</v>
      </c>
      <c r="H333" s="127" t="s">
        <v>729</v>
      </c>
      <c r="I333" s="116" t="s">
        <v>2198</v>
      </c>
      <c r="J333" s="123" t="s">
        <v>614</v>
      </c>
    </row>
    <row r="334" spans="1:10">
      <c r="A334" s="123">
        <v>-69.166883333333303</v>
      </c>
      <c r="B334" s="123">
        <v>-27.38195</v>
      </c>
      <c r="C334" s="124">
        <v>10.8</v>
      </c>
      <c r="D334" s="115">
        <v>0.5</v>
      </c>
      <c r="E334" s="116" t="s">
        <v>2590</v>
      </c>
      <c r="F334" s="125" t="s">
        <v>2591</v>
      </c>
      <c r="G334" s="126" t="s">
        <v>729</v>
      </c>
      <c r="H334" s="127" t="s">
        <v>729</v>
      </c>
      <c r="I334" s="116" t="s">
        <v>2198</v>
      </c>
      <c r="J334" s="123" t="s">
        <v>760</v>
      </c>
    </row>
    <row r="335" spans="1:10">
      <c r="A335" s="123">
        <v>-70.536221476199998</v>
      </c>
      <c r="B335" s="123">
        <v>-32.604839682753699</v>
      </c>
      <c r="C335" s="124">
        <v>10.9</v>
      </c>
      <c r="D335" s="115">
        <v>0.4</v>
      </c>
      <c r="E335" s="116" t="s">
        <v>708</v>
      </c>
      <c r="F335" s="125" t="s">
        <v>1990</v>
      </c>
      <c r="G335" s="126" t="s">
        <v>631</v>
      </c>
      <c r="H335" s="128" t="s">
        <v>631</v>
      </c>
      <c r="I335" s="129" t="s">
        <v>672</v>
      </c>
      <c r="J335" s="130" t="s">
        <v>1961</v>
      </c>
    </row>
    <row r="336" spans="1:10">
      <c r="A336" s="123">
        <v>-69.170116666666701</v>
      </c>
      <c r="B336" s="123">
        <v>-27.3416</v>
      </c>
      <c r="C336" s="124">
        <v>10.9</v>
      </c>
      <c r="D336" s="115">
        <v>0.5</v>
      </c>
      <c r="E336" s="116" t="s">
        <v>2592</v>
      </c>
      <c r="F336" s="125" t="s">
        <v>2593</v>
      </c>
      <c r="G336" s="126" t="s">
        <v>729</v>
      </c>
      <c r="H336" s="127" t="s">
        <v>729</v>
      </c>
      <c r="I336" s="116" t="s">
        <v>2198</v>
      </c>
      <c r="J336" s="123" t="s">
        <v>760</v>
      </c>
    </row>
    <row r="337" spans="1:10">
      <c r="A337" s="123">
        <v>-69.162149999999997</v>
      </c>
      <c r="B337" s="123">
        <v>-27.313400000000001</v>
      </c>
      <c r="C337" s="124">
        <v>11</v>
      </c>
      <c r="D337" s="115">
        <v>0.5</v>
      </c>
      <c r="E337" s="116" t="s">
        <v>2594</v>
      </c>
      <c r="F337" s="125" t="s">
        <v>2595</v>
      </c>
      <c r="G337" s="126" t="s">
        <v>729</v>
      </c>
      <c r="H337" s="127" t="s">
        <v>729</v>
      </c>
      <c r="I337" s="116" t="s">
        <v>2198</v>
      </c>
      <c r="J337" s="123" t="s">
        <v>760</v>
      </c>
    </row>
    <row r="338" spans="1:10">
      <c r="A338" s="123">
        <v>-69.128326854451302</v>
      </c>
      <c r="B338" s="123">
        <v>-30.668045959355101</v>
      </c>
      <c r="C338" s="124">
        <v>11</v>
      </c>
      <c r="D338" s="115">
        <v>0.5</v>
      </c>
      <c r="E338" s="116"/>
      <c r="F338" s="125" t="s">
        <v>711</v>
      </c>
      <c r="G338" s="126" t="s">
        <v>710</v>
      </c>
      <c r="H338" s="128" t="s">
        <v>617</v>
      </c>
      <c r="I338" s="129" t="s">
        <v>672</v>
      </c>
      <c r="J338" s="130" t="s">
        <v>1961</v>
      </c>
    </row>
    <row r="339" spans="1:10">
      <c r="A339" s="123">
        <v>-69.123333333333335</v>
      </c>
      <c r="B339" s="123">
        <v>-30.522222222222222</v>
      </c>
      <c r="C339" s="124">
        <v>11</v>
      </c>
      <c r="D339" s="115">
        <v>0.5</v>
      </c>
      <c r="E339" s="116"/>
      <c r="F339" s="125" t="s">
        <v>709</v>
      </c>
      <c r="G339" s="126" t="s">
        <v>710</v>
      </c>
      <c r="H339" s="128" t="s">
        <v>617</v>
      </c>
      <c r="I339" s="129" t="s">
        <v>672</v>
      </c>
      <c r="J339" s="130" t="s">
        <v>1961</v>
      </c>
    </row>
    <row r="340" spans="1:10">
      <c r="A340" s="123">
        <v>-69.0773333333333</v>
      </c>
      <c r="B340" s="123">
        <v>-27.216000000000001</v>
      </c>
      <c r="C340" s="124">
        <v>11</v>
      </c>
      <c r="D340" s="115">
        <v>2.2000000000000002</v>
      </c>
      <c r="E340" s="116" t="s">
        <v>2596</v>
      </c>
      <c r="F340" s="125" t="s">
        <v>2597</v>
      </c>
      <c r="G340" s="126" t="s">
        <v>729</v>
      </c>
      <c r="H340" s="127" t="s">
        <v>729</v>
      </c>
      <c r="I340" s="116" t="s">
        <v>2198</v>
      </c>
      <c r="J340" s="123" t="s">
        <v>2186</v>
      </c>
    </row>
    <row r="341" spans="1:10">
      <c r="A341" s="123">
        <v>-66.666700000000006</v>
      </c>
      <c r="B341" s="123">
        <v>-27.3</v>
      </c>
      <c r="C341" s="124">
        <v>11.09</v>
      </c>
      <c r="D341" s="115" t="s">
        <v>317</v>
      </c>
      <c r="E341" s="116" t="s">
        <v>2598</v>
      </c>
      <c r="F341" s="125" t="s">
        <v>2199</v>
      </c>
      <c r="G341" s="126" t="s">
        <v>2497</v>
      </c>
      <c r="H341" s="127" t="s">
        <v>2497</v>
      </c>
      <c r="I341" s="116" t="s">
        <v>2198</v>
      </c>
      <c r="J341" s="123" t="s">
        <v>760</v>
      </c>
    </row>
    <row r="342" spans="1:10">
      <c r="A342" s="123">
        <v>-69.999300000000005</v>
      </c>
      <c r="B342" s="123">
        <v>-30.021899999999999</v>
      </c>
      <c r="C342" s="124">
        <v>11.1</v>
      </c>
      <c r="D342" s="115">
        <v>0.8</v>
      </c>
      <c r="E342" s="116"/>
      <c r="F342" s="125"/>
      <c r="G342" s="126" t="s">
        <v>990</v>
      </c>
      <c r="H342" s="127" t="s">
        <v>636</v>
      </c>
      <c r="I342" s="116"/>
      <c r="J342" s="123"/>
    </row>
    <row r="343" spans="1:10">
      <c r="A343" s="123">
        <v>-69.990799999999993</v>
      </c>
      <c r="B343" s="123">
        <v>-29.877800000000001</v>
      </c>
      <c r="C343" s="124">
        <v>11.1</v>
      </c>
      <c r="D343" s="115">
        <v>1.2</v>
      </c>
      <c r="E343" s="116"/>
      <c r="F343" s="125"/>
      <c r="G343" s="126" t="s">
        <v>681</v>
      </c>
      <c r="H343" s="128" t="s">
        <v>636</v>
      </c>
      <c r="I343" s="129" t="s">
        <v>672</v>
      </c>
      <c r="J343" s="130"/>
    </row>
    <row r="344" spans="1:10">
      <c r="A344" s="123">
        <v>-69.944400000000002</v>
      </c>
      <c r="B344" s="123">
        <v>-29.822600000000001</v>
      </c>
      <c r="C344" s="124">
        <v>11.1</v>
      </c>
      <c r="D344" s="115">
        <v>1.2</v>
      </c>
      <c r="E344" s="116"/>
      <c r="F344" s="125"/>
      <c r="G344" s="126" t="s">
        <v>681</v>
      </c>
      <c r="H344" s="127" t="s">
        <v>636</v>
      </c>
      <c r="I344" s="116"/>
      <c r="J344" s="123"/>
    </row>
    <row r="345" spans="1:10">
      <c r="A345" s="123">
        <v>-70.479200000000006</v>
      </c>
      <c r="B345" s="123">
        <v>-31.478300000000001</v>
      </c>
      <c r="C345" s="124">
        <v>11.13</v>
      </c>
      <c r="D345" s="115">
        <v>0.26</v>
      </c>
      <c r="E345" s="116"/>
      <c r="F345" s="125" t="s">
        <v>712</v>
      </c>
      <c r="G345" s="126" t="s">
        <v>676</v>
      </c>
      <c r="H345" s="128" t="s">
        <v>676</v>
      </c>
      <c r="I345" s="129" t="s">
        <v>993</v>
      </c>
      <c r="J345" s="130" t="s">
        <v>685</v>
      </c>
    </row>
    <row r="346" spans="1:10">
      <c r="A346" s="123">
        <v>-69.193566666666698</v>
      </c>
      <c r="B346" s="123">
        <v>-27.419899999999998</v>
      </c>
      <c r="C346" s="124">
        <v>11.2</v>
      </c>
      <c r="D346" s="115">
        <v>0.9</v>
      </c>
      <c r="E346" s="116" t="s">
        <v>2599</v>
      </c>
      <c r="F346" s="125" t="s">
        <v>2600</v>
      </c>
      <c r="G346" s="126" t="s">
        <v>729</v>
      </c>
      <c r="H346" s="127" t="s">
        <v>729</v>
      </c>
      <c r="I346" s="116" t="s">
        <v>2198</v>
      </c>
      <c r="J346" s="123" t="s">
        <v>2186</v>
      </c>
    </row>
    <row r="347" spans="1:10">
      <c r="A347" s="123">
        <v>-65.987607999999994</v>
      </c>
      <c r="B347" s="123">
        <v>-32.845593999999998</v>
      </c>
      <c r="C347" s="124">
        <v>11.2</v>
      </c>
      <c r="D347" s="115">
        <v>0.42</v>
      </c>
      <c r="E347" s="116"/>
      <c r="F347" s="116" t="s">
        <v>2029</v>
      </c>
      <c r="G347" s="116" t="s">
        <v>713</v>
      </c>
      <c r="H347" s="129"/>
      <c r="I347" s="129"/>
      <c r="J347" s="129"/>
    </row>
    <row r="348" spans="1:10">
      <c r="A348" s="123">
        <v>-70.220973449637896</v>
      </c>
      <c r="B348" s="123">
        <v>-32.869041287145201</v>
      </c>
      <c r="C348" s="124">
        <v>11.4</v>
      </c>
      <c r="D348" s="115">
        <v>0.17</v>
      </c>
      <c r="E348" s="116" t="s">
        <v>317</v>
      </c>
      <c r="F348" s="125" t="s">
        <v>714</v>
      </c>
      <c r="G348" s="126" t="s">
        <v>715</v>
      </c>
      <c r="H348" s="128" t="s">
        <v>715</v>
      </c>
      <c r="I348" s="129" t="s">
        <v>993</v>
      </c>
      <c r="J348" s="130" t="s">
        <v>685</v>
      </c>
    </row>
    <row r="349" spans="1:10">
      <c r="A349" s="123">
        <v>-70.188091999999997</v>
      </c>
      <c r="B349" s="123">
        <v>-32.850413124257102</v>
      </c>
      <c r="C349" s="124">
        <v>11.53</v>
      </c>
      <c r="D349" s="115">
        <v>0.19</v>
      </c>
      <c r="E349" s="116" t="s">
        <v>317</v>
      </c>
      <c r="F349" s="125" t="s">
        <v>716</v>
      </c>
      <c r="G349" s="126" t="s">
        <v>715</v>
      </c>
      <c r="H349" s="128" t="s">
        <v>715</v>
      </c>
      <c r="I349" s="129" t="s">
        <v>993</v>
      </c>
      <c r="J349" s="130" t="s">
        <v>685</v>
      </c>
    </row>
    <row r="350" spans="1:10">
      <c r="A350" s="123">
        <v>-70.470799999999997</v>
      </c>
      <c r="B350" s="123">
        <v>-31.482800000000001</v>
      </c>
      <c r="C350" s="124">
        <v>11.62</v>
      </c>
      <c r="D350" s="115">
        <v>0.21</v>
      </c>
      <c r="E350" s="116"/>
      <c r="F350" s="125" t="s">
        <v>717</v>
      </c>
      <c r="G350" s="126" t="s">
        <v>676</v>
      </c>
      <c r="H350" s="128" t="s">
        <v>676</v>
      </c>
      <c r="I350" s="129" t="s">
        <v>993</v>
      </c>
      <c r="J350" s="130" t="s">
        <v>685</v>
      </c>
    </row>
    <row r="351" spans="1:10">
      <c r="A351" s="123">
        <v>-69.436189999999996</v>
      </c>
      <c r="B351" s="123">
        <v>-30.682220000000001</v>
      </c>
      <c r="C351" s="124">
        <v>11.65</v>
      </c>
      <c r="D351" s="115">
        <v>0.21</v>
      </c>
      <c r="E351" s="116" t="s">
        <v>718</v>
      </c>
      <c r="F351" s="125" t="s">
        <v>719</v>
      </c>
      <c r="G351" s="126" t="s">
        <v>639</v>
      </c>
      <c r="H351" s="128" t="s">
        <v>639</v>
      </c>
      <c r="I351" s="129" t="s">
        <v>993</v>
      </c>
      <c r="J351" s="130" t="s">
        <v>685</v>
      </c>
    </row>
    <row r="352" spans="1:10">
      <c r="A352" s="123">
        <v>-70.469899999999996</v>
      </c>
      <c r="B352" s="123">
        <v>-31.481300000000001</v>
      </c>
      <c r="C352" s="124">
        <v>11.68</v>
      </c>
      <c r="D352" s="115">
        <v>0.27</v>
      </c>
      <c r="E352" s="116"/>
      <c r="F352" s="125" t="s">
        <v>717</v>
      </c>
      <c r="G352" s="126" t="s">
        <v>676</v>
      </c>
      <c r="H352" s="128" t="s">
        <v>676</v>
      </c>
      <c r="I352" s="129" t="s">
        <v>993</v>
      </c>
      <c r="J352" s="130" t="s">
        <v>685</v>
      </c>
    </row>
    <row r="353" spans="1:10">
      <c r="A353" s="123">
        <v>-69.559509981708302</v>
      </c>
      <c r="B353" s="123">
        <v>-30.478967068695699</v>
      </c>
      <c r="C353" s="124">
        <v>11.7</v>
      </c>
      <c r="D353" s="115">
        <v>0.3</v>
      </c>
      <c r="E353" s="116"/>
      <c r="F353" s="125" t="s">
        <v>721</v>
      </c>
      <c r="G353" s="126" t="s">
        <v>669</v>
      </c>
      <c r="H353" s="128" t="s">
        <v>617</v>
      </c>
      <c r="I353" s="129" t="s">
        <v>672</v>
      </c>
      <c r="J353" s="130" t="s">
        <v>614</v>
      </c>
    </row>
    <row r="354" spans="1:10">
      <c r="A354" s="123">
        <v>-69.536666666666662</v>
      </c>
      <c r="B354" s="123">
        <v>-30.547499999999999</v>
      </c>
      <c r="C354" s="124">
        <v>11.7</v>
      </c>
      <c r="D354" s="115">
        <v>0.3</v>
      </c>
      <c r="E354" s="116"/>
      <c r="F354" s="125" t="s">
        <v>720</v>
      </c>
      <c r="G354" s="126" t="s">
        <v>669</v>
      </c>
      <c r="H354" s="128" t="s">
        <v>617</v>
      </c>
      <c r="I354" s="129" t="s">
        <v>672</v>
      </c>
      <c r="J354" s="130" t="s">
        <v>614</v>
      </c>
    </row>
    <row r="355" spans="1:10">
      <c r="A355" s="123">
        <v>-69.444299999999998</v>
      </c>
      <c r="B355" s="123">
        <v>-30.671346509999999</v>
      </c>
      <c r="C355" s="124">
        <v>11.7</v>
      </c>
      <c r="D355" s="115">
        <v>0.3</v>
      </c>
      <c r="E355" s="116" t="s">
        <v>723</v>
      </c>
      <c r="F355" s="125" t="s">
        <v>724</v>
      </c>
      <c r="G355" s="126" t="s">
        <v>669</v>
      </c>
      <c r="H355" s="128" t="s">
        <v>669</v>
      </c>
      <c r="I355" s="129" t="s">
        <v>672</v>
      </c>
      <c r="J355" s="130" t="s">
        <v>614</v>
      </c>
    </row>
    <row r="356" spans="1:10">
      <c r="A356" s="123">
        <v>-69.435309951386003</v>
      </c>
      <c r="B356" s="123">
        <v>-30.6908984115401</v>
      </c>
      <c r="C356" s="124">
        <v>11.7</v>
      </c>
      <c r="D356" s="115">
        <v>0.2</v>
      </c>
      <c r="E356" s="116"/>
      <c r="F356" s="125" t="s">
        <v>722</v>
      </c>
      <c r="G356" s="126" t="s">
        <v>683</v>
      </c>
      <c r="H356" s="127" t="s">
        <v>617</v>
      </c>
      <c r="I356" s="116" t="s">
        <v>2392</v>
      </c>
      <c r="J356" s="123" t="s">
        <v>685</v>
      </c>
    </row>
    <row r="357" spans="1:10">
      <c r="A357" s="123">
        <v>-69.416111111111107</v>
      </c>
      <c r="B357" s="123">
        <v>-30.746944444444445</v>
      </c>
      <c r="C357" s="124">
        <v>11.7</v>
      </c>
      <c r="D357" s="115">
        <v>0.21</v>
      </c>
      <c r="E357" s="116"/>
      <c r="F357" s="125" t="s">
        <v>722</v>
      </c>
      <c r="G357" s="126" t="s">
        <v>683</v>
      </c>
      <c r="H357" s="128" t="s">
        <v>617</v>
      </c>
      <c r="I357" s="129" t="s">
        <v>684</v>
      </c>
      <c r="J357" s="130" t="s">
        <v>685</v>
      </c>
    </row>
    <row r="358" spans="1:10">
      <c r="A358" s="123">
        <v>-69.084283333333303</v>
      </c>
      <c r="B358" s="123">
        <v>-27.232283333333299</v>
      </c>
      <c r="C358" s="124">
        <v>11.7</v>
      </c>
      <c r="D358" s="115">
        <v>0.5</v>
      </c>
      <c r="E358" s="116" t="s">
        <v>2601</v>
      </c>
      <c r="F358" s="125" t="s">
        <v>2602</v>
      </c>
      <c r="G358" s="126" t="s">
        <v>729</v>
      </c>
      <c r="H358" s="127" t="s">
        <v>729</v>
      </c>
      <c r="I358" s="116" t="s">
        <v>2198</v>
      </c>
      <c r="J358" s="123" t="s">
        <v>760</v>
      </c>
    </row>
    <row r="359" spans="1:10">
      <c r="A359" s="123">
        <v>-69.016053999999997</v>
      </c>
      <c r="B359" s="123">
        <v>-27.268421</v>
      </c>
      <c r="C359" s="124">
        <v>11.7</v>
      </c>
      <c r="D359" s="115">
        <v>0.6</v>
      </c>
      <c r="E359" s="116" t="s">
        <v>2603</v>
      </c>
      <c r="F359" s="125" t="s">
        <v>2578</v>
      </c>
      <c r="G359" s="126" t="s">
        <v>2521</v>
      </c>
      <c r="H359" s="127" t="s">
        <v>2314</v>
      </c>
      <c r="I359" s="116" t="s">
        <v>2198</v>
      </c>
      <c r="J359" s="123" t="s">
        <v>1961</v>
      </c>
    </row>
    <row r="360" spans="1:10">
      <c r="A360" s="123">
        <v>-70.462699999999998</v>
      </c>
      <c r="B360" s="123">
        <v>-31.485900000000001</v>
      </c>
      <c r="C360" s="124">
        <v>11.75</v>
      </c>
      <c r="D360" s="115">
        <v>0.24</v>
      </c>
      <c r="E360" s="116"/>
      <c r="F360" s="125" t="s">
        <v>725</v>
      </c>
      <c r="G360" s="126" t="s">
        <v>705</v>
      </c>
      <c r="H360" s="128" t="s">
        <v>705</v>
      </c>
      <c r="I360" s="129" t="s">
        <v>993</v>
      </c>
      <c r="J360" s="130" t="s">
        <v>685</v>
      </c>
    </row>
    <row r="361" spans="1:10">
      <c r="A361" s="123">
        <v>-69.062728000000007</v>
      </c>
      <c r="B361" s="123">
        <v>-27.335677</v>
      </c>
      <c r="C361" s="124">
        <v>11.9</v>
      </c>
      <c r="D361" s="115">
        <v>0.7</v>
      </c>
      <c r="E361" s="116" t="s">
        <v>2604</v>
      </c>
      <c r="F361" s="125" t="s">
        <v>2584</v>
      </c>
      <c r="G361" s="126" t="s">
        <v>2521</v>
      </c>
      <c r="H361" s="127" t="s">
        <v>2314</v>
      </c>
      <c r="I361" s="116" t="s">
        <v>2198</v>
      </c>
      <c r="J361" s="123" t="s">
        <v>1961</v>
      </c>
    </row>
    <row r="362" spans="1:10">
      <c r="A362" s="123">
        <v>-70.166667000000004</v>
      </c>
      <c r="B362" s="123">
        <v>-33</v>
      </c>
      <c r="C362" s="124">
        <v>12</v>
      </c>
      <c r="D362" s="115">
        <v>0.2</v>
      </c>
      <c r="E362" s="116" t="s">
        <v>735</v>
      </c>
      <c r="F362" s="125" t="s">
        <v>736</v>
      </c>
      <c r="G362" s="126" t="s">
        <v>737</v>
      </c>
      <c r="H362" s="128" t="s">
        <v>738</v>
      </c>
      <c r="I362" s="129" t="s">
        <v>993</v>
      </c>
      <c r="J362" s="130" t="s">
        <v>685</v>
      </c>
    </row>
    <row r="363" spans="1:10">
      <c r="A363" s="123">
        <v>-69.9953</v>
      </c>
      <c r="B363" s="123">
        <v>-29.8063</v>
      </c>
      <c r="C363" s="124">
        <v>12</v>
      </c>
      <c r="D363" s="115">
        <v>0.2</v>
      </c>
      <c r="E363" s="116"/>
      <c r="F363" s="125"/>
      <c r="G363" s="126" t="s">
        <v>635</v>
      </c>
      <c r="H363" s="127" t="s">
        <v>636</v>
      </c>
      <c r="I363" s="116"/>
      <c r="J363" s="123"/>
    </row>
    <row r="364" spans="1:10">
      <c r="A364" s="123">
        <v>-69.774900000000002</v>
      </c>
      <c r="B364" s="123">
        <v>-29.487833330000001</v>
      </c>
      <c r="C364" s="124">
        <v>12</v>
      </c>
      <c r="D364" s="115">
        <v>0.4</v>
      </c>
      <c r="E364" s="116" t="s">
        <v>726</v>
      </c>
      <c r="F364" s="125" t="s">
        <v>727</v>
      </c>
      <c r="G364" s="126" t="s">
        <v>728</v>
      </c>
      <c r="H364" s="128" t="s">
        <v>729</v>
      </c>
      <c r="I364" s="129" t="s">
        <v>672</v>
      </c>
      <c r="J364" s="130" t="s">
        <v>1961</v>
      </c>
    </row>
    <row r="365" spans="1:10">
      <c r="A365" s="123">
        <v>-69.764220281430099</v>
      </c>
      <c r="B365" s="123">
        <v>-29.818274897781201</v>
      </c>
      <c r="C365" s="124">
        <v>12</v>
      </c>
      <c r="D365" s="115">
        <v>0.7</v>
      </c>
      <c r="E365" s="116"/>
      <c r="F365" s="125"/>
      <c r="G365" s="126" t="s">
        <v>730</v>
      </c>
      <c r="H365" s="128" t="s">
        <v>634</v>
      </c>
      <c r="I365" s="129" t="s">
        <v>672</v>
      </c>
      <c r="J365" s="130"/>
    </row>
    <row r="366" spans="1:10">
      <c r="A366" s="123">
        <v>-69.757269730994693</v>
      </c>
      <c r="B366" s="123">
        <v>-29.511721824070801</v>
      </c>
      <c r="C366" s="124">
        <v>12</v>
      </c>
      <c r="D366" s="115">
        <v>0.4</v>
      </c>
      <c r="E366" s="116"/>
      <c r="F366" s="125" t="s">
        <v>2002</v>
      </c>
      <c r="G366" s="126" t="s">
        <v>731</v>
      </c>
      <c r="H366" s="128" t="s">
        <v>678</v>
      </c>
      <c r="I366" s="129" t="s">
        <v>672</v>
      </c>
      <c r="J366" s="130"/>
    </row>
    <row r="367" spans="1:10">
      <c r="A367" s="123">
        <v>-69.754400000000004</v>
      </c>
      <c r="B367" s="123">
        <v>-29.8</v>
      </c>
      <c r="C367" s="124">
        <v>12</v>
      </c>
      <c r="D367" s="115">
        <v>0.8</v>
      </c>
      <c r="E367" s="116" t="s">
        <v>732</v>
      </c>
      <c r="F367" s="125" t="s">
        <v>2010</v>
      </c>
      <c r="G367" s="126" t="s">
        <v>728</v>
      </c>
      <c r="H367" s="128" t="s">
        <v>729</v>
      </c>
      <c r="I367" s="129" t="s">
        <v>672</v>
      </c>
      <c r="J367" s="130" t="s">
        <v>614</v>
      </c>
    </row>
    <row r="368" spans="1:10">
      <c r="A368" s="123">
        <v>-69.088413455781605</v>
      </c>
      <c r="B368" s="123">
        <v>-30.245943876740299</v>
      </c>
      <c r="C368" s="124">
        <v>12</v>
      </c>
      <c r="D368" s="115">
        <v>1.9</v>
      </c>
      <c r="E368" s="116" t="s">
        <v>733</v>
      </c>
      <c r="F368" s="125" t="s">
        <v>734</v>
      </c>
      <c r="G368" s="126" t="s">
        <v>617</v>
      </c>
      <c r="H368" s="128" t="s">
        <v>617</v>
      </c>
      <c r="I368" s="129" t="s">
        <v>672</v>
      </c>
      <c r="J368" s="130" t="s">
        <v>614</v>
      </c>
    </row>
    <row r="369" spans="1:10">
      <c r="A369" s="123">
        <v>-69.077699999999993</v>
      </c>
      <c r="B369" s="123">
        <v>-27.163416666666699</v>
      </c>
      <c r="C369" s="124">
        <v>12</v>
      </c>
      <c r="D369" s="115">
        <v>1.8</v>
      </c>
      <c r="E369" s="116" t="s">
        <v>2605</v>
      </c>
      <c r="F369" s="125" t="s">
        <v>2606</v>
      </c>
      <c r="G369" s="126" t="s">
        <v>729</v>
      </c>
      <c r="H369" s="127" t="s">
        <v>729</v>
      </c>
      <c r="I369" s="116" t="s">
        <v>2198</v>
      </c>
      <c r="J369" s="123" t="s">
        <v>2186</v>
      </c>
    </row>
    <row r="370" spans="1:10">
      <c r="A370" s="123">
        <v>-70.018299999999996</v>
      </c>
      <c r="B370" s="123">
        <v>-29.714200000000002</v>
      </c>
      <c r="C370" s="124">
        <v>12.1</v>
      </c>
      <c r="D370" s="115">
        <v>0.4</v>
      </c>
      <c r="E370" s="116"/>
      <c r="F370" s="125"/>
      <c r="G370" s="126" t="s">
        <v>635</v>
      </c>
      <c r="H370" s="127" t="s">
        <v>636</v>
      </c>
      <c r="I370" s="116"/>
      <c r="J370" s="123"/>
    </row>
    <row r="371" spans="1:10">
      <c r="A371" s="123">
        <v>-69.255795000000006</v>
      </c>
      <c r="B371" s="123">
        <v>-27.493898000000002</v>
      </c>
      <c r="C371" s="124">
        <v>12.1</v>
      </c>
      <c r="D371" s="115">
        <v>4</v>
      </c>
      <c r="E371" s="116" t="s">
        <v>2607</v>
      </c>
      <c r="F371" s="125" t="s">
        <v>2608</v>
      </c>
      <c r="G371" s="126" t="s">
        <v>2609</v>
      </c>
      <c r="H371" s="127" t="s">
        <v>2314</v>
      </c>
      <c r="I371" s="116" t="s">
        <v>2198</v>
      </c>
      <c r="J371" s="123" t="s">
        <v>618</v>
      </c>
    </row>
    <row r="372" spans="1:10">
      <c r="A372" s="123">
        <v>-70.204180306355795</v>
      </c>
      <c r="B372" s="123">
        <v>-32.899134161488597</v>
      </c>
      <c r="C372" s="124">
        <v>12.13</v>
      </c>
      <c r="D372" s="115">
        <v>0.05</v>
      </c>
      <c r="E372" s="116" t="s">
        <v>317</v>
      </c>
      <c r="F372" s="125" t="s">
        <v>714</v>
      </c>
      <c r="G372" s="126" t="s">
        <v>715</v>
      </c>
      <c r="H372" s="128" t="s">
        <v>715</v>
      </c>
      <c r="I372" s="129" t="s">
        <v>993</v>
      </c>
      <c r="J372" s="130" t="s">
        <v>685</v>
      </c>
    </row>
    <row r="373" spans="1:10">
      <c r="A373" s="123">
        <v>-69.847733333333295</v>
      </c>
      <c r="B373" s="123">
        <v>-29.109666666666701</v>
      </c>
      <c r="C373" s="124">
        <v>12.2</v>
      </c>
      <c r="D373" s="115">
        <v>0.8</v>
      </c>
      <c r="E373" s="116" t="s">
        <v>739</v>
      </c>
      <c r="F373" s="125" t="s">
        <v>740</v>
      </c>
      <c r="G373" s="126" t="s">
        <v>729</v>
      </c>
      <c r="H373" s="128" t="s">
        <v>729</v>
      </c>
      <c r="I373" s="129" t="s">
        <v>672</v>
      </c>
      <c r="J373" s="130" t="s">
        <v>614</v>
      </c>
    </row>
    <row r="374" spans="1:10">
      <c r="A374" s="123">
        <v>-70.204180306355795</v>
      </c>
      <c r="B374" s="123">
        <v>-32.899134161488597</v>
      </c>
      <c r="C374" s="124">
        <v>12.28</v>
      </c>
      <c r="D374" s="115">
        <v>0.15</v>
      </c>
      <c r="E374" s="116" t="s">
        <v>317</v>
      </c>
      <c r="F374" s="125" t="s">
        <v>741</v>
      </c>
      <c r="G374" s="126" t="s">
        <v>715</v>
      </c>
      <c r="H374" s="128" t="s">
        <v>715</v>
      </c>
      <c r="I374" s="129" t="s">
        <v>993</v>
      </c>
      <c r="J374" s="130" t="s">
        <v>685</v>
      </c>
    </row>
    <row r="375" spans="1:10">
      <c r="A375" s="123">
        <v>-70.477931789088601</v>
      </c>
      <c r="B375" s="123">
        <v>-32.382725655811903</v>
      </c>
      <c r="C375" s="124">
        <v>12.3</v>
      </c>
      <c r="D375" s="115">
        <v>0.4</v>
      </c>
      <c r="E375" s="116" t="s">
        <v>742</v>
      </c>
      <c r="F375" s="125" t="s">
        <v>1987</v>
      </c>
      <c r="G375" s="126" t="s">
        <v>631</v>
      </c>
      <c r="H375" s="128" t="s">
        <v>631</v>
      </c>
      <c r="I375" s="129" t="s">
        <v>672</v>
      </c>
      <c r="J375" s="130" t="s">
        <v>1961</v>
      </c>
    </row>
    <row r="376" spans="1:10">
      <c r="A376" s="123">
        <v>-69.195250000000001</v>
      </c>
      <c r="B376" s="123">
        <v>-27.434383333333301</v>
      </c>
      <c r="C376" s="124">
        <v>12.3</v>
      </c>
      <c r="D376" s="115">
        <v>3.2</v>
      </c>
      <c r="E376" s="116" t="s">
        <v>2610</v>
      </c>
      <c r="F376" s="125" t="s">
        <v>2611</v>
      </c>
      <c r="G376" s="126" t="s">
        <v>729</v>
      </c>
      <c r="H376" s="127" t="s">
        <v>729</v>
      </c>
      <c r="I376" s="116" t="s">
        <v>2198</v>
      </c>
      <c r="J376" s="123" t="s">
        <v>618</v>
      </c>
    </row>
    <row r="377" spans="1:10">
      <c r="A377" s="123">
        <v>-69.194809000000006</v>
      </c>
      <c r="B377" s="123">
        <v>-27.435794000000001</v>
      </c>
      <c r="C377" s="124">
        <v>12.3</v>
      </c>
      <c r="D377" s="115">
        <v>3.2</v>
      </c>
      <c r="E377" s="116" t="s">
        <v>2612</v>
      </c>
      <c r="F377" s="125" t="s">
        <v>2613</v>
      </c>
      <c r="G377" s="126" t="s">
        <v>2521</v>
      </c>
      <c r="H377" s="127" t="s">
        <v>2314</v>
      </c>
      <c r="I377" s="116" t="s">
        <v>2198</v>
      </c>
      <c r="J377" s="123" t="s">
        <v>618</v>
      </c>
    </row>
    <row r="378" spans="1:10">
      <c r="A378" s="123">
        <v>-69.865988635087504</v>
      </c>
      <c r="B378" s="123">
        <v>-32.083495063866899</v>
      </c>
      <c r="C378" s="124">
        <v>12.4</v>
      </c>
      <c r="D378" s="115">
        <v>2.9</v>
      </c>
      <c r="E378" s="116" t="s">
        <v>2614</v>
      </c>
      <c r="F378" s="125" t="s">
        <v>2615</v>
      </c>
      <c r="G378" s="126" t="s">
        <v>2616</v>
      </c>
      <c r="H378" s="127" t="s">
        <v>2617</v>
      </c>
      <c r="I378" s="116" t="s">
        <v>2278</v>
      </c>
      <c r="J378" s="123" t="s">
        <v>2618</v>
      </c>
    </row>
    <row r="379" spans="1:10">
      <c r="A379" s="123">
        <v>-69.232200000000006</v>
      </c>
      <c r="B379" s="123">
        <v>-27.225083333333298</v>
      </c>
      <c r="C379" s="124">
        <v>12.4</v>
      </c>
      <c r="D379" s="115">
        <v>1.2</v>
      </c>
      <c r="E379" s="116" t="s">
        <v>2619</v>
      </c>
      <c r="F379" s="125" t="s">
        <v>2620</v>
      </c>
      <c r="G379" s="126" t="s">
        <v>729</v>
      </c>
      <c r="H379" s="127" t="s">
        <v>729</v>
      </c>
      <c r="I379" s="116" t="s">
        <v>2198</v>
      </c>
      <c r="J379" s="123" t="s">
        <v>2186</v>
      </c>
    </row>
    <row r="380" spans="1:10">
      <c r="A380" s="123">
        <v>-69.228654000000006</v>
      </c>
      <c r="B380" s="123">
        <v>-27.238143999999998</v>
      </c>
      <c r="C380" s="124">
        <v>12.4</v>
      </c>
      <c r="D380" s="115">
        <v>1.2</v>
      </c>
      <c r="E380" s="116" t="s">
        <v>2619</v>
      </c>
      <c r="F380" s="125" t="s">
        <v>2621</v>
      </c>
      <c r="G380" s="126" t="s">
        <v>2521</v>
      </c>
      <c r="H380" s="127" t="s">
        <v>2314</v>
      </c>
      <c r="I380" s="116" t="s">
        <v>2198</v>
      </c>
      <c r="J380" s="123" t="s">
        <v>1961</v>
      </c>
    </row>
    <row r="381" spans="1:10">
      <c r="A381" s="123">
        <v>-69.990499999999997</v>
      </c>
      <c r="B381" s="123">
        <v>-29.8017</v>
      </c>
      <c r="C381" s="124">
        <v>12.5</v>
      </c>
      <c r="D381" s="115">
        <v>1</v>
      </c>
      <c r="E381" s="116"/>
      <c r="F381" s="125"/>
      <c r="G381" s="126" t="s">
        <v>681</v>
      </c>
      <c r="H381" s="128" t="s">
        <v>636</v>
      </c>
      <c r="I381" s="129" t="s">
        <v>672</v>
      </c>
      <c r="J381" s="130"/>
    </row>
    <row r="382" spans="1:10">
      <c r="A382" s="123">
        <v>-69.873500000000007</v>
      </c>
      <c r="B382" s="123">
        <v>-28.268000000000001</v>
      </c>
      <c r="C382" s="124">
        <v>12.6</v>
      </c>
      <c r="D382" s="115">
        <v>0.6</v>
      </c>
      <c r="E382" s="116" t="s">
        <v>2622</v>
      </c>
      <c r="F382" s="125" t="s">
        <v>2623</v>
      </c>
      <c r="G382" s="126" t="s">
        <v>729</v>
      </c>
      <c r="H382" s="127" t="s">
        <v>729</v>
      </c>
      <c r="I382" s="116" t="s">
        <v>2198</v>
      </c>
      <c r="J382" s="123" t="s">
        <v>2186</v>
      </c>
    </row>
    <row r="383" spans="1:10">
      <c r="A383" s="123">
        <v>-69.857887722613697</v>
      </c>
      <c r="B383" s="123">
        <v>-29.001629038184401</v>
      </c>
      <c r="C383" s="124">
        <v>12.6</v>
      </c>
      <c r="D383" s="115">
        <v>0.9</v>
      </c>
      <c r="E383" s="116"/>
      <c r="F383" s="125"/>
      <c r="G383" s="126" t="s">
        <v>743</v>
      </c>
      <c r="H383" s="128" t="s">
        <v>744</v>
      </c>
      <c r="I383" s="129" t="s">
        <v>993</v>
      </c>
      <c r="J383" s="130" t="s">
        <v>685</v>
      </c>
    </row>
    <row r="384" spans="1:10">
      <c r="A384" s="123">
        <v>-69.846907206988305</v>
      </c>
      <c r="B384" s="123">
        <v>-29.952767229268598</v>
      </c>
      <c r="C384" s="124">
        <v>12.8</v>
      </c>
      <c r="D384" s="115">
        <v>0.4</v>
      </c>
      <c r="E384" s="116"/>
      <c r="F384" s="125" t="s">
        <v>2000</v>
      </c>
      <c r="G384" s="126" t="s">
        <v>677</v>
      </c>
      <c r="H384" s="128" t="s">
        <v>678</v>
      </c>
      <c r="I384" s="129" t="s">
        <v>672</v>
      </c>
      <c r="J384" s="130" t="s">
        <v>1961</v>
      </c>
    </row>
    <row r="385" spans="1:10">
      <c r="A385" s="123">
        <v>-69.083500000000001</v>
      </c>
      <c r="B385" s="123">
        <v>-27.173833333333299</v>
      </c>
      <c r="C385" s="124">
        <v>12.8</v>
      </c>
      <c r="D385" s="115">
        <v>0.7</v>
      </c>
      <c r="E385" s="116" t="s">
        <v>2624</v>
      </c>
      <c r="F385" s="125" t="s">
        <v>2625</v>
      </c>
      <c r="G385" s="126" t="s">
        <v>729</v>
      </c>
      <c r="H385" s="127" t="s">
        <v>729</v>
      </c>
      <c r="I385" s="116" t="s">
        <v>2198</v>
      </c>
      <c r="J385" s="123" t="s">
        <v>2186</v>
      </c>
    </row>
    <row r="386" spans="1:10">
      <c r="A386" s="123">
        <v>-69.446700000000007</v>
      </c>
      <c r="B386" s="123">
        <v>-27.231666669999999</v>
      </c>
      <c r="C386" s="124">
        <v>12.9</v>
      </c>
      <c r="D386" s="115">
        <v>0.8</v>
      </c>
      <c r="E386" s="116" t="s">
        <v>2626</v>
      </c>
      <c r="F386" s="125" t="s">
        <v>2627</v>
      </c>
      <c r="G386" s="126" t="s">
        <v>2206</v>
      </c>
      <c r="H386" s="127" t="s">
        <v>2206</v>
      </c>
      <c r="I386" s="116" t="s">
        <v>2185</v>
      </c>
      <c r="J386" s="123" t="s">
        <v>825</v>
      </c>
    </row>
    <row r="387" spans="1:10">
      <c r="A387" s="123">
        <v>-69.069999999999993</v>
      </c>
      <c r="B387" s="123">
        <v>-27.13</v>
      </c>
      <c r="C387" s="124">
        <v>12.9</v>
      </c>
      <c r="D387" s="115">
        <v>0.5</v>
      </c>
      <c r="E387" s="116" t="s">
        <v>317</v>
      </c>
      <c r="F387" s="125" t="s">
        <v>2182</v>
      </c>
      <c r="G387" s="126" t="s">
        <v>2556</v>
      </c>
      <c r="H387" s="127" t="s">
        <v>2184</v>
      </c>
      <c r="I387" s="116" t="s">
        <v>2198</v>
      </c>
      <c r="J387" s="123" t="s">
        <v>618</v>
      </c>
    </row>
    <row r="388" spans="1:10">
      <c r="A388" s="123">
        <v>-68.932699999999997</v>
      </c>
      <c r="B388" s="123">
        <v>-27.253883290000001</v>
      </c>
      <c r="C388" s="124">
        <v>12.9</v>
      </c>
      <c r="D388" s="115">
        <v>0.4</v>
      </c>
      <c r="E388" s="116">
        <v>16543</v>
      </c>
      <c r="F388" s="125" t="s">
        <v>2628</v>
      </c>
      <c r="G388" s="126" t="s">
        <v>2629</v>
      </c>
      <c r="H388" s="127" t="s">
        <v>2425</v>
      </c>
      <c r="I388" s="116" t="s">
        <v>2198</v>
      </c>
      <c r="J388" s="123" t="s">
        <v>2186</v>
      </c>
    </row>
    <row r="389" spans="1:10">
      <c r="A389" s="123">
        <v>-71.058226000000005</v>
      </c>
      <c r="B389" s="123">
        <v>-28.502094</v>
      </c>
      <c r="C389" s="124">
        <v>13</v>
      </c>
      <c r="D389" s="115">
        <v>1.5</v>
      </c>
      <c r="E389" s="116" t="s">
        <v>745</v>
      </c>
      <c r="F389" s="125" t="s">
        <v>2630</v>
      </c>
      <c r="G389" s="126" t="s">
        <v>746</v>
      </c>
      <c r="H389" s="128" t="s">
        <v>746</v>
      </c>
      <c r="I389" s="129" t="s">
        <v>672</v>
      </c>
      <c r="J389" s="130" t="s">
        <v>614</v>
      </c>
    </row>
    <row r="390" spans="1:10">
      <c r="A390" s="123">
        <v>-70.166667000000004</v>
      </c>
      <c r="B390" s="123">
        <v>-33</v>
      </c>
      <c r="C390" s="124">
        <v>13</v>
      </c>
      <c r="D390" s="115">
        <v>0.3</v>
      </c>
      <c r="E390" s="116" t="s">
        <v>747</v>
      </c>
      <c r="F390" s="125" t="s">
        <v>736</v>
      </c>
      <c r="G390" s="126" t="s">
        <v>737</v>
      </c>
      <c r="H390" s="128" t="s">
        <v>738</v>
      </c>
      <c r="I390" s="129" t="s">
        <v>993</v>
      </c>
      <c r="J390" s="130" t="s">
        <v>685</v>
      </c>
    </row>
    <row r="391" spans="1:10">
      <c r="A391" s="123">
        <v>-70.042500000000004</v>
      </c>
      <c r="B391" s="123">
        <v>-32.013522289999997</v>
      </c>
      <c r="C391" s="124">
        <v>13</v>
      </c>
      <c r="D391" s="115">
        <v>0.3</v>
      </c>
      <c r="E391" s="116" t="s">
        <v>748</v>
      </c>
      <c r="F391" s="125" t="s">
        <v>749</v>
      </c>
      <c r="G391" s="126" t="s">
        <v>669</v>
      </c>
      <c r="H391" s="128" t="s">
        <v>669</v>
      </c>
      <c r="I391" s="129" t="s">
        <v>672</v>
      </c>
      <c r="J391" s="130" t="s">
        <v>614</v>
      </c>
    </row>
    <row r="392" spans="1:10">
      <c r="A392" s="123">
        <v>-69.757269730994693</v>
      </c>
      <c r="B392" s="123">
        <v>-29.511721824070801</v>
      </c>
      <c r="C392" s="124">
        <v>13.1</v>
      </c>
      <c r="D392" s="115">
        <v>0.9</v>
      </c>
      <c r="E392" s="116"/>
      <c r="F392" s="125" t="s">
        <v>2002</v>
      </c>
      <c r="G392" s="126" t="s">
        <v>635</v>
      </c>
      <c r="H392" s="128" t="s">
        <v>678</v>
      </c>
      <c r="I392" s="129" t="s">
        <v>991</v>
      </c>
      <c r="J392" s="130"/>
    </row>
    <row r="393" spans="1:10">
      <c r="A393" s="123">
        <v>-69.229518999999996</v>
      </c>
      <c r="B393" s="123">
        <v>-27.201740999999998</v>
      </c>
      <c r="C393" s="124">
        <v>13.1</v>
      </c>
      <c r="D393" s="115">
        <v>1.6</v>
      </c>
      <c r="E393" s="116" t="s">
        <v>2631</v>
      </c>
      <c r="F393" s="125" t="s">
        <v>2621</v>
      </c>
      <c r="G393" s="126" t="s">
        <v>2521</v>
      </c>
      <c r="H393" s="127" t="s">
        <v>2314</v>
      </c>
      <c r="I393" s="116" t="s">
        <v>2198</v>
      </c>
      <c r="J393" s="123" t="s">
        <v>1961</v>
      </c>
    </row>
    <row r="394" spans="1:10">
      <c r="A394" s="123">
        <v>-68.948099999999997</v>
      </c>
      <c r="B394" s="123">
        <v>-27.25306063</v>
      </c>
      <c r="C394" s="124">
        <v>13.29</v>
      </c>
      <c r="D394" s="115">
        <v>0.05</v>
      </c>
      <c r="E394" s="116" t="s">
        <v>2632</v>
      </c>
      <c r="F394" s="125" t="s">
        <v>2633</v>
      </c>
      <c r="G394" s="126" t="s">
        <v>2531</v>
      </c>
      <c r="H394" s="127" t="s">
        <v>2425</v>
      </c>
      <c r="I394" s="116" t="s">
        <v>2185</v>
      </c>
      <c r="J394" s="123" t="s">
        <v>2426</v>
      </c>
    </row>
    <row r="395" spans="1:10">
      <c r="A395" s="123">
        <v>-70.543333333333294</v>
      </c>
      <c r="B395" s="123">
        <v>-31.3</v>
      </c>
      <c r="C395" s="124">
        <v>13.3</v>
      </c>
      <c r="D395" s="115">
        <v>9</v>
      </c>
      <c r="E395" s="116" t="s">
        <v>750</v>
      </c>
      <c r="F395" s="125" t="s">
        <v>2023</v>
      </c>
      <c r="G395" s="126" t="s">
        <v>658</v>
      </c>
      <c r="H395" s="128" t="s">
        <v>658</v>
      </c>
      <c r="I395" s="129" t="s">
        <v>672</v>
      </c>
      <c r="J395" s="130" t="s">
        <v>1961</v>
      </c>
    </row>
    <row r="396" spans="1:10">
      <c r="A396" s="123">
        <v>-70.44</v>
      </c>
      <c r="B396" s="123">
        <v>-31.88</v>
      </c>
      <c r="C396" s="124">
        <v>13.3</v>
      </c>
      <c r="D396" s="115">
        <v>0.6</v>
      </c>
      <c r="E396" s="116" t="s">
        <v>751</v>
      </c>
      <c r="F396" s="125" t="s">
        <v>1986</v>
      </c>
      <c r="G396" s="126" t="s">
        <v>665</v>
      </c>
      <c r="H396" s="128" t="s">
        <v>665</v>
      </c>
      <c r="I396" s="129" t="s">
        <v>672</v>
      </c>
      <c r="J396" s="130" t="s">
        <v>1961</v>
      </c>
    </row>
    <row r="397" spans="1:10">
      <c r="A397" s="123">
        <v>-70.289715000000001</v>
      </c>
      <c r="B397" s="123">
        <v>-33.101174</v>
      </c>
      <c r="C397" s="124">
        <v>13.41</v>
      </c>
      <c r="D397" s="115">
        <v>0.34</v>
      </c>
      <c r="E397" s="116" t="s">
        <v>317</v>
      </c>
      <c r="F397" s="125" t="s">
        <v>2634</v>
      </c>
      <c r="G397" s="126" t="s">
        <v>715</v>
      </c>
      <c r="H397" s="127" t="s">
        <v>715</v>
      </c>
      <c r="I397" s="116" t="s">
        <v>2392</v>
      </c>
      <c r="J397" s="123" t="s">
        <v>685</v>
      </c>
    </row>
    <row r="398" spans="1:10">
      <c r="A398" s="123">
        <v>-70.334252000000006</v>
      </c>
      <c r="B398" s="123">
        <v>-31.928875999999999</v>
      </c>
      <c r="C398" s="124">
        <v>13.5</v>
      </c>
      <c r="D398" s="115">
        <v>0.4</v>
      </c>
      <c r="E398" s="116" t="s">
        <v>752</v>
      </c>
      <c r="F398" s="125" t="s">
        <v>2635</v>
      </c>
      <c r="G398" s="126" t="s">
        <v>753</v>
      </c>
      <c r="H398" s="128" t="s">
        <v>753</v>
      </c>
      <c r="I398" s="129" t="s">
        <v>672</v>
      </c>
      <c r="J398" s="130" t="s">
        <v>1961</v>
      </c>
    </row>
    <row r="399" spans="1:10">
      <c r="A399" s="123">
        <v>-68.911666666666704</v>
      </c>
      <c r="B399" s="123">
        <v>-27.436</v>
      </c>
      <c r="C399" s="124">
        <v>13.5</v>
      </c>
      <c r="D399" s="115">
        <v>0.7</v>
      </c>
      <c r="E399" s="116" t="s">
        <v>2636</v>
      </c>
      <c r="F399" s="125" t="s">
        <v>2637</v>
      </c>
      <c r="G399" s="126" t="s">
        <v>729</v>
      </c>
      <c r="H399" s="127" t="s">
        <v>729</v>
      </c>
      <c r="I399" s="116" t="s">
        <v>2198</v>
      </c>
      <c r="J399" s="123" t="s">
        <v>614</v>
      </c>
    </row>
    <row r="400" spans="1:10">
      <c r="A400" s="123">
        <v>-69</v>
      </c>
      <c r="B400" s="123">
        <v>-27</v>
      </c>
      <c r="C400" s="124">
        <v>13.6</v>
      </c>
      <c r="D400" s="115">
        <v>0.4</v>
      </c>
      <c r="E400" s="116" t="s">
        <v>317</v>
      </c>
      <c r="F400" s="125" t="s">
        <v>2182</v>
      </c>
      <c r="G400" s="126" t="s">
        <v>2638</v>
      </c>
      <c r="H400" s="127" t="s">
        <v>2184</v>
      </c>
      <c r="I400" s="116" t="s">
        <v>2198</v>
      </c>
      <c r="J400" s="123" t="s">
        <v>614</v>
      </c>
    </row>
    <row r="401" spans="1:10">
      <c r="A401" s="123">
        <v>-68.923500000000004</v>
      </c>
      <c r="B401" s="123">
        <v>-27.12856317</v>
      </c>
      <c r="C401" s="124">
        <v>13.6</v>
      </c>
      <c r="D401" s="115">
        <v>0.4</v>
      </c>
      <c r="E401" s="116" t="s">
        <v>2639</v>
      </c>
      <c r="F401" s="125" t="s">
        <v>2640</v>
      </c>
      <c r="G401" s="126" t="s">
        <v>2629</v>
      </c>
      <c r="H401" s="127" t="s">
        <v>2425</v>
      </c>
      <c r="I401" s="116" t="s">
        <v>2198</v>
      </c>
      <c r="J401" s="123" t="s">
        <v>2426</v>
      </c>
    </row>
    <row r="402" spans="1:10">
      <c r="A402" s="123">
        <v>-69.275026999999994</v>
      </c>
      <c r="B402" s="123">
        <v>-27.016342000000002</v>
      </c>
      <c r="C402" s="124">
        <v>13.7</v>
      </c>
      <c r="D402" s="115">
        <v>2.6</v>
      </c>
      <c r="E402" s="116" t="s">
        <v>2641</v>
      </c>
      <c r="F402" s="125" t="s">
        <v>2642</v>
      </c>
      <c r="G402" s="126" t="s">
        <v>2643</v>
      </c>
      <c r="H402" s="127" t="s">
        <v>2314</v>
      </c>
      <c r="I402" s="116" t="s">
        <v>2198</v>
      </c>
      <c r="J402" s="123" t="s">
        <v>614</v>
      </c>
    </row>
    <row r="403" spans="1:10">
      <c r="A403" s="123">
        <v>-69.915795000000003</v>
      </c>
      <c r="B403" s="123">
        <v>-28.967813</v>
      </c>
      <c r="C403" s="124">
        <v>13.8</v>
      </c>
      <c r="D403" s="115">
        <v>0.3</v>
      </c>
      <c r="E403" s="116" t="s">
        <v>754</v>
      </c>
      <c r="F403" s="125" t="s">
        <v>2005</v>
      </c>
      <c r="G403" s="126" t="s">
        <v>602</v>
      </c>
      <c r="H403" s="128" t="s">
        <v>602</v>
      </c>
      <c r="I403" s="129" t="s">
        <v>991</v>
      </c>
      <c r="J403" s="130" t="s">
        <v>618</v>
      </c>
    </row>
    <row r="404" spans="1:10">
      <c r="A404" s="123">
        <v>-69.393834094125907</v>
      </c>
      <c r="B404" s="123">
        <v>-30.784131430331701</v>
      </c>
      <c r="C404" s="124">
        <v>13.8</v>
      </c>
      <c r="D404" s="115">
        <v>1</v>
      </c>
      <c r="E404" s="116" t="s">
        <v>755</v>
      </c>
      <c r="F404" s="125" t="s">
        <v>756</v>
      </c>
      <c r="G404" s="126" t="s">
        <v>617</v>
      </c>
      <c r="H404" s="128" t="s">
        <v>617</v>
      </c>
      <c r="I404" s="129" t="s">
        <v>672</v>
      </c>
      <c r="J404" s="130" t="s">
        <v>618</v>
      </c>
    </row>
    <row r="405" spans="1:10">
      <c r="A405" s="123">
        <v>-69.13</v>
      </c>
      <c r="B405" s="123">
        <v>-27.3</v>
      </c>
      <c r="C405" s="124">
        <v>13.8</v>
      </c>
      <c r="D405" s="115">
        <v>0.6</v>
      </c>
      <c r="E405" s="116" t="s">
        <v>317</v>
      </c>
      <c r="F405" s="125" t="s">
        <v>2182</v>
      </c>
      <c r="G405" s="126" t="s">
        <v>2231</v>
      </c>
      <c r="H405" s="127" t="s">
        <v>2184</v>
      </c>
      <c r="I405" s="116" t="s">
        <v>2198</v>
      </c>
      <c r="J405" s="123" t="s">
        <v>2234</v>
      </c>
    </row>
    <row r="406" spans="1:10">
      <c r="A406" s="123">
        <v>-70.358333333333306</v>
      </c>
      <c r="B406" s="123">
        <v>-29.827361111111099</v>
      </c>
      <c r="C406" s="124">
        <v>13.9</v>
      </c>
      <c r="D406" s="115">
        <v>0.4</v>
      </c>
      <c r="E406" s="116" t="s">
        <v>757</v>
      </c>
      <c r="F406" s="125" t="s">
        <v>2644</v>
      </c>
      <c r="G406" s="126" t="s">
        <v>695</v>
      </c>
      <c r="H406" s="128" t="s">
        <v>695</v>
      </c>
      <c r="I406" s="129" t="s">
        <v>672</v>
      </c>
      <c r="J406" s="130" t="s">
        <v>1961</v>
      </c>
    </row>
    <row r="407" spans="1:10">
      <c r="A407" s="123">
        <v>-68.670701590721606</v>
      </c>
      <c r="B407" s="123">
        <v>-28.912176388106801</v>
      </c>
      <c r="C407" s="124">
        <v>13.9</v>
      </c>
      <c r="D407" s="115">
        <v>0.7</v>
      </c>
      <c r="E407" s="116"/>
      <c r="F407" s="125"/>
      <c r="G407" s="126" t="s">
        <v>598</v>
      </c>
      <c r="H407" s="128" t="s">
        <v>598</v>
      </c>
      <c r="I407" s="129" t="s">
        <v>672</v>
      </c>
      <c r="J407" s="130"/>
    </row>
    <row r="408" spans="1:10">
      <c r="A408" s="123">
        <v>-70.508333333333297</v>
      </c>
      <c r="B408" s="123">
        <v>-31.793333333333301</v>
      </c>
      <c r="C408" s="124">
        <v>14</v>
      </c>
      <c r="D408" s="115">
        <v>0.5</v>
      </c>
      <c r="E408" s="116" t="s">
        <v>758</v>
      </c>
      <c r="F408" s="125" t="s">
        <v>2645</v>
      </c>
      <c r="G408" s="126" t="s">
        <v>658</v>
      </c>
      <c r="H408" s="128" t="s">
        <v>658</v>
      </c>
      <c r="I408" s="129" t="s">
        <v>672</v>
      </c>
      <c r="J408" s="130" t="s">
        <v>614</v>
      </c>
    </row>
    <row r="409" spans="1:10">
      <c r="A409" s="123">
        <v>-69.989999999999995</v>
      </c>
      <c r="B409" s="123">
        <v>-33</v>
      </c>
      <c r="C409" s="124">
        <v>14.06</v>
      </c>
      <c r="D409" s="115">
        <v>1.44</v>
      </c>
      <c r="E409" s="116" t="s">
        <v>317</v>
      </c>
      <c r="F409" s="125" t="s">
        <v>1989</v>
      </c>
      <c r="G409" s="126" t="s">
        <v>759</v>
      </c>
      <c r="H409" s="128" t="s">
        <v>759</v>
      </c>
      <c r="I409" s="129" t="s">
        <v>672</v>
      </c>
      <c r="J409" s="130" t="s">
        <v>760</v>
      </c>
    </row>
    <row r="410" spans="1:10">
      <c r="A410" s="123">
        <v>-69.729814000000005</v>
      </c>
      <c r="B410" s="123">
        <v>-28.812228000000001</v>
      </c>
      <c r="C410" s="124">
        <v>14.1</v>
      </c>
      <c r="D410" s="115">
        <v>0.1</v>
      </c>
      <c r="E410" s="116" t="s">
        <v>761</v>
      </c>
      <c r="F410" s="125" t="s">
        <v>2005</v>
      </c>
      <c r="G410" s="126" t="s">
        <v>602</v>
      </c>
      <c r="H410" s="128" t="s">
        <v>602</v>
      </c>
      <c r="I410" s="129" t="s">
        <v>991</v>
      </c>
      <c r="J410" s="130" t="s">
        <v>618</v>
      </c>
    </row>
    <row r="411" spans="1:10">
      <c r="A411" s="123">
        <v>-69.307733333333303</v>
      </c>
      <c r="B411" s="123">
        <v>-27.641033333333301</v>
      </c>
      <c r="C411" s="124">
        <v>14.1</v>
      </c>
      <c r="D411" s="115">
        <v>0.9</v>
      </c>
      <c r="E411" s="116" t="s">
        <v>2646</v>
      </c>
      <c r="F411" s="125" t="s">
        <v>2647</v>
      </c>
      <c r="G411" s="126" t="s">
        <v>729</v>
      </c>
      <c r="H411" s="127" t="s">
        <v>729</v>
      </c>
      <c r="I411" s="116" t="s">
        <v>2198</v>
      </c>
      <c r="J411" s="123" t="s">
        <v>2186</v>
      </c>
    </row>
    <row r="412" spans="1:10">
      <c r="A412" s="123">
        <v>-69.3</v>
      </c>
      <c r="B412" s="123">
        <v>-27.65</v>
      </c>
      <c r="C412" s="124">
        <v>14.2</v>
      </c>
      <c r="D412" s="115">
        <v>0.5</v>
      </c>
      <c r="E412" s="116" t="s">
        <v>317</v>
      </c>
      <c r="F412" s="125" t="s">
        <v>2182</v>
      </c>
      <c r="G412" s="126" t="s">
        <v>2638</v>
      </c>
      <c r="H412" s="127" t="s">
        <v>2184</v>
      </c>
      <c r="I412" s="116" t="s">
        <v>2198</v>
      </c>
      <c r="J412" s="123" t="s">
        <v>614</v>
      </c>
    </row>
    <row r="413" spans="1:10">
      <c r="A413" s="123">
        <v>-70.129523000000006</v>
      </c>
      <c r="B413" s="123">
        <v>-32.829214999999998</v>
      </c>
      <c r="C413" s="124">
        <v>14.28</v>
      </c>
      <c r="D413" s="115">
        <v>0.12</v>
      </c>
      <c r="E413" s="116" t="s">
        <v>762</v>
      </c>
      <c r="F413" s="125" t="s">
        <v>763</v>
      </c>
      <c r="G413" s="126" t="s">
        <v>764</v>
      </c>
      <c r="H413" s="128" t="s">
        <v>764</v>
      </c>
      <c r="I413" s="129" t="s">
        <v>991</v>
      </c>
      <c r="J413" s="130" t="s">
        <v>765</v>
      </c>
    </row>
    <row r="414" spans="1:10">
      <c r="A414" s="123">
        <v>-69.070333000000005</v>
      </c>
      <c r="B414" s="123">
        <v>-27.195419000000001</v>
      </c>
      <c r="C414" s="124">
        <v>14.3</v>
      </c>
      <c r="D414" s="115">
        <v>0.8</v>
      </c>
      <c r="E414" s="116" t="s">
        <v>2648</v>
      </c>
      <c r="F414" s="125" t="s">
        <v>2649</v>
      </c>
      <c r="G414" s="126" t="s">
        <v>2609</v>
      </c>
      <c r="H414" s="127" t="s">
        <v>2314</v>
      </c>
      <c r="I414" s="116" t="s">
        <v>2198</v>
      </c>
      <c r="J414" s="123" t="s">
        <v>1961</v>
      </c>
    </row>
    <row r="415" spans="1:10">
      <c r="A415" s="123">
        <v>-69.370599999999996</v>
      </c>
      <c r="B415" s="123">
        <v>-27.823216666666699</v>
      </c>
      <c r="C415" s="124">
        <v>14.4</v>
      </c>
      <c r="D415" s="115">
        <v>0.6</v>
      </c>
      <c r="E415" s="116" t="s">
        <v>2650</v>
      </c>
      <c r="F415" s="125" t="s">
        <v>2651</v>
      </c>
      <c r="G415" s="126" t="s">
        <v>729</v>
      </c>
      <c r="H415" s="127" t="s">
        <v>729</v>
      </c>
      <c r="I415" s="116" t="s">
        <v>2198</v>
      </c>
      <c r="J415" s="123" t="s">
        <v>2186</v>
      </c>
    </row>
    <row r="416" spans="1:10">
      <c r="A416" s="123">
        <v>-69.698055555555555</v>
      </c>
      <c r="B416" s="123">
        <v>-29.729166666666668</v>
      </c>
      <c r="C416" s="124">
        <v>14.5</v>
      </c>
      <c r="D416" s="115">
        <v>0.9</v>
      </c>
      <c r="E416" s="116" t="s">
        <v>766</v>
      </c>
      <c r="F416" s="125" t="s">
        <v>767</v>
      </c>
      <c r="G416" s="126" t="s">
        <v>678</v>
      </c>
      <c r="H416" s="128" t="s">
        <v>678</v>
      </c>
      <c r="I416" s="129" t="s">
        <v>672</v>
      </c>
      <c r="J416" s="130"/>
    </row>
    <row r="417" spans="1:10">
      <c r="A417" s="123">
        <v>-69.694470377788704</v>
      </c>
      <c r="B417" s="123">
        <v>-29.759353314560698</v>
      </c>
      <c r="C417" s="124">
        <v>14.5</v>
      </c>
      <c r="D417" s="115">
        <v>0.9</v>
      </c>
      <c r="E417" s="116"/>
      <c r="F417" s="125"/>
      <c r="G417" s="126" t="s">
        <v>678</v>
      </c>
      <c r="H417" s="128" t="s">
        <v>634</v>
      </c>
      <c r="I417" s="129" t="s">
        <v>672</v>
      </c>
      <c r="J417" s="130"/>
    </row>
    <row r="418" spans="1:10">
      <c r="A418" s="123">
        <v>-69.590318999999994</v>
      </c>
      <c r="B418" s="123">
        <v>-28.328966000000001</v>
      </c>
      <c r="C418" s="124">
        <v>14.8</v>
      </c>
      <c r="D418" s="115">
        <v>0.6</v>
      </c>
      <c r="E418" s="116" t="s">
        <v>2652</v>
      </c>
      <c r="F418" s="125" t="s">
        <v>1055</v>
      </c>
      <c r="G418" s="126" t="s">
        <v>674</v>
      </c>
      <c r="H418" s="127" t="s">
        <v>674</v>
      </c>
      <c r="I418" s="116" t="s">
        <v>2198</v>
      </c>
      <c r="J418" s="123" t="s">
        <v>1961</v>
      </c>
    </row>
    <row r="419" spans="1:10">
      <c r="A419" s="123">
        <v>-69.3</v>
      </c>
      <c r="B419" s="123">
        <v>-27.5</v>
      </c>
      <c r="C419" s="124">
        <v>14.8</v>
      </c>
      <c r="D419" s="115">
        <v>0.5</v>
      </c>
      <c r="E419" s="116" t="s">
        <v>317</v>
      </c>
      <c r="F419" s="125" t="s">
        <v>2182</v>
      </c>
      <c r="G419" s="126" t="s">
        <v>2638</v>
      </c>
      <c r="H419" s="127" t="s">
        <v>2184</v>
      </c>
      <c r="I419" s="116" t="s">
        <v>2198</v>
      </c>
      <c r="J419" s="123" t="s">
        <v>614</v>
      </c>
    </row>
    <row r="420" spans="1:10">
      <c r="A420" s="123">
        <v>-69.053826000000001</v>
      </c>
      <c r="B420" s="123">
        <v>-27.217483000000001</v>
      </c>
      <c r="C420" s="124">
        <v>14.8</v>
      </c>
      <c r="D420" s="115">
        <v>0.8</v>
      </c>
      <c r="E420" s="116" t="s">
        <v>2653</v>
      </c>
      <c r="F420" s="125" t="s">
        <v>2654</v>
      </c>
      <c r="G420" s="126" t="s">
        <v>2521</v>
      </c>
      <c r="H420" s="127" t="s">
        <v>2314</v>
      </c>
      <c r="I420" s="116" t="s">
        <v>2198</v>
      </c>
      <c r="J420" s="123" t="s">
        <v>614</v>
      </c>
    </row>
    <row r="421" spans="1:10">
      <c r="A421" s="123">
        <v>-68.819050000000004</v>
      </c>
      <c r="B421" s="123">
        <v>-31.55142</v>
      </c>
      <c r="C421" s="124">
        <v>14.827999999999998</v>
      </c>
      <c r="D421" s="115">
        <v>0.42999999999999994</v>
      </c>
      <c r="E421" s="116" t="s">
        <v>768</v>
      </c>
      <c r="F421" s="116" t="s">
        <v>769</v>
      </c>
      <c r="G421" s="116" t="s">
        <v>770</v>
      </c>
      <c r="H421" s="129" t="s">
        <v>771</v>
      </c>
      <c r="I421" s="129" t="s">
        <v>993</v>
      </c>
      <c r="J421" s="129" t="s">
        <v>772</v>
      </c>
    </row>
    <row r="422" spans="1:10">
      <c r="A422" s="123">
        <v>-69.121357474628894</v>
      </c>
      <c r="B422" s="123">
        <v>-30.6403041684407</v>
      </c>
      <c r="C422" s="124">
        <v>14.9</v>
      </c>
      <c r="D422" s="115">
        <v>1.3</v>
      </c>
      <c r="E422" s="116" t="s">
        <v>773</v>
      </c>
      <c r="F422" s="125" t="s">
        <v>774</v>
      </c>
      <c r="G422" s="126" t="s">
        <v>617</v>
      </c>
      <c r="H422" s="128" t="s">
        <v>617</v>
      </c>
      <c r="I422" s="129" t="s">
        <v>991</v>
      </c>
      <c r="J422" s="130" t="s">
        <v>618</v>
      </c>
    </row>
    <row r="423" spans="1:10">
      <c r="A423" s="123">
        <v>-70.488333333333301</v>
      </c>
      <c r="B423" s="123">
        <v>-32.215000000000003</v>
      </c>
      <c r="C423" s="124">
        <v>15</v>
      </c>
      <c r="D423" s="115">
        <v>8</v>
      </c>
      <c r="E423" s="116" t="s">
        <v>775</v>
      </c>
      <c r="F423" s="125" t="s">
        <v>1983</v>
      </c>
      <c r="G423" s="126" t="s">
        <v>658</v>
      </c>
      <c r="H423" s="128" t="s">
        <v>658</v>
      </c>
      <c r="I423" s="129" t="s">
        <v>672</v>
      </c>
      <c r="J423" s="130" t="s">
        <v>614</v>
      </c>
    </row>
    <row r="424" spans="1:10">
      <c r="A424" s="123">
        <v>-70.285328000000007</v>
      </c>
      <c r="B424" s="123">
        <v>-31.853757999999999</v>
      </c>
      <c r="C424" s="124">
        <v>15</v>
      </c>
      <c r="D424" s="115">
        <v>0.3</v>
      </c>
      <c r="E424" s="116" t="s">
        <v>777</v>
      </c>
      <c r="F424" s="125" t="s">
        <v>2026</v>
      </c>
      <c r="G424" s="126" t="s">
        <v>778</v>
      </c>
      <c r="H424" s="128" t="s">
        <v>778</v>
      </c>
      <c r="I424" s="129" t="s">
        <v>993</v>
      </c>
      <c r="J424" s="130" t="s">
        <v>685</v>
      </c>
    </row>
    <row r="425" spans="1:10">
      <c r="A425" s="123">
        <v>-70.02</v>
      </c>
      <c r="B425" s="123">
        <v>-32.83</v>
      </c>
      <c r="C425" s="124">
        <v>15</v>
      </c>
      <c r="D425" s="115"/>
      <c r="E425" s="116"/>
      <c r="F425" s="116"/>
      <c r="G425" s="116" t="s">
        <v>703</v>
      </c>
      <c r="H425" s="129"/>
      <c r="I425" s="129" t="s">
        <v>1970</v>
      </c>
      <c r="J425" s="129"/>
    </row>
    <row r="426" spans="1:10">
      <c r="A426" s="123">
        <v>-69.789255144214295</v>
      </c>
      <c r="B426" s="123">
        <v>-29.6628450304711</v>
      </c>
      <c r="C426" s="124">
        <v>15</v>
      </c>
      <c r="D426" s="115">
        <v>0.5</v>
      </c>
      <c r="E426" s="116"/>
      <c r="F426" s="125" t="s">
        <v>2002</v>
      </c>
      <c r="G426" s="126" t="s">
        <v>678</v>
      </c>
      <c r="H426" s="128" t="s">
        <v>678</v>
      </c>
      <c r="I426" s="129" t="s">
        <v>672</v>
      </c>
      <c r="J426" s="130"/>
    </row>
    <row r="427" spans="1:10">
      <c r="A427" s="123">
        <v>-69.747229343106696</v>
      </c>
      <c r="B427" s="123">
        <v>-29.5368587511574</v>
      </c>
      <c r="C427" s="124">
        <v>15</v>
      </c>
      <c r="D427" s="115">
        <v>1</v>
      </c>
      <c r="E427" s="116"/>
      <c r="F427" s="125" t="s">
        <v>776</v>
      </c>
      <c r="G427" s="126" t="s">
        <v>678</v>
      </c>
      <c r="H427" s="128" t="s">
        <v>678</v>
      </c>
      <c r="I427" s="129" t="s">
        <v>672</v>
      </c>
      <c r="J427" s="130"/>
    </row>
    <row r="428" spans="1:10">
      <c r="A428" s="123">
        <v>-69.259833333333304</v>
      </c>
      <c r="B428" s="123">
        <v>-27.553000000000001</v>
      </c>
      <c r="C428" s="124">
        <v>15</v>
      </c>
      <c r="D428" s="115">
        <v>1.1000000000000001</v>
      </c>
      <c r="E428" s="116" t="s">
        <v>2655</v>
      </c>
      <c r="F428" s="125" t="s">
        <v>2656</v>
      </c>
      <c r="G428" s="126" t="s">
        <v>729</v>
      </c>
      <c r="H428" s="127" t="s">
        <v>729</v>
      </c>
      <c r="I428" s="116" t="s">
        <v>2198</v>
      </c>
      <c r="J428" s="123" t="s">
        <v>2186</v>
      </c>
    </row>
    <row r="429" spans="1:10">
      <c r="A429" s="123">
        <v>-68.928333333333299</v>
      </c>
      <c r="B429" s="123">
        <v>-27.418333333333301</v>
      </c>
      <c r="C429" s="124">
        <v>15</v>
      </c>
      <c r="D429" s="115">
        <v>1.1000000000000001</v>
      </c>
      <c r="E429" s="116" t="s">
        <v>2657</v>
      </c>
      <c r="F429" s="125" t="s">
        <v>2658</v>
      </c>
      <c r="G429" s="126" t="s">
        <v>729</v>
      </c>
      <c r="H429" s="127" t="s">
        <v>729</v>
      </c>
      <c r="I429" s="116" t="s">
        <v>2198</v>
      </c>
      <c r="J429" s="123" t="s">
        <v>614</v>
      </c>
    </row>
    <row r="430" spans="1:10">
      <c r="A430" s="123">
        <v>-70.571450999999996</v>
      </c>
      <c r="B430" s="123">
        <v>-31.581945000000001</v>
      </c>
      <c r="C430" s="124">
        <v>15.1</v>
      </c>
      <c r="D430" s="115">
        <v>0.6</v>
      </c>
      <c r="E430" s="116" t="s">
        <v>780</v>
      </c>
      <c r="F430" s="125" t="s">
        <v>781</v>
      </c>
      <c r="G430" s="126" t="s">
        <v>778</v>
      </c>
      <c r="H430" s="128" t="s">
        <v>778</v>
      </c>
      <c r="I430" s="129" t="s">
        <v>993</v>
      </c>
      <c r="J430" s="130" t="s">
        <v>685</v>
      </c>
    </row>
    <row r="431" spans="1:10">
      <c r="A431" s="123">
        <v>-69.609666666666698</v>
      </c>
      <c r="B431" s="123">
        <v>-28.876666666666701</v>
      </c>
      <c r="C431" s="124">
        <v>15.1</v>
      </c>
      <c r="D431" s="115">
        <v>5</v>
      </c>
      <c r="E431" s="116" t="s">
        <v>779</v>
      </c>
      <c r="F431" s="125" t="s">
        <v>2034</v>
      </c>
      <c r="G431" s="126" t="s">
        <v>729</v>
      </c>
      <c r="H431" s="128" t="s">
        <v>729</v>
      </c>
      <c r="I431" s="129" t="s">
        <v>672</v>
      </c>
      <c r="J431" s="130" t="s">
        <v>1961</v>
      </c>
    </row>
    <row r="432" spans="1:10">
      <c r="A432" s="123">
        <v>-69.25</v>
      </c>
      <c r="B432" s="123">
        <v>-27</v>
      </c>
      <c r="C432" s="124">
        <v>15.1</v>
      </c>
      <c r="D432" s="115">
        <v>1.2</v>
      </c>
      <c r="E432" s="116" t="s">
        <v>317</v>
      </c>
      <c r="F432" s="125" t="s">
        <v>2182</v>
      </c>
      <c r="G432" s="126" t="s">
        <v>2638</v>
      </c>
      <c r="H432" s="127" t="s">
        <v>2184</v>
      </c>
      <c r="I432" s="116" t="s">
        <v>2185</v>
      </c>
      <c r="J432" s="123" t="s">
        <v>2186</v>
      </c>
    </row>
    <row r="433" spans="1:10">
      <c r="A433" s="123">
        <v>-69.218400000000003</v>
      </c>
      <c r="B433" s="123">
        <v>-27.0456</v>
      </c>
      <c r="C433" s="124">
        <v>15.1</v>
      </c>
      <c r="D433" s="115">
        <v>0.7</v>
      </c>
      <c r="E433" s="116" t="s">
        <v>2659</v>
      </c>
      <c r="F433" s="125" t="s">
        <v>2660</v>
      </c>
      <c r="G433" s="126" t="s">
        <v>729</v>
      </c>
      <c r="H433" s="127" t="s">
        <v>729</v>
      </c>
      <c r="I433" s="116" t="s">
        <v>2198</v>
      </c>
      <c r="J433" s="123" t="s">
        <v>2186</v>
      </c>
    </row>
    <row r="434" spans="1:10">
      <c r="A434" s="123">
        <v>-69.989999999999995</v>
      </c>
      <c r="B434" s="123">
        <v>-33</v>
      </c>
      <c r="C434" s="124">
        <v>15.19</v>
      </c>
      <c r="D434" s="115">
        <v>0.72</v>
      </c>
      <c r="E434" s="116" t="s">
        <v>317</v>
      </c>
      <c r="F434" s="125" t="s">
        <v>1989</v>
      </c>
      <c r="G434" s="126" t="s">
        <v>759</v>
      </c>
      <c r="H434" s="128" t="s">
        <v>759</v>
      </c>
      <c r="I434" s="129" t="s">
        <v>672</v>
      </c>
      <c r="J434" s="130" t="s">
        <v>760</v>
      </c>
    </row>
    <row r="435" spans="1:10">
      <c r="A435" s="123">
        <v>-70.471666666666707</v>
      </c>
      <c r="B435" s="123">
        <v>-32.196666666666701</v>
      </c>
      <c r="C435" s="124">
        <v>15.2</v>
      </c>
      <c r="D435" s="115">
        <v>0.9</v>
      </c>
      <c r="E435" s="116" t="s">
        <v>782</v>
      </c>
      <c r="F435" s="125" t="s">
        <v>2661</v>
      </c>
      <c r="G435" s="126" t="s">
        <v>658</v>
      </c>
      <c r="H435" s="128" t="s">
        <v>658</v>
      </c>
      <c r="I435" s="129" t="s">
        <v>672</v>
      </c>
      <c r="J435" s="130" t="s">
        <v>614</v>
      </c>
    </row>
    <row r="436" spans="1:10">
      <c r="A436" s="123">
        <v>-70.033377999999999</v>
      </c>
      <c r="B436" s="123">
        <v>-28.150400999999999</v>
      </c>
      <c r="C436" s="124">
        <v>15.2</v>
      </c>
      <c r="D436" s="115">
        <v>1.4</v>
      </c>
      <c r="E436" s="116" t="s">
        <v>2662</v>
      </c>
      <c r="F436" s="125" t="s">
        <v>2663</v>
      </c>
      <c r="G436" s="126" t="s">
        <v>2664</v>
      </c>
      <c r="H436" s="127" t="s">
        <v>2664</v>
      </c>
      <c r="I436" s="116" t="s">
        <v>2185</v>
      </c>
      <c r="J436" s="123" t="s">
        <v>2665</v>
      </c>
    </row>
    <row r="437" spans="1:10">
      <c r="A437" s="123">
        <v>-69.269633333333303</v>
      </c>
      <c r="B437" s="123">
        <v>-27.717833333333299</v>
      </c>
      <c r="C437" s="124">
        <v>15.3</v>
      </c>
      <c r="D437" s="115">
        <v>0.5</v>
      </c>
      <c r="E437" s="116" t="s">
        <v>2666</v>
      </c>
      <c r="F437" s="125" t="s">
        <v>2667</v>
      </c>
      <c r="G437" s="126" t="s">
        <v>729</v>
      </c>
      <c r="H437" s="127" t="s">
        <v>729</v>
      </c>
      <c r="I437" s="116" t="s">
        <v>2198</v>
      </c>
      <c r="J437" s="123" t="s">
        <v>2186</v>
      </c>
    </row>
    <row r="438" spans="1:10">
      <c r="A438" s="123">
        <v>-69.143749999999997</v>
      </c>
      <c r="B438" s="123">
        <v>-27.7495166666667</v>
      </c>
      <c r="C438" s="124">
        <v>15.3</v>
      </c>
      <c r="D438" s="115">
        <v>0.8</v>
      </c>
      <c r="E438" s="116" t="s">
        <v>2668</v>
      </c>
      <c r="F438" s="125" t="s">
        <v>2669</v>
      </c>
      <c r="G438" s="126" t="s">
        <v>729</v>
      </c>
      <c r="H438" s="127" t="s">
        <v>729</v>
      </c>
      <c r="I438" s="116" t="s">
        <v>2198</v>
      </c>
      <c r="J438" s="123" t="s">
        <v>2186</v>
      </c>
    </row>
    <row r="439" spans="1:10">
      <c r="A439" s="123">
        <v>-68.924866666666702</v>
      </c>
      <c r="B439" s="123">
        <v>-27.4071</v>
      </c>
      <c r="C439" s="124">
        <v>15.3</v>
      </c>
      <c r="D439" s="115">
        <v>0.8</v>
      </c>
      <c r="E439" s="116" t="s">
        <v>2670</v>
      </c>
      <c r="F439" s="125" t="s">
        <v>2671</v>
      </c>
      <c r="G439" s="126" t="s">
        <v>729</v>
      </c>
      <c r="H439" s="127" t="s">
        <v>729</v>
      </c>
      <c r="I439" s="116" t="s">
        <v>2198</v>
      </c>
      <c r="J439" s="123" t="s">
        <v>614</v>
      </c>
    </row>
    <row r="440" spans="1:10">
      <c r="A440" s="123">
        <v>-70.339603999999994</v>
      </c>
      <c r="B440" s="123">
        <v>-31.774265</v>
      </c>
      <c r="C440" s="124">
        <v>15.4</v>
      </c>
      <c r="D440" s="115">
        <v>0.4</v>
      </c>
      <c r="E440" s="116" t="s">
        <v>783</v>
      </c>
      <c r="F440" s="125" t="s">
        <v>784</v>
      </c>
      <c r="G440" s="126" t="s">
        <v>778</v>
      </c>
      <c r="H440" s="128" t="s">
        <v>778</v>
      </c>
      <c r="I440" s="129" t="s">
        <v>993</v>
      </c>
      <c r="J440" s="130" t="s">
        <v>685</v>
      </c>
    </row>
    <row r="441" spans="1:10">
      <c r="A441" s="123">
        <v>-69.248966666666703</v>
      </c>
      <c r="B441" s="123">
        <v>-27.524000000000001</v>
      </c>
      <c r="C441" s="124">
        <v>15.4</v>
      </c>
      <c r="D441" s="115">
        <v>0.6</v>
      </c>
      <c r="E441" s="116" t="s">
        <v>2672</v>
      </c>
      <c r="F441" s="125" t="s">
        <v>2673</v>
      </c>
      <c r="G441" s="126" t="s">
        <v>729</v>
      </c>
      <c r="H441" s="127" t="s">
        <v>729</v>
      </c>
      <c r="I441" s="116" t="s">
        <v>2198</v>
      </c>
      <c r="J441" s="123" t="s">
        <v>2186</v>
      </c>
    </row>
    <row r="442" spans="1:10">
      <c r="A442" s="123">
        <v>-69.109358</v>
      </c>
      <c r="B442" s="123">
        <v>-27.186979999999998</v>
      </c>
      <c r="C442" s="124">
        <v>15.4</v>
      </c>
      <c r="D442" s="115">
        <v>0.8</v>
      </c>
      <c r="E442" s="116" t="s">
        <v>2674</v>
      </c>
      <c r="F442" s="125" t="s">
        <v>2649</v>
      </c>
      <c r="G442" s="126" t="s">
        <v>2609</v>
      </c>
      <c r="H442" s="127" t="s">
        <v>2314</v>
      </c>
      <c r="I442" s="116" t="s">
        <v>2198</v>
      </c>
      <c r="J442" s="123" t="s">
        <v>1961</v>
      </c>
    </row>
    <row r="443" spans="1:10">
      <c r="A443" s="123">
        <v>-69.022166666666706</v>
      </c>
      <c r="B443" s="123">
        <v>-27.711166666666699</v>
      </c>
      <c r="C443" s="124">
        <v>15.4</v>
      </c>
      <c r="D443" s="115">
        <v>2.8</v>
      </c>
      <c r="E443" s="116" t="s">
        <v>2675</v>
      </c>
      <c r="F443" s="125" t="s">
        <v>2676</v>
      </c>
      <c r="G443" s="126" t="s">
        <v>729</v>
      </c>
      <c r="H443" s="127" t="s">
        <v>729</v>
      </c>
      <c r="I443" s="116" t="s">
        <v>2198</v>
      </c>
      <c r="J443" s="123" t="s">
        <v>2186</v>
      </c>
    </row>
    <row r="444" spans="1:10">
      <c r="A444" s="123">
        <v>-69.969200000000001</v>
      </c>
      <c r="B444" s="123">
        <v>-29.816400000000002</v>
      </c>
      <c r="C444" s="124">
        <v>15.6</v>
      </c>
      <c r="D444" s="115">
        <v>3.8</v>
      </c>
      <c r="E444" s="116"/>
      <c r="F444" s="125"/>
      <c r="G444" s="126" t="s">
        <v>681</v>
      </c>
      <c r="H444" s="128" t="s">
        <v>636</v>
      </c>
      <c r="I444" s="129" t="s">
        <v>672</v>
      </c>
      <c r="J444" s="130"/>
    </row>
    <row r="445" spans="1:10">
      <c r="A445" s="123">
        <v>-69.181200000000004</v>
      </c>
      <c r="B445" s="123">
        <v>-32.978099999999998</v>
      </c>
      <c r="C445" s="124">
        <v>15.6</v>
      </c>
      <c r="D445" s="115">
        <v>1</v>
      </c>
      <c r="E445" s="116" t="s">
        <v>785</v>
      </c>
      <c r="F445" s="125" t="s">
        <v>786</v>
      </c>
      <c r="G445" s="126" t="s">
        <v>787</v>
      </c>
      <c r="H445" s="128" t="s">
        <v>787</v>
      </c>
      <c r="I445" s="129" t="s">
        <v>993</v>
      </c>
      <c r="J445" s="130" t="s">
        <v>685</v>
      </c>
    </row>
    <row r="446" spans="1:10">
      <c r="A446" s="123">
        <v>-69.964401669089099</v>
      </c>
      <c r="B446" s="123">
        <v>-29.717686822251501</v>
      </c>
      <c r="C446" s="124">
        <v>15.7</v>
      </c>
      <c r="D446" s="115">
        <v>0.3</v>
      </c>
      <c r="E446" s="116"/>
      <c r="F446" s="125" t="s">
        <v>788</v>
      </c>
      <c r="G446" s="126" t="s">
        <v>635</v>
      </c>
      <c r="H446" s="128" t="s">
        <v>678</v>
      </c>
      <c r="I446" s="129" t="s">
        <v>991</v>
      </c>
      <c r="J446" s="130"/>
    </row>
    <row r="447" spans="1:10">
      <c r="A447" s="123">
        <v>-69.2634166666667</v>
      </c>
      <c r="B447" s="123">
        <v>-27.624749999999999</v>
      </c>
      <c r="C447" s="124">
        <v>15.7</v>
      </c>
      <c r="D447" s="115">
        <v>1</v>
      </c>
      <c r="E447" s="116" t="s">
        <v>2677</v>
      </c>
      <c r="F447" s="125" t="s">
        <v>2678</v>
      </c>
      <c r="G447" s="126" t="s">
        <v>729</v>
      </c>
      <c r="H447" s="127" t="s">
        <v>729</v>
      </c>
      <c r="I447" s="116" t="s">
        <v>2198</v>
      </c>
      <c r="J447" s="123" t="s">
        <v>2186</v>
      </c>
    </row>
    <row r="448" spans="1:10">
      <c r="A448" s="123">
        <v>-69.22</v>
      </c>
      <c r="B448" s="123">
        <v>-27.02</v>
      </c>
      <c r="C448" s="124">
        <v>15.8</v>
      </c>
      <c r="D448" s="115">
        <v>0.8</v>
      </c>
      <c r="E448" s="116" t="s">
        <v>317</v>
      </c>
      <c r="F448" s="125" t="s">
        <v>2182</v>
      </c>
      <c r="G448" s="126" t="s">
        <v>2556</v>
      </c>
      <c r="H448" s="127" t="s">
        <v>2184</v>
      </c>
      <c r="I448" s="116" t="s">
        <v>2198</v>
      </c>
      <c r="J448" s="123" t="s">
        <v>2192</v>
      </c>
    </row>
    <row r="449" spans="1:10">
      <c r="A449" s="123">
        <v>-69.217321999999996</v>
      </c>
      <c r="B449" s="123">
        <v>-27.129145000000001</v>
      </c>
      <c r="C449" s="124">
        <v>15.8</v>
      </c>
      <c r="D449" s="115">
        <v>0.8</v>
      </c>
      <c r="E449" s="116" t="s">
        <v>2679</v>
      </c>
      <c r="F449" s="125" t="s">
        <v>2680</v>
      </c>
      <c r="G449" s="126" t="s">
        <v>2681</v>
      </c>
      <c r="H449" s="127" t="s">
        <v>2314</v>
      </c>
      <c r="I449" s="116" t="s">
        <v>2198</v>
      </c>
      <c r="J449" s="123" t="s">
        <v>2682</v>
      </c>
    </row>
    <row r="450" spans="1:10">
      <c r="A450" s="123">
        <v>-69.204499999999996</v>
      </c>
      <c r="B450" s="123">
        <v>-27.099350000000001</v>
      </c>
      <c r="C450" s="124">
        <v>15.8</v>
      </c>
      <c r="D450" s="115">
        <v>0.8</v>
      </c>
      <c r="E450" s="116" t="s">
        <v>2683</v>
      </c>
      <c r="F450" s="125" t="s">
        <v>2684</v>
      </c>
      <c r="G450" s="126" t="s">
        <v>729</v>
      </c>
      <c r="H450" s="127" t="s">
        <v>729</v>
      </c>
      <c r="I450" s="116" t="s">
        <v>2198</v>
      </c>
      <c r="J450" s="123" t="s">
        <v>2186</v>
      </c>
    </row>
    <row r="451" spans="1:10">
      <c r="A451" s="123">
        <v>-69.194446999999997</v>
      </c>
      <c r="B451" s="123">
        <v>-27.000865999999998</v>
      </c>
      <c r="C451" s="124">
        <v>15.8</v>
      </c>
      <c r="D451" s="115">
        <v>0.9</v>
      </c>
      <c r="E451" s="116" t="s">
        <v>2685</v>
      </c>
      <c r="F451" s="125" t="s">
        <v>2686</v>
      </c>
      <c r="G451" s="126" t="s">
        <v>2521</v>
      </c>
      <c r="H451" s="127" t="s">
        <v>2314</v>
      </c>
      <c r="I451" s="116" t="s">
        <v>2198</v>
      </c>
      <c r="J451" s="123" t="s">
        <v>1961</v>
      </c>
    </row>
    <row r="452" spans="1:10">
      <c r="A452" s="123">
        <v>-69.219566666666694</v>
      </c>
      <c r="B452" s="123">
        <v>-27.130016666666702</v>
      </c>
      <c r="C452" s="124">
        <v>15.9</v>
      </c>
      <c r="D452" s="115">
        <v>0.7</v>
      </c>
      <c r="E452" s="116" t="s">
        <v>2687</v>
      </c>
      <c r="F452" s="125" t="s">
        <v>2688</v>
      </c>
      <c r="G452" s="126" t="s">
        <v>729</v>
      </c>
      <c r="H452" s="127" t="s">
        <v>729</v>
      </c>
      <c r="I452" s="116" t="s">
        <v>2198</v>
      </c>
      <c r="J452" s="123" t="s">
        <v>2186</v>
      </c>
    </row>
    <row r="453" spans="1:10">
      <c r="A453" s="123">
        <v>-69.191120999999995</v>
      </c>
      <c r="B453" s="123">
        <v>-27.220666999999999</v>
      </c>
      <c r="C453" s="124">
        <v>15.9</v>
      </c>
      <c r="D453" s="115">
        <v>1.4</v>
      </c>
      <c r="E453" s="116" t="s">
        <v>2689</v>
      </c>
      <c r="F453" s="125" t="s">
        <v>2690</v>
      </c>
      <c r="G453" s="126" t="s">
        <v>2521</v>
      </c>
      <c r="H453" s="127" t="s">
        <v>2314</v>
      </c>
      <c r="I453" s="116" t="s">
        <v>2198</v>
      </c>
      <c r="J453" s="123" t="s">
        <v>1961</v>
      </c>
    </row>
    <row r="454" spans="1:10">
      <c r="A454" s="123">
        <v>-70.300135827724006</v>
      </c>
      <c r="B454" s="123">
        <v>-32.9888791434186</v>
      </c>
      <c r="C454" s="124">
        <v>15.99</v>
      </c>
      <c r="D454" s="115">
        <v>1.3</v>
      </c>
      <c r="E454" s="116" t="s">
        <v>317</v>
      </c>
      <c r="F454" s="125" t="s">
        <v>789</v>
      </c>
      <c r="G454" s="126" t="s">
        <v>715</v>
      </c>
      <c r="H454" s="128" t="s">
        <v>715</v>
      </c>
      <c r="I454" s="129" t="s">
        <v>991</v>
      </c>
      <c r="J454" s="130" t="s">
        <v>825</v>
      </c>
    </row>
    <row r="455" spans="1:10">
      <c r="A455" s="123">
        <v>-70.47</v>
      </c>
      <c r="B455" s="123">
        <v>-32.6</v>
      </c>
      <c r="C455" s="124">
        <v>16</v>
      </c>
      <c r="D455" s="115">
        <v>1</v>
      </c>
      <c r="E455" s="116"/>
      <c r="F455" s="116" t="s">
        <v>992</v>
      </c>
      <c r="G455" s="116" t="s">
        <v>794</v>
      </c>
      <c r="H455" s="129"/>
      <c r="I455" s="129" t="s">
        <v>1970</v>
      </c>
      <c r="J455" s="129" t="s">
        <v>1971</v>
      </c>
    </row>
    <row r="456" spans="1:10">
      <c r="A456" s="123">
        <v>-69.869461430618003</v>
      </c>
      <c r="B456" s="123">
        <v>-29.9984193713371</v>
      </c>
      <c r="C456" s="124">
        <v>16</v>
      </c>
      <c r="D456" s="115">
        <v>1</v>
      </c>
      <c r="E456" s="116"/>
      <c r="F456" s="125" t="s">
        <v>776</v>
      </c>
      <c r="G456" s="126" t="s">
        <v>678</v>
      </c>
      <c r="H456" s="128" t="s">
        <v>678</v>
      </c>
      <c r="I456" s="129" t="s">
        <v>672</v>
      </c>
      <c r="J456" s="130"/>
    </row>
    <row r="457" spans="1:10">
      <c r="A457" s="123">
        <v>-69.2022166666667</v>
      </c>
      <c r="B457" s="123">
        <v>-27.150400000000001</v>
      </c>
      <c r="C457" s="124">
        <v>16</v>
      </c>
      <c r="D457" s="115">
        <v>0.9</v>
      </c>
      <c r="E457" s="116" t="s">
        <v>2691</v>
      </c>
      <c r="F457" s="125" t="s">
        <v>2692</v>
      </c>
      <c r="G457" s="126" t="s">
        <v>729</v>
      </c>
      <c r="H457" s="127" t="s">
        <v>729</v>
      </c>
      <c r="I457" s="116" t="s">
        <v>2198</v>
      </c>
      <c r="J457" s="123" t="s">
        <v>2186</v>
      </c>
    </row>
    <row r="458" spans="1:10">
      <c r="A458" s="123">
        <v>-68.83</v>
      </c>
      <c r="B458" s="123">
        <v>-32.889999000000003</v>
      </c>
      <c r="C458" s="124">
        <v>16</v>
      </c>
      <c r="D458" s="115">
        <v>0.3</v>
      </c>
      <c r="E458" s="116" t="s">
        <v>790</v>
      </c>
      <c r="F458" s="125" t="s">
        <v>2021</v>
      </c>
      <c r="G458" s="126" t="s">
        <v>669</v>
      </c>
      <c r="H458" s="128" t="s">
        <v>669</v>
      </c>
      <c r="I458" s="129" t="s">
        <v>672</v>
      </c>
      <c r="J458" s="130" t="s">
        <v>791</v>
      </c>
    </row>
    <row r="459" spans="1:10">
      <c r="A459" s="123">
        <v>-68.817642000000006</v>
      </c>
      <c r="B459" s="123">
        <v>-31.472918</v>
      </c>
      <c r="C459" s="124">
        <v>16</v>
      </c>
      <c r="D459" s="115">
        <v>2.9</v>
      </c>
      <c r="E459" s="116" t="s">
        <v>792</v>
      </c>
      <c r="F459" s="116" t="s">
        <v>645</v>
      </c>
      <c r="G459" s="116" t="s">
        <v>793</v>
      </c>
      <c r="H459" s="129"/>
      <c r="I459" s="129" t="s">
        <v>672</v>
      </c>
      <c r="J459" s="130" t="s">
        <v>614</v>
      </c>
    </row>
    <row r="460" spans="1:10">
      <c r="A460" s="123">
        <v>-69.989999999999995</v>
      </c>
      <c r="B460" s="123">
        <v>-33</v>
      </c>
      <c r="C460" s="124">
        <v>16.010000000000002</v>
      </c>
      <c r="D460" s="115">
        <v>0.51</v>
      </c>
      <c r="E460" s="116" t="s">
        <v>317</v>
      </c>
      <c r="F460" s="125" t="s">
        <v>1989</v>
      </c>
      <c r="G460" s="126" t="s">
        <v>759</v>
      </c>
      <c r="H460" s="128" t="s">
        <v>759</v>
      </c>
      <c r="I460" s="129" t="s">
        <v>672</v>
      </c>
      <c r="J460" s="130" t="s">
        <v>760</v>
      </c>
    </row>
    <row r="461" spans="1:10">
      <c r="A461" s="123">
        <v>-69.266999999999996</v>
      </c>
      <c r="B461" s="123">
        <v>-27.167000000000002</v>
      </c>
      <c r="C461" s="124">
        <v>16.2</v>
      </c>
      <c r="D461" s="115">
        <v>0.6</v>
      </c>
      <c r="E461" s="116" t="s">
        <v>317</v>
      </c>
      <c r="F461" s="125" t="s">
        <v>2182</v>
      </c>
      <c r="G461" s="126" t="s">
        <v>2556</v>
      </c>
      <c r="H461" s="127" t="s">
        <v>2184</v>
      </c>
      <c r="I461" s="116" t="s">
        <v>2198</v>
      </c>
      <c r="J461" s="123" t="s">
        <v>760</v>
      </c>
    </row>
    <row r="462" spans="1:10">
      <c r="A462" s="123">
        <v>-69.230366666666697</v>
      </c>
      <c r="B462" s="123">
        <v>-27.157216666666699</v>
      </c>
      <c r="C462" s="124">
        <v>16.2</v>
      </c>
      <c r="D462" s="115">
        <v>0.6</v>
      </c>
      <c r="E462" s="116" t="s">
        <v>2693</v>
      </c>
      <c r="F462" s="125" t="s">
        <v>2694</v>
      </c>
      <c r="G462" s="126" t="s">
        <v>729</v>
      </c>
      <c r="H462" s="127" t="s">
        <v>729</v>
      </c>
      <c r="I462" s="116" t="s">
        <v>2198</v>
      </c>
      <c r="J462" s="123" t="s">
        <v>2186</v>
      </c>
    </row>
    <row r="463" spans="1:10">
      <c r="A463" s="123">
        <v>-69.2022166666667</v>
      </c>
      <c r="B463" s="123">
        <v>-27.161300000000001</v>
      </c>
      <c r="C463" s="124">
        <v>16.2</v>
      </c>
      <c r="D463" s="115">
        <v>0.7</v>
      </c>
      <c r="E463" s="116" t="s">
        <v>2695</v>
      </c>
      <c r="F463" s="125" t="s">
        <v>2696</v>
      </c>
      <c r="G463" s="126" t="s">
        <v>729</v>
      </c>
      <c r="H463" s="127" t="s">
        <v>729</v>
      </c>
      <c r="I463" s="116" t="s">
        <v>2198</v>
      </c>
      <c r="J463" s="123" t="s">
        <v>2186</v>
      </c>
    </row>
    <row r="464" spans="1:10">
      <c r="A464" s="123">
        <v>-69.2</v>
      </c>
      <c r="B464" s="123">
        <v>-27.183</v>
      </c>
      <c r="C464" s="124">
        <v>16.2</v>
      </c>
      <c r="D464" s="115">
        <v>0.7</v>
      </c>
      <c r="E464" s="116" t="s">
        <v>317</v>
      </c>
      <c r="F464" s="125" t="s">
        <v>2182</v>
      </c>
      <c r="G464" s="126" t="s">
        <v>2556</v>
      </c>
      <c r="H464" s="127" t="s">
        <v>2184</v>
      </c>
      <c r="I464" s="116" t="s">
        <v>2198</v>
      </c>
      <c r="J464" s="123" t="s">
        <v>2192</v>
      </c>
    </row>
    <row r="465" spans="1:10">
      <c r="A465" s="123">
        <v>-69.187299999999993</v>
      </c>
      <c r="B465" s="123">
        <v>-33.053699999999999</v>
      </c>
      <c r="C465" s="124">
        <v>16.3</v>
      </c>
      <c r="D465" s="115">
        <v>0.83</v>
      </c>
      <c r="E465" s="116" t="s">
        <v>2697</v>
      </c>
      <c r="F465" s="125" t="s">
        <v>786</v>
      </c>
      <c r="G465" s="126" t="s">
        <v>787</v>
      </c>
      <c r="H465" s="127" t="s">
        <v>787</v>
      </c>
      <c r="I465" s="116" t="s">
        <v>2392</v>
      </c>
      <c r="J465" s="123" t="s">
        <v>685</v>
      </c>
    </row>
    <row r="466" spans="1:10">
      <c r="A466" s="123">
        <v>-69.237216666666697</v>
      </c>
      <c r="B466" s="123">
        <v>-27.609033333333301</v>
      </c>
      <c r="C466" s="124">
        <v>16.399999999999999</v>
      </c>
      <c r="D466" s="115">
        <v>0.7</v>
      </c>
      <c r="E466" s="116" t="s">
        <v>2698</v>
      </c>
      <c r="F466" s="125" t="s">
        <v>2699</v>
      </c>
      <c r="G466" s="126" t="s">
        <v>729</v>
      </c>
      <c r="H466" s="127" t="s">
        <v>729</v>
      </c>
      <c r="I466" s="116" t="s">
        <v>2198</v>
      </c>
      <c r="J466" s="123" t="s">
        <v>2186</v>
      </c>
    </row>
    <row r="467" spans="1:10">
      <c r="A467" s="123">
        <v>-70.566764000000006</v>
      </c>
      <c r="B467" s="123">
        <v>-31.54111</v>
      </c>
      <c r="C467" s="124">
        <v>16.5</v>
      </c>
      <c r="D467" s="115">
        <v>0.25</v>
      </c>
      <c r="E467" s="116" t="s">
        <v>795</v>
      </c>
      <c r="F467" s="125" t="s">
        <v>796</v>
      </c>
      <c r="G467" s="126" t="s">
        <v>778</v>
      </c>
      <c r="H467" s="128" t="s">
        <v>778</v>
      </c>
      <c r="I467" s="129" t="s">
        <v>993</v>
      </c>
      <c r="J467" s="130" t="s">
        <v>685</v>
      </c>
    </row>
    <row r="468" spans="1:10">
      <c r="A468" s="123">
        <v>-69.5463666666667</v>
      </c>
      <c r="B468" s="123">
        <v>-27.564499999999999</v>
      </c>
      <c r="C468" s="124">
        <v>16.5</v>
      </c>
      <c r="D468" s="115">
        <v>0.8</v>
      </c>
      <c r="E468" s="116" t="s">
        <v>2700</v>
      </c>
      <c r="F468" s="125" t="s">
        <v>2701</v>
      </c>
      <c r="G468" s="126" t="s">
        <v>729</v>
      </c>
      <c r="H468" s="127" t="s">
        <v>729</v>
      </c>
      <c r="I468" s="116" t="s">
        <v>2198</v>
      </c>
      <c r="J468" s="123" t="s">
        <v>2186</v>
      </c>
    </row>
    <row r="469" spans="1:10">
      <c r="A469" s="123">
        <v>-69.154814000000002</v>
      </c>
      <c r="B469" s="123">
        <v>-27.190341</v>
      </c>
      <c r="C469" s="124">
        <v>16.5</v>
      </c>
      <c r="D469" s="115">
        <v>0.7</v>
      </c>
      <c r="E469" s="116" t="s">
        <v>2702</v>
      </c>
      <c r="F469" s="125" t="s">
        <v>2703</v>
      </c>
      <c r="G469" s="126" t="s">
        <v>2521</v>
      </c>
      <c r="H469" s="127" t="s">
        <v>2314</v>
      </c>
      <c r="I469" s="116" t="s">
        <v>2198</v>
      </c>
      <c r="J469" s="123" t="s">
        <v>1961</v>
      </c>
    </row>
    <row r="470" spans="1:10">
      <c r="A470" s="123">
        <v>-69.708009000000004</v>
      </c>
      <c r="B470" s="123">
        <v>-28.748929</v>
      </c>
      <c r="C470" s="124">
        <v>16.600000000000001</v>
      </c>
      <c r="D470" s="115">
        <v>0.7</v>
      </c>
      <c r="E470" s="116" t="s">
        <v>640</v>
      </c>
      <c r="F470" s="125" t="s">
        <v>2704</v>
      </c>
      <c r="G470" s="126" t="s">
        <v>674</v>
      </c>
      <c r="H470" s="128" t="s">
        <v>674</v>
      </c>
      <c r="I470" s="129" t="s">
        <v>672</v>
      </c>
      <c r="J470" s="130" t="s">
        <v>1961</v>
      </c>
    </row>
    <row r="471" spans="1:10">
      <c r="A471" s="123">
        <v>-69.151816666666704</v>
      </c>
      <c r="B471" s="123">
        <v>-27.763950000000001</v>
      </c>
      <c r="C471" s="124">
        <v>16.600000000000001</v>
      </c>
      <c r="D471" s="115">
        <v>1.2</v>
      </c>
      <c r="E471" s="116" t="s">
        <v>2705</v>
      </c>
      <c r="F471" s="125" t="s">
        <v>2706</v>
      </c>
      <c r="G471" s="126" t="s">
        <v>729</v>
      </c>
      <c r="H471" s="127" t="s">
        <v>729</v>
      </c>
      <c r="I471" s="116" t="s">
        <v>2198</v>
      </c>
      <c r="J471" s="123" t="s">
        <v>2186</v>
      </c>
    </row>
    <row r="472" spans="1:10">
      <c r="A472" s="123">
        <v>-69.269949999999994</v>
      </c>
      <c r="B472" s="123">
        <v>-27.717266666666699</v>
      </c>
      <c r="C472" s="124">
        <v>16.7</v>
      </c>
      <c r="D472" s="115">
        <v>0.5</v>
      </c>
      <c r="E472" s="116" t="s">
        <v>2707</v>
      </c>
      <c r="F472" s="125" t="s">
        <v>2708</v>
      </c>
      <c r="G472" s="126" t="s">
        <v>729</v>
      </c>
      <c r="H472" s="127" t="s">
        <v>729</v>
      </c>
      <c r="I472" s="116" t="s">
        <v>2198</v>
      </c>
      <c r="J472" s="123" t="s">
        <v>614</v>
      </c>
    </row>
    <row r="473" spans="1:10">
      <c r="A473" s="123">
        <v>-69.249233333333294</v>
      </c>
      <c r="B473" s="123">
        <v>-27.73705</v>
      </c>
      <c r="C473" s="124">
        <v>16.8</v>
      </c>
      <c r="D473" s="115">
        <v>0.6</v>
      </c>
      <c r="E473" s="116" t="s">
        <v>2709</v>
      </c>
      <c r="F473" s="125" t="s">
        <v>2710</v>
      </c>
      <c r="G473" s="126" t="s">
        <v>729</v>
      </c>
      <c r="H473" s="127" t="s">
        <v>729</v>
      </c>
      <c r="I473" s="116" t="s">
        <v>2198</v>
      </c>
      <c r="J473" s="123" t="s">
        <v>614</v>
      </c>
    </row>
    <row r="474" spans="1:10">
      <c r="A474" s="123">
        <v>-68.269959999999998</v>
      </c>
      <c r="B474" s="123">
        <v>-28.733139999999999</v>
      </c>
      <c r="C474" s="124">
        <v>16.89</v>
      </c>
      <c r="D474" s="115">
        <v>0.7</v>
      </c>
      <c r="E474" s="116" t="s">
        <v>2711</v>
      </c>
      <c r="F474" s="125" t="s">
        <v>2712</v>
      </c>
      <c r="G474" s="126" t="s">
        <v>2404</v>
      </c>
      <c r="H474" s="127" t="s">
        <v>771</v>
      </c>
      <c r="I474" s="116" t="s">
        <v>2392</v>
      </c>
      <c r="J474" s="123" t="s">
        <v>685</v>
      </c>
    </row>
    <row r="475" spans="1:10">
      <c r="A475" s="123">
        <v>-70.540281307909595</v>
      </c>
      <c r="B475" s="123">
        <v>-32.522468320102597</v>
      </c>
      <c r="C475" s="124">
        <v>16.899999999999999</v>
      </c>
      <c r="D475" s="115" t="s">
        <v>317</v>
      </c>
      <c r="E475" s="116" t="s">
        <v>317</v>
      </c>
      <c r="F475" s="125" t="s">
        <v>760</v>
      </c>
      <c r="G475" s="126" t="s">
        <v>631</v>
      </c>
      <c r="H475" s="128" t="s">
        <v>631</v>
      </c>
      <c r="I475" s="129" t="s">
        <v>672</v>
      </c>
      <c r="J475" s="130" t="s">
        <v>760</v>
      </c>
    </row>
    <row r="476" spans="1:10">
      <c r="A476" s="123">
        <v>-69.312939</v>
      </c>
      <c r="B476" s="123">
        <v>-27.143174999999999</v>
      </c>
      <c r="C476" s="124">
        <v>16.899999999999999</v>
      </c>
      <c r="D476" s="115">
        <v>1</v>
      </c>
      <c r="E476" s="116" t="s">
        <v>2713</v>
      </c>
      <c r="F476" s="125" t="s">
        <v>2714</v>
      </c>
      <c r="G476" s="126" t="s">
        <v>2681</v>
      </c>
      <c r="H476" s="127" t="s">
        <v>2314</v>
      </c>
      <c r="I476" s="116" t="s">
        <v>2198</v>
      </c>
      <c r="J476" s="123" t="s">
        <v>614</v>
      </c>
    </row>
    <row r="477" spans="1:10">
      <c r="A477" s="123">
        <v>-70.239999999999995</v>
      </c>
      <c r="B477" s="123">
        <v>-29.829333333333299</v>
      </c>
      <c r="C477" s="124">
        <v>17</v>
      </c>
      <c r="D477" s="115">
        <v>2</v>
      </c>
      <c r="E477" s="116" t="s">
        <v>799</v>
      </c>
      <c r="F477" s="125" t="s">
        <v>2644</v>
      </c>
      <c r="G477" s="126" t="s">
        <v>695</v>
      </c>
      <c r="H477" s="128" t="s">
        <v>695</v>
      </c>
      <c r="I477" s="129" t="s">
        <v>672</v>
      </c>
      <c r="J477" s="130" t="s">
        <v>614</v>
      </c>
    </row>
    <row r="478" spans="1:10">
      <c r="A478" s="123">
        <v>-69.170482740154199</v>
      </c>
      <c r="B478" s="123">
        <v>-30.5078170689982</v>
      </c>
      <c r="C478" s="124">
        <v>17</v>
      </c>
      <c r="D478" s="115">
        <v>5</v>
      </c>
      <c r="E478" s="116"/>
      <c r="F478" s="125" t="s">
        <v>797</v>
      </c>
      <c r="G478" s="126" t="s">
        <v>798</v>
      </c>
      <c r="H478" s="127" t="s">
        <v>617</v>
      </c>
      <c r="I478" s="116" t="s">
        <v>2198</v>
      </c>
      <c r="J478" s="123" t="s">
        <v>614</v>
      </c>
    </row>
    <row r="479" spans="1:10">
      <c r="A479" s="123">
        <v>-69.169150000000002</v>
      </c>
      <c r="B479" s="123">
        <v>-30.539615000000001</v>
      </c>
      <c r="C479" s="124">
        <v>17</v>
      </c>
      <c r="D479" s="115">
        <v>5</v>
      </c>
      <c r="E479" s="116" t="s">
        <v>800</v>
      </c>
      <c r="F479" s="116" t="s">
        <v>645</v>
      </c>
      <c r="G479" s="116" t="s">
        <v>793</v>
      </c>
      <c r="H479" s="129"/>
      <c r="I479" s="129" t="s">
        <v>672</v>
      </c>
      <c r="J479" s="130" t="s">
        <v>614</v>
      </c>
    </row>
    <row r="480" spans="1:10">
      <c r="A480" s="123">
        <v>-69.166666666666671</v>
      </c>
      <c r="B480" s="123">
        <v>-30.541666666666668</v>
      </c>
      <c r="C480" s="124">
        <v>17</v>
      </c>
      <c r="D480" s="115">
        <v>5</v>
      </c>
      <c r="E480" s="116"/>
      <c r="F480" s="125" t="s">
        <v>797</v>
      </c>
      <c r="G480" s="126" t="s">
        <v>798</v>
      </c>
      <c r="H480" s="128" t="s">
        <v>617</v>
      </c>
      <c r="I480" s="129" t="s">
        <v>672</v>
      </c>
      <c r="J480" s="130" t="s">
        <v>614</v>
      </c>
    </row>
    <row r="481" spans="1:10">
      <c r="A481" s="123">
        <v>-69.782169999999994</v>
      </c>
      <c r="B481" s="123">
        <v>-29.794</v>
      </c>
      <c r="C481" s="124">
        <v>17.100000000000001</v>
      </c>
      <c r="D481" s="115">
        <v>0.6</v>
      </c>
      <c r="E481" s="116" t="s">
        <v>801</v>
      </c>
      <c r="F481" s="125" t="s">
        <v>1976</v>
      </c>
      <c r="G481" s="126" t="s">
        <v>802</v>
      </c>
      <c r="H481" s="128" t="s">
        <v>802</v>
      </c>
      <c r="I481" s="129" t="s">
        <v>993</v>
      </c>
      <c r="J481" s="130" t="s">
        <v>1969</v>
      </c>
    </row>
    <row r="482" spans="1:10">
      <c r="A482" s="123">
        <v>-70.415000000000006</v>
      </c>
      <c r="B482" s="123">
        <v>-32.978888888888903</v>
      </c>
      <c r="C482" s="124">
        <v>17.2</v>
      </c>
      <c r="D482" s="115">
        <v>0.5</v>
      </c>
      <c r="E482" s="116" t="s">
        <v>803</v>
      </c>
      <c r="F482" s="125" t="s">
        <v>2024</v>
      </c>
      <c r="G482" s="126" t="s">
        <v>804</v>
      </c>
      <c r="H482" s="128" t="s">
        <v>804</v>
      </c>
      <c r="I482" s="129" t="s">
        <v>991</v>
      </c>
      <c r="J482" s="130" t="s">
        <v>825</v>
      </c>
    </row>
    <row r="483" spans="1:10">
      <c r="A483" s="123">
        <v>-70.321666666666701</v>
      </c>
      <c r="B483" s="123">
        <v>-32.106666666666698</v>
      </c>
      <c r="C483" s="124">
        <v>17.2</v>
      </c>
      <c r="D483" s="115">
        <v>0.8</v>
      </c>
      <c r="E483" s="116" t="s">
        <v>805</v>
      </c>
      <c r="F483" s="125" t="s">
        <v>2661</v>
      </c>
      <c r="G483" s="126" t="s">
        <v>658</v>
      </c>
      <c r="H483" s="128" t="s">
        <v>658</v>
      </c>
      <c r="I483" s="129" t="s">
        <v>672</v>
      </c>
      <c r="J483" s="130" t="s">
        <v>614</v>
      </c>
    </row>
    <row r="484" spans="1:10">
      <c r="A484" s="123">
        <v>-69.129800000000003</v>
      </c>
      <c r="B484" s="123">
        <v>-27.7374166666667</v>
      </c>
      <c r="C484" s="124">
        <v>17.2</v>
      </c>
      <c r="D484" s="115">
        <v>0.7</v>
      </c>
      <c r="E484" s="116" t="s">
        <v>2715</v>
      </c>
      <c r="F484" s="125" t="s">
        <v>2716</v>
      </c>
      <c r="G484" s="126" t="s">
        <v>729</v>
      </c>
      <c r="H484" s="127" t="s">
        <v>729</v>
      </c>
      <c r="I484" s="116" t="s">
        <v>2198</v>
      </c>
      <c r="J484" s="123" t="s">
        <v>2186</v>
      </c>
    </row>
    <row r="485" spans="1:10">
      <c r="A485" s="123">
        <v>-70.905000000000001</v>
      </c>
      <c r="B485" s="123">
        <v>-29.818249999999999</v>
      </c>
      <c r="C485" s="124">
        <v>17.3</v>
      </c>
      <c r="D485" s="115">
        <v>1.4</v>
      </c>
      <c r="E485" s="116" t="s">
        <v>806</v>
      </c>
      <c r="F485" s="125" t="s">
        <v>2717</v>
      </c>
      <c r="G485" s="126" t="s">
        <v>665</v>
      </c>
      <c r="H485" s="128" t="s">
        <v>665</v>
      </c>
      <c r="I485" s="129" t="s">
        <v>672</v>
      </c>
      <c r="J485" s="130" t="s">
        <v>614</v>
      </c>
    </row>
    <row r="486" spans="1:10">
      <c r="A486" s="123">
        <v>-70.760000000000005</v>
      </c>
      <c r="B486" s="123">
        <v>-33.143888889999999</v>
      </c>
      <c r="C486" s="124">
        <v>17.399999999999999</v>
      </c>
      <c r="D486" s="115">
        <v>1</v>
      </c>
      <c r="E486" s="116" t="s">
        <v>2718</v>
      </c>
      <c r="F486" s="125" t="s">
        <v>2719</v>
      </c>
      <c r="G486" s="126" t="s">
        <v>2720</v>
      </c>
      <c r="H486" s="127" t="s">
        <v>841</v>
      </c>
      <c r="I486" s="116" t="s">
        <v>2198</v>
      </c>
      <c r="J486" s="123" t="s">
        <v>1961</v>
      </c>
    </row>
    <row r="487" spans="1:10">
      <c r="A487" s="123">
        <v>-70.334519504370704</v>
      </c>
      <c r="B487" s="123">
        <v>-32.493592440180699</v>
      </c>
      <c r="C487" s="124">
        <v>17.399999999999999</v>
      </c>
      <c r="D487" s="115">
        <v>0.6</v>
      </c>
      <c r="E487" s="116" t="s">
        <v>807</v>
      </c>
      <c r="F487" s="125" t="s">
        <v>2721</v>
      </c>
      <c r="G487" s="126" t="s">
        <v>631</v>
      </c>
      <c r="H487" s="128" t="s">
        <v>631</v>
      </c>
      <c r="I487" s="129" t="s">
        <v>672</v>
      </c>
      <c r="J487" s="130" t="s">
        <v>1961</v>
      </c>
    </row>
    <row r="488" spans="1:10">
      <c r="A488" s="123">
        <v>-69.743509000000003</v>
      </c>
      <c r="B488" s="123">
        <v>-28.50526</v>
      </c>
      <c r="C488" s="124">
        <v>17.399999999999999</v>
      </c>
      <c r="D488" s="115">
        <v>0.8</v>
      </c>
      <c r="E488" s="116" t="s">
        <v>611</v>
      </c>
      <c r="F488" s="125" t="s">
        <v>2704</v>
      </c>
      <c r="G488" s="126" t="s">
        <v>674</v>
      </c>
      <c r="H488" s="128" t="s">
        <v>674</v>
      </c>
      <c r="I488" s="129" t="s">
        <v>672</v>
      </c>
      <c r="J488" s="130" t="s">
        <v>1961</v>
      </c>
    </row>
    <row r="489" spans="1:10">
      <c r="A489" s="123">
        <v>-69.176199999999994</v>
      </c>
      <c r="B489" s="123">
        <v>-32.986899999999999</v>
      </c>
      <c r="C489" s="124">
        <v>17.399999999999999</v>
      </c>
      <c r="D489" s="115">
        <v>1.3</v>
      </c>
      <c r="E489" s="116" t="s">
        <v>808</v>
      </c>
      <c r="F489" s="125" t="s">
        <v>786</v>
      </c>
      <c r="G489" s="126" t="s">
        <v>787</v>
      </c>
      <c r="H489" s="128" t="s">
        <v>787</v>
      </c>
      <c r="I489" s="129" t="s">
        <v>993</v>
      </c>
      <c r="J489" s="130" t="s">
        <v>685</v>
      </c>
    </row>
    <row r="490" spans="1:10">
      <c r="A490" s="123">
        <v>-70.539831762132593</v>
      </c>
      <c r="B490" s="123">
        <v>-32.522278901434497</v>
      </c>
      <c r="C490" s="124">
        <v>17.5</v>
      </c>
      <c r="D490" s="115" t="s">
        <v>317</v>
      </c>
      <c r="E490" s="116" t="s">
        <v>317</v>
      </c>
      <c r="F490" s="125" t="s">
        <v>760</v>
      </c>
      <c r="G490" s="126" t="s">
        <v>631</v>
      </c>
      <c r="H490" s="128" t="s">
        <v>631</v>
      </c>
      <c r="I490" s="129" t="s">
        <v>672</v>
      </c>
      <c r="J490" s="130" t="s">
        <v>760</v>
      </c>
    </row>
    <row r="491" spans="1:10">
      <c r="A491" s="123">
        <v>-69.166899999999998</v>
      </c>
      <c r="B491" s="123">
        <v>-32.990299999999998</v>
      </c>
      <c r="C491" s="124">
        <v>17.579999999999998</v>
      </c>
      <c r="D491" s="115">
        <v>0.28000000000000003</v>
      </c>
      <c r="E491" s="116" t="s">
        <v>809</v>
      </c>
      <c r="F491" s="125" t="s">
        <v>786</v>
      </c>
      <c r="G491" s="126" t="s">
        <v>787</v>
      </c>
      <c r="H491" s="128" t="s">
        <v>787</v>
      </c>
      <c r="I491" s="129" t="s">
        <v>993</v>
      </c>
      <c r="J491" s="130" t="s">
        <v>685</v>
      </c>
    </row>
    <row r="492" spans="1:10">
      <c r="A492" s="123">
        <v>-69.822450000000003</v>
      </c>
      <c r="B492" s="123">
        <v>-28.438725000000002</v>
      </c>
      <c r="C492" s="124">
        <v>17.600000000000001</v>
      </c>
      <c r="D492" s="115">
        <v>0.9</v>
      </c>
      <c r="E492" s="116" t="s">
        <v>2400</v>
      </c>
      <c r="F492" s="125" t="s">
        <v>2401</v>
      </c>
      <c r="G492" s="126" t="s">
        <v>674</v>
      </c>
      <c r="H492" s="127" t="s">
        <v>674</v>
      </c>
      <c r="I492" s="116" t="s">
        <v>2198</v>
      </c>
      <c r="J492" s="123" t="s">
        <v>1961</v>
      </c>
    </row>
    <row r="493" spans="1:10">
      <c r="A493" s="123">
        <v>-68.831935999999999</v>
      </c>
      <c r="B493" s="123">
        <v>-29.710104000000001</v>
      </c>
      <c r="C493" s="124">
        <v>17.600000000000001</v>
      </c>
      <c r="D493" s="115">
        <v>0.5</v>
      </c>
      <c r="E493" s="116">
        <v>101</v>
      </c>
      <c r="F493" s="116" t="s">
        <v>2722</v>
      </c>
      <c r="G493" s="116" t="s">
        <v>2723</v>
      </c>
      <c r="H493" s="116" t="s">
        <v>2723</v>
      </c>
      <c r="I493" s="116" t="s">
        <v>2198</v>
      </c>
      <c r="J493" s="116"/>
    </row>
    <row r="494" spans="1:10">
      <c r="A494" s="123">
        <v>-70.3642691924708</v>
      </c>
      <c r="B494" s="123">
        <v>-33.016659387709403</v>
      </c>
      <c r="C494" s="124">
        <v>17.72</v>
      </c>
      <c r="D494" s="115">
        <v>0.47</v>
      </c>
      <c r="E494" s="116" t="s">
        <v>317</v>
      </c>
      <c r="F494" s="125" t="s">
        <v>2724</v>
      </c>
      <c r="G494" s="126" t="s">
        <v>715</v>
      </c>
      <c r="H494" s="127" t="s">
        <v>715</v>
      </c>
      <c r="I494" s="116" t="s">
        <v>2392</v>
      </c>
      <c r="J494" s="123" t="s">
        <v>685</v>
      </c>
    </row>
    <row r="495" spans="1:10">
      <c r="A495" s="123">
        <v>-69</v>
      </c>
      <c r="B495" s="123">
        <v>-32.700000000000003</v>
      </c>
      <c r="C495" s="124">
        <v>17.899999999999999</v>
      </c>
      <c r="D495" s="115">
        <v>0.5</v>
      </c>
      <c r="E495" s="116" t="s">
        <v>810</v>
      </c>
      <c r="F495" s="125" t="s">
        <v>811</v>
      </c>
      <c r="G495" s="126" t="s">
        <v>812</v>
      </c>
      <c r="H495" s="128" t="s">
        <v>812</v>
      </c>
      <c r="I495" s="129" t="s">
        <v>672</v>
      </c>
      <c r="J495" s="130" t="s">
        <v>614</v>
      </c>
    </row>
    <row r="496" spans="1:10">
      <c r="A496" s="123">
        <v>-70.389169999999993</v>
      </c>
      <c r="B496" s="123">
        <v>-32.216610000000003</v>
      </c>
      <c r="C496" s="124">
        <v>17.950000000000003</v>
      </c>
      <c r="D496" s="115">
        <v>0.54999999999999993</v>
      </c>
      <c r="E496" s="116" t="s">
        <v>813</v>
      </c>
      <c r="F496" s="116" t="s">
        <v>814</v>
      </c>
      <c r="G496" s="116" t="s">
        <v>815</v>
      </c>
      <c r="H496" s="129" t="s">
        <v>771</v>
      </c>
      <c r="I496" s="129" t="s">
        <v>993</v>
      </c>
      <c r="J496" s="129" t="s">
        <v>685</v>
      </c>
    </row>
    <row r="497" spans="1:10">
      <c r="A497" s="123">
        <v>-69.175299999999993</v>
      </c>
      <c r="B497" s="123">
        <v>-33.051200000000001</v>
      </c>
      <c r="C497" s="124">
        <v>17.96</v>
      </c>
      <c r="D497" s="115">
        <v>0.2</v>
      </c>
      <c r="E497" s="116" t="s">
        <v>2725</v>
      </c>
      <c r="F497" s="125" t="s">
        <v>2726</v>
      </c>
      <c r="G497" s="126" t="s">
        <v>787</v>
      </c>
      <c r="H497" s="127" t="s">
        <v>787</v>
      </c>
      <c r="I497" s="116" t="s">
        <v>2392</v>
      </c>
      <c r="J497" s="123" t="s">
        <v>685</v>
      </c>
    </row>
    <row r="498" spans="1:10">
      <c r="A498" s="123">
        <v>-70.389173</v>
      </c>
      <c r="B498" s="123">
        <v>-32.216611</v>
      </c>
      <c r="C498" s="124">
        <v>18</v>
      </c>
      <c r="D498" s="115">
        <v>0.3</v>
      </c>
      <c r="E498" s="116" t="s">
        <v>816</v>
      </c>
      <c r="F498" s="125" t="s">
        <v>2015</v>
      </c>
      <c r="G498" s="126" t="s">
        <v>815</v>
      </c>
      <c r="H498" s="128" t="s">
        <v>815</v>
      </c>
      <c r="I498" s="129" t="s">
        <v>993</v>
      </c>
      <c r="J498" s="130" t="s">
        <v>685</v>
      </c>
    </row>
    <row r="499" spans="1:10">
      <c r="A499" s="123">
        <v>-70.166667000000004</v>
      </c>
      <c r="B499" s="123">
        <v>-33</v>
      </c>
      <c r="C499" s="124">
        <v>18</v>
      </c>
      <c r="D499" s="115">
        <v>0.2</v>
      </c>
      <c r="E499" s="116" t="s">
        <v>817</v>
      </c>
      <c r="F499" s="125" t="s">
        <v>736</v>
      </c>
      <c r="G499" s="126" t="s">
        <v>737</v>
      </c>
      <c r="H499" s="128" t="s">
        <v>738</v>
      </c>
      <c r="I499" s="129" t="s">
        <v>993</v>
      </c>
      <c r="J499" s="130" t="s">
        <v>685</v>
      </c>
    </row>
    <row r="500" spans="1:10">
      <c r="A500" s="123">
        <v>-70.13</v>
      </c>
      <c r="B500" s="123">
        <v>-32.840000000000003</v>
      </c>
      <c r="C500" s="124">
        <v>18</v>
      </c>
      <c r="D500" s="115"/>
      <c r="E500" s="116"/>
      <c r="F500" s="116"/>
      <c r="G500" s="116" t="s">
        <v>703</v>
      </c>
      <c r="H500" s="129"/>
      <c r="I500" s="129" t="s">
        <v>1970</v>
      </c>
      <c r="J500" s="129"/>
    </row>
    <row r="501" spans="1:10">
      <c r="A501" s="123">
        <v>-69.699640000000002</v>
      </c>
      <c r="B501" s="123">
        <v>-29.72392</v>
      </c>
      <c r="C501" s="124">
        <v>18.059999999999999</v>
      </c>
      <c r="D501" s="115">
        <v>0.37</v>
      </c>
      <c r="E501" s="116" t="s">
        <v>818</v>
      </c>
      <c r="F501" s="125" t="s">
        <v>819</v>
      </c>
      <c r="G501" s="126" t="s">
        <v>639</v>
      </c>
      <c r="H501" s="128" t="s">
        <v>639</v>
      </c>
      <c r="I501" s="129" t="s">
        <v>993</v>
      </c>
      <c r="J501" s="130" t="s">
        <v>685</v>
      </c>
    </row>
    <row r="502" spans="1:10">
      <c r="A502" s="123">
        <v>-69.714446807461201</v>
      </c>
      <c r="B502" s="123">
        <v>-29.725083254012102</v>
      </c>
      <c r="C502" s="124">
        <v>18.100000000000001</v>
      </c>
      <c r="D502" s="115">
        <v>0.4</v>
      </c>
      <c r="E502" s="116"/>
      <c r="F502" s="125"/>
      <c r="G502" s="126" t="s">
        <v>802</v>
      </c>
      <c r="H502" s="128" t="s">
        <v>634</v>
      </c>
      <c r="I502" s="129" t="s">
        <v>993</v>
      </c>
      <c r="J502" s="130" t="s">
        <v>685</v>
      </c>
    </row>
    <row r="503" spans="1:10">
      <c r="A503" s="123">
        <v>-69.271799999999999</v>
      </c>
      <c r="B503" s="123">
        <v>-27.629383333333301</v>
      </c>
      <c r="C503" s="124">
        <v>18.100000000000001</v>
      </c>
      <c r="D503" s="115">
        <v>2</v>
      </c>
      <c r="E503" s="116" t="s">
        <v>2727</v>
      </c>
      <c r="F503" s="125" t="s">
        <v>2728</v>
      </c>
      <c r="G503" s="126" t="s">
        <v>729</v>
      </c>
      <c r="H503" s="127" t="s">
        <v>729</v>
      </c>
      <c r="I503" s="116" t="s">
        <v>2198</v>
      </c>
      <c r="J503" s="123" t="s">
        <v>2186</v>
      </c>
    </row>
    <row r="504" spans="1:10">
      <c r="A504" s="123">
        <v>-69.157793999999996</v>
      </c>
      <c r="B504" s="123">
        <v>-27.177201</v>
      </c>
      <c r="C504" s="124">
        <v>18.100000000000001</v>
      </c>
      <c r="D504" s="115">
        <v>1.9</v>
      </c>
      <c r="E504" s="116" t="s">
        <v>2729</v>
      </c>
      <c r="F504" s="125" t="s">
        <v>2730</v>
      </c>
      <c r="G504" s="126" t="s">
        <v>2609</v>
      </c>
      <c r="H504" s="127" t="s">
        <v>2314</v>
      </c>
      <c r="I504" s="116" t="s">
        <v>2198</v>
      </c>
      <c r="J504" s="123" t="s">
        <v>1961</v>
      </c>
    </row>
    <row r="505" spans="1:10">
      <c r="A505" s="123">
        <v>-70.545597999999998</v>
      </c>
      <c r="B505" s="123">
        <v>-31.675418000000001</v>
      </c>
      <c r="C505" s="124">
        <v>18.11</v>
      </c>
      <c r="D505" s="115">
        <v>0.52</v>
      </c>
      <c r="E505" s="116" t="s">
        <v>821</v>
      </c>
      <c r="F505" s="125" t="s">
        <v>822</v>
      </c>
      <c r="G505" s="126" t="s">
        <v>778</v>
      </c>
      <c r="H505" s="128" t="s">
        <v>778</v>
      </c>
      <c r="I505" s="129" t="s">
        <v>993</v>
      </c>
      <c r="J505" s="130" t="s">
        <v>685</v>
      </c>
    </row>
    <row r="506" spans="1:10">
      <c r="A506" s="123">
        <v>-69.718495888304801</v>
      </c>
      <c r="B506" s="123">
        <v>-29.6849734568538</v>
      </c>
      <c r="C506" s="124">
        <v>18.2</v>
      </c>
      <c r="D506" s="115">
        <v>0.3</v>
      </c>
      <c r="E506" s="116"/>
      <c r="F506" s="125"/>
      <c r="G506" s="126" t="s">
        <v>802</v>
      </c>
      <c r="H506" s="128" t="s">
        <v>634</v>
      </c>
      <c r="I506" s="129" t="s">
        <v>993</v>
      </c>
      <c r="J506" s="130" t="s">
        <v>685</v>
      </c>
    </row>
    <row r="507" spans="1:10">
      <c r="A507" s="123">
        <v>-69.450500000000005</v>
      </c>
      <c r="B507" s="123">
        <v>-28.3706666666667</v>
      </c>
      <c r="C507" s="124">
        <v>18.2</v>
      </c>
      <c r="D507" s="115">
        <v>0.7</v>
      </c>
      <c r="E507" s="116" t="s">
        <v>2731</v>
      </c>
      <c r="F507" s="125" t="s">
        <v>2732</v>
      </c>
      <c r="G507" s="126" t="s">
        <v>729</v>
      </c>
      <c r="H507" s="127" t="s">
        <v>729</v>
      </c>
      <c r="I507" s="116" t="s">
        <v>2198</v>
      </c>
      <c r="J507" s="123" t="s">
        <v>2186</v>
      </c>
    </row>
    <row r="508" spans="1:10">
      <c r="A508" s="123">
        <v>-69.694999999999993</v>
      </c>
      <c r="B508" s="123">
        <v>-29.690560000000001</v>
      </c>
      <c r="C508" s="124">
        <v>18.21</v>
      </c>
      <c r="D508" s="115">
        <v>0.28000000000000003</v>
      </c>
      <c r="E508" s="116">
        <v>1026</v>
      </c>
      <c r="F508" s="125" t="s">
        <v>823</v>
      </c>
      <c r="G508" s="126" t="s">
        <v>639</v>
      </c>
      <c r="H508" s="128" t="s">
        <v>639</v>
      </c>
      <c r="I508" s="129" t="s">
        <v>993</v>
      </c>
      <c r="J508" s="130" t="s">
        <v>685</v>
      </c>
    </row>
    <row r="509" spans="1:10">
      <c r="A509" s="123">
        <v>-70.277041999999994</v>
      </c>
      <c r="B509" s="123">
        <v>-31.977753</v>
      </c>
      <c r="C509" s="124">
        <v>18.3</v>
      </c>
      <c r="D509" s="115">
        <v>0.4</v>
      </c>
      <c r="E509" s="116" t="s">
        <v>827</v>
      </c>
      <c r="F509" s="125" t="s">
        <v>828</v>
      </c>
      <c r="G509" s="126" t="s">
        <v>778</v>
      </c>
      <c r="H509" s="128" t="s">
        <v>778</v>
      </c>
      <c r="I509" s="129" t="s">
        <v>993</v>
      </c>
      <c r="J509" s="130" t="s">
        <v>685</v>
      </c>
    </row>
    <row r="510" spans="1:10">
      <c r="A510" s="123">
        <v>-69.75609</v>
      </c>
      <c r="B510" s="123">
        <v>-28.555737000000001</v>
      </c>
      <c r="C510" s="124">
        <v>18.3</v>
      </c>
      <c r="D510" s="115">
        <v>0.5</v>
      </c>
      <c r="E510" s="116" t="s">
        <v>826</v>
      </c>
      <c r="F510" s="125" t="s">
        <v>1055</v>
      </c>
      <c r="G510" s="126" t="s">
        <v>674</v>
      </c>
      <c r="H510" s="128" t="s">
        <v>674</v>
      </c>
      <c r="I510" s="129" t="s">
        <v>672</v>
      </c>
      <c r="J510" s="130" t="s">
        <v>614</v>
      </c>
    </row>
    <row r="511" spans="1:10">
      <c r="A511" s="123">
        <v>-69.537892999999997</v>
      </c>
      <c r="B511" s="123">
        <v>-28.166359</v>
      </c>
      <c r="C511" s="124">
        <v>18.3</v>
      </c>
      <c r="D511" s="115">
        <v>0.8</v>
      </c>
      <c r="E511" s="116" t="s">
        <v>2733</v>
      </c>
      <c r="F511" s="125" t="s">
        <v>1055</v>
      </c>
      <c r="G511" s="126" t="s">
        <v>674</v>
      </c>
      <c r="H511" s="127" t="s">
        <v>674</v>
      </c>
      <c r="I511" s="116" t="s">
        <v>2198</v>
      </c>
      <c r="J511" s="123" t="s">
        <v>1961</v>
      </c>
    </row>
    <row r="512" spans="1:10">
      <c r="A512" s="123">
        <v>-69.435315000000003</v>
      </c>
      <c r="B512" s="123">
        <v>-30.681999000000001</v>
      </c>
      <c r="C512" s="124">
        <v>18.3</v>
      </c>
      <c r="D512" s="115">
        <v>2.5</v>
      </c>
      <c r="E512" s="116" t="s">
        <v>829</v>
      </c>
      <c r="F512" s="116" t="s">
        <v>645</v>
      </c>
      <c r="G512" s="116" t="s">
        <v>2734</v>
      </c>
      <c r="H512" s="129"/>
      <c r="I512" s="129" t="s">
        <v>672</v>
      </c>
      <c r="J512" s="130" t="s">
        <v>614</v>
      </c>
    </row>
    <row r="513" spans="1:10">
      <c r="A513" s="123">
        <v>-69.416111111111107</v>
      </c>
      <c r="B513" s="123">
        <v>-30.746944444444445</v>
      </c>
      <c r="C513" s="124">
        <v>18.3</v>
      </c>
      <c r="D513" s="115">
        <v>2.5</v>
      </c>
      <c r="E513" s="116"/>
      <c r="F513" s="125" t="s">
        <v>824</v>
      </c>
      <c r="G513" s="126" t="s">
        <v>798</v>
      </c>
      <c r="H513" s="128" t="s">
        <v>617</v>
      </c>
      <c r="I513" s="129" t="s">
        <v>672</v>
      </c>
      <c r="J513" s="130" t="s">
        <v>825</v>
      </c>
    </row>
    <row r="514" spans="1:10">
      <c r="A514" s="123">
        <v>-68.909300000000002</v>
      </c>
      <c r="B514" s="123">
        <v>-29.508400000000002</v>
      </c>
      <c r="C514" s="124">
        <v>18.3</v>
      </c>
      <c r="D514" s="115">
        <v>0.7</v>
      </c>
      <c r="E514" s="116">
        <v>107</v>
      </c>
      <c r="F514" s="116" t="s">
        <v>2722</v>
      </c>
      <c r="G514" s="116" t="s">
        <v>2723</v>
      </c>
      <c r="H514" s="116" t="s">
        <v>2723</v>
      </c>
      <c r="I514" s="116" t="s">
        <v>2198</v>
      </c>
      <c r="J514" s="116"/>
    </row>
    <row r="515" spans="1:10">
      <c r="A515" s="123">
        <v>-68.671220000000005</v>
      </c>
      <c r="B515" s="123">
        <v>-29.40775</v>
      </c>
      <c r="C515" s="124">
        <v>18.32</v>
      </c>
      <c r="D515" s="115">
        <v>2</v>
      </c>
      <c r="E515" s="116" t="s">
        <v>2735</v>
      </c>
      <c r="F515" s="125" t="s">
        <v>2736</v>
      </c>
      <c r="G515" s="126" t="s">
        <v>2404</v>
      </c>
      <c r="H515" s="127" t="s">
        <v>771</v>
      </c>
      <c r="I515" s="116" t="s">
        <v>2392</v>
      </c>
      <c r="J515" s="123" t="s">
        <v>685</v>
      </c>
    </row>
    <row r="516" spans="1:10">
      <c r="A516" s="123">
        <v>-70.462500000000006</v>
      </c>
      <c r="B516" s="123">
        <v>-33.1869444444444</v>
      </c>
      <c r="C516" s="124">
        <v>18.399999999999999</v>
      </c>
      <c r="D516" s="115">
        <v>0.5</v>
      </c>
      <c r="E516" s="116" t="s">
        <v>2737</v>
      </c>
      <c r="F516" s="125" t="s">
        <v>2024</v>
      </c>
      <c r="G516" s="126" t="s">
        <v>804</v>
      </c>
      <c r="H516" s="127" t="s">
        <v>804</v>
      </c>
      <c r="I516" s="116" t="s">
        <v>2185</v>
      </c>
      <c r="J516" s="123" t="s">
        <v>2738</v>
      </c>
    </row>
    <row r="517" spans="1:10">
      <c r="A517" s="123">
        <v>-69.760833333333295</v>
      </c>
      <c r="B517" s="123">
        <v>-28.484500000000001</v>
      </c>
      <c r="C517" s="124">
        <v>18.399999999999999</v>
      </c>
      <c r="D517" s="115">
        <v>1.7</v>
      </c>
      <c r="E517" s="116" t="s">
        <v>2739</v>
      </c>
      <c r="F517" s="125" t="s">
        <v>2740</v>
      </c>
      <c r="G517" s="126" t="s">
        <v>729</v>
      </c>
      <c r="H517" s="127" t="s">
        <v>729</v>
      </c>
      <c r="I517" s="116" t="s">
        <v>2198</v>
      </c>
      <c r="J517" s="123" t="s">
        <v>2186</v>
      </c>
    </row>
    <row r="518" spans="1:10">
      <c r="A518" s="123">
        <v>-70.490335000000002</v>
      </c>
      <c r="B518" s="123">
        <v>-31.982419</v>
      </c>
      <c r="C518" s="124">
        <v>18.5</v>
      </c>
      <c r="D518" s="115">
        <v>0.4</v>
      </c>
      <c r="E518" s="116" t="s">
        <v>833</v>
      </c>
      <c r="F518" s="125" t="s">
        <v>834</v>
      </c>
      <c r="G518" s="126" t="s">
        <v>778</v>
      </c>
      <c r="H518" s="128" t="s">
        <v>778</v>
      </c>
      <c r="I518" s="129" t="s">
        <v>993</v>
      </c>
      <c r="J518" s="130" t="s">
        <v>685</v>
      </c>
    </row>
    <row r="519" spans="1:10">
      <c r="A519" s="123">
        <v>-70.434166666666698</v>
      </c>
      <c r="B519" s="123">
        <v>-33.012500000000003</v>
      </c>
      <c r="C519" s="124">
        <v>18.5</v>
      </c>
      <c r="D519" s="115">
        <v>0.1</v>
      </c>
      <c r="E519" s="116" t="s">
        <v>2741</v>
      </c>
      <c r="F519" s="125" t="s">
        <v>2024</v>
      </c>
      <c r="G519" s="126" t="s">
        <v>804</v>
      </c>
      <c r="H519" s="127" t="s">
        <v>804</v>
      </c>
      <c r="I519" s="116" t="s">
        <v>2185</v>
      </c>
      <c r="J519" s="123" t="s">
        <v>2738</v>
      </c>
    </row>
    <row r="520" spans="1:10">
      <c r="A520" s="123">
        <v>-70.431555000000003</v>
      </c>
      <c r="B520" s="123">
        <v>-31.943584999999999</v>
      </c>
      <c r="C520" s="124">
        <v>18.5</v>
      </c>
      <c r="D520" s="115">
        <v>0.4</v>
      </c>
      <c r="E520" s="116" t="s">
        <v>835</v>
      </c>
      <c r="F520" s="125" t="s">
        <v>836</v>
      </c>
      <c r="G520" s="126" t="s">
        <v>778</v>
      </c>
      <c r="H520" s="128" t="s">
        <v>778</v>
      </c>
      <c r="I520" s="129" t="s">
        <v>993</v>
      </c>
      <c r="J520" s="130" t="s">
        <v>685</v>
      </c>
    </row>
    <row r="521" spans="1:10">
      <c r="A521" s="123">
        <v>-69.752851000000007</v>
      </c>
      <c r="B521" s="123">
        <v>-28.563157</v>
      </c>
      <c r="C521" s="124">
        <v>18.5</v>
      </c>
      <c r="D521" s="115">
        <v>0.1</v>
      </c>
      <c r="E521" s="116" t="s">
        <v>830</v>
      </c>
      <c r="F521" s="125" t="s">
        <v>1985</v>
      </c>
      <c r="G521" s="126" t="s">
        <v>602</v>
      </c>
      <c r="H521" s="128" t="s">
        <v>602</v>
      </c>
      <c r="I521" s="129" t="s">
        <v>991</v>
      </c>
      <c r="J521" s="130" t="s">
        <v>614</v>
      </c>
    </row>
    <row r="522" spans="1:10">
      <c r="A522" s="123">
        <v>-69.718930891544801</v>
      </c>
      <c r="B522" s="123">
        <v>-29.703660057414201</v>
      </c>
      <c r="C522" s="124">
        <v>18.5</v>
      </c>
      <c r="D522" s="115">
        <v>0.1</v>
      </c>
      <c r="E522" s="116"/>
      <c r="F522" s="125" t="s">
        <v>2009</v>
      </c>
      <c r="G522" s="126" t="s">
        <v>831</v>
      </c>
      <c r="H522" s="128" t="s">
        <v>634</v>
      </c>
      <c r="I522" s="129" t="s">
        <v>991</v>
      </c>
      <c r="J522" s="130" t="s">
        <v>1961</v>
      </c>
    </row>
    <row r="523" spans="1:10">
      <c r="A523" s="123">
        <v>-69</v>
      </c>
      <c r="B523" s="123">
        <v>-32.700000000000003</v>
      </c>
      <c r="C523" s="124">
        <v>18.5</v>
      </c>
      <c r="D523" s="115">
        <v>0.5</v>
      </c>
      <c r="E523" s="116" t="s">
        <v>810</v>
      </c>
      <c r="F523" s="125" t="s">
        <v>811</v>
      </c>
      <c r="G523" s="126" t="s">
        <v>812</v>
      </c>
      <c r="H523" s="128" t="s">
        <v>812</v>
      </c>
      <c r="I523" s="129" t="s">
        <v>672</v>
      </c>
      <c r="J523" s="130" t="s">
        <v>832</v>
      </c>
    </row>
    <row r="524" spans="1:10">
      <c r="A524" s="123">
        <v>-70.568905999999998</v>
      </c>
      <c r="B524" s="123">
        <v>-31.675782999999999</v>
      </c>
      <c r="C524" s="124">
        <v>18.59</v>
      </c>
      <c r="D524" s="115">
        <v>0.43</v>
      </c>
      <c r="E524" s="116" t="s">
        <v>837</v>
      </c>
      <c r="F524" s="125" t="s">
        <v>838</v>
      </c>
      <c r="G524" s="126" t="s">
        <v>778</v>
      </c>
      <c r="H524" s="128" t="s">
        <v>778</v>
      </c>
      <c r="I524" s="129" t="s">
        <v>993</v>
      </c>
      <c r="J524" s="130" t="s">
        <v>685</v>
      </c>
    </row>
    <row r="525" spans="1:10">
      <c r="A525" s="123">
        <v>-70.66</v>
      </c>
      <c r="B525" s="123">
        <v>-32.94194444</v>
      </c>
      <c r="C525" s="124">
        <v>18.600000000000001</v>
      </c>
      <c r="D525" s="115">
        <v>0.4</v>
      </c>
      <c r="E525" s="116" t="s">
        <v>839</v>
      </c>
      <c r="F525" s="125" t="s">
        <v>2742</v>
      </c>
      <c r="G525" s="126" t="s">
        <v>840</v>
      </c>
      <c r="H525" s="128" t="s">
        <v>841</v>
      </c>
      <c r="I525" s="129" t="s">
        <v>991</v>
      </c>
      <c r="J525" s="130" t="s">
        <v>618</v>
      </c>
    </row>
    <row r="526" spans="1:10">
      <c r="A526" s="123">
        <v>-69.512500000000003</v>
      </c>
      <c r="B526" s="123">
        <v>-28.536833333333298</v>
      </c>
      <c r="C526" s="124">
        <v>18.600000000000001</v>
      </c>
      <c r="D526" s="115">
        <v>0.7</v>
      </c>
      <c r="E526" s="116" t="s">
        <v>842</v>
      </c>
      <c r="F526" s="125" t="s">
        <v>843</v>
      </c>
      <c r="G526" s="126" t="s">
        <v>729</v>
      </c>
      <c r="H526" s="128" t="s">
        <v>729</v>
      </c>
      <c r="I526" s="129" t="s">
        <v>672</v>
      </c>
      <c r="J526" s="130" t="s">
        <v>1961</v>
      </c>
    </row>
    <row r="527" spans="1:10">
      <c r="A527" s="123">
        <v>-69.425745000000006</v>
      </c>
      <c r="B527" s="123">
        <v>-28.073784</v>
      </c>
      <c r="C527" s="124">
        <v>18.600000000000001</v>
      </c>
      <c r="D527" s="115">
        <v>1.3</v>
      </c>
      <c r="E527" s="116" t="s">
        <v>2743</v>
      </c>
      <c r="F527" s="125" t="s">
        <v>2744</v>
      </c>
      <c r="G527" s="126" t="s">
        <v>674</v>
      </c>
      <c r="H527" s="127" t="s">
        <v>674</v>
      </c>
      <c r="I527" s="116" t="s">
        <v>2198</v>
      </c>
      <c r="J527" s="123" t="s">
        <v>1961</v>
      </c>
    </row>
    <row r="528" spans="1:10">
      <c r="A528" s="123">
        <v>-69.379499999999993</v>
      </c>
      <c r="B528" s="123">
        <v>-28.314166666666701</v>
      </c>
      <c r="C528" s="124">
        <v>18.600000000000001</v>
      </c>
      <c r="D528" s="115">
        <v>0.7</v>
      </c>
      <c r="E528" s="116" t="s">
        <v>2745</v>
      </c>
      <c r="F528" s="125" t="s">
        <v>2496</v>
      </c>
      <c r="G528" s="126" t="s">
        <v>729</v>
      </c>
      <c r="H528" s="127" t="s">
        <v>729</v>
      </c>
      <c r="I528" s="116" t="s">
        <v>2198</v>
      </c>
      <c r="J528" s="123" t="s">
        <v>2186</v>
      </c>
    </row>
    <row r="529" spans="1:10">
      <c r="A529" s="123">
        <v>-69.128749999999997</v>
      </c>
      <c r="B529" s="123">
        <v>-27.819366666666699</v>
      </c>
      <c r="C529" s="124">
        <v>18.600000000000001</v>
      </c>
      <c r="D529" s="115">
        <v>0.8</v>
      </c>
      <c r="E529" s="116" t="s">
        <v>2746</v>
      </c>
      <c r="F529" s="125" t="s">
        <v>2747</v>
      </c>
      <c r="G529" s="126" t="s">
        <v>729</v>
      </c>
      <c r="H529" s="127" t="s">
        <v>729</v>
      </c>
      <c r="I529" s="116" t="s">
        <v>2198</v>
      </c>
      <c r="J529" s="123" t="s">
        <v>2186</v>
      </c>
    </row>
    <row r="530" spans="1:10">
      <c r="A530" s="123">
        <v>-69.075282999999999</v>
      </c>
      <c r="B530" s="123">
        <v>-27.484155000000001</v>
      </c>
      <c r="C530" s="124">
        <v>18.600000000000001</v>
      </c>
      <c r="D530" s="115">
        <v>0.8</v>
      </c>
      <c r="E530" s="116" t="s">
        <v>2748</v>
      </c>
      <c r="F530" s="125" t="s">
        <v>2749</v>
      </c>
      <c r="G530" s="126" t="s">
        <v>2521</v>
      </c>
      <c r="H530" s="127" t="s">
        <v>2314</v>
      </c>
      <c r="I530" s="116" t="s">
        <v>2198</v>
      </c>
      <c r="J530" s="123" t="s">
        <v>614</v>
      </c>
    </row>
    <row r="531" spans="1:10">
      <c r="A531" s="123">
        <v>-70.305000000000007</v>
      </c>
      <c r="B531" s="123">
        <v>-29.828250000000001</v>
      </c>
      <c r="C531" s="124">
        <v>18.7</v>
      </c>
      <c r="D531" s="115">
        <v>1.4</v>
      </c>
      <c r="E531" s="116" t="s">
        <v>844</v>
      </c>
      <c r="F531" s="125" t="s">
        <v>2024</v>
      </c>
      <c r="G531" s="126" t="s">
        <v>665</v>
      </c>
      <c r="H531" s="128" t="s">
        <v>665</v>
      </c>
      <c r="I531" s="129" t="s">
        <v>672</v>
      </c>
      <c r="J531" s="130" t="s">
        <v>1961</v>
      </c>
    </row>
    <row r="532" spans="1:10">
      <c r="A532" s="123">
        <v>-70.131388888888907</v>
      </c>
      <c r="B532" s="123">
        <v>-32.850277777777798</v>
      </c>
      <c r="C532" s="124">
        <v>18.7</v>
      </c>
      <c r="D532" s="115">
        <v>10</v>
      </c>
      <c r="E532" s="116" t="s">
        <v>845</v>
      </c>
      <c r="F532" s="125" t="s">
        <v>2750</v>
      </c>
      <c r="G532" s="126" t="s">
        <v>631</v>
      </c>
      <c r="H532" s="128" t="s">
        <v>631</v>
      </c>
      <c r="I532" s="129" t="s">
        <v>672</v>
      </c>
      <c r="J532" s="130" t="s">
        <v>1961</v>
      </c>
    </row>
    <row r="533" spans="1:10">
      <c r="A533" s="123">
        <v>-70.594722222222202</v>
      </c>
      <c r="B533" s="123">
        <v>-33.095555555555599</v>
      </c>
      <c r="C533" s="124">
        <v>18.8</v>
      </c>
      <c r="D533" s="115">
        <v>0.8</v>
      </c>
      <c r="E533" s="116" t="s">
        <v>2751</v>
      </c>
      <c r="F533" s="125" t="s">
        <v>2752</v>
      </c>
      <c r="G533" s="126" t="s">
        <v>919</v>
      </c>
      <c r="H533" s="127" t="s">
        <v>919</v>
      </c>
      <c r="I533" s="116" t="s">
        <v>2185</v>
      </c>
      <c r="J533" s="123" t="s">
        <v>618</v>
      </c>
    </row>
    <row r="534" spans="1:10">
      <c r="A534" s="123">
        <v>-69</v>
      </c>
      <c r="B534" s="123">
        <v>-32.700000000000003</v>
      </c>
      <c r="C534" s="124">
        <v>18.8</v>
      </c>
      <c r="D534" s="115">
        <v>0.5</v>
      </c>
      <c r="E534" s="116" t="s">
        <v>846</v>
      </c>
      <c r="F534" s="125" t="s">
        <v>811</v>
      </c>
      <c r="G534" s="126" t="s">
        <v>812</v>
      </c>
      <c r="H534" s="128" t="s">
        <v>812</v>
      </c>
      <c r="I534" s="129" t="s">
        <v>672</v>
      </c>
      <c r="J534" s="130" t="s">
        <v>614</v>
      </c>
    </row>
    <row r="535" spans="1:10">
      <c r="A535" s="123">
        <v>-69.989999999999995</v>
      </c>
      <c r="B535" s="123">
        <v>-33</v>
      </c>
      <c r="C535" s="124">
        <v>18.89</v>
      </c>
      <c r="D535" s="115">
        <v>0.82</v>
      </c>
      <c r="E535" s="116" t="s">
        <v>317</v>
      </c>
      <c r="F535" s="125" t="s">
        <v>2027</v>
      </c>
      <c r="G535" s="126" t="s">
        <v>759</v>
      </c>
      <c r="H535" s="128" t="s">
        <v>759</v>
      </c>
      <c r="I535" s="129" t="s">
        <v>672</v>
      </c>
      <c r="J535" s="130" t="s">
        <v>760</v>
      </c>
    </row>
    <row r="536" spans="1:10">
      <c r="A536" s="123">
        <v>-70.441388888888895</v>
      </c>
      <c r="B536" s="123">
        <v>-33.018333333333302</v>
      </c>
      <c r="C536" s="124">
        <v>18.899999999999999</v>
      </c>
      <c r="D536" s="115">
        <v>0.3</v>
      </c>
      <c r="E536" s="116" t="s">
        <v>2753</v>
      </c>
      <c r="F536" s="125" t="s">
        <v>2024</v>
      </c>
      <c r="G536" s="126" t="s">
        <v>804</v>
      </c>
      <c r="H536" s="127" t="s">
        <v>804</v>
      </c>
      <c r="I536" s="116" t="s">
        <v>2185</v>
      </c>
      <c r="J536" s="123" t="s">
        <v>2738</v>
      </c>
    </row>
    <row r="537" spans="1:10">
      <c r="A537" s="123">
        <v>-69.432824999999994</v>
      </c>
      <c r="B537" s="123">
        <v>-28.065221999999999</v>
      </c>
      <c r="C537" s="124">
        <v>18.899999999999999</v>
      </c>
      <c r="D537" s="115">
        <v>2.4</v>
      </c>
      <c r="E537" s="116" t="s">
        <v>2754</v>
      </c>
      <c r="F537" s="125" t="s">
        <v>2755</v>
      </c>
      <c r="G537" s="126" t="s">
        <v>674</v>
      </c>
      <c r="H537" s="127" t="s">
        <v>674</v>
      </c>
      <c r="I537" s="116" t="s">
        <v>2198</v>
      </c>
      <c r="J537" s="123" t="s">
        <v>1961</v>
      </c>
    </row>
    <row r="538" spans="1:10">
      <c r="A538" s="123">
        <v>-69.713505999999995</v>
      </c>
      <c r="B538" s="123">
        <v>-28.762004999999998</v>
      </c>
      <c r="C538" s="124">
        <v>19.100000000000001</v>
      </c>
      <c r="D538" s="115">
        <v>0.7</v>
      </c>
      <c r="E538" s="116" t="s">
        <v>599</v>
      </c>
      <c r="F538" s="125" t="s">
        <v>2704</v>
      </c>
      <c r="G538" s="126" t="s">
        <v>674</v>
      </c>
      <c r="H538" s="128" t="s">
        <v>674</v>
      </c>
      <c r="I538" s="129" t="s">
        <v>672</v>
      </c>
      <c r="J538" s="130" t="s">
        <v>1961</v>
      </c>
    </row>
    <row r="539" spans="1:10">
      <c r="A539" s="123">
        <v>-69.708071000000004</v>
      </c>
      <c r="B539" s="123">
        <v>-28.758061999999999</v>
      </c>
      <c r="C539" s="124">
        <v>19.2</v>
      </c>
      <c r="D539" s="115">
        <v>1</v>
      </c>
      <c r="E539" s="116" t="s">
        <v>609</v>
      </c>
      <c r="F539" s="125" t="s">
        <v>2704</v>
      </c>
      <c r="G539" s="126" t="s">
        <v>674</v>
      </c>
      <c r="H539" s="128" t="s">
        <v>674</v>
      </c>
      <c r="I539" s="129" t="s">
        <v>672</v>
      </c>
      <c r="J539" s="130" t="s">
        <v>1961</v>
      </c>
    </row>
    <row r="540" spans="1:10">
      <c r="A540" s="123">
        <v>-69.175700000000006</v>
      </c>
      <c r="B540" s="123">
        <v>-33.047199999999997</v>
      </c>
      <c r="C540" s="124">
        <v>19.2</v>
      </c>
      <c r="D540" s="115">
        <v>0.26</v>
      </c>
      <c r="E540" s="116" t="s">
        <v>2756</v>
      </c>
      <c r="F540" s="125" t="s">
        <v>786</v>
      </c>
      <c r="G540" s="126" t="s">
        <v>787</v>
      </c>
      <c r="H540" s="127" t="s">
        <v>787</v>
      </c>
      <c r="I540" s="116" t="s">
        <v>2392</v>
      </c>
      <c r="J540" s="123" t="s">
        <v>685</v>
      </c>
    </row>
    <row r="541" spans="1:10">
      <c r="A541" s="123">
        <v>-70.4861111111111</v>
      </c>
      <c r="B541" s="123">
        <v>-33.0683333333333</v>
      </c>
      <c r="C541" s="124">
        <v>19.3</v>
      </c>
      <c r="D541" s="115">
        <v>0.2</v>
      </c>
      <c r="E541" s="116" t="s">
        <v>2757</v>
      </c>
      <c r="F541" s="125" t="s">
        <v>2024</v>
      </c>
      <c r="G541" s="126" t="s">
        <v>804</v>
      </c>
      <c r="H541" s="127" t="s">
        <v>804</v>
      </c>
      <c r="I541" s="116" t="s">
        <v>2185</v>
      </c>
      <c r="J541" s="123" t="s">
        <v>2738</v>
      </c>
    </row>
    <row r="542" spans="1:10">
      <c r="A542" s="123">
        <v>-69.994720000000001</v>
      </c>
      <c r="B542" s="123">
        <v>-29.919699999999999</v>
      </c>
      <c r="C542" s="124">
        <v>19.3</v>
      </c>
      <c r="D542" s="115">
        <v>0.3</v>
      </c>
      <c r="E542" s="116" t="s">
        <v>847</v>
      </c>
      <c r="F542" s="125" t="s">
        <v>1975</v>
      </c>
      <c r="G542" s="126" t="s">
        <v>802</v>
      </c>
      <c r="H542" s="128" t="s">
        <v>802</v>
      </c>
      <c r="I542" s="129" t="s">
        <v>991</v>
      </c>
      <c r="J542" s="130" t="s">
        <v>825</v>
      </c>
    </row>
    <row r="543" spans="1:10">
      <c r="A543" s="123">
        <v>-70.606111111111105</v>
      </c>
      <c r="B543" s="123">
        <v>-33.168055555555597</v>
      </c>
      <c r="C543" s="124">
        <v>19.399999999999999</v>
      </c>
      <c r="D543" s="115">
        <v>1.4</v>
      </c>
      <c r="E543" s="116" t="s">
        <v>2758</v>
      </c>
      <c r="F543" s="125" t="s">
        <v>2759</v>
      </c>
      <c r="G543" s="126" t="s">
        <v>919</v>
      </c>
      <c r="H543" s="127" t="s">
        <v>919</v>
      </c>
      <c r="I543" s="116" t="s">
        <v>2185</v>
      </c>
      <c r="J543" s="123" t="s">
        <v>2738</v>
      </c>
    </row>
    <row r="544" spans="1:10">
      <c r="A544" s="123">
        <v>-70.381776000000002</v>
      </c>
      <c r="B544" s="123">
        <v>-32.898793823492298</v>
      </c>
      <c r="C544" s="124">
        <v>19.5</v>
      </c>
      <c r="D544" s="115">
        <v>0.5</v>
      </c>
      <c r="E544" s="116" t="s">
        <v>317</v>
      </c>
      <c r="F544" s="125" t="s">
        <v>317</v>
      </c>
      <c r="G544" s="126" t="s">
        <v>715</v>
      </c>
      <c r="H544" s="128" t="s">
        <v>715</v>
      </c>
      <c r="I544" s="129" t="s">
        <v>993</v>
      </c>
      <c r="J544" s="130" t="s">
        <v>685</v>
      </c>
    </row>
    <row r="545" spans="1:10">
      <c r="A545" s="123">
        <v>-69.085983333333303</v>
      </c>
      <c r="B545" s="123">
        <v>-27.490866666666701</v>
      </c>
      <c r="C545" s="124">
        <v>19.5</v>
      </c>
      <c r="D545" s="115">
        <v>1.1000000000000001</v>
      </c>
      <c r="E545" s="116" t="s">
        <v>2760</v>
      </c>
      <c r="F545" s="125" t="s">
        <v>2761</v>
      </c>
      <c r="G545" s="126" t="s">
        <v>729</v>
      </c>
      <c r="H545" s="127" t="s">
        <v>729</v>
      </c>
      <c r="I545" s="116"/>
      <c r="J545" s="123" t="s">
        <v>760</v>
      </c>
    </row>
    <row r="546" spans="1:10">
      <c r="A546" s="123">
        <v>-69.056179</v>
      </c>
      <c r="B546" s="123">
        <v>-27.438735000000001</v>
      </c>
      <c r="C546" s="124">
        <v>19.5</v>
      </c>
      <c r="D546" s="115">
        <v>1.1000000000000001</v>
      </c>
      <c r="E546" s="116" t="s">
        <v>2760</v>
      </c>
      <c r="F546" s="125" t="s">
        <v>2730</v>
      </c>
      <c r="G546" s="126" t="s">
        <v>2521</v>
      </c>
      <c r="H546" s="127" t="s">
        <v>2314</v>
      </c>
      <c r="I546" s="116" t="s">
        <v>2198</v>
      </c>
      <c r="J546" s="123" t="s">
        <v>1961</v>
      </c>
    </row>
    <row r="547" spans="1:10">
      <c r="A547" s="123">
        <v>-69</v>
      </c>
      <c r="B547" s="123">
        <v>-32.700000000000003</v>
      </c>
      <c r="C547" s="124">
        <v>19.5</v>
      </c>
      <c r="D547" s="115">
        <v>0.6</v>
      </c>
      <c r="E547" s="116" t="s">
        <v>848</v>
      </c>
      <c r="F547" s="125" t="s">
        <v>811</v>
      </c>
      <c r="G547" s="126" t="s">
        <v>812</v>
      </c>
      <c r="H547" s="128" t="s">
        <v>812</v>
      </c>
      <c r="I547" s="129" t="s">
        <v>672</v>
      </c>
      <c r="J547" s="130" t="s">
        <v>832</v>
      </c>
    </row>
    <row r="548" spans="1:10">
      <c r="A548" s="123">
        <v>-70.668055559999999</v>
      </c>
      <c r="B548" s="123">
        <v>-32.947777780000003</v>
      </c>
      <c r="C548" s="124">
        <v>19.600000000000001</v>
      </c>
      <c r="D548" s="115">
        <v>0.3</v>
      </c>
      <c r="E548" s="116" t="s">
        <v>849</v>
      </c>
      <c r="F548" s="125" t="s">
        <v>2004</v>
      </c>
      <c r="G548" s="126" t="s">
        <v>840</v>
      </c>
      <c r="H548" s="128" t="s">
        <v>841</v>
      </c>
      <c r="I548" s="129" t="s">
        <v>991</v>
      </c>
      <c r="J548" s="130" t="s">
        <v>618</v>
      </c>
    </row>
    <row r="549" spans="1:10">
      <c r="A549" s="123">
        <v>-69.412298000000007</v>
      </c>
      <c r="B549" s="123">
        <v>-28.078339</v>
      </c>
      <c r="C549" s="124">
        <v>19.600000000000001</v>
      </c>
      <c r="D549" s="115">
        <v>0.9</v>
      </c>
      <c r="E549" s="116" t="s">
        <v>2762</v>
      </c>
      <c r="F549" s="125" t="s">
        <v>2763</v>
      </c>
      <c r="G549" s="126" t="s">
        <v>674</v>
      </c>
      <c r="H549" s="127" t="s">
        <v>674</v>
      </c>
      <c r="I549" s="116" t="s">
        <v>2198</v>
      </c>
      <c r="J549" s="123" t="s">
        <v>1961</v>
      </c>
    </row>
    <row r="550" spans="1:10">
      <c r="A550" s="123">
        <v>-69.396000000000001</v>
      </c>
      <c r="B550" s="123">
        <v>-28.339500000000001</v>
      </c>
      <c r="C550" s="124">
        <v>19.600000000000001</v>
      </c>
      <c r="D550" s="115">
        <v>1</v>
      </c>
      <c r="E550" s="116" t="s">
        <v>2764</v>
      </c>
      <c r="F550" s="125" t="s">
        <v>2765</v>
      </c>
      <c r="G550" s="126" t="s">
        <v>729</v>
      </c>
      <c r="H550" s="127" t="s">
        <v>729</v>
      </c>
      <c r="I550" s="116" t="s">
        <v>2198</v>
      </c>
      <c r="J550" s="123" t="s">
        <v>2186</v>
      </c>
    </row>
    <row r="551" spans="1:10">
      <c r="A551" s="123">
        <v>-69.432882000000006</v>
      </c>
      <c r="B551" s="123">
        <v>-28.064382999999999</v>
      </c>
      <c r="C551" s="124">
        <v>19.8</v>
      </c>
      <c r="D551" s="115">
        <v>0.9</v>
      </c>
      <c r="E551" s="116" t="s">
        <v>2766</v>
      </c>
      <c r="F551" s="125" t="s">
        <v>2767</v>
      </c>
      <c r="G551" s="126" t="s">
        <v>674</v>
      </c>
      <c r="H551" s="127" t="s">
        <v>674</v>
      </c>
      <c r="I551" s="116" t="s">
        <v>2198</v>
      </c>
      <c r="J551" s="123" t="s">
        <v>1961</v>
      </c>
    </row>
    <row r="552" spans="1:10">
      <c r="A552" s="123">
        <v>-69.429541999999998</v>
      </c>
      <c r="B552" s="123">
        <v>-28.065335000000001</v>
      </c>
      <c r="C552" s="124">
        <v>19.8</v>
      </c>
      <c r="D552" s="115">
        <v>0.9</v>
      </c>
      <c r="E552" s="116"/>
      <c r="F552" s="125"/>
      <c r="G552" s="126" t="s">
        <v>2768</v>
      </c>
      <c r="H552" s="127" t="s">
        <v>2768</v>
      </c>
      <c r="I552" s="116" t="s">
        <v>2198</v>
      </c>
      <c r="J552" s="123" t="s">
        <v>2186</v>
      </c>
    </row>
    <row r="553" spans="1:10">
      <c r="A553" s="123">
        <v>-69.945578999999995</v>
      </c>
      <c r="B553" s="123">
        <v>-28.836666000000001</v>
      </c>
      <c r="C553" s="124">
        <v>19.899999999999999</v>
      </c>
      <c r="D553" s="115">
        <v>0.1</v>
      </c>
      <c r="E553" s="116" t="s">
        <v>850</v>
      </c>
      <c r="F553" s="125" t="s">
        <v>2769</v>
      </c>
      <c r="G553" s="126" t="s">
        <v>602</v>
      </c>
      <c r="H553" s="128" t="s">
        <v>602</v>
      </c>
      <c r="I553" s="129" t="s">
        <v>991</v>
      </c>
      <c r="J553" s="130" t="s">
        <v>618</v>
      </c>
    </row>
    <row r="554" spans="1:10">
      <c r="A554" s="123">
        <v>-69.916976722153805</v>
      </c>
      <c r="B554" s="123">
        <v>-28.7426536311307</v>
      </c>
      <c r="C554" s="124">
        <v>19.899999999999999</v>
      </c>
      <c r="D554" s="115">
        <v>2.4</v>
      </c>
      <c r="E554" s="116" t="s">
        <v>851</v>
      </c>
      <c r="F554" s="125"/>
      <c r="G554" s="126" t="s">
        <v>744</v>
      </c>
      <c r="H554" s="128" t="s">
        <v>744</v>
      </c>
      <c r="I554" s="129" t="s">
        <v>993</v>
      </c>
      <c r="J554" s="130" t="s">
        <v>685</v>
      </c>
    </row>
    <row r="555" spans="1:10">
      <c r="A555" s="123">
        <v>-70.481388890000005</v>
      </c>
      <c r="B555" s="123">
        <v>-32.964444440000001</v>
      </c>
      <c r="C555" s="124">
        <v>20</v>
      </c>
      <c r="D555" s="115">
        <v>0.2</v>
      </c>
      <c r="E555" s="116" t="s">
        <v>852</v>
      </c>
      <c r="F555" s="125" t="s">
        <v>2011</v>
      </c>
      <c r="G555" s="126" t="s">
        <v>840</v>
      </c>
      <c r="H555" s="128" t="s">
        <v>841</v>
      </c>
      <c r="I555" s="129" t="s">
        <v>991</v>
      </c>
      <c r="J555" s="130" t="s">
        <v>614</v>
      </c>
    </row>
    <row r="556" spans="1:10">
      <c r="A556" s="123">
        <v>-70.36</v>
      </c>
      <c r="B556" s="123">
        <v>-32.86</v>
      </c>
      <c r="C556" s="124">
        <v>20</v>
      </c>
      <c r="D556" s="115">
        <v>1</v>
      </c>
      <c r="E556" s="116"/>
      <c r="F556" s="116" t="s">
        <v>856</v>
      </c>
      <c r="G556" s="116" t="s">
        <v>857</v>
      </c>
      <c r="H556" s="129"/>
      <c r="I556" s="129" t="s">
        <v>1970</v>
      </c>
      <c r="J556" s="129" t="s">
        <v>1972</v>
      </c>
    </row>
    <row r="557" spans="1:10">
      <c r="A557" s="123">
        <v>-69.918415999999993</v>
      </c>
      <c r="B557" s="123">
        <v>-28.745477999999999</v>
      </c>
      <c r="C557" s="124">
        <v>20</v>
      </c>
      <c r="D557" s="115">
        <v>1.2</v>
      </c>
      <c r="E557" s="116" t="s">
        <v>855</v>
      </c>
      <c r="F557" s="125" t="s">
        <v>2770</v>
      </c>
      <c r="G557" s="126" t="s">
        <v>602</v>
      </c>
      <c r="H557" s="128" t="s">
        <v>602</v>
      </c>
      <c r="I557" s="129" t="s">
        <v>993</v>
      </c>
      <c r="J557" s="130" t="s">
        <v>685</v>
      </c>
    </row>
    <row r="558" spans="1:10">
      <c r="A558" s="123">
        <v>-69.755488999999997</v>
      </c>
      <c r="B558" s="123">
        <v>-28.323205000000002</v>
      </c>
      <c r="C558" s="124">
        <v>20</v>
      </c>
      <c r="D558" s="115">
        <v>0.7</v>
      </c>
      <c r="E558" s="116" t="s">
        <v>2771</v>
      </c>
      <c r="F558" s="125" t="s">
        <v>2772</v>
      </c>
      <c r="G558" s="126" t="s">
        <v>674</v>
      </c>
      <c r="H558" s="127" t="s">
        <v>674</v>
      </c>
      <c r="I558" s="116" t="s">
        <v>2198</v>
      </c>
      <c r="J558" s="123" t="s">
        <v>614</v>
      </c>
    </row>
    <row r="559" spans="1:10">
      <c r="A559" s="123">
        <v>-69.579166666666694</v>
      </c>
      <c r="B559" s="123">
        <v>-28.6591666666667</v>
      </c>
      <c r="C559" s="124">
        <v>20</v>
      </c>
      <c r="D559" s="115">
        <v>1.1000000000000001</v>
      </c>
      <c r="E559" s="116" t="s">
        <v>853</v>
      </c>
      <c r="F559" s="125" t="s">
        <v>854</v>
      </c>
      <c r="G559" s="126" t="s">
        <v>729</v>
      </c>
      <c r="H559" s="128" t="s">
        <v>729</v>
      </c>
      <c r="I559" s="129" t="s">
        <v>672</v>
      </c>
      <c r="J559" s="130" t="s">
        <v>1961</v>
      </c>
    </row>
    <row r="560" spans="1:10">
      <c r="A560" s="123">
        <v>-69.525000000000006</v>
      </c>
      <c r="B560" s="123">
        <v>-28.433499999999999</v>
      </c>
      <c r="C560" s="124">
        <v>20</v>
      </c>
      <c r="D560" s="115">
        <v>0.8</v>
      </c>
      <c r="E560" s="116" t="s">
        <v>2773</v>
      </c>
      <c r="F560" s="125" t="s">
        <v>2774</v>
      </c>
      <c r="G560" s="126" t="s">
        <v>729</v>
      </c>
      <c r="H560" s="127" t="s">
        <v>729</v>
      </c>
      <c r="I560" s="116" t="s">
        <v>2198</v>
      </c>
      <c r="J560" s="123" t="s">
        <v>2186</v>
      </c>
    </row>
    <row r="561" spans="1:10">
      <c r="A561" s="123">
        <v>-69.522420999999994</v>
      </c>
      <c r="B561" s="123">
        <v>-28.095061000000001</v>
      </c>
      <c r="C561" s="124">
        <v>20</v>
      </c>
      <c r="D561" s="115">
        <v>0.7</v>
      </c>
      <c r="E561" s="116" t="s">
        <v>2775</v>
      </c>
      <c r="F561" s="125" t="s">
        <v>2776</v>
      </c>
      <c r="G561" s="126" t="s">
        <v>674</v>
      </c>
      <c r="H561" s="127" t="s">
        <v>674</v>
      </c>
      <c r="I561" s="116" t="s">
        <v>2198</v>
      </c>
      <c r="J561" s="123" t="s">
        <v>1961</v>
      </c>
    </row>
    <row r="562" spans="1:10">
      <c r="A562" s="123">
        <v>-69.522206999999995</v>
      </c>
      <c r="B562" s="123">
        <v>-28.095061999999999</v>
      </c>
      <c r="C562" s="124">
        <v>20</v>
      </c>
      <c r="D562" s="115">
        <v>0.7</v>
      </c>
      <c r="E562" s="116" t="s">
        <v>2775</v>
      </c>
      <c r="F562" s="125" t="s">
        <v>2777</v>
      </c>
      <c r="G562" s="126" t="s">
        <v>600</v>
      </c>
      <c r="H562" s="127" t="s">
        <v>600</v>
      </c>
      <c r="I562" s="116" t="s">
        <v>2198</v>
      </c>
      <c r="J562" s="123" t="s">
        <v>1961</v>
      </c>
    </row>
    <row r="563" spans="1:10">
      <c r="A563" s="123">
        <v>-69.989999999999995</v>
      </c>
      <c r="B563" s="123">
        <v>-33</v>
      </c>
      <c r="C563" s="124">
        <v>20.010000000000002</v>
      </c>
      <c r="D563" s="115">
        <v>0.51</v>
      </c>
      <c r="E563" s="116" t="s">
        <v>317</v>
      </c>
      <c r="F563" s="125" t="s">
        <v>2027</v>
      </c>
      <c r="G563" s="126" t="s">
        <v>759</v>
      </c>
      <c r="H563" s="128" t="s">
        <v>759</v>
      </c>
      <c r="I563" s="129" t="s">
        <v>672</v>
      </c>
      <c r="J563" s="130" t="s">
        <v>760</v>
      </c>
    </row>
    <row r="564" spans="1:10">
      <c r="A564" s="123">
        <v>-70.48</v>
      </c>
      <c r="B564" s="123">
        <v>-32.941111110000001</v>
      </c>
      <c r="C564" s="124">
        <v>20.100000000000001</v>
      </c>
      <c r="D564" s="115">
        <v>0.2</v>
      </c>
      <c r="E564" s="116" t="s">
        <v>858</v>
      </c>
      <c r="F564" s="125" t="s">
        <v>2011</v>
      </c>
      <c r="G564" s="126" t="s">
        <v>840</v>
      </c>
      <c r="H564" s="128" t="s">
        <v>841</v>
      </c>
      <c r="I564" s="129" t="s">
        <v>991</v>
      </c>
      <c r="J564" s="130" t="s">
        <v>614</v>
      </c>
    </row>
    <row r="565" spans="1:10">
      <c r="A565" s="123">
        <v>-70.473055560000006</v>
      </c>
      <c r="B565" s="123">
        <v>-32.946388890000001</v>
      </c>
      <c r="C565" s="124">
        <v>20.100000000000001</v>
      </c>
      <c r="D565" s="115">
        <v>0.4</v>
      </c>
      <c r="E565" s="116" t="s">
        <v>859</v>
      </c>
      <c r="F565" s="125" t="s">
        <v>2012</v>
      </c>
      <c r="G565" s="126" t="s">
        <v>840</v>
      </c>
      <c r="H565" s="128" t="s">
        <v>841</v>
      </c>
      <c r="I565" s="129" t="s">
        <v>991</v>
      </c>
      <c r="J565" s="130" t="s">
        <v>614</v>
      </c>
    </row>
    <row r="566" spans="1:10">
      <c r="A566" s="123">
        <v>-69.429541999999998</v>
      </c>
      <c r="B566" s="123">
        <v>-28.065335000000001</v>
      </c>
      <c r="C566" s="124">
        <v>20.100000000000001</v>
      </c>
      <c r="D566" s="115">
        <v>1</v>
      </c>
      <c r="E566" s="116"/>
      <c r="F566" s="125" t="s">
        <v>2778</v>
      </c>
      <c r="G566" s="126" t="s">
        <v>2768</v>
      </c>
      <c r="H566" s="127" t="s">
        <v>2768</v>
      </c>
      <c r="I566" s="116" t="s">
        <v>2198</v>
      </c>
      <c r="J566" s="123" t="s">
        <v>2186</v>
      </c>
    </row>
    <row r="567" spans="1:10">
      <c r="A567" s="123">
        <v>-69.425276999999994</v>
      </c>
      <c r="B567" s="123">
        <v>-31.681139000000002</v>
      </c>
      <c r="C567" s="124">
        <v>20.100000000000001</v>
      </c>
      <c r="D567" s="115">
        <v>2.5</v>
      </c>
      <c r="E567" s="116" t="s">
        <v>860</v>
      </c>
      <c r="F567" s="116" t="s">
        <v>820</v>
      </c>
      <c r="G567" s="116" t="s">
        <v>793</v>
      </c>
      <c r="H567" s="129"/>
      <c r="I567" s="129" t="s">
        <v>672</v>
      </c>
      <c r="J567" s="130" t="s">
        <v>614</v>
      </c>
    </row>
    <row r="568" spans="1:10">
      <c r="A568" s="123">
        <v>-69.359658999999994</v>
      </c>
      <c r="B568" s="123">
        <v>-28.044978</v>
      </c>
      <c r="C568" s="124">
        <v>20.100000000000001</v>
      </c>
      <c r="D568" s="115">
        <v>1.1000000000000001</v>
      </c>
      <c r="E568" s="116" t="s">
        <v>2779</v>
      </c>
      <c r="F568" s="125" t="s">
        <v>2780</v>
      </c>
      <c r="G568" s="126" t="s">
        <v>674</v>
      </c>
      <c r="H568" s="127" t="s">
        <v>674</v>
      </c>
      <c r="I568" s="116" t="s">
        <v>2198</v>
      </c>
      <c r="J568" s="123" t="s">
        <v>1961</v>
      </c>
    </row>
    <row r="569" spans="1:10">
      <c r="A569" s="123">
        <v>-69.137804000000003</v>
      </c>
      <c r="B569" s="123">
        <v>-27.126166999999999</v>
      </c>
      <c r="C569" s="124">
        <v>20.100000000000001</v>
      </c>
      <c r="D569" s="115">
        <v>0.9</v>
      </c>
      <c r="E569" s="116" t="s">
        <v>2781</v>
      </c>
      <c r="F569" s="125" t="s">
        <v>2782</v>
      </c>
      <c r="G569" s="126" t="s">
        <v>2609</v>
      </c>
      <c r="H569" s="127" t="s">
        <v>2314</v>
      </c>
      <c r="I569" s="116" t="s">
        <v>2198</v>
      </c>
      <c r="J569" s="123" t="s">
        <v>1961</v>
      </c>
    </row>
    <row r="570" spans="1:10">
      <c r="A570" s="123">
        <v>-70.478611110000003</v>
      </c>
      <c r="B570" s="123">
        <v>-32.954444440000003</v>
      </c>
      <c r="C570" s="124">
        <v>20.2</v>
      </c>
      <c r="D570" s="115">
        <v>0.3</v>
      </c>
      <c r="E570" s="116" t="s">
        <v>861</v>
      </c>
      <c r="F570" s="125" t="s">
        <v>2012</v>
      </c>
      <c r="G570" s="126" t="s">
        <v>840</v>
      </c>
      <c r="H570" s="128" t="s">
        <v>841</v>
      </c>
      <c r="I570" s="129" t="s">
        <v>991</v>
      </c>
      <c r="J570" s="130" t="s">
        <v>614</v>
      </c>
    </row>
    <row r="571" spans="1:10">
      <c r="A571" s="123">
        <v>-69.852766702409397</v>
      </c>
      <c r="B571" s="123">
        <v>-28.7238941284498</v>
      </c>
      <c r="C571" s="124">
        <v>20.2</v>
      </c>
      <c r="D571" s="115">
        <v>0.4</v>
      </c>
      <c r="E571" s="116" t="s">
        <v>2783</v>
      </c>
      <c r="F571" s="125"/>
      <c r="G571" s="126" t="s">
        <v>744</v>
      </c>
      <c r="H571" s="127" t="s">
        <v>744</v>
      </c>
      <c r="I571" s="116" t="s">
        <v>2392</v>
      </c>
      <c r="J571" s="123" t="s">
        <v>685</v>
      </c>
    </row>
    <row r="572" spans="1:10">
      <c r="A572" s="123">
        <v>-70.625277777777796</v>
      </c>
      <c r="B572" s="123">
        <v>-33.1869444444444</v>
      </c>
      <c r="C572" s="124">
        <v>20.3</v>
      </c>
      <c r="D572" s="115">
        <v>2.1</v>
      </c>
      <c r="E572" s="116" t="s">
        <v>2784</v>
      </c>
      <c r="F572" s="125" t="s">
        <v>2785</v>
      </c>
      <c r="G572" s="126" t="s">
        <v>919</v>
      </c>
      <c r="H572" s="127" t="s">
        <v>919</v>
      </c>
      <c r="I572" s="116" t="s">
        <v>2198</v>
      </c>
      <c r="J572" s="123" t="s">
        <v>1961</v>
      </c>
    </row>
    <row r="573" spans="1:10">
      <c r="A573" s="123">
        <v>-70.532499999999999</v>
      </c>
      <c r="B573" s="123">
        <v>-33.085000000000001</v>
      </c>
      <c r="C573" s="124">
        <v>20.3</v>
      </c>
      <c r="D573" s="115">
        <v>2.9</v>
      </c>
      <c r="E573" s="116" t="s">
        <v>2786</v>
      </c>
      <c r="F573" s="125" t="s">
        <v>2787</v>
      </c>
      <c r="G573" s="126" t="s">
        <v>919</v>
      </c>
      <c r="H573" s="127" t="s">
        <v>919</v>
      </c>
      <c r="I573" s="116" t="s">
        <v>2198</v>
      </c>
      <c r="J573" s="123" t="s">
        <v>618</v>
      </c>
    </row>
    <row r="574" spans="1:10">
      <c r="A574" s="123">
        <v>-70.516710902990098</v>
      </c>
      <c r="B574" s="123">
        <v>-32.558453347167102</v>
      </c>
      <c r="C574" s="124">
        <v>20.399999999999999</v>
      </c>
      <c r="D574" s="115">
        <v>0.5</v>
      </c>
      <c r="E574" s="116" t="s">
        <v>862</v>
      </c>
      <c r="F574" s="125" t="s">
        <v>2788</v>
      </c>
      <c r="G574" s="126" t="s">
        <v>631</v>
      </c>
      <c r="H574" s="128" t="s">
        <v>631</v>
      </c>
      <c r="I574" s="129" t="s">
        <v>672</v>
      </c>
      <c r="J574" s="130" t="s">
        <v>1961</v>
      </c>
    </row>
    <row r="575" spans="1:10">
      <c r="A575" s="123">
        <v>-69.916976722153805</v>
      </c>
      <c r="B575" s="123">
        <v>-28.7426536311307</v>
      </c>
      <c r="C575" s="124">
        <v>20.399999999999999</v>
      </c>
      <c r="D575" s="115">
        <v>2.5</v>
      </c>
      <c r="E575" s="116" t="s">
        <v>864</v>
      </c>
      <c r="F575" s="125"/>
      <c r="G575" s="126" t="s">
        <v>744</v>
      </c>
      <c r="H575" s="128" t="s">
        <v>744</v>
      </c>
      <c r="I575" s="129" t="s">
        <v>993</v>
      </c>
      <c r="J575" s="130" t="s">
        <v>685</v>
      </c>
    </row>
    <row r="576" spans="1:10">
      <c r="A576" s="123">
        <v>-69.857132000000007</v>
      </c>
      <c r="B576" s="123">
        <v>-28.734147</v>
      </c>
      <c r="C576" s="124">
        <v>20.399999999999999</v>
      </c>
      <c r="D576" s="115">
        <v>0.7</v>
      </c>
      <c r="E576" s="116" t="s">
        <v>865</v>
      </c>
      <c r="F576" s="125" t="s">
        <v>2770</v>
      </c>
      <c r="G576" s="126" t="s">
        <v>602</v>
      </c>
      <c r="H576" s="128" t="s">
        <v>602</v>
      </c>
      <c r="I576" s="129" t="s">
        <v>993</v>
      </c>
      <c r="J576" s="130" t="s">
        <v>685</v>
      </c>
    </row>
    <row r="577" spans="1:10">
      <c r="A577" s="123">
        <v>-69.609666666666698</v>
      </c>
      <c r="B577" s="123">
        <v>-28.876666666666701</v>
      </c>
      <c r="C577" s="124">
        <v>20.399999999999999</v>
      </c>
      <c r="D577" s="115">
        <v>0.8</v>
      </c>
      <c r="E577" s="116" t="s">
        <v>863</v>
      </c>
      <c r="F577" s="125" t="s">
        <v>2035</v>
      </c>
      <c r="G577" s="126" t="s">
        <v>729</v>
      </c>
      <c r="H577" s="128" t="s">
        <v>729</v>
      </c>
      <c r="I577" s="129" t="s">
        <v>672</v>
      </c>
      <c r="J577" s="130" t="s">
        <v>1961</v>
      </c>
    </row>
    <row r="578" spans="1:10">
      <c r="A578" s="123">
        <v>-69.223219999999998</v>
      </c>
      <c r="B578" s="123">
        <v>-29.771640000000001</v>
      </c>
      <c r="C578" s="124">
        <v>20.43</v>
      </c>
      <c r="D578" s="115">
        <v>0.31</v>
      </c>
      <c r="E578" s="116" t="s">
        <v>866</v>
      </c>
      <c r="F578" s="125" t="s">
        <v>867</v>
      </c>
      <c r="G578" s="126" t="s">
        <v>639</v>
      </c>
      <c r="H578" s="128" t="s">
        <v>639</v>
      </c>
      <c r="I578" s="129" t="s">
        <v>993</v>
      </c>
      <c r="J578" s="130" t="s">
        <v>685</v>
      </c>
    </row>
    <row r="579" spans="1:10">
      <c r="A579" s="123">
        <v>-69.856234999999998</v>
      </c>
      <c r="B579" s="123">
        <v>-28.722113</v>
      </c>
      <c r="C579" s="124">
        <v>20.5</v>
      </c>
      <c r="D579" s="115">
        <v>0.2</v>
      </c>
      <c r="E579" s="116" t="s">
        <v>868</v>
      </c>
      <c r="F579" s="125" t="s">
        <v>2789</v>
      </c>
      <c r="G579" s="126" t="s">
        <v>602</v>
      </c>
      <c r="H579" s="128" t="s">
        <v>602</v>
      </c>
      <c r="I579" s="129" t="s">
        <v>991</v>
      </c>
      <c r="J579" s="130"/>
    </row>
    <row r="580" spans="1:10">
      <c r="A580" s="123">
        <v>-69.531616666666693</v>
      </c>
      <c r="B580" s="123">
        <v>-28.058700000000002</v>
      </c>
      <c r="C580" s="124">
        <v>20.5</v>
      </c>
      <c r="D580" s="115">
        <v>0.8</v>
      </c>
      <c r="E580" s="116" t="s">
        <v>2790</v>
      </c>
      <c r="F580" s="125" t="s">
        <v>2791</v>
      </c>
      <c r="G580" s="126" t="s">
        <v>729</v>
      </c>
      <c r="H580" s="127" t="s">
        <v>729</v>
      </c>
      <c r="I580" s="116" t="s">
        <v>2198</v>
      </c>
      <c r="J580" s="123" t="s">
        <v>2186</v>
      </c>
    </row>
    <row r="581" spans="1:10">
      <c r="A581" s="123">
        <v>-69.491900999999999</v>
      </c>
      <c r="B581" s="123">
        <v>-28.114654000000002</v>
      </c>
      <c r="C581" s="124">
        <v>20.6</v>
      </c>
      <c r="D581" s="115">
        <v>2.2000000000000002</v>
      </c>
      <c r="E581" s="116" t="s">
        <v>2405</v>
      </c>
      <c r="F581" s="125" t="s">
        <v>2496</v>
      </c>
      <c r="G581" s="126" t="s">
        <v>674</v>
      </c>
      <c r="H581" s="127" t="s">
        <v>674</v>
      </c>
      <c r="I581" s="116" t="s">
        <v>2198</v>
      </c>
      <c r="J581" s="123" t="s">
        <v>1961</v>
      </c>
    </row>
    <row r="582" spans="1:10">
      <c r="A582" s="123">
        <v>-69.166700000000006</v>
      </c>
      <c r="B582" s="123">
        <v>-27.133333329999999</v>
      </c>
      <c r="C582" s="124">
        <v>20.6</v>
      </c>
      <c r="D582" s="115">
        <v>0.8</v>
      </c>
      <c r="E582" s="116" t="s">
        <v>317</v>
      </c>
      <c r="F582" s="125" t="s">
        <v>2182</v>
      </c>
      <c r="G582" s="126" t="s">
        <v>2638</v>
      </c>
      <c r="H582" s="127" t="s">
        <v>2184</v>
      </c>
      <c r="I582" s="116" t="s">
        <v>2185</v>
      </c>
      <c r="J582" s="123" t="s">
        <v>2792</v>
      </c>
    </row>
    <row r="583" spans="1:10">
      <c r="A583" s="123">
        <v>-70.048174218168199</v>
      </c>
      <c r="B583" s="123">
        <v>-29.9981683202098</v>
      </c>
      <c r="C583" s="124">
        <v>20.7</v>
      </c>
      <c r="D583" s="115">
        <v>0.8</v>
      </c>
      <c r="E583" s="116"/>
      <c r="F583" s="125"/>
      <c r="G583" s="126" t="s">
        <v>802</v>
      </c>
      <c r="H583" s="128" t="s">
        <v>634</v>
      </c>
      <c r="I583" s="129" t="s">
        <v>993</v>
      </c>
      <c r="J583" s="130" t="s">
        <v>685</v>
      </c>
    </row>
    <row r="584" spans="1:10">
      <c r="A584" s="123">
        <v>-69.928298873375994</v>
      </c>
      <c r="B584" s="123">
        <v>-30.018545171659699</v>
      </c>
      <c r="C584" s="124">
        <v>20.7</v>
      </c>
      <c r="D584" s="115">
        <v>0.8</v>
      </c>
      <c r="E584" s="116"/>
      <c r="F584" s="125"/>
      <c r="G584" s="126" t="s">
        <v>633</v>
      </c>
      <c r="H584" s="128" t="s">
        <v>634</v>
      </c>
      <c r="I584" s="129" t="s">
        <v>672</v>
      </c>
      <c r="J584" s="130"/>
    </row>
    <row r="585" spans="1:10">
      <c r="A585" s="123">
        <v>-69.116703000000001</v>
      </c>
      <c r="B585" s="123">
        <v>-27.143611</v>
      </c>
      <c r="C585" s="124">
        <v>20.7</v>
      </c>
      <c r="D585" s="115">
        <v>1.3</v>
      </c>
      <c r="E585" s="116" t="s">
        <v>2793</v>
      </c>
      <c r="F585" s="125" t="s">
        <v>2794</v>
      </c>
      <c r="G585" s="126" t="s">
        <v>2609</v>
      </c>
      <c r="H585" s="127" t="s">
        <v>2314</v>
      </c>
      <c r="I585" s="116" t="s">
        <v>2198</v>
      </c>
      <c r="J585" s="123" t="s">
        <v>1961</v>
      </c>
    </row>
    <row r="586" spans="1:10">
      <c r="A586" s="123">
        <v>-69.989999999999995</v>
      </c>
      <c r="B586" s="123">
        <v>-33</v>
      </c>
      <c r="C586" s="124">
        <v>20.73</v>
      </c>
      <c r="D586" s="115">
        <v>0.41</v>
      </c>
      <c r="E586" s="116" t="s">
        <v>317</v>
      </c>
      <c r="F586" s="125" t="s">
        <v>2027</v>
      </c>
      <c r="G586" s="126" t="s">
        <v>759</v>
      </c>
      <c r="H586" s="128" t="s">
        <v>759</v>
      </c>
      <c r="I586" s="129" t="s">
        <v>672</v>
      </c>
      <c r="J586" s="130" t="s">
        <v>760</v>
      </c>
    </row>
    <row r="587" spans="1:10">
      <c r="A587" s="123">
        <v>-70.406453999999997</v>
      </c>
      <c r="B587" s="123">
        <v>-32.153601999999999</v>
      </c>
      <c r="C587" s="124">
        <v>20.9</v>
      </c>
      <c r="D587" s="115">
        <v>0.3</v>
      </c>
      <c r="E587" s="116" t="s">
        <v>869</v>
      </c>
      <c r="F587" s="125" t="s">
        <v>2014</v>
      </c>
      <c r="G587" s="126" t="s">
        <v>815</v>
      </c>
      <c r="H587" s="128" t="s">
        <v>815</v>
      </c>
      <c r="I587" s="129" t="s">
        <v>993</v>
      </c>
      <c r="J587" s="130" t="s">
        <v>685</v>
      </c>
    </row>
    <row r="588" spans="1:10">
      <c r="A588" s="123">
        <v>-70.73</v>
      </c>
      <c r="B588" s="123">
        <v>-32.950000000000003</v>
      </c>
      <c r="C588" s="124">
        <v>21</v>
      </c>
      <c r="D588" s="115">
        <v>0.2</v>
      </c>
      <c r="E588" s="116"/>
      <c r="F588" s="116" t="s">
        <v>871</v>
      </c>
      <c r="G588" s="116" t="s">
        <v>703</v>
      </c>
      <c r="H588" s="129"/>
      <c r="I588" s="129" t="s">
        <v>1970</v>
      </c>
      <c r="J588" s="129" t="s">
        <v>1961</v>
      </c>
    </row>
    <row r="589" spans="1:10">
      <c r="A589" s="123">
        <v>-69.744962000000001</v>
      </c>
      <c r="B589" s="123">
        <v>-28.854115</v>
      </c>
      <c r="C589" s="124">
        <v>21</v>
      </c>
      <c r="D589" s="115">
        <v>0.1</v>
      </c>
      <c r="E589" s="116" t="s">
        <v>870</v>
      </c>
      <c r="F589" s="125" t="s">
        <v>2007</v>
      </c>
      <c r="G589" s="126" t="s">
        <v>602</v>
      </c>
      <c r="H589" s="128" t="s">
        <v>602</v>
      </c>
      <c r="I589" s="129" t="s">
        <v>993</v>
      </c>
      <c r="J589" s="130" t="s">
        <v>685</v>
      </c>
    </row>
    <row r="590" spans="1:10">
      <c r="A590" s="123">
        <v>-70.606111111111105</v>
      </c>
      <c r="B590" s="123">
        <v>-33.168055555555597</v>
      </c>
      <c r="C590" s="124">
        <v>21.1</v>
      </c>
      <c r="D590" s="115">
        <v>1</v>
      </c>
      <c r="E590" s="116" t="s">
        <v>2795</v>
      </c>
      <c r="F590" s="125" t="s">
        <v>2759</v>
      </c>
      <c r="G590" s="126" t="s">
        <v>919</v>
      </c>
      <c r="H590" s="127" t="s">
        <v>919</v>
      </c>
      <c r="I590" s="116" t="s">
        <v>2185</v>
      </c>
      <c r="J590" s="123" t="s">
        <v>2738</v>
      </c>
    </row>
    <row r="591" spans="1:10">
      <c r="A591" s="123">
        <v>-70.657499999999999</v>
      </c>
      <c r="B591" s="123">
        <v>-33.174999999999997</v>
      </c>
      <c r="C591" s="124">
        <v>21.2</v>
      </c>
      <c r="D591" s="115">
        <v>0.2</v>
      </c>
      <c r="E591" s="116" t="s">
        <v>2796</v>
      </c>
      <c r="F591" s="125" t="s">
        <v>2797</v>
      </c>
      <c r="G591" s="126" t="s">
        <v>2798</v>
      </c>
      <c r="H591" s="127" t="s">
        <v>841</v>
      </c>
      <c r="I591" s="116" t="s">
        <v>2198</v>
      </c>
      <c r="J591" s="123" t="s">
        <v>1961</v>
      </c>
    </row>
    <row r="592" spans="1:10">
      <c r="A592" s="123">
        <v>-70.362470999999999</v>
      </c>
      <c r="B592" s="123">
        <v>-32.178474999999999</v>
      </c>
      <c r="C592" s="124">
        <v>21.2</v>
      </c>
      <c r="D592" s="115">
        <v>0.3</v>
      </c>
      <c r="E592" s="116" t="s">
        <v>872</v>
      </c>
      <c r="F592" s="125" t="s">
        <v>2025</v>
      </c>
      <c r="G592" s="126" t="s">
        <v>815</v>
      </c>
      <c r="H592" s="128" t="s">
        <v>815</v>
      </c>
      <c r="I592" s="129" t="s">
        <v>993</v>
      </c>
      <c r="J592" s="130" t="s">
        <v>685</v>
      </c>
    </row>
    <row r="593" spans="1:10">
      <c r="A593" s="123">
        <v>-70.291375000000002</v>
      </c>
      <c r="B593" s="123">
        <v>-32.001396</v>
      </c>
      <c r="C593" s="124">
        <v>21.3</v>
      </c>
      <c r="D593" s="115">
        <v>3.5</v>
      </c>
      <c r="E593" s="116" t="s">
        <v>873</v>
      </c>
      <c r="F593" s="125" t="s">
        <v>874</v>
      </c>
      <c r="G593" s="126" t="s">
        <v>778</v>
      </c>
      <c r="H593" s="128" t="s">
        <v>778</v>
      </c>
      <c r="I593" s="129" t="s">
        <v>993</v>
      </c>
      <c r="J593" s="130" t="s">
        <v>685</v>
      </c>
    </row>
    <row r="594" spans="1:10">
      <c r="A594" s="123">
        <v>-69.310850000000002</v>
      </c>
      <c r="B594" s="123">
        <v>-27.5501166666667</v>
      </c>
      <c r="C594" s="124">
        <v>21.3</v>
      </c>
      <c r="D594" s="115">
        <v>0.8</v>
      </c>
      <c r="E594" s="116" t="s">
        <v>2799</v>
      </c>
      <c r="F594" s="125" t="s">
        <v>2800</v>
      </c>
      <c r="G594" s="126" t="s">
        <v>729</v>
      </c>
      <c r="H594" s="127" t="s">
        <v>729</v>
      </c>
      <c r="I594" s="116"/>
      <c r="J594" s="123" t="s">
        <v>2186</v>
      </c>
    </row>
    <row r="595" spans="1:10">
      <c r="A595" s="123">
        <v>-70.582873000000006</v>
      </c>
      <c r="B595" s="123">
        <v>-31.702591999999999</v>
      </c>
      <c r="C595" s="124">
        <v>21.36</v>
      </c>
      <c r="D595" s="115">
        <v>0.8</v>
      </c>
      <c r="E595" s="116" t="s">
        <v>875</v>
      </c>
      <c r="F595" s="125" t="s">
        <v>1999</v>
      </c>
      <c r="G595" s="126" t="s">
        <v>778</v>
      </c>
      <c r="H595" s="128" t="s">
        <v>778</v>
      </c>
      <c r="I595" s="129" t="s">
        <v>993</v>
      </c>
      <c r="J595" s="130" t="s">
        <v>685</v>
      </c>
    </row>
    <row r="596" spans="1:10">
      <c r="A596" s="123">
        <v>-69.255139999999997</v>
      </c>
      <c r="B596" s="123">
        <v>-29.71292</v>
      </c>
      <c r="C596" s="124">
        <v>21.37</v>
      </c>
      <c r="D596" s="115">
        <v>0.28999999999999998</v>
      </c>
      <c r="E596" s="116" t="s">
        <v>876</v>
      </c>
      <c r="F596" s="125" t="s">
        <v>1979</v>
      </c>
      <c r="G596" s="126" t="s">
        <v>639</v>
      </c>
      <c r="H596" s="128" t="s">
        <v>639</v>
      </c>
      <c r="I596" s="129" t="s">
        <v>993</v>
      </c>
      <c r="J596" s="130" t="s">
        <v>685</v>
      </c>
    </row>
    <row r="597" spans="1:10">
      <c r="A597" s="123">
        <v>-69.847589999999997</v>
      </c>
      <c r="B597" s="123">
        <v>-28.978422999999999</v>
      </c>
      <c r="C597" s="124">
        <v>21.4</v>
      </c>
      <c r="D597" s="115">
        <v>0.4</v>
      </c>
      <c r="E597" s="116" t="s">
        <v>877</v>
      </c>
      <c r="F597" s="125" t="s">
        <v>2007</v>
      </c>
      <c r="G597" s="126" t="s">
        <v>602</v>
      </c>
      <c r="H597" s="128" t="s">
        <v>602</v>
      </c>
      <c r="I597" s="129" t="s">
        <v>993</v>
      </c>
      <c r="J597" s="130" t="s">
        <v>685</v>
      </c>
    </row>
    <row r="598" spans="1:10">
      <c r="A598" s="123">
        <v>-69.280804000000003</v>
      </c>
      <c r="B598" s="123">
        <v>-27.230619000000001</v>
      </c>
      <c r="C598" s="124">
        <v>21.4</v>
      </c>
      <c r="D598" s="115">
        <v>0.8</v>
      </c>
      <c r="E598" s="116" t="s">
        <v>2801</v>
      </c>
      <c r="F598" s="125" t="s">
        <v>2802</v>
      </c>
      <c r="G598" s="126" t="s">
        <v>2803</v>
      </c>
      <c r="H598" s="127" t="s">
        <v>2314</v>
      </c>
      <c r="I598" s="116" t="s">
        <v>2198</v>
      </c>
      <c r="J598" s="123" t="s">
        <v>614</v>
      </c>
    </row>
    <row r="599" spans="1:10">
      <c r="A599" s="123">
        <v>-69.267963186125499</v>
      </c>
      <c r="B599" s="123">
        <v>-29.6198948716507</v>
      </c>
      <c r="C599" s="124">
        <v>21.4</v>
      </c>
      <c r="D599" s="115">
        <v>0.28999999999999998</v>
      </c>
      <c r="E599" s="116"/>
      <c r="F599" s="125" t="s">
        <v>1980</v>
      </c>
      <c r="G599" s="126" t="s">
        <v>683</v>
      </c>
      <c r="H599" s="128" t="s">
        <v>617</v>
      </c>
      <c r="I599" s="129" t="s">
        <v>993</v>
      </c>
      <c r="J599" s="130" t="s">
        <v>685</v>
      </c>
    </row>
    <row r="600" spans="1:10">
      <c r="A600" s="123">
        <v>-69.25</v>
      </c>
      <c r="B600" s="123">
        <v>-30.8</v>
      </c>
      <c r="C600" s="124">
        <v>21.4</v>
      </c>
      <c r="D600" s="115">
        <v>0.28999999999999998</v>
      </c>
      <c r="E600" s="116"/>
      <c r="F600" s="125" t="s">
        <v>2804</v>
      </c>
      <c r="G600" s="126" t="s">
        <v>683</v>
      </c>
      <c r="H600" s="127" t="s">
        <v>617</v>
      </c>
      <c r="I600" s="116" t="s">
        <v>684</v>
      </c>
      <c r="J600" s="123" t="s">
        <v>685</v>
      </c>
    </row>
    <row r="601" spans="1:10">
      <c r="A601" s="123">
        <v>-70.415083530000004</v>
      </c>
      <c r="B601" s="123">
        <v>-28.0179185</v>
      </c>
      <c r="C601" s="124">
        <v>21.5</v>
      </c>
      <c r="D601" s="115">
        <v>1.2</v>
      </c>
      <c r="E601" s="116" t="s">
        <v>317</v>
      </c>
      <c r="F601" s="125" t="s">
        <v>317</v>
      </c>
      <c r="G601" s="126" t="s">
        <v>2805</v>
      </c>
      <c r="H601" s="127" t="s">
        <v>2806</v>
      </c>
      <c r="I601" s="116" t="s">
        <v>2392</v>
      </c>
      <c r="J601" s="123" t="s">
        <v>685</v>
      </c>
    </row>
    <row r="602" spans="1:10">
      <c r="A602" s="123">
        <v>-70.288691</v>
      </c>
      <c r="B602" s="123">
        <v>-31.802187</v>
      </c>
      <c r="C602" s="124">
        <v>21.6</v>
      </c>
      <c r="D602" s="115">
        <v>0.4</v>
      </c>
      <c r="E602" s="116" t="s">
        <v>878</v>
      </c>
      <c r="F602" s="125" t="s">
        <v>2032</v>
      </c>
      <c r="G602" s="126" t="s">
        <v>778</v>
      </c>
      <c r="H602" s="128" t="s">
        <v>778</v>
      </c>
      <c r="I602" s="129" t="s">
        <v>993</v>
      </c>
      <c r="J602" s="130" t="s">
        <v>685</v>
      </c>
    </row>
    <row r="603" spans="1:10">
      <c r="A603" s="123">
        <v>-70.561030000000002</v>
      </c>
      <c r="B603" s="123">
        <v>-31.753475999999999</v>
      </c>
      <c r="C603" s="124">
        <v>21.62</v>
      </c>
      <c r="D603" s="115">
        <v>0.67</v>
      </c>
      <c r="E603" s="116" t="s">
        <v>879</v>
      </c>
      <c r="F603" s="125" t="s">
        <v>880</v>
      </c>
      <c r="G603" s="126" t="s">
        <v>778</v>
      </c>
      <c r="H603" s="128" t="s">
        <v>778</v>
      </c>
      <c r="I603" s="129" t="s">
        <v>993</v>
      </c>
      <c r="J603" s="130" t="s">
        <v>685</v>
      </c>
    </row>
    <row r="604" spans="1:10">
      <c r="A604" s="123">
        <v>-70.494123000000002</v>
      </c>
      <c r="B604" s="123">
        <v>-31.678764999999999</v>
      </c>
      <c r="C604" s="124">
        <v>21.69</v>
      </c>
      <c r="D604" s="115">
        <v>0.26</v>
      </c>
      <c r="E604" s="116" t="s">
        <v>881</v>
      </c>
      <c r="F604" s="125" t="s">
        <v>882</v>
      </c>
      <c r="G604" s="126" t="s">
        <v>778</v>
      </c>
      <c r="H604" s="128" t="s">
        <v>778</v>
      </c>
      <c r="I604" s="129" t="s">
        <v>993</v>
      </c>
      <c r="J604" s="130" t="s">
        <v>685</v>
      </c>
    </row>
    <row r="605" spans="1:10">
      <c r="A605" s="123">
        <v>-69.860478000000001</v>
      </c>
      <c r="B605" s="123">
        <v>-28.601094</v>
      </c>
      <c r="C605" s="124">
        <v>21.8</v>
      </c>
      <c r="D605" s="115">
        <v>0.7</v>
      </c>
      <c r="E605" s="116" t="s">
        <v>661</v>
      </c>
      <c r="F605" s="125" t="s">
        <v>2807</v>
      </c>
      <c r="G605" s="126" t="s">
        <v>674</v>
      </c>
      <c r="H605" s="128" t="s">
        <v>674</v>
      </c>
      <c r="I605" s="129" t="s">
        <v>672</v>
      </c>
      <c r="J605" s="130" t="s">
        <v>614</v>
      </c>
    </row>
    <row r="606" spans="1:10">
      <c r="A606" s="123">
        <v>-69.432794000000001</v>
      </c>
      <c r="B606" s="123">
        <v>-28.065268</v>
      </c>
      <c r="C606" s="124">
        <v>21.8</v>
      </c>
      <c r="D606" s="115">
        <v>1.1000000000000001</v>
      </c>
      <c r="E606" s="116" t="s">
        <v>2808</v>
      </c>
      <c r="F606" s="125" t="s">
        <v>2704</v>
      </c>
      <c r="G606" s="126" t="s">
        <v>674</v>
      </c>
      <c r="H606" s="127" t="s">
        <v>674</v>
      </c>
      <c r="I606" s="116" t="s">
        <v>2198</v>
      </c>
      <c r="J606" s="123" t="s">
        <v>1961</v>
      </c>
    </row>
    <row r="607" spans="1:10">
      <c r="A607" s="123">
        <v>-70.497222222222206</v>
      </c>
      <c r="B607" s="123">
        <v>-32.937777777777796</v>
      </c>
      <c r="C607" s="124">
        <v>21.9</v>
      </c>
      <c r="D607" s="115">
        <v>0.5</v>
      </c>
      <c r="E607" s="116" t="s">
        <v>883</v>
      </c>
      <c r="F607" s="125" t="s">
        <v>2024</v>
      </c>
      <c r="G607" s="126" t="s">
        <v>804</v>
      </c>
      <c r="H607" s="128" t="s">
        <v>804</v>
      </c>
      <c r="I607" s="129" t="s">
        <v>991</v>
      </c>
      <c r="J607" s="130" t="s">
        <v>825</v>
      </c>
    </row>
    <row r="608" spans="1:10">
      <c r="A608" s="123">
        <v>-69.512500000000003</v>
      </c>
      <c r="B608" s="123">
        <v>-28.536833333333298</v>
      </c>
      <c r="C608" s="124">
        <v>21.9</v>
      </c>
      <c r="D608" s="115">
        <v>0.8</v>
      </c>
      <c r="E608" s="116" t="s">
        <v>884</v>
      </c>
      <c r="F608" s="125" t="s">
        <v>885</v>
      </c>
      <c r="G608" s="126" t="s">
        <v>729</v>
      </c>
      <c r="H608" s="128" t="s">
        <v>729</v>
      </c>
      <c r="I608" s="129" t="s">
        <v>672</v>
      </c>
      <c r="J608" s="130" t="s">
        <v>1961</v>
      </c>
    </row>
    <row r="609" spans="1:10">
      <c r="A609" s="123">
        <v>-70.385342055529406</v>
      </c>
      <c r="B609" s="123">
        <v>-32.930420591682797</v>
      </c>
      <c r="C609" s="124">
        <v>21.97</v>
      </c>
      <c r="D609" s="115">
        <v>0.5</v>
      </c>
      <c r="E609" s="116" t="s">
        <v>317</v>
      </c>
      <c r="F609" s="125" t="s">
        <v>886</v>
      </c>
      <c r="G609" s="126" t="s">
        <v>715</v>
      </c>
      <c r="H609" s="128" t="s">
        <v>715</v>
      </c>
      <c r="I609" s="129" t="s">
        <v>993</v>
      </c>
      <c r="J609" s="130" t="s">
        <v>685</v>
      </c>
    </row>
    <row r="610" spans="1:10">
      <c r="A610" s="123">
        <v>-70.166667000000004</v>
      </c>
      <c r="B610" s="123">
        <v>-33</v>
      </c>
      <c r="C610" s="124">
        <v>22</v>
      </c>
      <c r="D610" s="115">
        <v>0.2</v>
      </c>
      <c r="E610" s="116" t="s">
        <v>890</v>
      </c>
      <c r="F610" s="125" t="s">
        <v>736</v>
      </c>
      <c r="G610" s="126" t="s">
        <v>737</v>
      </c>
      <c r="H610" s="128" t="s">
        <v>738</v>
      </c>
      <c r="I610" s="129" t="s">
        <v>993</v>
      </c>
      <c r="J610" s="130" t="s">
        <v>685</v>
      </c>
    </row>
    <row r="611" spans="1:10">
      <c r="A611" s="123">
        <v>-69.860448000000005</v>
      </c>
      <c r="B611" s="123">
        <v>-28.637540999999999</v>
      </c>
      <c r="C611" s="124">
        <v>22</v>
      </c>
      <c r="D611" s="115">
        <v>0.6</v>
      </c>
      <c r="E611" s="116" t="s">
        <v>887</v>
      </c>
      <c r="F611" s="125" t="s">
        <v>2809</v>
      </c>
      <c r="G611" s="126" t="s">
        <v>600</v>
      </c>
      <c r="H611" s="128" t="s">
        <v>600</v>
      </c>
      <c r="I611" s="129" t="s">
        <v>672</v>
      </c>
      <c r="J611" s="130" t="s">
        <v>614</v>
      </c>
    </row>
    <row r="612" spans="1:10">
      <c r="A612" s="123">
        <v>-69.765463168445706</v>
      </c>
      <c r="B612" s="123">
        <v>-30.0241899887193</v>
      </c>
      <c r="C612" s="124">
        <v>22</v>
      </c>
      <c r="D612" s="115">
        <v>0.8</v>
      </c>
      <c r="E612" s="116"/>
      <c r="F612" s="125"/>
      <c r="G612" s="126" t="s">
        <v>802</v>
      </c>
      <c r="H612" s="128" t="s">
        <v>634</v>
      </c>
      <c r="I612" s="129" t="s">
        <v>672</v>
      </c>
      <c r="J612" s="130" t="s">
        <v>1961</v>
      </c>
    </row>
    <row r="613" spans="1:10">
      <c r="A613" s="123">
        <v>-69.758200000000002</v>
      </c>
      <c r="B613" s="123">
        <v>-29.967833330000001</v>
      </c>
      <c r="C613" s="124">
        <v>22</v>
      </c>
      <c r="D613" s="115">
        <v>0.8</v>
      </c>
      <c r="E613" s="116" t="s">
        <v>888</v>
      </c>
      <c r="F613" s="125" t="s">
        <v>889</v>
      </c>
      <c r="G613" s="126" t="s">
        <v>728</v>
      </c>
      <c r="H613" s="128" t="s">
        <v>729</v>
      </c>
      <c r="I613" s="129" t="s">
        <v>672</v>
      </c>
      <c r="J613" s="130" t="s">
        <v>1961</v>
      </c>
    </row>
    <row r="614" spans="1:10">
      <c r="A614" s="123">
        <v>-70.307067000000004</v>
      </c>
      <c r="B614" s="123">
        <v>-31.712510000000002</v>
      </c>
      <c r="C614" s="124">
        <v>22.1</v>
      </c>
      <c r="D614" s="115">
        <v>0.4</v>
      </c>
      <c r="E614" s="116" t="s">
        <v>891</v>
      </c>
      <c r="F614" s="125" t="s">
        <v>892</v>
      </c>
      <c r="G614" s="126" t="s">
        <v>778</v>
      </c>
      <c r="H614" s="128" t="s">
        <v>778</v>
      </c>
      <c r="I614" s="129" t="s">
        <v>993</v>
      </c>
      <c r="J614" s="130" t="s">
        <v>685</v>
      </c>
    </row>
    <row r="615" spans="1:10">
      <c r="A615" s="123">
        <v>-69.248555999999994</v>
      </c>
      <c r="B615" s="123">
        <v>-27.326252</v>
      </c>
      <c r="C615" s="124">
        <v>22.1</v>
      </c>
      <c r="D615" s="115">
        <v>1.3</v>
      </c>
      <c r="E615" s="116" t="s">
        <v>2810</v>
      </c>
      <c r="F615" s="125" t="s">
        <v>2749</v>
      </c>
      <c r="G615" s="126" t="s">
        <v>2521</v>
      </c>
      <c r="H615" s="127" t="s">
        <v>2314</v>
      </c>
      <c r="I615" s="116" t="s">
        <v>2198</v>
      </c>
      <c r="J615" s="123" t="s">
        <v>1961</v>
      </c>
    </row>
    <row r="616" spans="1:10">
      <c r="A616" s="123">
        <v>-70.385342055529406</v>
      </c>
      <c r="B616" s="123">
        <v>-32.930420591682797</v>
      </c>
      <c r="C616" s="124">
        <v>22.13</v>
      </c>
      <c r="D616" s="115">
        <v>0.23</v>
      </c>
      <c r="E616" s="116" t="s">
        <v>317</v>
      </c>
      <c r="F616" s="125" t="s">
        <v>886</v>
      </c>
      <c r="G616" s="126" t="s">
        <v>715</v>
      </c>
      <c r="H616" s="128" t="s">
        <v>715</v>
      </c>
      <c r="I616" s="129" t="s">
        <v>993</v>
      </c>
      <c r="J616" s="130" t="s">
        <v>685</v>
      </c>
    </row>
    <row r="617" spans="1:10">
      <c r="A617" s="123">
        <v>-69.281279999999995</v>
      </c>
      <c r="B617" s="123">
        <v>-29.76408</v>
      </c>
      <c r="C617" s="124">
        <v>22.17</v>
      </c>
      <c r="D617" s="115">
        <v>0.23</v>
      </c>
      <c r="E617" s="116" t="s">
        <v>893</v>
      </c>
      <c r="F617" s="125" t="s">
        <v>1979</v>
      </c>
      <c r="G617" s="126" t="s">
        <v>639</v>
      </c>
      <c r="H617" s="128" t="s">
        <v>639</v>
      </c>
      <c r="I617" s="129" t="s">
        <v>993</v>
      </c>
      <c r="J617" s="130" t="s">
        <v>685</v>
      </c>
    </row>
    <row r="618" spans="1:10">
      <c r="A618" s="123">
        <v>-70.432253000000003</v>
      </c>
      <c r="B618" s="123">
        <v>-32.098044999999999</v>
      </c>
      <c r="C618" s="124">
        <v>22.2</v>
      </c>
      <c r="D618" s="115">
        <v>0.4</v>
      </c>
      <c r="E618" s="116" t="s">
        <v>894</v>
      </c>
      <c r="F618" s="125" t="s">
        <v>895</v>
      </c>
      <c r="G618" s="126" t="s">
        <v>778</v>
      </c>
      <c r="H618" s="128" t="s">
        <v>778</v>
      </c>
      <c r="I618" s="129" t="s">
        <v>993</v>
      </c>
      <c r="J618" s="130" t="s">
        <v>685</v>
      </c>
    </row>
    <row r="619" spans="1:10">
      <c r="A619" s="123">
        <v>-70.2870228072006</v>
      </c>
      <c r="B619" s="123">
        <v>-32.987348354339098</v>
      </c>
      <c r="C619" s="124">
        <v>22.2</v>
      </c>
      <c r="D619" s="115">
        <v>0.15</v>
      </c>
      <c r="E619" s="116" t="s">
        <v>317</v>
      </c>
      <c r="F619" s="125" t="s">
        <v>714</v>
      </c>
      <c r="G619" s="126" t="s">
        <v>715</v>
      </c>
      <c r="H619" s="128" t="s">
        <v>715</v>
      </c>
      <c r="I619" s="129" t="s">
        <v>993</v>
      </c>
      <c r="J619" s="130" t="s">
        <v>685</v>
      </c>
    </row>
    <row r="620" spans="1:10">
      <c r="A620" s="123">
        <v>-69.123850000000004</v>
      </c>
      <c r="B620" s="123">
        <v>-27.439783333333299</v>
      </c>
      <c r="C620" s="124">
        <v>22.2</v>
      </c>
      <c r="D620" s="115">
        <v>0.9</v>
      </c>
      <c r="E620" s="116" t="s">
        <v>2811</v>
      </c>
      <c r="F620" s="125" t="s">
        <v>2812</v>
      </c>
      <c r="G620" s="126" t="s">
        <v>729</v>
      </c>
      <c r="H620" s="127" t="s">
        <v>729</v>
      </c>
      <c r="I620" s="116" t="s">
        <v>2198</v>
      </c>
      <c r="J620" s="123" t="s">
        <v>2186</v>
      </c>
    </row>
    <row r="621" spans="1:10">
      <c r="A621" s="123">
        <v>-70.379092</v>
      </c>
      <c r="B621" s="123">
        <v>-32.991653999999997</v>
      </c>
      <c r="C621" s="124">
        <v>22.25</v>
      </c>
      <c r="D621" s="115">
        <v>0.1</v>
      </c>
      <c r="E621" s="116" t="s">
        <v>317</v>
      </c>
      <c r="F621" s="125" t="s">
        <v>714</v>
      </c>
      <c r="G621" s="126" t="s">
        <v>715</v>
      </c>
      <c r="H621" s="128" t="s">
        <v>715</v>
      </c>
      <c r="I621" s="129" t="s">
        <v>993</v>
      </c>
      <c r="J621" s="130" t="s">
        <v>685</v>
      </c>
    </row>
    <row r="622" spans="1:10">
      <c r="A622" s="123">
        <v>-69.766266999999999</v>
      </c>
      <c r="B622" s="123">
        <v>-28.555047999999999</v>
      </c>
      <c r="C622" s="124">
        <v>22.3</v>
      </c>
      <c r="D622" s="115">
        <v>1</v>
      </c>
      <c r="E622" s="116" t="s">
        <v>610</v>
      </c>
      <c r="F622" s="125" t="s">
        <v>896</v>
      </c>
      <c r="G622" s="126" t="s">
        <v>674</v>
      </c>
      <c r="H622" s="128" t="s">
        <v>674</v>
      </c>
      <c r="I622" s="129" t="s">
        <v>672</v>
      </c>
      <c r="J622" s="130" t="s">
        <v>1961</v>
      </c>
    </row>
    <row r="623" spans="1:10">
      <c r="A623" s="123">
        <v>-69.135109999999997</v>
      </c>
      <c r="B623" s="123">
        <v>-29.835419999999999</v>
      </c>
      <c r="C623" s="124">
        <v>22.55</v>
      </c>
      <c r="D623" s="115">
        <v>0.33</v>
      </c>
      <c r="E623" s="116" t="s">
        <v>897</v>
      </c>
      <c r="F623" s="125" t="s">
        <v>898</v>
      </c>
      <c r="G623" s="126" t="s">
        <v>639</v>
      </c>
      <c r="H623" s="128" t="s">
        <v>639</v>
      </c>
      <c r="I623" s="129" t="s">
        <v>993</v>
      </c>
      <c r="J623" s="130" t="s">
        <v>685</v>
      </c>
    </row>
    <row r="624" spans="1:10">
      <c r="A624" s="123">
        <v>-69.079233333333306</v>
      </c>
      <c r="B624" s="123">
        <v>-27.427583333333299</v>
      </c>
      <c r="C624" s="124">
        <v>22.6</v>
      </c>
      <c r="D624" s="115">
        <v>1.1000000000000001</v>
      </c>
      <c r="E624" s="116" t="s">
        <v>2813</v>
      </c>
      <c r="F624" s="125" t="s">
        <v>2814</v>
      </c>
      <c r="G624" s="126" t="s">
        <v>729</v>
      </c>
      <c r="H624" s="127" t="s">
        <v>729</v>
      </c>
      <c r="I624" s="116" t="s">
        <v>2198</v>
      </c>
      <c r="J624" s="123" t="s">
        <v>760</v>
      </c>
    </row>
    <row r="625" spans="1:10">
      <c r="A625" s="123">
        <v>-70.526666666666699</v>
      </c>
      <c r="B625" s="123">
        <v>-33.008333333333297</v>
      </c>
      <c r="C625" s="124">
        <v>22.7</v>
      </c>
      <c r="D625" s="115">
        <v>0.9</v>
      </c>
      <c r="E625" s="116" t="s">
        <v>2815</v>
      </c>
      <c r="F625" s="125" t="s">
        <v>2022</v>
      </c>
      <c r="G625" s="126" t="s">
        <v>804</v>
      </c>
      <c r="H625" s="127" t="s">
        <v>804</v>
      </c>
      <c r="I625" s="116" t="s">
        <v>2185</v>
      </c>
      <c r="J625" s="123" t="s">
        <v>2738</v>
      </c>
    </row>
    <row r="626" spans="1:10">
      <c r="A626" s="123">
        <v>-70.469728000000003</v>
      </c>
      <c r="B626" s="123">
        <v>-31.737233</v>
      </c>
      <c r="C626" s="124">
        <v>22.7</v>
      </c>
      <c r="D626" s="115">
        <v>0.2</v>
      </c>
      <c r="E626" s="116" t="s">
        <v>899</v>
      </c>
      <c r="F626" s="125" t="s">
        <v>900</v>
      </c>
      <c r="G626" s="126" t="s">
        <v>778</v>
      </c>
      <c r="H626" s="128" t="s">
        <v>778</v>
      </c>
      <c r="I626" s="129" t="s">
        <v>993</v>
      </c>
      <c r="J626" s="130" t="s">
        <v>685</v>
      </c>
    </row>
    <row r="627" spans="1:10">
      <c r="A627" s="123">
        <v>-69.598500000000001</v>
      </c>
      <c r="B627" s="123">
        <v>-28.7441666666667</v>
      </c>
      <c r="C627" s="124">
        <v>22.8</v>
      </c>
      <c r="D627" s="115">
        <v>0.8</v>
      </c>
      <c r="E627" s="116" t="s">
        <v>901</v>
      </c>
      <c r="F627" s="125" t="s">
        <v>2036</v>
      </c>
      <c r="G627" s="126" t="s">
        <v>729</v>
      </c>
      <c r="H627" s="128" t="s">
        <v>729</v>
      </c>
      <c r="I627" s="129" t="s">
        <v>672</v>
      </c>
      <c r="J627" s="130" t="s">
        <v>1961</v>
      </c>
    </row>
    <row r="628" spans="1:10">
      <c r="A628" s="123">
        <v>-70.567222222222199</v>
      </c>
      <c r="B628" s="123">
        <v>-33.049722222222201</v>
      </c>
      <c r="C628" s="124">
        <v>22.9</v>
      </c>
      <c r="D628" s="115">
        <v>1.2</v>
      </c>
      <c r="E628" s="116" t="s">
        <v>2816</v>
      </c>
      <c r="F628" s="125" t="s">
        <v>2817</v>
      </c>
      <c r="G628" s="126" t="s">
        <v>919</v>
      </c>
      <c r="H628" s="127" t="s">
        <v>919</v>
      </c>
      <c r="I628" s="116" t="s">
        <v>2185</v>
      </c>
      <c r="J628" s="123" t="s">
        <v>2738</v>
      </c>
    </row>
    <row r="629" spans="1:10">
      <c r="A629" s="123">
        <v>-70.502777777777794</v>
      </c>
      <c r="B629" s="123">
        <v>-33.008888888888897</v>
      </c>
      <c r="C629" s="124">
        <v>22.9</v>
      </c>
      <c r="D629" s="115">
        <v>0.3</v>
      </c>
      <c r="E629" s="116" t="s">
        <v>2818</v>
      </c>
      <c r="F629" s="125" t="s">
        <v>2022</v>
      </c>
      <c r="G629" s="126" t="s">
        <v>804</v>
      </c>
      <c r="H629" s="127" t="s">
        <v>804</v>
      </c>
      <c r="I629" s="116" t="s">
        <v>2185</v>
      </c>
      <c r="J629" s="123" t="s">
        <v>2738</v>
      </c>
    </row>
    <row r="630" spans="1:10">
      <c r="A630" s="123">
        <v>-69.833299999999994</v>
      </c>
      <c r="B630" s="123">
        <v>-30.666699999999999</v>
      </c>
      <c r="C630" s="124">
        <v>22.9</v>
      </c>
      <c r="D630" s="115">
        <v>1.1000000000000001</v>
      </c>
      <c r="E630" s="116" t="s">
        <v>902</v>
      </c>
      <c r="F630" s="125" t="s">
        <v>1974</v>
      </c>
      <c r="G630" s="126" t="s">
        <v>903</v>
      </c>
      <c r="H630" s="128" t="s">
        <v>904</v>
      </c>
      <c r="I630" s="129" t="s">
        <v>672</v>
      </c>
      <c r="J630" s="130" t="s">
        <v>1961</v>
      </c>
    </row>
    <row r="631" spans="1:10">
      <c r="A631" s="123">
        <v>-69.786762805183798</v>
      </c>
      <c r="B631" s="123">
        <v>-29.587463399157102</v>
      </c>
      <c r="C631" s="124">
        <v>22.9</v>
      </c>
      <c r="D631" s="115">
        <v>0.7</v>
      </c>
      <c r="E631" s="116"/>
      <c r="F631" s="125"/>
      <c r="G631" s="126" t="s">
        <v>905</v>
      </c>
      <c r="H631" s="128" t="s">
        <v>634</v>
      </c>
      <c r="I631" s="129" t="s">
        <v>993</v>
      </c>
      <c r="J631" s="130" t="s">
        <v>685</v>
      </c>
    </row>
    <row r="632" spans="1:10">
      <c r="A632" s="123">
        <v>-69.564300000000003</v>
      </c>
      <c r="B632" s="123">
        <v>-28.198207</v>
      </c>
      <c r="C632" s="124">
        <v>22.9</v>
      </c>
      <c r="D632" s="115">
        <v>0.8</v>
      </c>
      <c r="E632" s="116" t="s">
        <v>2819</v>
      </c>
      <c r="F632" s="125" t="s">
        <v>1055</v>
      </c>
      <c r="G632" s="126" t="s">
        <v>674</v>
      </c>
      <c r="H632" s="127" t="s">
        <v>674</v>
      </c>
      <c r="I632" s="116" t="s">
        <v>2198</v>
      </c>
      <c r="J632" s="123" t="s">
        <v>1961</v>
      </c>
    </row>
    <row r="633" spans="1:10">
      <c r="A633" s="123">
        <v>-69.06</v>
      </c>
      <c r="B633" s="123">
        <v>-27.41</v>
      </c>
      <c r="C633" s="124">
        <v>23</v>
      </c>
      <c r="D633" s="115">
        <v>0.7</v>
      </c>
      <c r="E633" s="116" t="s">
        <v>317</v>
      </c>
      <c r="F633" s="125" t="s">
        <v>2182</v>
      </c>
      <c r="G633" s="126" t="s">
        <v>2556</v>
      </c>
      <c r="H633" s="127" t="s">
        <v>2184</v>
      </c>
      <c r="I633" s="116" t="s">
        <v>2198</v>
      </c>
      <c r="J633" s="123" t="s">
        <v>614</v>
      </c>
    </row>
    <row r="634" spans="1:10">
      <c r="A634" s="123">
        <v>-69.463499999999996</v>
      </c>
      <c r="B634" s="123">
        <v>-28.657</v>
      </c>
      <c r="C634" s="124">
        <v>23.1</v>
      </c>
      <c r="D634" s="115">
        <v>0.8</v>
      </c>
      <c r="E634" s="116" t="s">
        <v>906</v>
      </c>
      <c r="F634" s="125" t="s">
        <v>2020</v>
      </c>
      <c r="G634" s="126" t="s">
        <v>729</v>
      </c>
      <c r="H634" s="128" t="s">
        <v>729</v>
      </c>
      <c r="I634" s="129" t="s">
        <v>672</v>
      </c>
      <c r="J634" s="130" t="s">
        <v>614</v>
      </c>
    </row>
    <row r="635" spans="1:10">
      <c r="A635" s="123">
        <v>-69.348799999999997</v>
      </c>
      <c r="B635" s="123">
        <v>-27.733516666666699</v>
      </c>
      <c r="C635" s="124">
        <v>23.1</v>
      </c>
      <c r="D635" s="115">
        <v>1</v>
      </c>
      <c r="E635" s="116" t="s">
        <v>2820</v>
      </c>
      <c r="F635" s="125" t="s">
        <v>2821</v>
      </c>
      <c r="G635" s="126" t="s">
        <v>729</v>
      </c>
      <c r="H635" s="127" t="s">
        <v>729</v>
      </c>
      <c r="I635" s="116" t="s">
        <v>2198</v>
      </c>
      <c r="J635" s="123" t="s">
        <v>2186</v>
      </c>
    </row>
    <row r="636" spans="1:10">
      <c r="A636" s="123">
        <v>-69.776110000000003</v>
      </c>
      <c r="B636" s="123">
        <v>-29.613890000000001</v>
      </c>
      <c r="C636" s="124">
        <v>23.18</v>
      </c>
      <c r="D636" s="115">
        <v>0.3</v>
      </c>
      <c r="E636" s="116" t="s">
        <v>907</v>
      </c>
      <c r="F636" s="125" t="s">
        <v>908</v>
      </c>
      <c r="G636" s="126" t="s">
        <v>639</v>
      </c>
      <c r="H636" s="128" t="s">
        <v>639</v>
      </c>
      <c r="I636" s="129" t="s">
        <v>993</v>
      </c>
      <c r="J636" s="130" t="s">
        <v>685</v>
      </c>
    </row>
    <row r="637" spans="1:10">
      <c r="A637" s="123">
        <v>-70.304089970000007</v>
      </c>
      <c r="B637" s="123">
        <v>-27.952839879999999</v>
      </c>
      <c r="C637" s="124">
        <v>23.2</v>
      </c>
      <c r="D637" s="115">
        <v>0.3</v>
      </c>
      <c r="E637" s="116" t="s">
        <v>317</v>
      </c>
      <c r="F637" s="125" t="s">
        <v>317</v>
      </c>
      <c r="G637" s="126" t="s">
        <v>2805</v>
      </c>
      <c r="H637" s="127" t="s">
        <v>2806</v>
      </c>
      <c r="I637" s="116" t="s">
        <v>2392</v>
      </c>
      <c r="J637" s="123" t="s">
        <v>685</v>
      </c>
    </row>
    <row r="638" spans="1:10">
      <c r="A638" s="123">
        <v>-69.787827278928802</v>
      </c>
      <c r="B638" s="123">
        <v>-29.5929760289748</v>
      </c>
      <c r="C638" s="124">
        <v>23.2</v>
      </c>
      <c r="D638" s="115">
        <v>0.3</v>
      </c>
      <c r="E638" s="116"/>
      <c r="F638" s="125"/>
      <c r="G638" s="126" t="s">
        <v>802</v>
      </c>
      <c r="H638" s="128" t="s">
        <v>634</v>
      </c>
      <c r="I638" s="129" t="s">
        <v>993</v>
      </c>
      <c r="J638" s="130" t="s">
        <v>685</v>
      </c>
    </row>
    <row r="639" spans="1:10">
      <c r="A639" s="123">
        <v>-69.161283333333301</v>
      </c>
      <c r="B639" s="123">
        <v>-27.754916666666698</v>
      </c>
      <c r="C639" s="124">
        <v>23.2</v>
      </c>
      <c r="D639" s="115">
        <v>1.4</v>
      </c>
      <c r="E639" s="116" t="s">
        <v>2822</v>
      </c>
      <c r="F639" s="125" t="s">
        <v>2823</v>
      </c>
      <c r="G639" s="126" t="s">
        <v>729</v>
      </c>
      <c r="H639" s="127" t="s">
        <v>729</v>
      </c>
      <c r="I639" s="116" t="s">
        <v>2198</v>
      </c>
      <c r="J639" s="123" t="s">
        <v>2186</v>
      </c>
    </row>
    <row r="640" spans="1:10">
      <c r="A640" s="123">
        <v>-70.530302000000006</v>
      </c>
      <c r="B640" s="123">
        <v>-31.74794</v>
      </c>
      <c r="C640" s="124">
        <v>23.32</v>
      </c>
      <c r="D640" s="115">
        <v>0.23</v>
      </c>
      <c r="E640" s="116" t="s">
        <v>909</v>
      </c>
      <c r="F640" s="125" t="s">
        <v>910</v>
      </c>
      <c r="G640" s="126" t="s">
        <v>778</v>
      </c>
      <c r="H640" s="128" t="s">
        <v>778</v>
      </c>
      <c r="I640" s="129" t="s">
        <v>993</v>
      </c>
      <c r="J640" s="130" t="s">
        <v>685</v>
      </c>
    </row>
    <row r="641" spans="1:10">
      <c r="A641" s="123">
        <v>-70.596111111111099</v>
      </c>
      <c r="B641" s="123">
        <v>-33.165555555555599</v>
      </c>
      <c r="C641" s="124">
        <v>23.4</v>
      </c>
      <c r="D641" s="115">
        <v>1.1000000000000001</v>
      </c>
      <c r="E641" s="116" t="s">
        <v>2824</v>
      </c>
      <c r="F641" s="125" t="s">
        <v>2742</v>
      </c>
      <c r="G641" s="126" t="s">
        <v>919</v>
      </c>
      <c r="H641" s="127" t="s">
        <v>919</v>
      </c>
      <c r="I641" s="116" t="s">
        <v>2198</v>
      </c>
      <c r="J641" s="123" t="s">
        <v>1961</v>
      </c>
    </row>
    <row r="642" spans="1:10">
      <c r="A642" s="123">
        <v>-70.512777777777799</v>
      </c>
      <c r="B642" s="123">
        <v>-32.981111111111098</v>
      </c>
      <c r="C642" s="124">
        <v>23.4</v>
      </c>
      <c r="D642" s="115">
        <v>0.6</v>
      </c>
      <c r="E642" s="116" t="s">
        <v>911</v>
      </c>
      <c r="F642" s="125" t="s">
        <v>2022</v>
      </c>
      <c r="G642" s="126" t="s">
        <v>804</v>
      </c>
      <c r="H642" s="128" t="s">
        <v>804</v>
      </c>
      <c r="I642" s="129" t="s">
        <v>991</v>
      </c>
      <c r="J642" s="130" t="s">
        <v>825</v>
      </c>
    </row>
    <row r="643" spans="1:10">
      <c r="A643" s="123">
        <v>-69.847087999999999</v>
      </c>
      <c r="B643" s="123">
        <v>-28.458836999999999</v>
      </c>
      <c r="C643" s="124">
        <v>23.4</v>
      </c>
      <c r="D643" s="115">
        <v>0.9</v>
      </c>
      <c r="E643" s="116" t="s">
        <v>2315</v>
      </c>
      <c r="F643" s="125" t="s">
        <v>2316</v>
      </c>
      <c r="G643" s="126" t="s">
        <v>674</v>
      </c>
      <c r="H643" s="127" t="s">
        <v>674</v>
      </c>
      <c r="I643" s="116" t="s">
        <v>2198</v>
      </c>
      <c r="J643" s="123" t="s">
        <v>614</v>
      </c>
    </row>
    <row r="644" spans="1:10">
      <c r="A644" s="123">
        <v>-68.833696843687306</v>
      </c>
      <c r="B644" s="123">
        <v>-28.861195922157499</v>
      </c>
      <c r="C644" s="124">
        <v>23.4</v>
      </c>
      <c r="D644" s="115">
        <v>1.5</v>
      </c>
      <c r="E644" s="116"/>
      <c r="F644" s="125"/>
      <c r="G644" s="126" t="s">
        <v>598</v>
      </c>
      <c r="H644" s="128" t="s">
        <v>598</v>
      </c>
      <c r="I644" s="129" t="s">
        <v>672</v>
      </c>
      <c r="J644" s="130"/>
    </row>
    <row r="645" spans="1:10">
      <c r="A645" s="123">
        <v>-70.485301199999995</v>
      </c>
      <c r="B645" s="123">
        <v>-28.01199879</v>
      </c>
      <c r="C645" s="124">
        <v>23.5</v>
      </c>
      <c r="D645" s="115">
        <v>0.9</v>
      </c>
      <c r="E645" s="116" t="s">
        <v>317</v>
      </c>
      <c r="F645" s="125" t="s">
        <v>317</v>
      </c>
      <c r="G645" s="126" t="s">
        <v>2805</v>
      </c>
      <c r="H645" s="127" t="s">
        <v>2806</v>
      </c>
      <c r="I645" s="116" t="s">
        <v>2392</v>
      </c>
      <c r="J645" s="123" t="s">
        <v>685</v>
      </c>
    </row>
    <row r="646" spans="1:10">
      <c r="A646" s="123">
        <v>-70.302508000000003</v>
      </c>
      <c r="B646" s="123">
        <v>-32.149104000000001</v>
      </c>
      <c r="C646" s="124">
        <v>23.5</v>
      </c>
      <c r="D646" s="115">
        <v>0.4</v>
      </c>
      <c r="E646" s="116" t="s">
        <v>912</v>
      </c>
      <c r="F646" s="125" t="s">
        <v>2025</v>
      </c>
      <c r="G646" s="126" t="s">
        <v>815</v>
      </c>
      <c r="H646" s="128" t="s">
        <v>815</v>
      </c>
      <c r="I646" s="129" t="s">
        <v>993</v>
      </c>
      <c r="J646" s="130" t="s">
        <v>685</v>
      </c>
    </row>
    <row r="647" spans="1:10">
      <c r="A647" s="123">
        <v>-69.488535999999996</v>
      </c>
      <c r="B647" s="123">
        <v>-28.059601000000001</v>
      </c>
      <c r="C647" s="124">
        <v>23.5</v>
      </c>
      <c r="D647" s="115">
        <v>0.9</v>
      </c>
      <c r="E647" s="116" t="s">
        <v>2825</v>
      </c>
      <c r="F647" s="125" t="s">
        <v>2826</v>
      </c>
      <c r="G647" s="126" t="s">
        <v>674</v>
      </c>
      <c r="H647" s="127" t="s">
        <v>674</v>
      </c>
      <c r="I647" s="116" t="s">
        <v>2198</v>
      </c>
      <c r="J647" s="123" t="s">
        <v>1961</v>
      </c>
    </row>
    <row r="648" spans="1:10">
      <c r="A648" s="123">
        <v>-69.484973492966105</v>
      </c>
      <c r="B648" s="123">
        <v>-28.0590009195931</v>
      </c>
      <c r="C648" s="124">
        <v>23.5</v>
      </c>
      <c r="D648" s="115">
        <v>0.9</v>
      </c>
      <c r="E648" s="116"/>
      <c r="F648" s="125"/>
      <c r="G648" s="126" t="s">
        <v>2768</v>
      </c>
      <c r="H648" s="127" t="s">
        <v>2768</v>
      </c>
      <c r="I648" s="116" t="s">
        <v>2198</v>
      </c>
      <c r="J648" s="123" t="s">
        <v>2186</v>
      </c>
    </row>
    <row r="649" spans="1:10">
      <c r="A649" s="123">
        <v>-70.508333333333297</v>
      </c>
      <c r="B649" s="123">
        <v>-31.766666666666701</v>
      </c>
      <c r="C649" s="124">
        <v>23.6</v>
      </c>
      <c r="D649" s="115">
        <v>1.9</v>
      </c>
      <c r="E649" s="116" t="s">
        <v>913</v>
      </c>
      <c r="F649" s="125" t="s">
        <v>1986</v>
      </c>
      <c r="G649" s="126" t="s">
        <v>695</v>
      </c>
      <c r="H649" s="128" t="s">
        <v>695</v>
      </c>
      <c r="I649" s="129" t="s">
        <v>672</v>
      </c>
      <c r="J649" s="130" t="s">
        <v>1968</v>
      </c>
    </row>
    <row r="650" spans="1:10">
      <c r="A650" s="123">
        <v>-69.490700000000004</v>
      </c>
      <c r="B650" s="123">
        <v>-29.448830000000001</v>
      </c>
      <c r="C650" s="124">
        <v>23.61</v>
      </c>
      <c r="D650" s="115">
        <v>0.21</v>
      </c>
      <c r="E650" s="116" t="s">
        <v>914</v>
      </c>
      <c r="F650" s="125" t="s">
        <v>915</v>
      </c>
      <c r="G650" s="126" t="s">
        <v>639</v>
      </c>
      <c r="H650" s="128" t="s">
        <v>639</v>
      </c>
      <c r="I650" s="129" t="s">
        <v>993</v>
      </c>
      <c r="J650" s="130" t="s">
        <v>685</v>
      </c>
    </row>
    <row r="651" spans="1:10">
      <c r="A651" s="123">
        <v>-69.556166666666698</v>
      </c>
      <c r="B651" s="123">
        <v>-28.693833333333298</v>
      </c>
      <c r="C651" s="124">
        <v>23.7</v>
      </c>
      <c r="D651" s="115">
        <v>0.7</v>
      </c>
      <c r="E651" s="116" t="s">
        <v>916</v>
      </c>
      <c r="F651" s="125" t="s">
        <v>917</v>
      </c>
      <c r="G651" s="126" t="s">
        <v>729</v>
      </c>
      <c r="H651" s="128" t="s">
        <v>729</v>
      </c>
      <c r="I651" s="129" t="s">
        <v>672</v>
      </c>
      <c r="J651" s="130" t="s">
        <v>614</v>
      </c>
    </row>
    <row r="652" spans="1:10">
      <c r="A652" s="123">
        <v>-70.6597222222222</v>
      </c>
      <c r="B652" s="123">
        <v>-32.987499999999997</v>
      </c>
      <c r="C652" s="124">
        <v>23.9</v>
      </c>
      <c r="D652" s="115">
        <v>0.9</v>
      </c>
      <c r="E652" s="116" t="s">
        <v>918</v>
      </c>
      <c r="F652" s="125" t="s">
        <v>2827</v>
      </c>
      <c r="G652" s="126" t="s">
        <v>919</v>
      </c>
      <c r="H652" s="128" t="s">
        <v>919</v>
      </c>
      <c r="I652" s="129" t="s">
        <v>672</v>
      </c>
      <c r="J652" s="130" t="s">
        <v>1961</v>
      </c>
    </row>
    <row r="653" spans="1:10">
      <c r="A653" s="123">
        <v>-70.581666666666706</v>
      </c>
      <c r="B653" s="123">
        <v>-33.086388888888898</v>
      </c>
      <c r="C653" s="124">
        <v>23.9</v>
      </c>
      <c r="D653" s="115">
        <v>1.6</v>
      </c>
      <c r="E653" s="116" t="s">
        <v>2828</v>
      </c>
      <c r="F653" s="125" t="s">
        <v>2829</v>
      </c>
      <c r="G653" s="126" t="s">
        <v>919</v>
      </c>
      <c r="H653" s="127" t="s">
        <v>919</v>
      </c>
      <c r="I653" s="116" t="s">
        <v>2185</v>
      </c>
      <c r="J653" s="123" t="s">
        <v>2738</v>
      </c>
    </row>
    <row r="654" spans="1:10">
      <c r="A654" s="123">
        <v>-70.531666666666695</v>
      </c>
      <c r="B654" s="123">
        <v>-31.245000000000001</v>
      </c>
      <c r="C654" s="124">
        <v>23.9</v>
      </c>
      <c r="D654" s="115">
        <v>2.4</v>
      </c>
      <c r="E654" s="116" t="s">
        <v>920</v>
      </c>
      <c r="F654" s="125" t="s">
        <v>1995</v>
      </c>
      <c r="G654" s="126" t="s">
        <v>921</v>
      </c>
      <c r="H654" s="128" t="s">
        <v>921</v>
      </c>
      <c r="I654" s="129" t="s">
        <v>672</v>
      </c>
      <c r="J654" s="130" t="s">
        <v>614</v>
      </c>
    </row>
    <row r="655" spans="1:10">
      <c r="A655" s="123">
        <v>-69.555000000000007</v>
      </c>
      <c r="B655" s="123">
        <v>-28.5105</v>
      </c>
      <c r="C655" s="124">
        <v>23.9</v>
      </c>
      <c r="D655" s="115">
        <v>0.8</v>
      </c>
      <c r="E655" s="116" t="s">
        <v>922</v>
      </c>
      <c r="F655" s="125" t="s">
        <v>2037</v>
      </c>
      <c r="G655" s="126" t="s">
        <v>729</v>
      </c>
      <c r="H655" s="128" t="s">
        <v>729</v>
      </c>
      <c r="I655" s="129" t="s">
        <v>672</v>
      </c>
      <c r="J655" s="130" t="s">
        <v>614</v>
      </c>
    </row>
    <row r="656" spans="1:10">
      <c r="A656" s="123">
        <v>-70.5</v>
      </c>
      <c r="B656" s="123">
        <v>-31.2</v>
      </c>
      <c r="C656" s="124">
        <v>24</v>
      </c>
      <c r="D656" s="115"/>
      <c r="E656" s="116" t="s">
        <v>924</v>
      </c>
      <c r="F656" s="116" t="s">
        <v>925</v>
      </c>
      <c r="G656" s="116" t="s">
        <v>2030</v>
      </c>
      <c r="H656" s="129"/>
      <c r="I656" s="129" t="s">
        <v>672</v>
      </c>
      <c r="J656" s="129" t="s">
        <v>1961</v>
      </c>
    </row>
    <row r="657" spans="1:10">
      <c r="A657" s="123">
        <v>-70.5</v>
      </c>
      <c r="B657" s="123">
        <v>-31.2</v>
      </c>
      <c r="C657" s="124">
        <v>24</v>
      </c>
      <c r="D657" s="115"/>
      <c r="E657" s="116" t="s">
        <v>926</v>
      </c>
      <c r="F657" s="116" t="s">
        <v>925</v>
      </c>
      <c r="G657" s="116" t="s">
        <v>2031</v>
      </c>
      <c r="H657" s="129"/>
      <c r="I657" s="129" t="s">
        <v>672</v>
      </c>
      <c r="J657" s="129" t="s">
        <v>1961</v>
      </c>
    </row>
    <row r="658" spans="1:10">
      <c r="A658" s="123">
        <v>-69.510000000000005</v>
      </c>
      <c r="B658" s="123">
        <v>-28.535833333333301</v>
      </c>
      <c r="C658" s="124">
        <v>24</v>
      </c>
      <c r="D658" s="115">
        <v>0.8</v>
      </c>
      <c r="E658" s="116" t="s">
        <v>923</v>
      </c>
      <c r="F658" s="125" t="s">
        <v>2038</v>
      </c>
      <c r="G658" s="126" t="s">
        <v>729</v>
      </c>
      <c r="H658" s="128" t="s">
        <v>729</v>
      </c>
      <c r="I658" s="129" t="s">
        <v>672</v>
      </c>
      <c r="J658" s="130" t="s">
        <v>614</v>
      </c>
    </row>
    <row r="659" spans="1:10">
      <c r="A659" s="123">
        <v>-68.833696843687306</v>
      </c>
      <c r="B659" s="123">
        <v>-28.861195922157499</v>
      </c>
      <c r="C659" s="124">
        <v>24</v>
      </c>
      <c r="D659" s="115">
        <v>1</v>
      </c>
      <c r="E659" s="116"/>
      <c r="F659" s="125"/>
      <c r="G659" s="126" t="s">
        <v>598</v>
      </c>
      <c r="H659" s="128" t="s">
        <v>598</v>
      </c>
      <c r="I659" s="129" t="s">
        <v>672</v>
      </c>
      <c r="J659" s="130"/>
    </row>
    <row r="660" spans="1:10">
      <c r="A660" s="123">
        <v>-68.751264238867805</v>
      </c>
      <c r="B660" s="123">
        <v>-28.877449355625298</v>
      </c>
      <c r="C660" s="124">
        <v>24</v>
      </c>
      <c r="D660" s="115">
        <v>0.9</v>
      </c>
      <c r="E660" s="116"/>
      <c r="F660" s="125"/>
      <c r="G660" s="126" t="s">
        <v>598</v>
      </c>
      <c r="H660" s="128" t="s">
        <v>598</v>
      </c>
      <c r="I660" s="129" t="s">
        <v>672</v>
      </c>
      <c r="J660" s="130"/>
    </row>
    <row r="661" spans="1:10">
      <c r="A661" s="123">
        <v>-69.5745</v>
      </c>
      <c r="B661" s="123">
        <v>-28.653666666666702</v>
      </c>
      <c r="C661" s="124">
        <v>24.1</v>
      </c>
      <c r="D661" s="115">
        <v>0.6</v>
      </c>
      <c r="E661" s="116" t="s">
        <v>927</v>
      </c>
      <c r="F661" s="125" t="s">
        <v>928</v>
      </c>
      <c r="G661" s="126" t="s">
        <v>729</v>
      </c>
      <c r="H661" s="128" t="s">
        <v>729</v>
      </c>
      <c r="I661" s="129" t="s">
        <v>672</v>
      </c>
      <c r="J661" s="130" t="s">
        <v>614</v>
      </c>
    </row>
    <row r="662" spans="1:10">
      <c r="A662" s="123">
        <v>-69.488658000000001</v>
      </c>
      <c r="B662" s="123">
        <v>-28.059546999999998</v>
      </c>
      <c r="C662" s="124">
        <v>24.1</v>
      </c>
      <c r="D662" s="115">
        <v>0.9</v>
      </c>
      <c r="E662" s="116" t="s">
        <v>2830</v>
      </c>
      <c r="F662" s="125" t="s">
        <v>2826</v>
      </c>
      <c r="G662" s="126" t="s">
        <v>674</v>
      </c>
      <c r="H662" s="127" t="s">
        <v>674</v>
      </c>
      <c r="I662" s="116" t="s">
        <v>2198</v>
      </c>
      <c r="J662" s="123" t="s">
        <v>1961</v>
      </c>
    </row>
    <row r="663" spans="1:10">
      <c r="A663" s="123">
        <v>-69.483666666666707</v>
      </c>
      <c r="B663" s="123">
        <v>-28.4695</v>
      </c>
      <c r="C663" s="124">
        <v>24.1</v>
      </c>
      <c r="D663" s="115">
        <v>0.8</v>
      </c>
      <c r="E663" s="116" t="s">
        <v>2831</v>
      </c>
      <c r="F663" s="125" t="s">
        <v>2832</v>
      </c>
      <c r="G663" s="126" t="s">
        <v>729</v>
      </c>
      <c r="H663" s="127" t="s">
        <v>729</v>
      </c>
      <c r="I663" s="116" t="s">
        <v>2198</v>
      </c>
      <c r="J663" s="123" t="s">
        <v>614</v>
      </c>
    </row>
    <row r="664" spans="1:10">
      <c r="A664" s="123">
        <v>-69.785829439968296</v>
      </c>
      <c r="B664" s="123">
        <v>-29.8145527842901</v>
      </c>
      <c r="C664" s="124">
        <v>24.2</v>
      </c>
      <c r="D664" s="115">
        <v>0.7</v>
      </c>
      <c r="E664" s="116"/>
      <c r="F664" s="125"/>
      <c r="G664" s="126" t="s">
        <v>802</v>
      </c>
      <c r="H664" s="128" t="s">
        <v>634</v>
      </c>
      <c r="I664" s="129" t="s">
        <v>993</v>
      </c>
      <c r="J664" s="130" t="s">
        <v>685</v>
      </c>
    </row>
    <row r="665" spans="1:10">
      <c r="A665" s="123">
        <v>-69.512500000000003</v>
      </c>
      <c r="B665" s="123">
        <v>-28.536833333333298</v>
      </c>
      <c r="C665" s="124">
        <v>24.2</v>
      </c>
      <c r="D665" s="115">
        <v>0.9</v>
      </c>
      <c r="E665" s="116" t="s">
        <v>929</v>
      </c>
      <c r="F665" s="125" t="s">
        <v>930</v>
      </c>
      <c r="G665" s="126" t="s">
        <v>729</v>
      </c>
      <c r="H665" s="128" t="s">
        <v>729</v>
      </c>
      <c r="I665" s="129" t="s">
        <v>672</v>
      </c>
      <c r="J665" s="130" t="s">
        <v>614</v>
      </c>
    </row>
    <row r="666" spans="1:10">
      <c r="A666" s="123">
        <v>-69.775970000000001</v>
      </c>
      <c r="B666" s="123">
        <v>-29.794250000000002</v>
      </c>
      <c r="C666" s="124">
        <v>24.26</v>
      </c>
      <c r="D666" s="115">
        <v>0.7</v>
      </c>
      <c r="E666" s="116" t="s">
        <v>931</v>
      </c>
      <c r="F666" s="125" t="s">
        <v>932</v>
      </c>
      <c r="G666" s="126" t="s">
        <v>639</v>
      </c>
      <c r="H666" s="128" t="s">
        <v>639</v>
      </c>
      <c r="I666" s="129" t="s">
        <v>993</v>
      </c>
      <c r="J666" s="130" t="s">
        <v>685</v>
      </c>
    </row>
    <row r="667" spans="1:10">
      <c r="A667" s="123">
        <v>-70.581666666666706</v>
      </c>
      <c r="B667" s="123">
        <v>-33.086388888888898</v>
      </c>
      <c r="C667" s="124">
        <v>24.5</v>
      </c>
      <c r="D667" s="115">
        <v>1.6</v>
      </c>
      <c r="E667" s="116" t="s">
        <v>2833</v>
      </c>
      <c r="F667" s="125" t="s">
        <v>2829</v>
      </c>
      <c r="G667" s="126" t="s">
        <v>919</v>
      </c>
      <c r="H667" s="127" t="s">
        <v>919</v>
      </c>
      <c r="I667" s="116" t="s">
        <v>2185</v>
      </c>
      <c r="J667" s="123" t="s">
        <v>2738</v>
      </c>
    </row>
    <row r="668" spans="1:10">
      <c r="A668" s="123">
        <v>-70.054169999999999</v>
      </c>
      <c r="B668" s="123">
        <v>-30.04278</v>
      </c>
      <c r="C668" s="124">
        <v>24.69</v>
      </c>
      <c r="D668" s="115">
        <v>0.43</v>
      </c>
      <c r="E668" s="116" t="s">
        <v>933</v>
      </c>
      <c r="F668" s="125" t="s">
        <v>932</v>
      </c>
      <c r="G668" s="126" t="s">
        <v>639</v>
      </c>
      <c r="H668" s="128" t="s">
        <v>639</v>
      </c>
      <c r="I668" s="129" t="s">
        <v>993</v>
      </c>
      <c r="J668" s="130" t="s">
        <v>685</v>
      </c>
    </row>
    <row r="669" spans="1:10">
      <c r="A669" s="123">
        <v>-69.796838196850501</v>
      </c>
      <c r="B669" s="123">
        <v>-29.574439982564499</v>
      </c>
      <c r="C669" s="124">
        <v>24.7</v>
      </c>
      <c r="D669" s="115">
        <v>0.2</v>
      </c>
      <c r="E669" s="116"/>
      <c r="F669" s="125" t="s">
        <v>2009</v>
      </c>
      <c r="G669" s="126" t="s">
        <v>831</v>
      </c>
      <c r="H669" s="128" t="s">
        <v>634</v>
      </c>
      <c r="I669" s="129" t="s">
        <v>991</v>
      </c>
      <c r="J669" s="130" t="s">
        <v>1961</v>
      </c>
    </row>
    <row r="670" spans="1:10">
      <c r="A670" s="123">
        <v>-70.051940000000002</v>
      </c>
      <c r="B670" s="123">
        <v>-30.0425</v>
      </c>
      <c r="C670" s="124">
        <v>24.72</v>
      </c>
      <c r="D670" s="115">
        <v>0.28000000000000003</v>
      </c>
      <c r="E670" s="116" t="s">
        <v>934</v>
      </c>
      <c r="F670" s="125" t="s">
        <v>932</v>
      </c>
      <c r="G670" s="126" t="s">
        <v>639</v>
      </c>
      <c r="H670" s="128" t="s">
        <v>639</v>
      </c>
      <c r="I670" s="129" t="s">
        <v>993</v>
      </c>
      <c r="J670" s="130" t="s">
        <v>685</v>
      </c>
    </row>
    <row r="671" spans="1:10">
      <c r="A671" s="123">
        <v>-69.923029999999997</v>
      </c>
      <c r="B671" s="123">
        <v>-29.57619</v>
      </c>
      <c r="C671" s="124">
        <v>24.78</v>
      </c>
      <c r="D671" s="115">
        <v>0.37</v>
      </c>
      <c r="E671" s="116" t="s">
        <v>935</v>
      </c>
      <c r="F671" s="125" t="s">
        <v>936</v>
      </c>
      <c r="G671" s="126" t="s">
        <v>639</v>
      </c>
      <c r="H671" s="128" t="s">
        <v>639</v>
      </c>
      <c r="I671" s="129" t="s">
        <v>993</v>
      </c>
      <c r="J671" s="130" t="s">
        <v>685</v>
      </c>
    </row>
    <row r="672" spans="1:10">
      <c r="A672" s="123">
        <v>-70.884166669999999</v>
      </c>
      <c r="B672" s="123">
        <v>-33.056388890000001</v>
      </c>
      <c r="C672" s="124">
        <v>24.8</v>
      </c>
      <c r="D672" s="115">
        <v>1.6</v>
      </c>
      <c r="E672" s="116" t="s">
        <v>2834</v>
      </c>
      <c r="F672" s="125" t="s">
        <v>2835</v>
      </c>
      <c r="G672" s="126" t="s">
        <v>2720</v>
      </c>
      <c r="H672" s="127" t="s">
        <v>841</v>
      </c>
      <c r="I672" s="116" t="s">
        <v>2198</v>
      </c>
      <c r="J672" s="123" t="s">
        <v>1961</v>
      </c>
    </row>
    <row r="673" spans="1:10">
      <c r="A673" s="123">
        <v>-69.920379772422095</v>
      </c>
      <c r="B673" s="123">
        <v>-29.548710207296502</v>
      </c>
      <c r="C673" s="124">
        <v>24.8</v>
      </c>
      <c r="D673" s="115">
        <v>0.3</v>
      </c>
      <c r="E673" s="116"/>
      <c r="F673" s="125"/>
      <c r="G673" s="126" t="s">
        <v>802</v>
      </c>
      <c r="H673" s="128" t="s">
        <v>634</v>
      </c>
      <c r="I673" s="129" t="s">
        <v>993</v>
      </c>
      <c r="J673" s="130" t="s">
        <v>685</v>
      </c>
    </row>
    <row r="674" spans="1:10">
      <c r="A674" s="123">
        <v>-69.605772000000002</v>
      </c>
      <c r="B674" s="123">
        <v>-28.269114999999999</v>
      </c>
      <c r="C674" s="124">
        <v>24.8</v>
      </c>
      <c r="D674" s="115">
        <v>0.8</v>
      </c>
      <c r="E674" s="116" t="s">
        <v>2836</v>
      </c>
      <c r="F674" s="125" t="s">
        <v>1055</v>
      </c>
      <c r="G674" s="126" t="s">
        <v>674</v>
      </c>
      <c r="H674" s="127" t="s">
        <v>674</v>
      </c>
      <c r="I674" s="116" t="s">
        <v>2198</v>
      </c>
      <c r="J674" s="123" t="s">
        <v>1961</v>
      </c>
    </row>
    <row r="675" spans="1:10">
      <c r="A675" s="123">
        <v>-69.864999999999995</v>
      </c>
      <c r="B675" s="123">
        <v>-30.161390000000001</v>
      </c>
      <c r="C675" s="124">
        <v>24.86</v>
      </c>
      <c r="D675" s="115">
        <v>0.4</v>
      </c>
      <c r="E675" s="116" t="s">
        <v>937</v>
      </c>
      <c r="F675" s="125" t="s">
        <v>908</v>
      </c>
      <c r="G675" s="126" t="s">
        <v>639</v>
      </c>
      <c r="H675" s="128" t="s">
        <v>639</v>
      </c>
      <c r="I675" s="129" t="s">
        <v>993</v>
      </c>
      <c r="J675" s="130" t="s">
        <v>685</v>
      </c>
    </row>
    <row r="676" spans="1:10">
      <c r="A676" s="123">
        <v>-70.53</v>
      </c>
      <c r="B676" s="123">
        <v>-31.774999999999999</v>
      </c>
      <c r="C676" s="124">
        <v>24.9</v>
      </c>
      <c r="D676" s="115">
        <v>1</v>
      </c>
      <c r="E676" s="116">
        <v>43102</v>
      </c>
      <c r="F676" s="125" t="s">
        <v>1982</v>
      </c>
      <c r="G676" s="126" t="s">
        <v>695</v>
      </c>
      <c r="H676" s="128" t="s">
        <v>695</v>
      </c>
      <c r="I676" s="129" t="s">
        <v>672</v>
      </c>
      <c r="J676" s="130" t="s">
        <v>614</v>
      </c>
    </row>
    <row r="677" spans="1:10">
      <c r="A677" s="123">
        <v>-70.401904999999999</v>
      </c>
      <c r="B677" s="123">
        <v>-32.098095999999998</v>
      </c>
      <c r="C677" s="124">
        <v>24.9</v>
      </c>
      <c r="D677" s="115">
        <v>0.5</v>
      </c>
      <c r="E677" s="116" t="s">
        <v>938</v>
      </c>
      <c r="F677" s="125" t="s">
        <v>939</v>
      </c>
      <c r="G677" s="126" t="s">
        <v>778</v>
      </c>
      <c r="H677" s="128" t="s">
        <v>778</v>
      </c>
      <c r="I677" s="129" t="s">
        <v>993</v>
      </c>
      <c r="J677" s="130" t="s">
        <v>685</v>
      </c>
    </row>
    <row r="678" spans="1:10">
      <c r="A678" s="123">
        <v>-70.054169999999999</v>
      </c>
      <c r="B678" s="123">
        <v>-30.04278</v>
      </c>
      <c r="C678" s="124">
        <v>24.9</v>
      </c>
      <c r="D678" s="115">
        <v>0.32</v>
      </c>
      <c r="E678" s="116" t="s">
        <v>940</v>
      </c>
      <c r="F678" s="125" t="s">
        <v>932</v>
      </c>
      <c r="G678" s="126" t="s">
        <v>639</v>
      </c>
      <c r="H678" s="128" t="s">
        <v>639</v>
      </c>
      <c r="I678" s="129" t="s">
        <v>993</v>
      </c>
      <c r="J678" s="130" t="s">
        <v>685</v>
      </c>
    </row>
    <row r="679" spans="1:10">
      <c r="A679" s="123">
        <v>-69.488607000000002</v>
      </c>
      <c r="B679" s="123">
        <v>-28.059419999999999</v>
      </c>
      <c r="C679" s="124">
        <v>25</v>
      </c>
      <c r="D679" s="115">
        <v>1.6</v>
      </c>
      <c r="E679" s="116" t="s">
        <v>2837</v>
      </c>
      <c r="F679" s="125" t="s">
        <v>2826</v>
      </c>
      <c r="G679" s="126" t="s">
        <v>674</v>
      </c>
      <c r="H679" s="127" t="s">
        <v>674</v>
      </c>
      <c r="I679" s="116" t="s">
        <v>2198</v>
      </c>
      <c r="J679" s="123" t="s">
        <v>1961</v>
      </c>
    </row>
    <row r="680" spans="1:10">
      <c r="A680" s="123">
        <v>-68.738793689592598</v>
      </c>
      <c r="B680" s="123">
        <v>-28.880373273207599</v>
      </c>
      <c r="C680" s="124">
        <v>25</v>
      </c>
      <c r="D680" s="115">
        <v>0.9</v>
      </c>
      <c r="E680" s="116"/>
      <c r="F680" s="125"/>
      <c r="G680" s="126" t="s">
        <v>598</v>
      </c>
      <c r="H680" s="128" t="s">
        <v>598</v>
      </c>
      <c r="I680" s="129" t="s">
        <v>672</v>
      </c>
      <c r="J680" s="130"/>
    </row>
    <row r="681" spans="1:10">
      <c r="A681" s="123">
        <v>-70.281034000000005</v>
      </c>
      <c r="B681" s="123">
        <v>-31.713797</v>
      </c>
      <c r="C681" s="124">
        <v>25.2</v>
      </c>
      <c r="D681" s="115">
        <v>0.5</v>
      </c>
      <c r="E681" s="116" t="s">
        <v>757</v>
      </c>
      <c r="F681" s="125" t="s">
        <v>2838</v>
      </c>
      <c r="G681" s="126" t="s">
        <v>753</v>
      </c>
      <c r="H681" s="128" t="s">
        <v>753</v>
      </c>
      <c r="I681" s="129" t="s">
        <v>672</v>
      </c>
      <c r="J681" s="130" t="s">
        <v>614</v>
      </c>
    </row>
    <row r="682" spans="1:10">
      <c r="A682" s="123">
        <v>-69.863780642171506</v>
      </c>
      <c r="B682" s="123">
        <v>-29.888390827405399</v>
      </c>
      <c r="C682" s="124">
        <v>25.2</v>
      </c>
      <c r="D682" s="115">
        <v>0.2</v>
      </c>
      <c r="E682" s="116"/>
      <c r="F682" s="125"/>
      <c r="G682" s="126" t="s">
        <v>802</v>
      </c>
      <c r="H682" s="128" t="s">
        <v>634</v>
      </c>
      <c r="I682" s="129" t="s">
        <v>993</v>
      </c>
      <c r="J682" s="130" t="s">
        <v>685</v>
      </c>
    </row>
    <row r="683" spans="1:10">
      <c r="A683" s="123">
        <v>-69.862939999999995</v>
      </c>
      <c r="B683" s="123">
        <v>-29.852720000000001</v>
      </c>
      <c r="C683" s="124">
        <v>25.2</v>
      </c>
      <c r="D683" s="115">
        <v>0.26</v>
      </c>
      <c r="E683" s="116" t="s">
        <v>941</v>
      </c>
      <c r="F683" s="125" t="s">
        <v>936</v>
      </c>
      <c r="G683" s="126" t="s">
        <v>639</v>
      </c>
      <c r="H683" s="128" t="s">
        <v>639</v>
      </c>
      <c r="I683" s="129" t="s">
        <v>993</v>
      </c>
      <c r="J683" s="130" t="s">
        <v>685</v>
      </c>
    </row>
    <row r="684" spans="1:10">
      <c r="A684" s="123">
        <v>-69.304900000000004</v>
      </c>
      <c r="B684" s="123">
        <v>-27.5443833333333</v>
      </c>
      <c r="C684" s="124">
        <v>25.3</v>
      </c>
      <c r="D684" s="115">
        <v>1.1000000000000001</v>
      </c>
      <c r="E684" s="116" t="s">
        <v>2839</v>
      </c>
      <c r="F684" s="125" t="s">
        <v>2840</v>
      </c>
      <c r="G684" s="126" t="s">
        <v>729</v>
      </c>
      <c r="H684" s="127" t="s">
        <v>729</v>
      </c>
      <c r="I684" s="116" t="s">
        <v>2198</v>
      </c>
      <c r="J684" s="123" t="s">
        <v>760</v>
      </c>
    </row>
    <row r="685" spans="1:10">
      <c r="A685" s="123">
        <v>-70.812777780000005</v>
      </c>
      <c r="B685" s="123">
        <v>-33.152500000000003</v>
      </c>
      <c r="C685" s="124">
        <v>25.5</v>
      </c>
      <c r="D685" s="115">
        <v>1.3</v>
      </c>
      <c r="E685" s="116" t="s">
        <v>2841</v>
      </c>
      <c r="F685" s="125" t="s">
        <v>2842</v>
      </c>
      <c r="G685" s="126" t="s">
        <v>2720</v>
      </c>
      <c r="H685" s="127" t="s">
        <v>841</v>
      </c>
      <c r="I685" s="116" t="s">
        <v>2198</v>
      </c>
      <c r="J685" s="123" t="s">
        <v>1961</v>
      </c>
    </row>
    <row r="686" spans="1:10">
      <c r="A686" s="123">
        <v>-69.888597046727895</v>
      </c>
      <c r="B686" s="123">
        <v>-30.025541971292899</v>
      </c>
      <c r="C686" s="124">
        <v>25.8</v>
      </c>
      <c r="D686" s="115">
        <v>0.8</v>
      </c>
      <c r="E686" s="116"/>
      <c r="F686" s="125"/>
      <c r="G686" s="126" t="s">
        <v>633</v>
      </c>
      <c r="H686" s="128" t="s">
        <v>634</v>
      </c>
      <c r="I686" s="129" t="s">
        <v>672</v>
      </c>
      <c r="J686" s="130"/>
    </row>
    <row r="687" spans="1:10">
      <c r="A687" s="123">
        <v>-69.847700000000003</v>
      </c>
      <c r="B687" s="123">
        <v>-29.446666669999999</v>
      </c>
      <c r="C687" s="124">
        <v>25.8</v>
      </c>
      <c r="D687" s="115">
        <v>0.8</v>
      </c>
      <c r="E687" s="116" t="s">
        <v>942</v>
      </c>
      <c r="F687" s="125" t="s">
        <v>943</v>
      </c>
      <c r="G687" s="126" t="s">
        <v>728</v>
      </c>
      <c r="H687" s="128" t="s">
        <v>728</v>
      </c>
      <c r="I687" s="129" t="s">
        <v>672</v>
      </c>
      <c r="J687" s="130" t="s">
        <v>614</v>
      </c>
    </row>
    <row r="688" spans="1:10">
      <c r="A688" s="123">
        <v>-70.054169999999999</v>
      </c>
      <c r="B688" s="123">
        <v>-30.04278</v>
      </c>
      <c r="C688" s="124">
        <v>26.1</v>
      </c>
      <c r="D688" s="115">
        <v>1.6</v>
      </c>
      <c r="E688" s="116" t="s">
        <v>944</v>
      </c>
      <c r="F688" s="125" t="s">
        <v>932</v>
      </c>
      <c r="G688" s="126" t="s">
        <v>639</v>
      </c>
      <c r="H688" s="128" t="s">
        <v>639</v>
      </c>
      <c r="I688" s="129" t="s">
        <v>993</v>
      </c>
      <c r="J688" s="130" t="s">
        <v>685</v>
      </c>
    </row>
    <row r="689" spans="1:10">
      <c r="A689" s="123">
        <v>-69.693299999999994</v>
      </c>
      <c r="B689" s="123">
        <v>-27.41</v>
      </c>
      <c r="C689" s="124">
        <v>26.1</v>
      </c>
      <c r="D689" s="115">
        <v>1.3</v>
      </c>
      <c r="E689" s="116" t="s">
        <v>2843</v>
      </c>
      <c r="F689" s="125" t="s">
        <v>2437</v>
      </c>
      <c r="G689" s="126" t="s">
        <v>2206</v>
      </c>
      <c r="H689" s="127" t="s">
        <v>2206</v>
      </c>
      <c r="I689" s="116" t="s">
        <v>2198</v>
      </c>
      <c r="J689" s="123" t="s">
        <v>618</v>
      </c>
    </row>
    <row r="690" spans="1:10">
      <c r="A690" s="123">
        <v>-69.788265022451696</v>
      </c>
      <c r="B690" s="123">
        <v>-29.5840752391933</v>
      </c>
      <c r="C690" s="124">
        <v>26.2</v>
      </c>
      <c r="D690" s="115">
        <v>0.9</v>
      </c>
      <c r="E690" s="116"/>
      <c r="F690" s="125"/>
      <c r="G690" s="126" t="s">
        <v>660</v>
      </c>
      <c r="H690" s="128" t="s">
        <v>634</v>
      </c>
      <c r="I690" s="129" t="s">
        <v>672</v>
      </c>
      <c r="J690" s="130"/>
    </row>
    <row r="691" spans="1:10">
      <c r="A691" s="123">
        <v>-69.780555555555551</v>
      </c>
      <c r="B691" s="123">
        <v>-29.609166666666667</v>
      </c>
      <c r="C691" s="124">
        <v>26.2</v>
      </c>
      <c r="D691" s="115">
        <v>0.9</v>
      </c>
      <c r="E691" s="116" t="s">
        <v>945</v>
      </c>
      <c r="F691" s="125" t="s">
        <v>2844</v>
      </c>
      <c r="G691" s="126" t="s">
        <v>946</v>
      </c>
      <c r="H691" s="128" t="s">
        <v>946</v>
      </c>
      <c r="I691" s="129" t="s">
        <v>672</v>
      </c>
      <c r="J691" s="130" t="s">
        <v>614</v>
      </c>
    </row>
    <row r="692" spans="1:10">
      <c r="A692" s="123">
        <v>-70.55</v>
      </c>
      <c r="B692" s="123">
        <v>-31.1316666666667</v>
      </c>
      <c r="C692" s="124">
        <v>26.3</v>
      </c>
      <c r="D692" s="115">
        <v>1.1000000000000001</v>
      </c>
      <c r="E692" s="116" t="s">
        <v>947</v>
      </c>
      <c r="F692" s="125" t="s">
        <v>1981</v>
      </c>
      <c r="G692" s="126" t="s">
        <v>658</v>
      </c>
      <c r="H692" s="128" t="s">
        <v>658</v>
      </c>
      <c r="I692" s="129" t="s">
        <v>672</v>
      </c>
      <c r="J692" s="130" t="s">
        <v>1961</v>
      </c>
    </row>
    <row r="693" spans="1:10">
      <c r="A693" s="123">
        <v>-70.467437000000004</v>
      </c>
      <c r="B693" s="123">
        <v>-32.529614000000002</v>
      </c>
      <c r="C693" s="124">
        <v>26.5</v>
      </c>
      <c r="D693" s="115">
        <v>2.2999999999999998</v>
      </c>
      <c r="E693" s="116" t="s">
        <v>948</v>
      </c>
      <c r="F693" s="125" t="s">
        <v>949</v>
      </c>
      <c r="G693" s="126" t="s">
        <v>815</v>
      </c>
      <c r="H693" s="128" t="s">
        <v>815</v>
      </c>
      <c r="I693" s="129" t="s">
        <v>993</v>
      </c>
      <c r="J693" s="130" t="s">
        <v>685</v>
      </c>
    </row>
    <row r="694" spans="1:10">
      <c r="A694" s="123">
        <v>-69.450666666666706</v>
      </c>
      <c r="B694" s="123">
        <v>-28.4136666666667</v>
      </c>
      <c r="C694" s="124">
        <v>26.9</v>
      </c>
      <c r="D694" s="115">
        <v>1.1000000000000001</v>
      </c>
      <c r="E694" s="116" t="s">
        <v>2845</v>
      </c>
      <c r="F694" s="125" t="s">
        <v>2846</v>
      </c>
      <c r="G694" s="126" t="s">
        <v>729</v>
      </c>
      <c r="H694" s="127" t="s">
        <v>729</v>
      </c>
      <c r="I694" s="116" t="s">
        <v>2198</v>
      </c>
      <c r="J694" s="123" t="s">
        <v>2186</v>
      </c>
    </row>
    <row r="695" spans="1:10">
      <c r="A695" s="123">
        <v>-69.430333333333294</v>
      </c>
      <c r="B695" s="123">
        <v>-28.373666666666701</v>
      </c>
      <c r="C695" s="124">
        <v>27.9</v>
      </c>
      <c r="D695" s="115">
        <v>1.1000000000000001</v>
      </c>
      <c r="E695" s="116" t="s">
        <v>2847</v>
      </c>
      <c r="F695" s="125" t="s">
        <v>2848</v>
      </c>
      <c r="G695" s="126" t="s">
        <v>729</v>
      </c>
      <c r="H695" s="127" t="s">
        <v>729</v>
      </c>
      <c r="I695" s="116" t="s">
        <v>2198</v>
      </c>
      <c r="J695" s="123" t="s">
        <v>2186</v>
      </c>
    </row>
    <row r="696" spans="1:10">
      <c r="A696" s="123">
        <v>-68.83</v>
      </c>
      <c r="B696" s="123">
        <v>-27.9</v>
      </c>
      <c r="C696" s="124">
        <v>27.9</v>
      </c>
      <c r="D696" s="115">
        <v>68.83</v>
      </c>
      <c r="E696" s="116">
        <v>0.5</v>
      </c>
      <c r="F696" s="125" t="s">
        <v>2849</v>
      </c>
      <c r="G696" s="126" t="s">
        <v>2850</v>
      </c>
      <c r="H696" s="127" t="s">
        <v>2850</v>
      </c>
      <c r="I696" s="116"/>
      <c r="J696" s="123"/>
    </row>
    <row r="697" spans="1:10">
      <c r="A697" s="123">
        <v>-70.166667000000004</v>
      </c>
      <c r="B697" s="123">
        <v>-33</v>
      </c>
      <c r="C697" s="124">
        <v>28</v>
      </c>
      <c r="D697" s="115">
        <v>1.5</v>
      </c>
      <c r="E697" s="116" t="s">
        <v>950</v>
      </c>
      <c r="F697" s="125" t="s">
        <v>736</v>
      </c>
      <c r="G697" s="126" t="s">
        <v>737</v>
      </c>
      <c r="H697" s="128" t="s">
        <v>738</v>
      </c>
      <c r="I697" s="129" t="s">
        <v>993</v>
      </c>
      <c r="J697" s="130" t="s">
        <v>685</v>
      </c>
    </row>
    <row r="698" spans="1:10">
      <c r="A698" s="123">
        <v>-70.197806408178295</v>
      </c>
      <c r="B698" s="123">
        <v>-32.9482605728005</v>
      </c>
      <c r="C698" s="124">
        <v>28.1</v>
      </c>
      <c r="D698" s="115">
        <v>1.5</v>
      </c>
      <c r="E698" s="116" t="s">
        <v>317</v>
      </c>
      <c r="F698" s="125" t="s">
        <v>951</v>
      </c>
      <c r="G698" s="126" t="s">
        <v>715</v>
      </c>
      <c r="H698" s="128" t="s">
        <v>715</v>
      </c>
      <c r="I698" s="129" t="s">
        <v>993</v>
      </c>
      <c r="J698" s="130" t="s">
        <v>685</v>
      </c>
    </row>
    <row r="699" spans="1:10">
      <c r="A699" s="123">
        <v>-69.989999999999995</v>
      </c>
      <c r="B699" s="123">
        <v>-33</v>
      </c>
      <c r="C699" s="124">
        <v>28.63</v>
      </c>
      <c r="D699" s="115">
        <v>0.92</v>
      </c>
      <c r="E699" s="116" t="s">
        <v>317</v>
      </c>
      <c r="F699" s="125" t="s">
        <v>2033</v>
      </c>
      <c r="G699" s="126" t="s">
        <v>759</v>
      </c>
      <c r="H699" s="128" t="s">
        <v>759</v>
      </c>
      <c r="I699" s="129" t="s">
        <v>672</v>
      </c>
      <c r="J699" s="130" t="s">
        <v>760</v>
      </c>
    </row>
    <row r="700" spans="1:10">
      <c r="A700" s="123">
        <v>-70.701111109999999</v>
      </c>
      <c r="B700" s="123">
        <v>-32.965555559999999</v>
      </c>
      <c r="C700" s="124">
        <v>28.7</v>
      </c>
      <c r="D700" s="115">
        <v>0.6</v>
      </c>
      <c r="E700" s="116" t="s">
        <v>952</v>
      </c>
      <c r="F700" s="125" t="s">
        <v>2003</v>
      </c>
      <c r="G700" s="126" t="s">
        <v>840</v>
      </c>
      <c r="H700" s="128" t="s">
        <v>841</v>
      </c>
      <c r="I700" s="129" t="s">
        <v>991</v>
      </c>
      <c r="J700" s="130" t="s">
        <v>1961</v>
      </c>
    </row>
    <row r="701" spans="1:10">
      <c r="A701" s="123">
        <v>-70.681111110000003</v>
      </c>
      <c r="B701" s="123">
        <v>-32.955277780000003</v>
      </c>
      <c r="C701" s="124">
        <v>28.8</v>
      </c>
      <c r="D701" s="115">
        <v>0.3</v>
      </c>
      <c r="E701" s="116" t="s">
        <v>953</v>
      </c>
      <c r="F701" s="125" t="s">
        <v>2851</v>
      </c>
      <c r="G701" s="126" t="s">
        <v>840</v>
      </c>
      <c r="H701" s="128" t="s">
        <v>841</v>
      </c>
      <c r="I701" s="129" t="s">
        <v>991</v>
      </c>
      <c r="J701" s="130" t="s">
        <v>1961</v>
      </c>
    </row>
    <row r="702" spans="1:10">
      <c r="A702" s="123">
        <v>-70.678888888888906</v>
      </c>
      <c r="B702" s="123">
        <v>-32.9722222222222</v>
      </c>
      <c r="C702" s="124">
        <v>28.9</v>
      </c>
      <c r="D702" s="115">
        <v>0.5</v>
      </c>
      <c r="E702" s="116" t="s">
        <v>954</v>
      </c>
      <c r="F702" s="125" t="s">
        <v>2022</v>
      </c>
      <c r="G702" s="126" t="s">
        <v>804</v>
      </c>
      <c r="H702" s="128" t="s">
        <v>804</v>
      </c>
      <c r="I702" s="129" t="s">
        <v>991</v>
      </c>
      <c r="J702" s="130" t="s">
        <v>825</v>
      </c>
    </row>
    <row r="703" spans="1:10">
      <c r="A703" s="123">
        <v>-69.461716666666703</v>
      </c>
      <c r="B703" s="123">
        <v>-28.389600000000002</v>
      </c>
      <c r="C703" s="124">
        <v>29.1</v>
      </c>
      <c r="D703" s="115">
        <v>1</v>
      </c>
      <c r="E703" s="116" t="s">
        <v>2852</v>
      </c>
      <c r="F703" s="125" t="s">
        <v>2853</v>
      </c>
      <c r="G703" s="126" t="s">
        <v>729</v>
      </c>
      <c r="H703" s="127" t="s">
        <v>729</v>
      </c>
      <c r="I703" s="116" t="s">
        <v>2198</v>
      </c>
      <c r="J703" s="123" t="s">
        <v>2186</v>
      </c>
    </row>
    <row r="704" spans="1:10">
      <c r="A704" s="123">
        <v>-70.662777777777805</v>
      </c>
      <c r="B704" s="123">
        <v>-32.975833333333298</v>
      </c>
      <c r="C704" s="124">
        <v>29.3</v>
      </c>
      <c r="D704" s="115">
        <v>0.7</v>
      </c>
      <c r="E704" s="116" t="s">
        <v>955</v>
      </c>
      <c r="F704" s="125" t="s">
        <v>2022</v>
      </c>
      <c r="G704" s="126" t="s">
        <v>804</v>
      </c>
      <c r="H704" s="128" t="s">
        <v>804</v>
      </c>
      <c r="I704" s="129" t="s">
        <v>991</v>
      </c>
      <c r="J704" s="130" t="s">
        <v>825</v>
      </c>
    </row>
    <row r="705" spans="1:10">
      <c r="A705" s="123">
        <v>-69.389533333333304</v>
      </c>
      <c r="B705" s="123">
        <v>-28.266466666666702</v>
      </c>
      <c r="C705" s="124">
        <v>30.2</v>
      </c>
      <c r="D705" s="115">
        <v>1.3</v>
      </c>
      <c r="E705" s="116" t="s">
        <v>2854</v>
      </c>
      <c r="F705" s="125" t="s">
        <v>2848</v>
      </c>
      <c r="G705" s="126" t="s">
        <v>729</v>
      </c>
      <c r="H705" s="127" t="s">
        <v>729</v>
      </c>
      <c r="I705" s="116" t="s">
        <v>2198</v>
      </c>
      <c r="J705" s="123" t="s">
        <v>2186</v>
      </c>
    </row>
    <row r="706" spans="1:10">
      <c r="A706" s="123">
        <v>-69.101483333333306</v>
      </c>
      <c r="B706" s="123">
        <v>-27.657166666666701</v>
      </c>
      <c r="C706" s="124">
        <v>30.5</v>
      </c>
      <c r="D706" s="115">
        <v>1.3</v>
      </c>
      <c r="E706" s="116" t="s">
        <v>2855</v>
      </c>
      <c r="F706" s="125" t="s">
        <v>2856</v>
      </c>
      <c r="G706" s="126" t="s">
        <v>729</v>
      </c>
      <c r="H706" s="127" t="s">
        <v>729</v>
      </c>
      <c r="I706" s="116" t="s">
        <v>2198</v>
      </c>
      <c r="J706" s="123" t="s">
        <v>2186</v>
      </c>
    </row>
    <row r="707" spans="1:10">
      <c r="A707" s="123">
        <v>-69.890007999999995</v>
      </c>
      <c r="B707" s="123">
        <v>-28.624614000000001</v>
      </c>
      <c r="C707" s="124">
        <v>32</v>
      </c>
      <c r="D707" s="115">
        <v>8.01</v>
      </c>
      <c r="E707" s="116">
        <v>3251</v>
      </c>
      <c r="F707" s="125" t="s">
        <v>2857</v>
      </c>
      <c r="G707" s="126" t="s">
        <v>956</v>
      </c>
      <c r="H707" s="128" t="s">
        <v>602</v>
      </c>
      <c r="I707" s="129" t="s">
        <v>672</v>
      </c>
      <c r="J707" s="130" t="s">
        <v>618</v>
      </c>
    </row>
    <row r="708" spans="1:10">
      <c r="A708" s="123">
        <v>-69.856341999999998</v>
      </c>
      <c r="B708" s="123">
        <v>-28.697579999999999</v>
      </c>
      <c r="C708" s="124">
        <v>32.1</v>
      </c>
      <c r="D708" s="115">
        <v>1.2</v>
      </c>
      <c r="E708" s="116" t="s">
        <v>957</v>
      </c>
      <c r="F708" s="125" t="s">
        <v>2858</v>
      </c>
      <c r="G708" s="126" t="s">
        <v>674</v>
      </c>
      <c r="H708" s="128" t="s">
        <v>674</v>
      </c>
      <c r="I708" s="129" t="s">
        <v>672</v>
      </c>
      <c r="J708" s="130" t="s">
        <v>1961</v>
      </c>
    </row>
    <row r="709" spans="1:10">
      <c r="A709" s="123">
        <v>-70.742399000000006</v>
      </c>
      <c r="B709" s="123">
        <v>-30.221325</v>
      </c>
      <c r="C709" s="124">
        <v>32.299999999999997</v>
      </c>
      <c r="D709" s="115">
        <v>1.1000000000000001</v>
      </c>
      <c r="E709" s="116" t="s">
        <v>958</v>
      </c>
      <c r="F709" s="125" t="s">
        <v>1992</v>
      </c>
      <c r="G709" s="126" t="s">
        <v>959</v>
      </c>
      <c r="H709" s="128" t="s">
        <v>959</v>
      </c>
      <c r="I709" s="129" t="s">
        <v>672</v>
      </c>
      <c r="J709" s="130" t="s">
        <v>614</v>
      </c>
    </row>
    <row r="710" spans="1:10">
      <c r="A710" s="123">
        <v>-69.634248999999997</v>
      </c>
      <c r="B710" s="123">
        <v>-28.279529</v>
      </c>
      <c r="C710" s="124">
        <v>32.5</v>
      </c>
      <c r="D710" s="115">
        <v>4.01</v>
      </c>
      <c r="E710" s="116" t="s">
        <v>2859</v>
      </c>
      <c r="F710" s="125" t="s">
        <v>2860</v>
      </c>
      <c r="G710" s="126" t="s">
        <v>600</v>
      </c>
      <c r="H710" s="127" t="s">
        <v>600</v>
      </c>
      <c r="I710" s="116" t="s">
        <v>2198</v>
      </c>
      <c r="J710" s="123" t="s">
        <v>618</v>
      </c>
    </row>
    <row r="711" spans="1:10">
      <c r="A711" s="123">
        <v>-69.634004000000004</v>
      </c>
      <c r="B711" s="123">
        <v>-28.279530000000001</v>
      </c>
      <c r="C711" s="124">
        <v>32.5</v>
      </c>
      <c r="D711" s="115">
        <v>1.4</v>
      </c>
      <c r="E711" s="116" t="s">
        <v>2859</v>
      </c>
      <c r="F711" s="125" t="s">
        <v>2861</v>
      </c>
      <c r="G711" s="126" t="s">
        <v>674</v>
      </c>
      <c r="H711" s="127" t="s">
        <v>674</v>
      </c>
      <c r="I711" s="116" t="s">
        <v>2198</v>
      </c>
      <c r="J711" s="123" t="s">
        <v>618</v>
      </c>
    </row>
    <row r="712" spans="1:10">
      <c r="A712" s="123">
        <v>-70.763888890000004</v>
      </c>
      <c r="B712" s="123">
        <v>-33.161666670000002</v>
      </c>
      <c r="C712" s="124">
        <v>32.6</v>
      </c>
      <c r="D712" s="115">
        <v>1.2</v>
      </c>
      <c r="E712" s="116" t="s">
        <v>2862</v>
      </c>
      <c r="F712" s="125" t="s">
        <v>2863</v>
      </c>
      <c r="G712" s="126" t="s">
        <v>2864</v>
      </c>
      <c r="H712" s="127" t="s">
        <v>841</v>
      </c>
      <c r="I712" s="116" t="s">
        <v>2198</v>
      </c>
      <c r="J712" s="123" t="s">
        <v>1961</v>
      </c>
    </row>
    <row r="713" spans="1:10">
      <c r="A713" s="123">
        <v>-70.787904999999995</v>
      </c>
      <c r="B713" s="123">
        <v>-30.204815</v>
      </c>
      <c r="C713" s="124">
        <v>33</v>
      </c>
      <c r="D713" s="115">
        <v>4.8</v>
      </c>
      <c r="E713" s="116" t="s">
        <v>960</v>
      </c>
      <c r="F713" s="125" t="s">
        <v>1994</v>
      </c>
      <c r="G713" s="126" t="s">
        <v>959</v>
      </c>
      <c r="H713" s="128" t="s">
        <v>959</v>
      </c>
      <c r="I713" s="129" t="s">
        <v>672</v>
      </c>
      <c r="J713" s="130" t="s">
        <v>614</v>
      </c>
    </row>
    <row r="714" spans="1:10">
      <c r="A714" s="123">
        <v>-69.843552000000003</v>
      </c>
      <c r="B714" s="123">
        <v>-28.671493999999999</v>
      </c>
      <c r="C714" s="124">
        <v>33</v>
      </c>
      <c r="D714" s="115">
        <v>1.1000000000000001</v>
      </c>
      <c r="E714" s="116" t="s">
        <v>961</v>
      </c>
      <c r="F714" s="125" t="s">
        <v>2028</v>
      </c>
      <c r="G714" s="126" t="s">
        <v>674</v>
      </c>
      <c r="H714" s="128" t="s">
        <v>674</v>
      </c>
      <c r="I714" s="129" t="s">
        <v>672</v>
      </c>
      <c r="J714" s="130" t="s">
        <v>1961</v>
      </c>
    </row>
    <row r="715" spans="1:10">
      <c r="A715" s="123">
        <v>-69.609802999999999</v>
      </c>
      <c r="B715" s="123">
        <v>-28.271588999999999</v>
      </c>
      <c r="C715" s="124">
        <v>33.1</v>
      </c>
      <c r="D715" s="115">
        <v>1.2</v>
      </c>
      <c r="E715" s="116" t="s">
        <v>2865</v>
      </c>
      <c r="F715" s="125" t="s">
        <v>1055</v>
      </c>
      <c r="G715" s="126" t="s">
        <v>674</v>
      </c>
      <c r="H715" s="127" t="s">
        <v>674</v>
      </c>
      <c r="I715" s="116" t="s">
        <v>2198</v>
      </c>
      <c r="J715" s="123" t="s">
        <v>1961</v>
      </c>
    </row>
    <row r="716" spans="1:10">
      <c r="A716" s="123">
        <v>-69.479488000000003</v>
      </c>
      <c r="B716" s="123">
        <v>-28.006381999999999</v>
      </c>
      <c r="C716" s="124">
        <v>33.1</v>
      </c>
      <c r="D716" s="115">
        <v>1.9</v>
      </c>
      <c r="E716" s="116" t="s">
        <v>2866</v>
      </c>
      <c r="F716" s="125" t="s">
        <v>2867</v>
      </c>
      <c r="G716" s="126" t="s">
        <v>674</v>
      </c>
      <c r="H716" s="127" t="s">
        <v>674</v>
      </c>
      <c r="I716" s="116" t="s">
        <v>2198</v>
      </c>
      <c r="J716" s="123" t="s">
        <v>1961</v>
      </c>
    </row>
    <row r="717" spans="1:10">
      <c r="A717" s="123">
        <v>-70.502277000000007</v>
      </c>
      <c r="B717" s="123">
        <v>-31.755941</v>
      </c>
      <c r="C717" s="124">
        <v>33.4</v>
      </c>
      <c r="D717" s="115">
        <v>0.5</v>
      </c>
      <c r="E717" s="116" t="s">
        <v>964</v>
      </c>
      <c r="F717" s="125" t="s">
        <v>965</v>
      </c>
      <c r="G717" s="126" t="s">
        <v>778</v>
      </c>
      <c r="H717" s="128" t="s">
        <v>778</v>
      </c>
      <c r="I717" s="129" t="s">
        <v>993</v>
      </c>
      <c r="J717" s="130" t="s">
        <v>685</v>
      </c>
    </row>
    <row r="718" spans="1:10">
      <c r="A718" s="123">
        <v>-70.412231000000006</v>
      </c>
      <c r="B718" s="123">
        <v>-30.742926000000001</v>
      </c>
      <c r="C718" s="124">
        <v>33.4</v>
      </c>
      <c r="D718" s="115">
        <v>0.3</v>
      </c>
      <c r="E718" s="116" t="s">
        <v>2868</v>
      </c>
      <c r="F718" s="125" t="s">
        <v>2869</v>
      </c>
      <c r="G718" s="126" t="s">
        <v>969</v>
      </c>
      <c r="H718" s="127" t="s">
        <v>969</v>
      </c>
      <c r="I718" s="116" t="s">
        <v>2185</v>
      </c>
      <c r="J718" s="123" t="s">
        <v>618</v>
      </c>
    </row>
    <row r="719" spans="1:10">
      <c r="A719" s="123">
        <v>-69.879168000000007</v>
      </c>
      <c r="B719" s="123">
        <v>-28.632356999999999</v>
      </c>
      <c r="C719" s="124">
        <v>33.4</v>
      </c>
      <c r="D719" s="115">
        <v>1.6</v>
      </c>
      <c r="E719" s="116" t="s">
        <v>962</v>
      </c>
      <c r="F719" s="125" t="s">
        <v>963</v>
      </c>
      <c r="G719" s="126" t="s">
        <v>602</v>
      </c>
      <c r="H719" s="128" t="s">
        <v>602</v>
      </c>
      <c r="I719" s="129" t="s">
        <v>672</v>
      </c>
      <c r="J719" s="130" t="s">
        <v>1961</v>
      </c>
    </row>
    <row r="720" spans="1:10">
      <c r="A720" s="123">
        <v>-69.488022999999998</v>
      </c>
      <c r="B720" s="123">
        <v>-28.024685999999999</v>
      </c>
      <c r="C720" s="124">
        <v>33.700000000000003</v>
      </c>
      <c r="D720" s="115">
        <v>1.6</v>
      </c>
      <c r="E720" s="116" t="s">
        <v>2870</v>
      </c>
      <c r="F720" s="125" t="s">
        <v>2871</v>
      </c>
      <c r="G720" s="126" t="s">
        <v>674</v>
      </c>
      <c r="H720" s="127" t="s">
        <v>674</v>
      </c>
      <c r="I720" s="116" t="s">
        <v>2198</v>
      </c>
      <c r="J720" s="123" t="s">
        <v>1961</v>
      </c>
    </row>
    <row r="721" spans="1:10">
      <c r="A721" s="123">
        <v>-69.846564999999998</v>
      </c>
      <c r="B721" s="123">
        <v>-28.67699</v>
      </c>
      <c r="C721" s="124">
        <v>33.9</v>
      </c>
      <c r="D721" s="115">
        <v>0.1</v>
      </c>
      <c r="E721" s="116" t="s">
        <v>966</v>
      </c>
      <c r="F721" s="125" t="s">
        <v>2872</v>
      </c>
      <c r="G721" s="126" t="s">
        <v>602</v>
      </c>
      <c r="H721" s="128" t="s">
        <v>602</v>
      </c>
      <c r="I721" s="129" t="s">
        <v>991</v>
      </c>
      <c r="J721" s="130" t="s">
        <v>614</v>
      </c>
    </row>
    <row r="722" spans="1:10">
      <c r="A722" s="123">
        <v>-69.770250896057348</v>
      </c>
      <c r="B722" s="123">
        <v>-29.612480252764612</v>
      </c>
      <c r="C722" s="124">
        <v>34</v>
      </c>
      <c r="D722" s="115">
        <v>1</v>
      </c>
      <c r="E722" s="116"/>
      <c r="F722" s="125" t="s">
        <v>2873</v>
      </c>
      <c r="G722" s="126" t="s">
        <v>967</v>
      </c>
      <c r="H722" s="128" t="s">
        <v>946</v>
      </c>
      <c r="I722" s="129" t="s">
        <v>672</v>
      </c>
      <c r="J722" s="130" t="s">
        <v>1961</v>
      </c>
    </row>
    <row r="723" spans="1:10">
      <c r="A723" s="123">
        <v>-69.989999999999995</v>
      </c>
      <c r="B723" s="123">
        <v>-33</v>
      </c>
      <c r="C723" s="124">
        <v>34.17</v>
      </c>
      <c r="D723" s="115">
        <v>1.03</v>
      </c>
      <c r="E723" s="116" t="s">
        <v>317</v>
      </c>
      <c r="F723" s="125" t="s">
        <v>2033</v>
      </c>
      <c r="G723" s="126" t="s">
        <v>759</v>
      </c>
      <c r="H723" s="128" t="s">
        <v>759</v>
      </c>
      <c r="I723" s="129" t="s">
        <v>672</v>
      </c>
      <c r="J723" s="130" t="s">
        <v>760</v>
      </c>
    </row>
    <row r="724" spans="1:10">
      <c r="A724" s="123">
        <v>-70.613333333333301</v>
      </c>
      <c r="B724" s="123">
        <v>-33.052500000000002</v>
      </c>
      <c r="C724" s="124">
        <v>34.299999999999997</v>
      </c>
      <c r="D724" s="115">
        <v>2.2000000000000002</v>
      </c>
      <c r="E724" s="116" t="s">
        <v>2874</v>
      </c>
      <c r="F724" s="125" t="s">
        <v>2875</v>
      </c>
      <c r="G724" s="126" t="s">
        <v>919</v>
      </c>
      <c r="H724" s="127" t="s">
        <v>919</v>
      </c>
      <c r="I724" s="116" t="s">
        <v>2185</v>
      </c>
      <c r="J724" s="123" t="s">
        <v>2738</v>
      </c>
    </row>
    <row r="725" spans="1:10">
      <c r="A725" s="123">
        <v>-70.550908000000007</v>
      </c>
      <c r="B725" s="123">
        <v>-30.864951000000001</v>
      </c>
      <c r="C725" s="124">
        <v>34.700000000000003</v>
      </c>
      <c r="D725" s="115">
        <v>0.4</v>
      </c>
      <c r="E725" s="116" t="s">
        <v>968</v>
      </c>
      <c r="F725" s="125" t="s">
        <v>1996</v>
      </c>
      <c r="G725" s="126" t="s">
        <v>969</v>
      </c>
      <c r="H725" s="128" t="s">
        <v>969</v>
      </c>
      <c r="I725" s="129" t="s">
        <v>991</v>
      </c>
      <c r="J725" s="130" t="s">
        <v>618</v>
      </c>
    </row>
    <row r="726" spans="1:10">
      <c r="A726" s="123">
        <v>-69.082816666666702</v>
      </c>
      <c r="B726" s="123">
        <v>-27.65915</v>
      </c>
      <c r="C726" s="124">
        <v>34.9</v>
      </c>
      <c r="D726" s="115">
        <v>1.5</v>
      </c>
      <c r="E726" s="116" t="s">
        <v>2876</v>
      </c>
      <c r="F726" s="125" t="s">
        <v>2877</v>
      </c>
      <c r="G726" s="126" t="s">
        <v>729</v>
      </c>
      <c r="H726" s="127" t="s">
        <v>729</v>
      </c>
      <c r="I726" s="116" t="s">
        <v>2198</v>
      </c>
      <c r="J726" s="123" t="s">
        <v>2186</v>
      </c>
    </row>
    <row r="727" spans="1:10">
      <c r="A727" s="123">
        <v>-69.909647000000007</v>
      </c>
      <c r="B727" s="123">
        <v>-28.648087</v>
      </c>
      <c r="C727" s="124">
        <v>35.299999999999997</v>
      </c>
      <c r="D727" s="115">
        <v>0.3</v>
      </c>
      <c r="E727" s="116" t="s">
        <v>970</v>
      </c>
      <c r="F727" s="125" t="s">
        <v>2878</v>
      </c>
      <c r="G727" s="126" t="s">
        <v>956</v>
      </c>
      <c r="H727" s="128" t="s">
        <v>602</v>
      </c>
      <c r="I727" s="129" t="s">
        <v>672</v>
      </c>
      <c r="J727" s="130" t="s">
        <v>614</v>
      </c>
    </row>
    <row r="728" spans="1:10">
      <c r="A728" s="123">
        <v>-70.488399999999999</v>
      </c>
      <c r="B728" s="123">
        <v>-27.383400000000002</v>
      </c>
      <c r="C728" s="124">
        <v>35.4</v>
      </c>
      <c r="D728" s="115">
        <v>1.2</v>
      </c>
      <c r="E728" s="116" t="s">
        <v>2879</v>
      </c>
      <c r="F728" s="125" t="s">
        <v>2880</v>
      </c>
      <c r="G728" s="126" t="s">
        <v>729</v>
      </c>
      <c r="H728" s="127" t="s">
        <v>729</v>
      </c>
      <c r="I728" s="116" t="s">
        <v>2198</v>
      </c>
      <c r="J728" s="123" t="s">
        <v>760</v>
      </c>
    </row>
    <row r="729" spans="1:10">
      <c r="A729" s="123">
        <v>-69.879720000000006</v>
      </c>
      <c r="B729" s="123">
        <v>-30.156669999999998</v>
      </c>
      <c r="C729" s="124">
        <v>35.58</v>
      </c>
      <c r="D729" s="115">
        <v>0.78</v>
      </c>
      <c r="E729" s="116" t="s">
        <v>971</v>
      </c>
      <c r="F729" s="125" t="s">
        <v>972</v>
      </c>
      <c r="G729" s="126" t="s">
        <v>639</v>
      </c>
      <c r="H729" s="128" t="s">
        <v>639</v>
      </c>
      <c r="I729" s="129" t="s">
        <v>993</v>
      </c>
      <c r="J729" s="130" t="s">
        <v>685</v>
      </c>
    </row>
    <row r="730" spans="1:10">
      <c r="A730" s="123">
        <v>-69.778123379989637</v>
      </c>
      <c r="B730" s="123">
        <v>-29.689845474613687</v>
      </c>
      <c r="C730" s="124">
        <v>36</v>
      </c>
      <c r="D730" s="115">
        <v>1</v>
      </c>
      <c r="E730" s="116"/>
      <c r="F730" s="125" t="s">
        <v>2881</v>
      </c>
      <c r="G730" s="126" t="s">
        <v>967</v>
      </c>
      <c r="H730" s="128" t="s">
        <v>946</v>
      </c>
      <c r="I730" s="129" t="s">
        <v>672</v>
      </c>
      <c r="J730" s="130" t="s">
        <v>1961</v>
      </c>
    </row>
    <row r="731" spans="1:10">
      <c r="A731" s="123">
        <v>-69.805969000000005</v>
      </c>
      <c r="B731" s="123">
        <v>-28.579974</v>
      </c>
      <c r="C731" s="124">
        <v>36.200000000000003</v>
      </c>
      <c r="D731" s="115">
        <v>0.3</v>
      </c>
      <c r="E731" s="116" t="s">
        <v>973</v>
      </c>
      <c r="F731" s="125" t="s">
        <v>963</v>
      </c>
      <c r="G731" s="126" t="s">
        <v>602</v>
      </c>
      <c r="H731" s="128" t="s">
        <v>602</v>
      </c>
      <c r="I731" s="129" t="s">
        <v>993</v>
      </c>
      <c r="J731" s="130" t="s">
        <v>685</v>
      </c>
    </row>
    <row r="732" spans="1:10">
      <c r="A732" s="123">
        <v>-70.558565000000002</v>
      </c>
      <c r="B732" s="123">
        <v>-30.325614000000002</v>
      </c>
      <c r="C732" s="124">
        <v>36.299999999999997</v>
      </c>
      <c r="D732" s="115">
        <v>0.9</v>
      </c>
      <c r="E732" s="116" t="s">
        <v>974</v>
      </c>
      <c r="F732" s="125" t="s">
        <v>1993</v>
      </c>
      <c r="G732" s="126" t="s">
        <v>959</v>
      </c>
      <c r="H732" s="128" t="s">
        <v>959</v>
      </c>
      <c r="I732" s="129" t="s">
        <v>672</v>
      </c>
      <c r="J732" s="130" t="s">
        <v>614</v>
      </c>
    </row>
    <row r="733" spans="1:10">
      <c r="A733" s="123">
        <v>-69.916976722153805</v>
      </c>
      <c r="B733" s="123">
        <v>-28.7426536311307</v>
      </c>
      <c r="C733" s="124">
        <v>36.4</v>
      </c>
      <c r="D733" s="115">
        <v>5.0999999999999996</v>
      </c>
      <c r="E733" s="116" t="s">
        <v>975</v>
      </c>
      <c r="F733" s="125"/>
      <c r="G733" s="126" t="s">
        <v>744</v>
      </c>
      <c r="H733" s="128" t="s">
        <v>744</v>
      </c>
      <c r="I733" s="129" t="s">
        <v>993</v>
      </c>
      <c r="J733" s="130" t="s">
        <v>685</v>
      </c>
    </row>
    <row r="734" spans="1:10">
      <c r="A734" s="123">
        <v>-69.808651999999995</v>
      </c>
      <c r="B734" s="123">
        <v>-28.611197000000001</v>
      </c>
      <c r="C734" s="124">
        <v>36.700000000000003</v>
      </c>
      <c r="D734" s="115">
        <v>0.4</v>
      </c>
      <c r="E734" s="116" t="s">
        <v>976</v>
      </c>
      <c r="F734" s="125" t="s">
        <v>963</v>
      </c>
      <c r="G734" s="126" t="s">
        <v>602</v>
      </c>
      <c r="H734" s="128" t="s">
        <v>602</v>
      </c>
      <c r="I734" s="129" t="s">
        <v>993</v>
      </c>
      <c r="J734" s="130" t="s">
        <v>685</v>
      </c>
    </row>
    <row r="735" spans="1:10">
      <c r="A735" s="123">
        <v>-70.542022000000003</v>
      </c>
      <c r="B735" s="123">
        <v>-30.305292000000001</v>
      </c>
      <c r="C735" s="124">
        <v>37.299999999999997</v>
      </c>
      <c r="D735" s="115">
        <v>0.9</v>
      </c>
      <c r="E735" s="116" t="s">
        <v>977</v>
      </c>
      <c r="F735" s="125" t="s">
        <v>1997</v>
      </c>
      <c r="G735" s="126" t="s">
        <v>959</v>
      </c>
      <c r="H735" s="128" t="s">
        <v>959</v>
      </c>
      <c r="I735" s="129" t="s">
        <v>672</v>
      </c>
      <c r="J735" s="130" t="s">
        <v>614</v>
      </c>
    </row>
    <row r="736" spans="1:10">
      <c r="A736" s="123">
        <v>-69.673231000000001</v>
      </c>
      <c r="B736" s="123">
        <v>-28.539556000000001</v>
      </c>
      <c r="C736" s="124">
        <v>38.200000000000003</v>
      </c>
      <c r="D736" s="115">
        <v>1.3</v>
      </c>
      <c r="E736" s="116" t="s">
        <v>978</v>
      </c>
      <c r="F736" s="125" t="s">
        <v>1055</v>
      </c>
      <c r="G736" s="126" t="s">
        <v>674</v>
      </c>
      <c r="H736" s="128" t="s">
        <v>674</v>
      </c>
      <c r="I736" s="129" t="s">
        <v>672</v>
      </c>
      <c r="J736" s="130" t="s">
        <v>1961</v>
      </c>
    </row>
    <row r="737" spans="1:10">
      <c r="A737" s="123">
        <v>-70.733333333333306</v>
      </c>
      <c r="B737" s="123">
        <v>-31.466666666666701</v>
      </c>
      <c r="C737" s="124">
        <v>38.4</v>
      </c>
      <c r="D737" s="115">
        <v>0.5</v>
      </c>
      <c r="E737" s="116" t="s">
        <v>979</v>
      </c>
      <c r="F737" s="125" t="s">
        <v>1984</v>
      </c>
      <c r="G737" s="126" t="s">
        <v>980</v>
      </c>
      <c r="H737" s="128" t="s">
        <v>980</v>
      </c>
      <c r="I737" s="129" t="s">
        <v>672</v>
      </c>
      <c r="J737" s="130" t="s">
        <v>614</v>
      </c>
    </row>
    <row r="738" spans="1:10">
      <c r="A738" s="123">
        <v>-70.826666666666696</v>
      </c>
      <c r="B738" s="123">
        <v>-31.14</v>
      </c>
      <c r="C738" s="124">
        <v>38.700000000000003</v>
      </c>
      <c r="D738" s="115">
        <v>1.1000000000000001</v>
      </c>
      <c r="E738" s="116" t="s">
        <v>981</v>
      </c>
      <c r="F738" s="125" t="s">
        <v>1991</v>
      </c>
      <c r="G738" s="126" t="s">
        <v>982</v>
      </c>
      <c r="H738" s="128" t="s">
        <v>982</v>
      </c>
      <c r="I738" s="129" t="s">
        <v>672</v>
      </c>
      <c r="J738" s="130" t="s">
        <v>614</v>
      </c>
    </row>
    <row r="739" spans="1:10">
      <c r="A739" s="123">
        <v>-69.886052000000007</v>
      </c>
      <c r="B739" s="123">
        <v>-28.629802999999999</v>
      </c>
      <c r="C739" s="124">
        <v>38.799999999999997</v>
      </c>
      <c r="D739" s="115">
        <v>1.7</v>
      </c>
      <c r="E739" s="116" t="s">
        <v>983</v>
      </c>
      <c r="F739" s="125" t="s">
        <v>1055</v>
      </c>
      <c r="G739" s="126" t="s">
        <v>674</v>
      </c>
      <c r="H739" s="128" t="s">
        <v>674</v>
      </c>
      <c r="I739" s="129" t="s">
        <v>672</v>
      </c>
      <c r="J739" s="130" t="s">
        <v>1961</v>
      </c>
    </row>
    <row r="740" spans="1:10">
      <c r="A740" s="123">
        <v>-70.819190000000006</v>
      </c>
      <c r="B740" s="123">
        <v>-31.168780000000002</v>
      </c>
      <c r="C740" s="124">
        <v>38.89</v>
      </c>
      <c r="D740" s="115">
        <v>0.99</v>
      </c>
      <c r="E740" s="116" t="s">
        <v>984</v>
      </c>
      <c r="F740" s="125" t="s">
        <v>1978</v>
      </c>
      <c r="G740" s="126" t="s">
        <v>639</v>
      </c>
      <c r="H740" s="128" t="s">
        <v>639</v>
      </c>
      <c r="I740" s="129" t="s">
        <v>993</v>
      </c>
      <c r="J740" s="130" t="s">
        <v>685</v>
      </c>
    </row>
    <row r="741" spans="1:10">
      <c r="A741" s="123">
        <v>-70.668333333333294</v>
      </c>
      <c r="B741" s="123">
        <v>-31.016666666666701</v>
      </c>
      <c r="C741" s="124">
        <v>39</v>
      </c>
      <c r="D741" s="115">
        <v>1.1000000000000001</v>
      </c>
      <c r="E741" s="116" t="s">
        <v>985</v>
      </c>
      <c r="F741" s="125" t="s">
        <v>2882</v>
      </c>
      <c r="G741" s="126" t="s">
        <v>658</v>
      </c>
      <c r="H741" s="128" t="s">
        <v>658</v>
      </c>
      <c r="I741" s="129" t="s">
        <v>672</v>
      </c>
      <c r="J741" s="130" t="s">
        <v>614</v>
      </c>
    </row>
    <row r="742" spans="1:10">
      <c r="A742" s="123">
        <v>-69.957211999999998</v>
      </c>
      <c r="B742" s="123">
        <v>-28.550803999999999</v>
      </c>
      <c r="C742" s="124">
        <v>39</v>
      </c>
      <c r="D742" s="115">
        <v>1.6</v>
      </c>
      <c r="E742" s="116" t="s">
        <v>986</v>
      </c>
      <c r="F742" s="125" t="s">
        <v>2883</v>
      </c>
      <c r="G742" s="126" t="s">
        <v>674</v>
      </c>
      <c r="H742" s="128" t="s">
        <v>674</v>
      </c>
      <c r="I742" s="129" t="s">
        <v>672</v>
      </c>
      <c r="J742" s="130" t="s">
        <v>614</v>
      </c>
    </row>
    <row r="743" spans="1:10">
      <c r="A743" s="123">
        <v>-70.716363000000001</v>
      </c>
      <c r="B743" s="123">
        <v>-30.491782000000001</v>
      </c>
      <c r="C743" s="124">
        <v>39.299999999999997</v>
      </c>
      <c r="D743" s="115">
        <v>1.1000000000000001</v>
      </c>
      <c r="E743" s="116" t="s">
        <v>987</v>
      </c>
      <c r="F743" s="125" t="s">
        <v>1994</v>
      </c>
      <c r="G743" s="126" t="s">
        <v>959</v>
      </c>
      <c r="H743" s="128" t="s">
        <v>959</v>
      </c>
      <c r="I743" s="129" t="s">
        <v>672</v>
      </c>
      <c r="J743" s="130" t="s">
        <v>614</v>
      </c>
    </row>
    <row r="744" spans="1:10">
      <c r="A744" s="123">
        <v>-70.211805999999996</v>
      </c>
      <c r="B744" s="123">
        <v>-28.779674</v>
      </c>
      <c r="C744" s="124">
        <v>39.700000000000003</v>
      </c>
      <c r="D744" s="115">
        <v>0.6</v>
      </c>
      <c r="E744" s="116" t="s">
        <v>988</v>
      </c>
      <c r="F744" s="125" t="s">
        <v>2884</v>
      </c>
      <c r="G744" s="126" t="s">
        <v>989</v>
      </c>
      <c r="H744" s="128" t="s">
        <v>600</v>
      </c>
      <c r="I744" s="129" t="s">
        <v>993</v>
      </c>
      <c r="J744" s="130" t="s">
        <v>685</v>
      </c>
    </row>
    <row r="745" spans="1:10">
      <c r="A745" s="17"/>
      <c r="B745" s="17"/>
      <c r="C745" s="17"/>
      <c r="D745" s="17"/>
      <c r="E745" s="6"/>
      <c r="F745" s="18"/>
      <c r="G745" s="17"/>
      <c r="H745" s="19"/>
      <c r="I745" s="20"/>
      <c r="J745" s="20"/>
    </row>
    <row r="746" spans="1:10">
      <c r="A746" s="17"/>
      <c r="B746" s="17"/>
      <c r="C746" s="17"/>
      <c r="D746" s="17"/>
      <c r="E746" s="6"/>
      <c r="F746" s="18"/>
      <c r="G746" s="17"/>
      <c r="H746" s="19"/>
      <c r="I746" s="20"/>
      <c r="J746" s="20"/>
    </row>
    <row r="747" spans="1:10">
      <c r="A747" s="17"/>
      <c r="B747" s="17"/>
      <c r="C747" s="17"/>
      <c r="D747" s="17"/>
      <c r="E747" s="6"/>
      <c r="F747" s="18"/>
      <c r="G747" s="17"/>
      <c r="H747" s="19"/>
      <c r="I747" s="20"/>
      <c r="J747" s="21"/>
    </row>
    <row r="748" spans="1:10">
      <c r="A748" s="17"/>
      <c r="B748" s="17"/>
      <c r="C748" s="17"/>
      <c r="D748" s="17"/>
      <c r="E748" s="6"/>
      <c r="F748" s="18"/>
      <c r="G748" s="17"/>
      <c r="H748" s="19"/>
      <c r="I748" s="20"/>
      <c r="J748" s="21"/>
    </row>
    <row r="749" spans="1:10">
      <c r="A749" s="22"/>
      <c r="B749" s="22"/>
      <c r="C749" s="6"/>
      <c r="D749" s="6"/>
      <c r="E749" s="6"/>
      <c r="F749" s="6"/>
      <c r="G749" s="6"/>
      <c r="H749" s="20"/>
      <c r="I749" s="20"/>
      <c r="J749" s="20"/>
    </row>
    <row r="750" spans="1:10">
      <c r="A750" s="17"/>
      <c r="B750" s="17"/>
      <c r="C750" s="17"/>
      <c r="D750" s="17"/>
      <c r="E750" s="6"/>
      <c r="F750" s="18"/>
      <c r="G750" s="17"/>
      <c r="H750" s="19"/>
      <c r="I750" s="20"/>
      <c r="J750" s="21"/>
    </row>
    <row r="751" spans="1:10">
      <c r="A751" s="17"/>
      <c r="B751" s="17"/>
      <c r="C751" s="17"/>
      <c r="D751" s="17"/>
      <c r="E751" s="6"/>
      <c r="F751" s="18"/>
      <c r="G751" s="17"/>
      <c r="H751" s="19"/>
      <c r="I751" s="20"/>
      <c r="J751" s="21"/>
    </row>
    <row r="752" spans="1:10">
      <c r="A752" s="17"/>
      <c r="B752" s="17"/>
      <c r="C752" s="17"/>
      <c r="D752" s="17"/>
      <c r="E752" s="6"/>
      <c r="F752" s="18"/>
      <c r="G752" s="17"/>
      <c r="H752" s="19"/>
      <c r="I752" s="20"/>
      <c r="J752" s="21"/>
    </row>
    <row r="753" spans="1:10">
      <c r="A753" s="17"/>
      <c r="B753" s="17"/>
      <c r="C753" s="17"/>
      <c r="D753" s="17"/>
      <c r="E753" s="6"/>
      <c r="F753" s="18"/>
      <c r="G753" s="17"/>
      <c r="H753" s="19"/>
      <c r="I753" s="20"/>
      <c r="J753" s="21"/>
    </row>
    <row r="754" spans="1:10">
      <c r="A754" s="17"/>
      <c r="B754" s="17"/>
      <c r="C754" s="17"/>
      <c r="D754" s="17"/>
      <c r="E754" s="6"/>
      <c r="F754" s="18"/>
      <c r="G754" s="17"/>
      <c r="H754" s="19"/>
      <c r="I754" s="20"/>
      <c r="J754" s="21"/>
    </row>
    <row r="755" spans="1:10">
      <c r="A755" s="17"/>
      <c r="B755" s="17"/>
      <c r="C755" s="17"/>
      <c r="D755" s="17"/>
      <c r="E755" s="6"/>
      <c r="F755" s="18"/>
      <c r="G755" s="17"/>
      <c r="H755" s="19"/>
      <c r="I755" s="20"/>
      <c r="J755" s="21"/>
    </row>
    <row r="756" spans="1:10">
      <c r="A756" s="17"/>
      <c r="B756" s="17"/>
      <c r="C756" s="17"/>
      <c r="D756" s="17"/>
      <c r="E756" s="6"/>
      <c r="F756" s="18"/>
      <c r="G756" s="17"/>
      <c r="H756" s="19"/>
      <c r="I756" s="20"/>
      <c r="J756" s="21"/>
    </row>
    <row r="757" spans="1:10">
      <c r="A757" s="17"/>
      <c r="B757" s="17"/>
      <c r="C757" s="17"/>
      <c r="D757" s="17"/>
      <c r="E757" s="6"/>
      <c r="F757" s="18"/>
      <c r="G757" s="17"/>
      <c r="H757" s="19"/>
      <c r="I757" s="20"/>
      <c r="J757" s="21"/>
    </row>
    <row r="758" spans="1:10">
      <c r="A758" s="17"/>
      <c r="B758" s="17"/>
      <c r="C758" s="17"/>
      <c r="D758" s="17"/>
      <c r="E758" s="6"/>
      <c r="F758" s="18"/>
      <c r="G758" s="17"/>
      <c r="H758" s="19"/>
      <c r="I758" s="20"/>
      <c r="J758" s="21"/>
    </row>
    <row r="759" spans="1:10">
      <c r="A759" s="17"/>
      <c r="B759" s="17"/>
      <c r="C759" s="17"/>
      <c r="D759" s="17"/>
      <c r="E759" s="6"/>
      <c r="F759" s="18"/>
      <c r="G759" s="17"/>
      <c r="H759" s="19"/>
      <c r="I759" s="20"/>
      <c r="J759" s="21"/>
    </row>
    <row r="760" spans="1:10">
      <c r="A760" s="17"/>
      <c r="B760" s="17"/>
      <c r="C760" s="17"/>
      <c r="D760" s="17"/>
      <c r="E760" s="6"/>
      <c r="F760" s="18"/>
      <c r="G760" s="17"/>
      <c r="H760" s="19"/>
      <c r="I760" s="20"/>
      <c r="J760" s="21"/>
    </row>
    <row r="761" spans="1:10">
      <c r="A761" s="17"/>
      <c r="B761" s="17"/>
      <c r="C761" s="17"/>
      <c r="D761" s="17"/>
      <c r="E761" s="6"/>
      <c r="F761" s="18"/>
      <c r="G761" s="17"/>
      <c r="H761" s="19"/>
      <c r="I761" s="20"/>
      <c r="J761" s="21"/>
    </row>
    <row r="762" spans="1:10">
      <c r="A762" s="17"/>
      <c r="B762" s="17"/>
      <c r="C762" s="17"/>
      <c r="D762" s="17"/>
      <c r="E762" s="6"/>
      <c r="F762" s="18"/>
      <c r="G762" s="17"/>
      <c r="H762" s="19"/>
      <c r="I762" s="20"/>
      <c r="J762" s="21"/>
    </row>
    <row r="763" spans="1:10">
      <c r="A763" s="17"/>
      <c r="B763" s="17"/>
      <c r="C763" s="17"/>
      <c r="D763" s="17"/>
      <c r="E763" s="6"/>
      <c r="F763" s="18"/>
      <c r="G763" s="17"/>
      <c r="H763" s="19"/>
      <c r="I763" s="20"/>
      <c r="J763" s="21"/>
    </row>
    <row r="764" spans="1:10">
      <c r="A764" s="17"/>
      <c r="B764" s="17"/>
      <c r="C764" s="17"/>
      <c r="D764" s="17"/>
      <c r="E764" s="6"/>
      <c r="F764" s="18"/>
      <c r="G764" s="17"/>
      <c r="H764" s="19"/>
      <c r="I764" s="20"/>
      <c r="J764" s="21"/>
    </row>
    <row r="765" spans="1:10">
      <c r="A765" s="17"/>
      <c r="B765" s="17"/>
      <c r="C765" s="17"/>
      <c r="D765" s="17"/>
      <c r="E765" s="6"/>
      <c r="F765" s="18"/>
      <c r="G765" s="17"/>
      <c r="H765" s="19"/>
      <c r="I765" s="20"/>
      <c r="J765" s="21"/>
    </row>
    <row r="766" spans="1:10">
      <c r="A766" s="17"/>
      <c r="B766" s="17"/>
      <c r="C766" s="17"/>
      <c r="D766" s="17"/>
      <c r="E766" s="6"/>
      <c r="F766" s="18"/>
      <c r="G766" s="17"/>
      <c r="H766" s="19"/>
      <c r="I766" s="20"/>
      <c r="J766" s="21"/>
    </row>
    <row r="767" spans="1:10">
      <c r="A767" s="17"/>
      <c r="B767" s="17"/>
      <c r="C767" s="17"/>
      <c r="D767" s="17"/>
      <c r="E767" s="6"/>
      <c r="F767" s="18"/>
      <c r="G767" s="17"/>
      <c r="H767" s="19"/>
      <c r="I767" s="20"/>
      <c r="J767" s="21"/>
    </row>
    <row r="768" spans="1:10">
      <c r="A768" s="17"/>
      <c r="B768" s="17"/>
      <c r="C768" s="17"/>
      <c r="D768" s="17"/>
      <c r="E768" s="6"/>
      <c r="F768" s="18"/>
      <c r="G768" s="17"/>
      <c r="H768" s="19"/>
      <c r="I768" s="20"/>
      <c r="J768" s="21"/>
    </row>
    <row r="769" spans="1:10">
      <c r="A769" s="17"/>
      <c r="B769" s="17"/>
      <c r="C769" s="17"/>
      <c r="D769" s="17"/>
      <c r="E769" s="6"/>
      <c r="F769" s="18"/>
      <c r="G769" s="17"/>
      <c r="H769" s="19"/>
      <c r="I769" s="20"/>
      <c r="J769" s="21"/>
    </row>
    <row r="770" spans="1:10">
      <c r="A770" s="17"/>
      <c r="B770" s="17"/>
      <c r="C770" s="17"/>
      <c r="D770" s="17"/>
      <c r="E770" s="6"/>
      <c r="F770" s="18"/>
      <c r="G770" s="17"/>
      <c r="H770" s="19"/>
      <c r="I770" s="20"/>
      <c r="J770" s="21"/>
    </row>
    <row r="771" spans="1:10">
      <c r="A771" s="17"/>
      <c r="B771" s="17"/>
      <c r="C771" s="17"/>
      <c r="D771" s="17"/>
      <c r="E771" s="6"/>
      <c r="F771" s="18"/>
      <c r="G771" s="17"/>
      <c r="H771" s="19"/>
      <c r="I771" s="20"/>
      <c r="J771" s="21"/>
    </row>
    <row r="772" spans="1:10">
      <c r="A772" s="17"/>
      <c r="B772" s="17"/>
      <c r="C772" s="17"/>
      <c r="D772" s="17"/>
      <c r="E772" s="6"/>
      <c r="F772" s="18"/>
      <c r="G772" s="17"/>
      <c r="H772" s="19"/>
      <c r="I772" s="20"/>
      <c r="J772" s="21"/>
    </row>
    <row r="773" spans="1:10">
      <c r="A773" s="17"/>
      <c r="B773" s="17"/>
      <c r="C773" s="17"/>
      <c r="D773" s="17"/>
      <c r="E773" s="6"/>
      <c r="F773" s="18"/>
      <c r="G773" s="17"/>
      <c r="H773" s="19"/>
      <c r="I773" s="20"/>
      <c r="J773" s="21"/>
    </row>
    <row r="774" spans="1:10">
      <c r="A774" s="17"/>
      <c r="B774" s="17"/>
      <c r="C774" s="17"/>
      <c r="D774" s="17"/>
      <c r="E774" s="6"/>
      <c r="F774" s="18"/>
      <c r="G774" s="17"/>
      <c r="H774" s="19"/>
      <c r="I774" s="20"/>
      <c r="J774" s="21"/>
    </row>
    <row r="775" spans="1:10">
      <c r="A775" s="17"/>
      <c r="B775" s="17"/>
      <c r="C775" s="17"/>
      <c r="D775" s="17"/>
      <c r="E775" s="6"/>
      <c r="F775" s="18"/>
      <c r="G775" s="17"/>
      <c r="H775" s="19"/>
      <c r="I775" s="20"/>
      <c r="J775" s="21"/>
    </row>
    <row r="776" spans="1:10">
      <c r="A776" s="17"/>
      <c r="B776" s="17"/>
      <c r="C776" s="17"/>
      <c r="D776" s="17"/>
      <c r="E776" s="6"/>
      <c r="F776" s="18"/>
      <c r="G776" s="17"/>
      <c r="H776" s="19"/>
      <c r="I776" s="20"/>
      <c r="J776" s="21"/>
    </row>
    <row r="777" spans="1:10">
      <c r="A777" s="17"/>
      <c r="B777" s="17"/>
      <c r="C777" s="17"/>
      <c r="D777" s="17"/>
      <c r="E777" s="6"/>
      <c r="F777" s="18"/>
      <c r="G777" s="17"/>
      <c r="H777" s="19"/>
      <c r="I777" s="20"/>
      <c r="J777" s="21"/>
    </row>
    <row r="778" spans="1:10">
      <c r="A778" s="17"/>
      <c r="B778" s="17"/>
      <c r="C778" s="17"/>
      <c r="D778" s="17"/>
      <c r="E778" s="6"/>
      <c r="F778" s="18"/>
      <c r="G778" s="17"/>
      <c r="H778" s="19"/>
      <c r="I778" s="20"/>
      <c r="J778" s="21"/>
    </row>
    <row r="779" spans="1:10">
      <c r="A779" s="17"/>
      <c r="B779" s="17"/>
      <c r="C779" s="17"/>
      <c r="D779" s="17"/>
      <c r="E779" s="6"/>
      <c r="F779" s="18"/>
      <c r="G779" s="17"/>
      <c r="H779" s="19"/>
      <c r="I779" s="20"/>
      <c r="J779" s="21"/>
    </row>
    <row r="780" spans="1:10">
      <c r="A780" s="17"/>
      <c r="B780" s="17"/>
      <c r="C780" s="17"/>
      <c r="D780" s="17"/>
      <c r="E780" s="6"/>
      <c r="F780" s="18"/>
      <c r="G780" s="17"/>
      <c r="H780" s="19"/>
      <c r="I780" s="20"/>
      <c r="J780" s="21"/>
    </row>
    <row r="781" spans="1:10">
      <c r="A781" s="17"/>
      <c r="B781" s="17"/>
      <c r="C781" s="17"/>
      <c r="D781" s="17"/>
      <c r="E781" s="6"/>
      <c r="F781" s="18"/>
      <c r="G781" s="17"/>
      <c r="H781" s="19"/>
      <c r="I781" s="20"/>
      <c r="J781" s="21"/>
    </row>
    <row r="782" spans="1:10">
      <c r="A782" s="22"/>
      <c r="B782" s="22"/>
      <c r="C782" s="6"/>
      <c r="D782" s="6"/>
      <c r="E782" s="6"/>
      <c r="F782" s="6"/>
      <c r="G782" s="6"/>
      <c r="H782" s="20"/>
      <c r="I782" s="20"/>
      <c r="J782" s="21"/>
    </row>
    <row r="783" spans="1:10">
      <c r="A783" s="17"/>
      <c r="B783" s="17"/>
      <c r="C783" s="17"/>
      <c r="D783" s="17"/>
      <c r="E783" s="6"/>
      <c r="F783" s="18"/>
      <c r="G783" s="17"/>
      <c r="H783" s="19"/>
      <c r="I783" s="20"/>
      <c r="J783" s="21"/>
    </row>
    <row r="784" spans="1:10">
      <c r="A784" s="17"/>
      <c r="B784" s="17"/>
      <c r="C784" s="17"/>
      <c r="D784" s="17"/>
      <c r="E784" s="6"/>
      <c r="F784" s="18"/>
      <c r="G784" s="17"/>
      <c r="H784" s="19"/>
      <c r="I784" s="20"/>
      <c r="J784" s="21"/>
    </row>
    <row r="785" spans="1:10">
      <c r="A785" s="22"/>
      <c r="B785" s="22"/>
      <c r="C785" s="6"/>
      <c r="D785" s="6"/>
      <c r="E785" s="6"/>
      <c r="F785" s="6"/>
      <c r="G785" s="6"/>
      <c r="H785" s="20"/>
      <c r="I785" s="20"/>
      <c r="J785" s="21"/>
    </row>
    <row r="786" spans="1:10">
      <c r="A786" s="17"/>
      <c r="B786" s="17"/>
      <c r="C786" s="17"/>
      <c r="D786" s="17"/>
      <c r="E786" s="6"/>
      <c r="F786" s="18"/>
      <c r="G786" s="17"/>
      <c r="H786" s="19"/>
      <c r="I786" s="20"/>
      <c r="J786" s="21"/>
    </row>
    <row r="787" spans="1:10">
      <c r="A787" s="17"/>
      <c r="B787" s="17"/>
      <c r="C787" s="17"/>
      <c r="D787" s="17"/>
      <c r="E787" s="6"/>
      <c r="F787" s="18"/>
      <c r="G787" s="17"/>
      <c r="H787" s="19"/>
      <c r="I787" s="20"/>
      <c r="J787" s="21"/>
    </row>
    <row r="788" spans="1:10">
      <c r="A788" s="17"/>
      <c r="B788" s="17"/>
      <c r="C788" s="17"/>
      <c r="D788" s="17"/>
      <c r="E788" s="6"/>
      <c r="F788" s="18"/>
      <c r="G788" s="17"/>
      <c r="H788" s="19"/>
      <c r="I788" s="20"/>
      <c r="J788" s="21"/>
    </row>
    <row r="789" spans="1:10">
      <c r="A789" s="17"/>
      <c r="B789" s="17"/>
      <c r="C789" s="17"/>
      <c r="D789" s="17"/>
      <c r="E789" s="6"/>
      <c r="F789" s="18"/>
      <c r="G789" s="17"/>
      <c r="H789" s="19"/>
      <c r="I789" s="20"/>
      <c r="J789" s="21"/>
    </row>
    <row r="790" spans="1:10">
      <c r="A790" s="17"/>
      <c r="B790" s="17"/>
      <c r="C790" s="17"/>
      <c r="D790" s="17"/>
      <c r="E790" s="6"/>
      <c r="F790" s="18"/>
      <c r="G790" s="17"/>
      <c r="H790" s="19"/>
      <c r="I790" s="20"/>
      <c r="J790" s="21"/>
    </row>
    <row r="791" spans="1:10">
      <c r="A791" s="17"/>
      <c r="B791" s="17"/>
      <c r="C791" s="17"/>
      <c r="D791" s="17"/>
      <c r="E791" s="6"/>
      <c r="F791" s="18"/>
      <c r="G791" s="17"/>
      <c r="H791" s="19"/>
      <c r="I791" s="20"/>
      <c r="J791" s="21"/>
    </row>
    <row r="792" spans="1:10">
      <c r="A792" s="17"/>
      <c r="B792" s="17"/>
      <c r="C792" s="17"/>
      <c r="D792" s="17"/>
      <c r="E792" s="6"/>
      <c r="F792" s="18"/>
      <c r="G792" s="17"/>
      <c r="H792" s="19"/>
      <c r="I792" s="20"/>
      <c r="J792" s="21"/>
    </row>
    <row r="793" spans="1:10">
      <c r="A793" s="22"/>
      <c r="B793" s="22"/>
      <c r="C793" s="6"/>
      <c r="D793" s="6"/>
      <c r="E793" s="6"/>
      <c r="F793" s="6"/>
      <c r="G793" s="6"/>
      <c r="H793" s="20"/>
      <c r="I793" s="20"/>
      <c r="J793" s="21"/>
    </row>
    <row r="794" spans="1:10">
      <c r="A794" s="17"/>
      <c r="B794" s="17"/>
      <c r="C794" s="17"/>
      <c r="D794" s="17"/>
      <c r="E794" s="6"/>
      <c r="F794" s="18"/>
      <c r="G794" s="17"/>
      <c r="H794" s="19"/>
      <c r="I794" s="20"/>
      <c r="J794" s="21"/>
    </row>
    <row r="795" spans="1:10">
      <c r="A795" s="17"/>
      <c r="B795" s="17"/>
      <c r="C795" s="17"/>
      <c r="D795" s="17"/>
      <c r="E795" s="6"/>
      <c r="F795" s="18"/>
      <c r="G795" s="17"/>
      <c r="H795" s="19"/>
      <c r="I795" s="20"/>
      <c r="J795" s="21"/>
    </row>
    <row r="796" spans="1:10">
      <c r="A796" s="17"/>
      <c r="B796" s="17"/>
      <c r="C796" s="17"/>
      <c r="D796" s="17"/>
      <c r="E796" s="6"/>
      <c r="F796" s="18"/>
      <c r="G796" s="17"/>
      <c r="H796" s="19"/>
      <c r="I796" s="20"/>
      <c r="J796" s="21"/>
    </row>
    <row r="797" spans="1:10">
      <c r="A797" s="17"/>
      <c r="B797" s="17"/>
      <c r="C797" s="17"/>
      <c r="D797" s="17"/>
      <c r="E797" s="6"/>
      <c r="F797" s="18"/>
      <c r="G797" s="17"/>
      <c r="H797" s="19"/>
      <c r="I797" s="20"/>
      <c r="J797" s="21"/>
    </row>
    <row r="798" spans="1:10">
      <c r="A798" s="17"/>
      <c r="B798" s="17"/>
      <c r="C798" s="17"/>
      <c r="D798" s="17"/>
      <c r="E798" s="6"/>
      <c r="F798" s="18"/>
      <c r="G798" s="17"/>
      <c r="H798" s="19"/>
      <c r="I798" s="20"/>
      <c r="J798" s="21"/>
    </row>
    <row r="799" spans="1:10">
      <c r="A799" s="17"/>
      <c r="B799" s="17"/>
      <c r="C799" s="17"/>
      <c r="D799" s="17"/>
      <c r="E799" s="6"/>
      <c r="F799" s="18"/>
      <c r="G799" s="17"/>
      <c r="H799" s="19"/>
      <c r="I799" s="20"/>
      <c r="J799" s="21"/>
    </row>
    <row r="800" spans="1:10">
      <c r="A800" s="17"/>
      <c r="B800" s="17"/>
      <c r="C800" s="17"/>
      <c r="D800" s="17"/>
      <c r="E800" s="6"/>
      <c r="F800" s="18"/>
      <c r="G800" s="17"/>
      <c r="H800" s="19"/>
      <c r="I800" s="20"/>
      <c r="J800" s="21"/>
    </row>
    <row r="801" spans="1:10">
      <c r="A801" s="17"/>
      <c r="B801" s="17"/>
      <c r="C801" s="17"/>
      <c r="D801" s="17"/>
      <c r="E801" s="6"/>
      <c r="F801" s="18"/>
      <c r="G801" s="17"/>
      <c r="H801" s="19"/>
      <c r="I801" s="20"/>
      <c r="J801" s="21"/>
    </row>
    <row r="802" spans="1:10">
      <c r="A802" s="17"/>
      <c r="B802" s="17"/>
      <c r="C802" s="17"/>
      <c r="D802" s="17"/>
      <c r="E802" s="6"/>
      <c r="F802" s="18"/>
      <c r="G802" s="17"/>
      <c r="H802" s="19"/>
      <c r="I802" s="20"/>
      <c r="J802" s="21"/>
    </row>
    <row r="803" spans="1:10">
      <c r="A803" s="17"/>
      <c r="B803" s="17"/>
      <c r="C803" s="17"/>
      <c r="D803" s="17"/>
      <c r="E803" s="6"/>
      <c r="F803" s="18"/>
      <c r="G803" s="17"/>
      <c r="H803" s="19"/>
      <c r="I803" s="20"/>
      <c r="J803" s="21"/>
    </row>
    <row r="804" spans="1:10">
      <c r="A804" s="17"/>
      <c r="B804" s="17"/>
      <c r="C804" s="17"/>
      <c r="D804" s="17"/>
      <c r="E804" s="6"/>
      <c r="F804" s="18"/>
      <c r="G804" s="17"/>
      <c r="H804" s="19"/>
      <c r="I804" s="20"/>
      <c r="J804" s="21"/>
    </row>
    <row r="805" spans="1:10">
      <c r="A805" s="17"/>
      <c r="B805" s="17"/>
      <c r="C805" s="17"/>
      <c r="D805" s="17"/>
      <c r="E805" s="6"/>
      <c r="F805" s="18"/>
      <c r="G805" s="17"/>
      <c r="H805" s="19"/>
      <c r="I805" s="20"/>
      <c r="J805" s="21"/>
    </row>
    <row r="806" spans="1:10">
      <c r="A806" s="17"/>
      <c r="B806" s="17"/>
      <c r="C806" s="17"/>
      <c r="D806" s="17"/>
      <c r="E806" s="6"/>
      <c r="F806" s="18"/>
      <c r="G806" s="17"/>
      <c r="H806" s="19"/>
      <c r="I806" s="20"/>
      <c r="J806" s="21"/>
    </row>
    <row r="807" spans="1:10">
      <c r="A807" s="17"/>
      <c r="B807" s="17"/>
      <c r="C807" s="17"/>
      <c r="D807" s="17"/>
      <c r="E807" s="6"/>
      <c r="F807" s="18"/>
      <c r="G807" s="17"/>
      <c r="H807" s="19"/>
      <c r="I807" s="20"/>
      <c r="J807" s="21"/>
    </row>
    <row r="808" spans="1:10">
      <c r="A808" s="17"/>
      <c r="B808" s="17"/>
      <c r="C808" s="17"/>
      <c r="D808" s="17"/>
      <c r="E808" s="6"/>
      <c r="F808" s="18"/>
      <c r="G808" s="17"/>
      <c r="H808" s="19"/>
      <c r="I808" s="20"/>
      <c r="J808" s="21"/>
    </row>
    <row r="809" spans="1:10">
      <c r="A809" s="17"/>
      <c r="B809" s="17"/>
      <c r="C809" s="17"/>
      <c r="D809" s="17"/>
      <c r="E809" s="6"/>
      <c r="F809" s="18"/>
      <c r="G809" s="17"/>
      <c r="H809" s="19"/>
      <c r="I809" s="20"/>
      <c r="J809" s="21"/>
    </row>
    <row r="810" spans="1:10">
      <c r="A810" s="17"/>
      <c r="B810" s="17"/>
      <c r="C810" s="17"/>
      <c r="D810" s="17"/>
      <c r="E810" s="6"/>
      <c r="F810" s="18"/>
      <c r="G810" s="17"/>
      <c r="H810" s="19"/>
      <c r="I810" s="20"/>
      <c r="J810" s="21"/>
    </row>
    <row r="811" spans="1:10">
      <c r="A811" s="17"/>
      <c r="B811" s="17"/>
      <c r="C811" s="17"/>
      <c r="D811" s="17"/>
      <c r="E811" s="6"/>
      <c r="F811" s="18"/>
      <c r="G811" s="17"/>
      <c r="H811" s="19"/>
      <c r="I811" s="20"/>
      <c r="J811" s="21"/>
    </row>
    <row r="812" spans="1:10">
      <c r="A812" s="17"/>
      <c r="B812" s="17"/>
      <c r="C812" s="17"/>
      <c r="D812" s="17"/>
      <c r="E812" s="6"/>
      <c r="F812" s="18"/>
      <c r="G812" s="17"/>
      <c r="H812" s="19"/>
      <c r="I812" s="20"/>
      <c r="J812" s="21"/>
    </row>
    <row r="813" spans="1:10">
      <c r="A813" s="17"/>
      <c r="B813" s="17"/>
      <c r="C813" s="17"/>
      <c r="D813" s="17"/>
      <c r="E813" s="6"/>
      <c r="F813" s="18"/>
      <c r="G813" s="17"/>
      <c r="H813" s="19"/>
      <c r="I813" s="20"/>
      <c r="J813" s="21"/>
    </row>
    <row r="814" spans="1:10">
      <c r="A814" s="17"/>
      <c r="B814" s="17"/>
      <c r="C814" s="17"/>
      <c r="D814" s="17"/>
      <c r="E814" s="6"/>
      <c r="F814" s="18"/>
      <c r="G814" s="17"/>
      <c r="H814" s="19"/>
      <c r="I814" s="20"/>
      <c r="J814" s="21"/>
    </row>
    <row r="815" spans="1:10">
      <c r="A815" s="17"/>
      <c r="B815" s="17"/>
      <c r="C815" s="17"/>
      <c r="D815" s="17"/>
      <c r="E815" s="6"/>
      <c r="F815" s="18"/>
      <c r="G815" s="17"/>
      <c r="H815" s="19"/>
      <c r="I815" s="20"/>
      <c r="J815" s="21"/>
    </row>
    <row r="816" spans="1:10">
      <c r="A816" s="17"/>
      <c r="B816" s="17"/>
      <c r="C816" s="17"/>
      <c r="D816" s="17"/>
      <c r="E816" s="6"/>
      <c r="F816" s="18"/>
      <c r="G816" s="17"/>
      <c r="H816" s="19"/>
      <c r="I816" s="20"/>
      <c r="J816" s="21"/>
    </row>
    <row r="817" spans="1:10">
      <c r="A817" s="17"/>
      <c r="B817" s="17"/>
      <c r="C817" s="17"/>
      <c r="D817" s="17"/>
      <c r="E817" s="6"/>
      <c r="F817" s="18"/>
      <c r="G817" s="17"/>
      <c r="H817" s="19"/>
      <c r="I817" s="20"/>
      <c r="J817" s="21"/>
    </row>
    <row r="818" spans="1:10">
      <c r="A818" s="17"/>
      <c r="B818" s="17"/>
      <c r="C818" s="17"/>
      <c r="D818" s="17"/>
      <c r="E818" s="6"/>
      <c r="F818" s="18"/>
      <c r="G818" s="17"/>
      <c r="H818" s="19"/>
      <c r="I818" s="20"/>
      <c r="J818" s="21"/>
    </row>
    <row r="819" spans="1:10">
      <c r="A819" s="17"/>
      <c r="B819" s="17"/>
      <c r="C819" s="17"/>
      <c r="D819" s="17"/>
      <c r="E819" s="6"/>
      <c r="F819" s="18"/>
      <c r="G819" s="17"/>
      <c r="H819" s="19"/>
      <c r="I819" s="20"/>
      <c r="J819" s="21"/>
    </row>
    <row r="820" spans="1:10">
      <c r="A820" s="17"/>
      <c r="B820" s="17"/>
      <c r="C820" s="17"/>
      <c r="D820" s="17"/>
      <c r="E820" s="6"/>
      <c r="F820" s="18"/>
      <c r="G820" s="17"/>
      <c r="H820" s="19"/>
      <c r="I820" s="20"/>
      <c r="J820" s="21"/>
    </row>
    <row r="821" spans="1:10">
      <c r="A821" s="17"/>
      <c r="B821" s="17"/>
      <c r="C821" s="17"/>
      <c r="D821" s="17"/>
      <c r="E821" s="6"/>
      <c r="F821" s="18"/>
      <c r="G821" s="17"/>
      <c r="H821" s="19"/>
      <c r="I821" s="20"/>
      <c r="J821" s="21"/>
    </row>
    <row r="822" spans="1:10">
      <c r="A822" s="17"/>
      <c r="B822" s="17"/>
      <c r="C822" s="17"/>
      <c r="D822" s="17"/>
      <c r="E822" s="6"/>
      <c r="F822" s="18"/>
      <c r="G822" s="17"/>
      <c r="H822" s="19"/>
      <c r="I822" s="20"/>
      <c r="J822" s="21"/>
    </row>
    <row r="823" spans="1:10">
      <c r="A823" s="17"/>
      <c r="B823" s="17"/>
      <c r="C823" s="17"/>
      <c r="D823" s="17"/>
      <c r="E823" s="6"/>
      <c r="F823" s="18"/>
      <c r="G823" s="17"/>
      <c r="H823" s="19"/>
      <c r="I823" s="20"/>
      <c r="J823" s="21"/>
    </row>
    <row r="824" spans="1:10">
      <c r="A824" s="17"/>
      <c r="B824" s="17"/>
      <c r="C824" s="17"/>
      <c r="D824" s="17"/>
      <c r="E824" s="6"/>
      <c r="F824" s="18"/>
      <c r="G824" s="17"/>
      <c r="H824" s="19"/>
      <c r="I824" s="20"/>
      <c r="J824" s="21"/>
    </row>
    <row r="825" spans="1:10">
      <c r="A825" s="17"/>
      <c r="B825" s="17"/>
      <c r="C825" s="17"/>
      <c r="D825" s="17"/>
      <c r="E825" s="6"/>
      <c r="F825" s="18"/>
      <c r="G825" s="17"/>
      <c r="H825" s="19"/>
      <c r="I825" s="20"/>
      <c r="J825" s="21"/>
    </row>
    <row r="826" spans="1:10">
      <c r="A826" s="17"/>
      <c r="B826" s="17"/>
      <c r="C826" s="17"/>
      <c r="D826" s="17"/>
      <c r="E826" s="6"/>
      <c r="F826" s="18"/>
      <c r="G826" s="17"/>
      <c r="H826" s="19"/>
      <c r="I826" s="20"/>
      <c r="J826" s="21"/>
    </row>
    <row r="827" spans="1:10">
      <c r="A827" s="17"/>
      <c r="B827" s="17"/>
      <c r="C827" s="17"/>
      <c r="D827" s="17"/>
      <c r="E827" s="6"/>
      <c r="F827" s="18"/>
      <c r="G827" s="17"/>
      <c r="H827" s="19"/>
      <c r="I827" s="20"/>
      <c r="J827" s="21"/>
    </row>
    <row r="828" spans="1:10">
      <c r="A828" s="17"/>
      <c r="B828" s="17"/>
      <c r="C828" s="17"/>
      <c r="D828" s="17"/>
      <c r="E828" s="6"/>
      <c r="F828" s="18"/>
      <c r="G828" s="17"/>
      <c r="H828" s="19"/>
      <c r="I828" s="20"/>
      <c r="J828" s="21"/>
    </row>
    <row r="829" spans="1:10">
      <c r="A829" s="17"/>
      <c r="B829" s="17"/>
      <c r="C829" s="17"/>
      <c r="D829" s="17"/>
      <c r="E829" s="6"/>
      <c r="F829" s="18"/>
      <c r="G829" s="17"/>
      <c r="H829" s="19"/>
      <c r="I829" s="20"/>
      <c r="J829" s="21"/>
    </row>
    <row r="830" spans="1:10">
      <c r="A830" s="17"/>
      <c r="B830" s="17"/>
      <c r="C830" s="17"/>
      <c r="D830" s="17"/>
      <c r="E830" s="6"/>
      <c r="F830" s="18"/>
      <c r="G830" s="17"/>
      <c r="H830" s="19"/>
      <c r="I830" s="20"/>
      <c r="J830" s="21"/>
    </row>
    <row r="831" spans="1:10">
      <c r="A831" s="17"/>
      <c r="B831" s="17"/>
      <c r="C831" s="17"/>
      <c r="D831" s="17"/>
      <c r="E831" s="6"/>
      <c r="F831" s="18"/>
      <c r="G831" s="17"/>
      <c r="H831" s="19"/>
      <c r="I831" s="20"/>
      <c r="J831" s="21"/>
    </row>
    <row r="832" spans="1:10">
      <c r="A832" s="17"/>
      <c r="B832" s="17"/>
      <c r="C832" s="17"/>
      <c r="D832" s="17"/>
      <c r="E832" s="6"/>
      <c r="F832" s="18"/>
      <c r="G832" s="17"/>
      <c r="H832" s="19"/>
      <c r="I832" s="20"/>
      <c r="J832" s="21"/>
    </row>
    <row r="833" spans="1:10">
      <c r="A833" s="17"/>
      <c r="B833" s="17"/>
      <c r="C833" s="17"/>
      <c r="D833" s="17"/>
      <c r="E833" s="6"/>
      <c r="F833" s="18"/>
      <c r="G833" s="17"/>
      <c r="H833" s="19"/>
      <c r="I833" s="20"/>
      <c r="J833" s="21"/>
    </row>
    <row r="834" spans="1:10">
      <c r="A834" s="17"/>
      <c r="B834" s="17"/>
      <c r="C834" s="17"/>
      <c r="D834" s="17"/>
      <c r="E834" s="6"/>
      <c r="F834" s="18"/>
      <c r="G834" s="17"/>
      <c r="H834" s="19"/>
      <c r="I834" s="20"/>
      <c r="J834" s="21"/>
    </row>
    <row r="835" spans="1:10">
      <c r="A835" s="17"/>
      <c r="B835" s="17"/>
      <c r="C835" s="17"/>
      <c r="D835" s="17"/>
      <c r="E835" s="6"/>
      <c r="F835" s="18"/>
      <c r="G835" s="17"/>
      <c r="H835" s="19"/>
      <c r="I835" s="20"/>
      <c r="J835" s="21"/>
    </row>
    <row r="836" spans="1:10">
      <c r="A836" s="17"/>
      <c r="B836" s="17"/>
      <c r="C836" s="17"/>
      <c r="D836" s="17"/>
      <c r="E836" s="6"/>
      <c r="F836" s="18"/>
      <c r="G836" s="17"/>
      <c r="H836" s="19"/>
      <c r="I836" s="20"/>
      <c r="J836" s="21"/>
    </row>
    <row r="837" spans="1:10">
      <c r="A837" s="17"/>
      <c r="B837" s="17"/>
      <c r="C837" s="17"/>
      <c r="D837" s="17"/>
      <c r="E837" s="6"/>
      <c r="F837" s="18"/>
      <c r="G837" s="17"/>
      <c r="H837" s="19"/>
      <c r="I837" s="20"/>
      <c r="J837" s="21"/>
    </row>
    <row r="838" spans="1:10">
      <c r="A838" s="17"/>
      <c r="B838" s="17"/>
      <c r="C838" s="17"/>
      <c r="D838" s="17"/>
      <c r="E838" s="6"/>
      <c r="F838" s="18"/>
      <c r="G838" s="17"/>
      <c r="H838" s="19"/>
      <c r="I838" s="20"/>
      <c r="J838" s="21"/>
    </row>
    <row r="839" spans="1:10">
      <c r="A839" s="17"/>
      <c r="B839" s="17"/>
      <c r="C839" s="17"/>
      <c r="D839" s="17"/>
      <c r="E839" s="6"/>
      <c r="F839" s="18"/>
      <c r="G839" s="17"/>
      <c r="H839" s="19"/>
      <c r="I839" s="20"/>
      <c r="J839" s="21"/>
    </row>
    <row r="840" spans="1:10">
      <c r="A840" s="17"/>
      <c r="B840" s="17"/>
      <c r="C840" s="17"/>
      <c r="D840" s="17"/>
      <c r="E840" s="6"/>
      <c r="F840" s="18"/>
      <c r="G840" s="17"/>
      <c r="H840" s="19"/>
      <c r="I840" s="20"/>
      <c r="J840" s="21"/>
    </row>
    <row r="841" spans="1:10">
      <c r="A841" s="17"/>
      <c r="B841" s="17"/>
      <c r="C841" s="17"/>
      <c r="D841" s="17"/>
      <c r="E841" s="6"/>
      <c r="F841" s="18"/>
      <c r="G841" s="17"/>
      <c r="H841" s="19"/>
      <c r="I841" s="20"/>
      <c r="J841" s="21"/>
    </row>
    <row r="842" spans="1:10">
      <c r="A842" s="17"/>
      <c r="B842" s="17"/>
      <c r="C842" s="17"/>
      <c r="D842" s="17"/>
      <c r="E842" s="6"/>
      <c r="F842" s="18"/>
      <c r="G842" s="17"/>
      <c r="H842" s="19"/>
      <c r="I842" s="20"/>
      <c r="J842" s="21"/>
    </row>
    <row r="843" spans="1:10">
      <c r="A843" s="17"/>
      <c r="B843" s="17"/>
      <c r="C843" s="17"/>
      <c r="D843" s="17"/>
      <c r="E843" s="6"/>
      <c r="F843" s="18"/>
      <c r="G843" s="17"/>
      <c r="H843" s="19"/>
      <c r="I843" s="20"/>
      <c r="J843" s="21"/>
    </row>
    <row r="844" spans="1:10">
      <c r="A844" s="17"/>
      <c r="B844" s="17"/>
      <c r="C844" s="17"/>
      <c r="D844" s="17"/>
      <c r="E844" s="6"/>
      <c r="F844" s="18"/>
      <c r="G844" s="17"/>
      <c r="H844" s="19"/>
      <c r="I844" s="20"/>
      <c r="J844" s="21"/>
    </row>
    <row r="845" spans="1:10">
      <c r="A845" s="17"/>
      <c r="B845" s="17"/>
      <c r="C845" s="17"/>
      <c r="D845" s="17"/>
      <c r="E845" s="6"/>
      <c r="F845" s="18"/>
      <c r="G845" s="17"/>
      <c r="H845" s="19"/>
      <c r="I845" s="20"/>
      <c r="J845" s="21"/>
    </row>
    <row r="846" spans="1:10">
      <c r="A846" s="17"/>
      <c r="B846" s="17"/>
      <c r="C846" s="17"/>
      <c r="D846" s="17"/>
      <c r="E846" s="6"/>
      <c r="F846" s="18"/>
      <c r="G846" s="17"/>
      <c r="H846" s="19"/>
      <c r="I846" s="20"/>
      <c r="J846" s="21"/>
    </row>
    <row r="847" spans="1:10">
      <c r="A847" s="17"/>
      <c r="B847" s="17"/>
      <c r="C847" s="17"/>
      <c r="D847" s="17"/>
      <c r="E847" s="6"/>
      <c r="F847" s="18"/>
      <c r="G847" s="17"/>
      <c r="H847" s="19"/>
      <c r="I847" s="20"/>
      <c r="J847" s="21"/>
    </row>
    <row r="848" spans="1:10">
      <c r="A848" s="17"/>
      <c r="B848" s="17"/>
      <c r="C848" s="17"/>
      <c r="D848" s="17"/>
      <c r="E848" s="6"/>
      <c r="F848" s="18"/>
      <c r="G848" s="17"/>
      <c r="H848" s="19"/>
      <c r="I848" s="20"/>
      <c r="J848" s="21"/>
    </row>
    <row r="849" spans="1:10">
      <c r="A849" s="17"/>
      <c r="B849" s="17"/>
      <c r="C849" s="17"/>
      <c r="D849" s="17"/>
      <c r="E849" s="6"/>
      <c r="F849" s="18"/>
      <c r="G849" s="17"/>
      <c r="H849" s="19"/>
      <c r="I849" s="20"/>
      <c r="J849" s="21"/>
    </row>
    <row r="850" spans="1:10">
      <c r="A850" s="17"/>
      <c r="B850" s="17"/>
      <c r="C850" s="17"/>
      <c r="D850" s="17"/>
      <c r="E850" s="6"/>
      <c r="F850" s="18"/>
      <c r="G850" s="17"/>
      <c r="H850" s="19"/>
      <c r="I850" s="20"/>
      <c r="J850" s="21"/>
    </row>
    <row r="851" spans="1:10">
      <c r="A851" s="17"/>
      <c r="B851" s="17"/>
      <c r="C851" s="17"/>
      <c r="D851" s="17"/>
      <c r="E851" s="6"/>
      <c r="F851" s="18"/>
      <c r="G851" s="17"/>
      <c r="H851" s="19"/>
      <c r="I851" s="20"/>
      <c r="J851" s="21"/>
    </row>
    <row r="852" spans="1:10">
      <c r="A852" s="17"/>
      <c r="B852" s="17"/>
      <c r="C852" s="17"/>
      <c r="D852" s="17"/>
      <c r="E852" s="6"/>
      <c r="F852" s="18"/>
      <c r="G852" s="17"/>
      <c r="H852" s="19"/>
      <c r="I852" s="20"/>
      <c r="J852" s="21"/>
    </row>
    <row r="853" spans="1:10">
      <c r="A853" s="17"/>
      <c r="B853" s="17"/>
      <c r="C853" s="17"/>
      <c r="D853" s="17"/>
      <c r="E853" s="6"/>
      <c r="F853" s="18"/>
      <c r="G853" s="17"/>
      <c r="H853" s="19"/>
      <c r="I853" s="20"/>
      <c r="J853" s="21"/>
    </row>
    <row r="854" spans="1:10">
      <c r="A854" s="17"/>
      <c r="B854" s="17"/>
      <c r="C854" s="17"/>
      <c r="D854" s="17"/>
      <c r="E854" s="6"/>
      <c r="F854" s="18"/>
      <c r="G854" s="17"/>
      <c r="H854" s="19"/>
      <c r="I854" s="20"/>
      <c r="J854" s="21"/>
    </row>
    <row r="855" spans="1:10">
      <c r="A855" s="17"/>
      <c r="B855" s="17"/>
      <c r="C855" s="17"/>
      <c r="D855" s="17"/>
      <c r="E855" s="6"/>
      <c r="F855" s="18"/>
      <c r="G855" s="17"/>
      <c r="H855" s="19"/>
      <c r="I855" s="20"/>
      <c r="J855" s="21"/>
    </row>
    <row r="856" spans="1:10">
      <c r="A856" s="17"/>
      <c r="B856" s="17"/>
      <c r="C856" s="17"/>
      <c r="D856" s="17"/>
      <c r="E856" s="6"/>
      <c r="F856" s="18"/>
      <c r="G856" s="17"/>
      <c r="H856" s="19"/>
      <c r="I856" s="20"/>
      <c r="J856" s="21"/>
    </row>
    <row r="857" spans="1:10">
      <c r="A857" s="17"/>
      <c r="B857" s="17"/>
      <c r="C857" s="17"/>
      <c r="D857" s="17"/>
      <c r="E857" s="6"/>
      <c r="F857" s="18"/>
      <c r="G857" s="17"/>
      <c r="H857" s="19"/>
      <c r="I857" s="20"/>
      <c r="J857" s="21"/>
    </row>
    <row r="858" spans="1:10">
      <c r="A858" s="17"/>
      <c r="B858" s="17"/>
      <c r="C858" s="17"/>
      <c r="D858" s="17"/>
      <c r="E858" s="6"/>
      <c r="F858" s="6"/>
      <c r="G858" s="6"/>
      <c r="H858" s="20"/>
      <c r="I858" s="20"/>
      <c r="J858" s="20"/>
    </row>
    <row r="859" spans="1:10">
      <c r="A859" s="17"/>
      <c r="B859" s="17"/>
      <c r="C859" s="17"/>
      <c r="D859" s="17"/>
      <c r="E859" s="6"/>
      <c r="F859" s="18"/>
      <c r="G859" s="17"/>
      <c r="H859" s="19"/>
      <c r="I859" s="20"/>
      <c r="J859" s="21"/>
    </row>
    <row r="860" spans="1:10">
      <c r="A860" s="17"/>
      <c r="B860" s="17"/>
      <c r="C860" s="17"/>
      <c r="D860" s="17"/>
      <c r="E860" s="6"/>
      <c r="F860" s="18"/>
      <c r="G860" s="17"/>
      <c r="H860" s="19"/>
      <c r="I860" s="20"/>
      <c r="J860" s="21"/>
    </row>
    <row r="861" spans="1:10">
      <c r="A861" s="17"/>
      <c r="B861" s="17"/>
      <c r="C861" s="17"/>
      <c r="D861" s="17"/>
      <c r="E861" s="6"/>
      <c r="F861" s="18"/>
      <c r="G861" s="17"/>
      <c r="H861" s="19"/>
      <c r="I861" s="20"/>
      <c r="J861" s="21"/>
    </row>
    <row r="862" spans="1:10">
      <c r="A862" s="17"/>
      <c r="B862" s="17"/>
      <c r="C862" s="17"/>
      <c r="D862" s="17"/>
      <c r="E862" s="6"/>
      <c r="F862" s="18"/>
      <c r="G862" s="17"/>
      <c r="H862" s="19"/>
      <c r="I862" s="20"/>
      <c r="J862" s="21"/>
    </row>
    <row r="863" spans="1:10">
      <c r="A863" s="17"/>
      <c r="B863" s="17"/>
      <c r="C863" s="17"/>
      <c r="D863" s="17"/>
      <c r="E863" s="6"/>
      <c r="F863" s="18"/>
      <c r="G863" s="17"/>
      <c r="H863" s="19"/>
      <c r="I863" s="20"/>
      <c r="J863" s="21"/>
    </row>
    <row r="864" spans="1:10">
      <c r="A864" s="17"/>
      <c r="B864" s="17"/>
      <c r="C864" s="17"/>
      <c r="D864" s="17"/>
      <c r="E864" s="6"/>
      <c r="F864" s="18"/>
      <c r="G864" s="17"/>
      <c r="H864" s="19"/>
      <c r="I864" s="20"/>
      <c r="J864" s="21"/>
    </row>
    <row r="865" spans="1:10">
      <c r="A865" s="17"/>
      <c r="B865" s="17"/>
      <c r="C865" s="17"/>
      <c r="D865" s="17"/>
      <c r="E865" s="6"/>
      <c r="F865" s="18"/>
      <c r="G865" s="17"/>
      <c r="H865" s="19"/>
      <c r="I865" s="20"/>
      <c r="J865" s="21"/>
    </row>
    <row r="866" spans="1:10">
      <c r="A866" s="22"/>
      <c r="B866" s="22"/>
      <c r="C866" s="6"/>
      <c r="D866" s="6"/>
      <c r="E866" s="6"/>
      <c r="F866" s="6"/>
      <c r="G866" s="6"/>
      <c r="H866" s="20"/>
      <c r="I866" s="20"/>
      <c r="J866" s="20"/>
    </row>
    <row r="867" spans="1:10">
      <c r="A867" s="17"/>
      <c r="B867" s="17"/>
      <c r="C867" s="17"/>
      <c r="D867" s="17"/>
      <c r="E867" s="6"/>
      <c r="F867" s="18"/>
      <c r="G867" s="17"/>
      <c r="H867" s="19"/>
      <c r="I867" s="20"/>
      <c r="J867" s="21"/>
    </row>
    <row r="868" spans="1:10">
      <c r="A868" s="17"/>
      <c r="B868" s="17"/>
      <c r="C868" s="17"/>
      <c r="D868" s="17"/>
      <c r="E868" s="6"/>
      <c r="F868" s="18"/>
      <c r="G868" s="17"/>
      <c r="H868" s="19"/>
      <c r="I868" s="20"/>
      <c r="J868" s="21"/>
    </row>
    <row r="869" spans="1:10">
      <c r="A869" s="17"/>
      <c r="B869" s="17"/>
      <c r="C869" s="17"/>
      <c r="D869" s="17"/>
      <c r="E869" s="6"/>
      <c r="F869" s="18"/>
      <c r="G869" s="17"/>
      <c r="H869" s="19"/>
      <c r="I869" s="20"/>
      <c r="J869" s="21"/>
    </row>
    <row r="870" spans="1:10">
      <c r="A870" s="17"/>
      <c r="B870" s="17"/>
      <c r="C870" s="17"/>
      <c r="D870" s="17"/>
      <c r="E870" s="6"/>
      <c r="F870" s="18"/>
      <c r="G870" s="17"/>
      <c r="H870" s="19"/>
      <c r="I870" s="20"/>
      <c r="J870" s="21"/>
    </row>
    <row r="871" spans="1:10">
      <c r="A871" s="17"/>
      <c r="B871" s="17"/>
      <c r="C871" s="17"/>
      <c r="D871" s="17"/>
      <c r="E871" s="6"/>
      <c r="F871" s="18"/>
      <c r="G871" s="17"/>
      <c r="H871" s="19"/>
      <c r="I871" s="20"/>
      <c r="J871" s="21"/>
    </row>
    <row r="872" spans="1:10">
      <c r="A872" s="17"/>
      <c r="B872" s="17"/>
      <c r="C872" s="17"/>
      <c r="D872" s="17"/>
      <c r="E872" s="6"/>
      <c r="F872" s="18"/>
      <c r="G872" s="17"/>
      <c r="H872" s="19"/>
      <c r="I872" s="20"/>
      <c r="J872" s="21"/>
    </row>
    <row r="873" spans="1:10">
      <c r="A873" s="17"/>
      <c r="B873" s="17"/>
      <c r="C873" s="17"/>
      <c r="D873" s="17"/>
      <c r="E873" s="6"/>
      <c r="F873" s="18"/>
      <c r="G873" s="17"/>
      <c r="H873" s="19"/>
      <c r="I873" s="20"/>
      <c r="J873" s="21"/>
    </row>
    <row r="874" spans="1:10">
      <c r="A874" s="17"/>
      <c r="B874" s="17"/>
      <c r="C874" s="17"/>
      <c r="D874" s="17"/>
      <c r="E874" s="6"/>
      <c r="F874" s="18"/>
      <c r="G874" s="17"/>
      <c r="H874" s="19"/>
      <c r="I874" s="20"/>
      <c r="J874" s="21"/>
    </row>
    <row r="875" spans="1:10">
      <c r="A875" s="17"/>
      <c r="B875" s="17"/>
      <c r="C875" s="17"/>
      <c r="D875" s="17"/>
      <c r="E875" s="6"/>
      <c r="F875" s="18"/>
      <c r="G875" s="17"/>
      <c r="H875" s="19"/>
      <c r="I875" s="20"/>
      <c r="J875" s="21"/>
    </row>
    <row r="876" spans="1:10">
      <c r="A876" s="17"/>
      <c r="B876" s="17"/>
      <c r="C876" s="17"/>
      <c r="D876" s="17"/>
      <c r="E876" s="6"/>
      <c r="F876" s="18"/>
      <c r="G876" s="17"/>
      <c r="H876" s="19"/>
      <c r="I876" s="20"/>
      <c r="J876" s="21"/>
    </row>
    <row r="877" spans="1:10">
      <c r="A877" s="17"/>
      <c r="B877" s="17"/>
      <c r="C877" s="17"/>
      <c r="D877" s="17"/>
      <c r="E877" s="6"/>
      <c r="F877" s="18"/>
      <c r="G877" s="17"/>
      <c r="H877" s="19"/>
      <c r="I877" s="20"/>
      <c r="J877" s="21"/>
    </row>
    <row r="878" spans="1:10">
      <c r="A878" s="17"/>
      <c r="B878" s="17"/>
      <c r="C878" s="17"/>
      <c r="D878" s="17"/>
      <c r="E878" s="6"/>
      <c r="F878" s="18"/>
      <c r="G878" s="17"/>
      <c r="H878" s="19"/>
      <c r="I878" s="20"/>
      <c r="J878" s="21"/>
    </row>
    <row r="879" spans="1:10">
      <c r="A879" s="17"/>
      <c r="B879" s="17"/>
      <c r="C879" s="17"/>
      <c r="D879" s="17"/>
      <c r="E879" s="6"/>
      <c r="F879" s="18"/>
      <c r="G879" s="17"/>
      <c r="H879" s="19"/>
      <c r="I879" s="20"/>
      <c r="J879" s="21"/>
    </row>
    <row r="880" spans="1:10">
      <c r="A880" s="17"/>
      <c r="B880" s="17"/>
      <c r="C880" s="17"/>
      <c r="D880" s="17"/>
      <c r="E880" s="6"/>
      <c r="F880" s="18"/>
      <c r="G880" s="17"/>
      <c r="H880" s="19"/>
      <c r="I880" s="20"/>
      <c r="J880" s="21"/>
    </row>
    <row r="881" spans="1:10">
      <c r="A881" s="17"/>
      <c r="B881" s="17"/>
      <c r="C881" s="17"/>
      <c r="D881" s="17"/>
      <c r="E881" s="6"/>
      <c r="F881" s="18"/>
      <c r="G881" s="17"/>
      <c r="H881" s="19"/>
      <c r="I881" s="20"/>
      <c r="J881" s="21"/>
    </row>
    <row r="882" spans="1:10">
      <c r="A882" s="17"/>
      <c r="B882" s="17"/>
      <c r="C882" s="17"/>
      <c r="D882" s="17"/>
      <c r="E882" s="6"/>
      <c r="F882" s="18"/>
      <c r="G882" s="17"/>
      <c r="H882" s="19"/>
      <c r="I882" s="20"/>
      <c r="J882" s="21"/>
    </row>
    <row r="883" spans="1:10">
      <c r="A883" s="17"/>
      <c r="B883" s="17"/>
      <c r="C883" s="17"/>
      <c r="D883" s="17"/>
      <c r="E883" s="6"/>
      <c r="F883" s="18"/>
      <c r="G883" s="17"/>
      <c r="H883" s="19"/>
      <c r="I883" s="20"/>
      <c r="J883" s="21"/>
    </row>
    <row r="884" spans="1:10">
      <c r="A884" s="17"/>
      <c r="B884" s="17"/>
      <c r="C884" s="17"/>
      <c r="D884" s="17"/>
      <c r="E884" s="6"/>
      <c r="F884" s="18"/>
      <c r="G884" s="17"/>
      <c r="H884" s="19"/>
      <c r="I884" s="20"/>
      <c r="J884" s="21"/>
    </row>
    <row r="885" spans="1:10">
      <c r="A885" s="17"/>
      <c r="B885" s="17"/>
      <c r="C885" s="17"/>
      <c r="D885" s="17"/>
      <c r="E885" s="6"/>
      <c r="F885" s="18"/>
      <c r="G885" s="17"/>
      <c r="H885" s="19"/>
      <c r="I885" s="20"/>
      <c r="J885" s="21"/>
    </row>
    <row r="886" spans="1:10">
      <c r="A886" s="17"/>
      <c r="B886" s="17"/>
      <c r="C886" s="17"/>
      <c r="D886" s="17"/>
      <c r="E886" s="6"/>
      <c r="F886" s="18"/>
      <c r="G886" s="17"/>
      <c r="H886" s="19"/>
      <c r="I886" s="20"/>
      <c r="J886" s="21"/>
    </row>
    <row r="887" spans="1:10">
      <c r="A887" s="17"/>
      <c r="B887" s="17"/>
      <c r="C887" s="17"/>
      <c r="D887" s="17"/>
      <c r="E887" s="6"/>
      <c r="F887" s="18"/>
      <c r="G887" s="17"/>
      <c r="H887" s="19"/>
      <c r="I887" s="20"/>
      <c r="J887" s="21"/>
    </row>
    <row r="888" spans="1:10">
      <c r="A888" s="17"/>
      <c r="B888" s="17"/>
      <c r="C888" s="17"/>
      <c r="D888" s="17"/>
      <c r="E888" s="6"/>
      <c r="F888" s="18"/>
      <c r="G888" s="17"/>
      <c r="H888" s="19"/>
      <c r="I888" s="20"/>
      <c r="J888" s="21"/>
    </row>
    <row r="889" spans="1:10">
      <c r="A889" s="22"/>
      <c r="B889" s="22"/>
      <c r="C889" s="6"/>
      <c r="D889" s="6"/>
      <c r="E889" s="6"/>
      <c r="F889" s="6"/>
      <c r="G889" s="6"/>
      <c r="H889" s="20"/>
      <c r="I889" s="20"/>
      <c r="J889" s="20"/>
    </row>
    <row r="890" spans="1:10">
      <c r="A890" s="17"/>
      <c r="B890" s="17"/>
      <c r="C890" s="17"/>
      <c r="D890" s="17"/>
      <c r="E890" s="6"/>
      <c r="F890" s="18"/>
      <c r="G890" s="17"/>
      <c r="H890" s="19"/>
      <c r="I890" s="20"/>
      <c r="J890" s="21"/>
    </row>
    <row r="891" spans="1:10">
      <c r="A891" s="17"/>
      <c r="B891" s="17"/>
      <c r="C891" s="17"/>
      <c r="D891" s="17"/>
      <c r="E891" s="6"/>
      <c r="F891" s="18"/>
      <c r="G891" s="17"/>
      <c r="H891" s="19"/>
      <c r="I891" s="20"/>
      <c r="J891" s="21"/>
    </row>
    <row r="892" spans="1:10">
      <c r="A892" s="17"/>
      <c r="B892" s="17"/>
      <c r="C892" s="17"/>
      <c r="D892" s="17"/>
      <c r="E892" s="6"/>
      <c r="F892" s="18"/>
      <c r="G892" s="17"/>
      <c r="H892" s="19"/>
      <c r="I892" s="20"/>
      <c r="J892" s="21"/>
    </row>
    <row r="893" spans="1:10">
      <c r="A893" s="17"/>
      <c r="B893" s="17"/>
      <c r="C893" s="17"/>
      <c r="D893" s="17"/>
      <c r="E893" s="6"/>
      <c r="F893" s="18"/>
      <c r="G893" s="17"/>
      <c r="H893" s="19"/>
      <c r="I893" s="20"/>
      <c r="J893" s="21"/>
    </row>
    <row r="894" spans="1:10">
      <c r="A894" s="17"/>
      <c r="B894" s="17"/>
      <c r="C894" s="17"/>
      <c r="D894" s="17"/>
      <c r="E894" s="6"/>
      <c r="F894" s="18"/>
      <c r="G894" s="17"/>
      <c r="H894" s="19"/>
      <c r="I894" s="20"/>
      <c r="J894" s="21"/>
    </row>
    <row r="895" spans="1:10">
      <c r="A895" s="17"/>
      <c r="B895" s="17"/>
      <c r="C895" s="17"/>
      <c r="D895" s="17"/>
      <c r="E895" s="6"/>
      <c r="F895" s="18"/>
      <c r="G895" s="17"/>
      <c r="H895" s="19"/>
      <c r="I895" s="20"/>
      <c r="J895" s="21"/>
    </row>
    <row r="896" spans="1:10">
      <c r="A896" s="17"/>
      <c r="B896" s="17"/>
      <c r="C896" s="17"/>
      <c r="D896" s="17"/>
      <c r="E896" s="6"/>
      <c r="F896" s="18"/>
      <c r="G896" s="17"/>
      <c r="H896" s="19"/>
      <c r="I896" s="20"/>
      <c r="J896" s="21"/>
    </row>
    <row r="897" spans="1:10">
      <c r="A897" s="17"/>
      <c r="B897" s="17"/>
      <c r="C897" s="17"/>
      <c r="D897" s="17"/>
      <c r="E897" s="6"/>
      <c r="F897" s="18"/>
      <c r="G897" s="17"/>
      <c r="H897" s="19"/>
      <c r="I897" s="20"/>
      <c r="J897" s="21"/>
    </row>
    <row r="898" spans="1:10">
      <c r="A898" s="17"/>
      <c r="B898" s="17"/>
      <c r="C898" s="17"/>
      <c r="D898" s="17"/>
      <c r="E898" s="6"/>
      <c r="F898" s="18"/>
      <c r="G898" s="17"/>
      <c r="H898" s="19"/>
      <c r="I898" s="20"/>
      <c r="J898" s="21"/>
    </row>
    <row r="899" spans="1:10">
      <c r="A899" s="17"/>
      <c r="B899" s="17"/>
      <c r="C899" s="17"/>
      <c r="D899" s="17"/>
      <c r="E899" s="6"/>
      <c r="F899" s="18"/>
      <c r="G899" s="17"/>
      <c r="H899" s="19"/>
      <c r="I899" s="20"/>
      <c r="J899" s="21"/>
    </row>
    <row r="900" spans="1:10">
      <c r="A900" s="17"/>
      <c r="B900" s="17"/>
      <c r="C900" s="17"/>
      <c r="D900" s="17"/>
      <c r="E900" s="6"/>
      <c r="F900" s="18"/>
      <c r="G900" s="17"/>
      <c r="H900" s="19"/>
      <c r="I900" s="20"/>
      <c r="J900" s="21"/>
    </row>
    <row r="901" spans="1:10">
      <c r="A901" s="17"/>
      <c r="B901" s="17"/>
      <c r="C901" s="17"/>
      <c r="D901" s="17"/>
      <c r="E901" s="6"/>
      <c r="F901" s="18"/>
      <c r="G901" s="17"/>
      <c r="H901" s="19"/>
      <c r="I901" s="20"/>
      <c r="J901" s="21"/>
    </row>
    <row r="902" spans="1:10">
      <c r="A902" s="17"/>
      <c r="B902" s="17"/>
      <c r="C902" s="17"/>
      <c r="D902" s="17"/>
      <c r="E902" s="6"/>
      <c r="F902" s="18"/>
      <c r="G902" s="17"/>
      <c r="H902" s="19"/>
      <c r="I902" s="20"/>
      <c r="J902" s="21"/>
    </row>
    <row r="903" spans="1:10">
      <c r="A903" s="17"/>
      <c r="B903" s="17"/>
      <c r="C903" s="17"/>
      <c r="D903" s="17"/>
      <c r="E903" s="6"/>
      <c r="F903" s="18"/>
      <c r="G903" s="17"/>
      <c r="H903" s="19"/>
      <c r="I903" s="20"/>
      <c r="J903" s="21"/>
    </row>
    <row r="904" spans="1:10">
      <c r="A904" s="17"/>
      <c r="B904" s="17"/>
      <c r="C904" s="17"/>
      <c r="D904" s="17"/>
      <c r="E904" s="6"/>
      <c r="F904" s="18"/>
      <c r="G904" s="17"/>
      <c r="H904" s="19"/>
      <c r="I904" s="20"/>
      <c r="J904" s="21"/>
    </row>
    <row r="905" spans="1:10">
      <c r="A905" s="17"/>
      <c r="B905" s="17"/>
      <c r="C905" s="17"/>
      <c r="D905" s="17"/>
      <c r="E905" s="6"/>
      <c r="F905" s="18"/>
      <c r="G905" s="17"/>
      <c r="H905" s="19"/>
      <c r="I905" s="20"/>
      <c r="J905" s="21"/>
    </row>
    <row r="906" spans="1:10">
      <c r="A906" s="17"/>
      <c r="B906" s="17"/>
      <c r="C906" s="17"/>
      <c r="D906" s="17"/>
      <c r="E906" s="6"/>
      <c r="F906" s="18"/>
      <c r="G906" s="17"/>
      <c r="H906" s="19"/>
      <c r="I906" s="20"/>
      <c r="J906" s="21"/>
    </row>
    <row r="907" spans="1:10">
      <c r="A907" s="17"/>
      <c r="B907" s="17"/>
      <c r="C907" s="17"/>
      <c r="D907" s="17"/>
      <c r="E907" s="6"/>
      <c r="F907" s="18"/>
      <c r="G907" s="17"/>
      <c r="H907" s="19"/>
      <c r="I907" s="20"/>
      <c r="J907" s="21"/>
    </row>
    <row r="908" spans="1:10">
      <c r="A908" s="17"/>
      <c r="B908" s="17"/>
      <c r="C908" s="17"/>
      <c r="D908" s="17"/>
      <c r="E908" s="6"/>
      <c r="F908" s="18"/>
      <c r="G908" s="17"/>
      <c r="H908" s="19"/>
      <c r="I908" s="20"/>
      <c r="J908" s="21"/>
    </row>
    <row r="909" spans="1:10">
      <c r="A909" s="17"/>
      <c r="B909" s="17"/>
      <c r="C909" s="17"/>
      <c r="D909" s="17"/>
      <c r="E909" s="6"/>
      <c r="F909" s="18"/>
      <c r="G909" s="17"/>
      <c r="H909" s="19"/>
      <c r="I909" s="20"/>
      <c r="J909" s="21"/>
    </row>
    <row r="910" spans="1:10">
      <c r="A910" s="17"/>
      <c r="B910" s="17"/>
      <c r="C910" s="17"/>
      <c r="D910" s="17"/>
      <c r="E910" s="6"/>
      <c r="F910" s="18"/>
      <c r="G910" s="17"/>
      <c r="H910" s="19"/>
      <c r="I910" s="20"/>
      <c r="J910" s="21"/>
    </row>
    <row r="911" spans="1:10">
      <c r="A911" s="17"/>
      <c r="B911" s="17"/>
      <c r="C911" s="17"/>
      <c r="D911" s="17"/>
      <c r="E911" s="6"/>
      <c r="F911" s="18"/>
      <c r="G911" s="17"/>
      <c r="H911" s="19"/>
      <c r="I911" s="20"/>
      <c r="J911" s="21"/>
    </row>
    <row r="912" spans="1:10">
      <c r="A912" s="17"/>
      <c r="B912" s="17"/>
      <c r="C912" s="17"/>
      <c r="D912" s="17"/>
      <c r="E912" s="6"/>
      <c r="F912" s="18"/>
      <c r="G912" s="17"/>
      <c r="H912" s="19"/>
      <c r="I912" s="20"/>
      <c r="J912" s="21"/>
    </row>
    <row r="913" spans="1:10">
      <c r="A913" s="17"/>
      <c r="B913" s="17"/>
      <c r="C913" s="17"/>
      <c r="D913" s="17"/>
      <c r="E913" s="6"/>
      <c r="F913" s="18"/>
      <c r="G913" s="17"/>
      <c r="H913" s="19"/>
      <c r="I913" s="20"/>
      <c r="J913" s="21"/>
    </row>
    <row r="914" spans="1:10">
      <c r="A914" s="17"/>
      <c r="B914" s="17"/>
      <c r="C914" s="17"/>
      <c r="D914" s="17"/>
      <c r="E914" s="6"/>
      <c r="F914" s="18"/>
      <c r="G914" s="17"/>
      <c r="H914" s="19"/>
      <c r="I914" s="20"/>
      <c r="J914" s="21"/>
    </row>
    <row r="915" spans="1:10">
      <c r="A915" s="17"/>
      <c r="B915" s="17"/>
      <c r="C915" s="17"/>
      <c r="D915" s="17"/>
      <c r="E915" s="6"/>
      <c r="F915" s="18"/>
      <c r="G915" s="17"/>
      <c r="H915" s="19"/>
      <c r="I915" s="20"/>
      <c r="J915" s="21"/>
    </row>
    <row r="916" spans="1:10">
      <c r="A916" s="17"/>
      <c r="B916" s="17"/>
      <c r="C916" s="17"/>
      <c r="D916" s="17"/>
      <c r="E916" s="6"/>
      <c r="F916" s="18"/>
      <c r="G916" s="17"/>
      <c r="H916" s="19"/>
      <c r="I916" s="20"/>
      <c r="J916" s="21"/>
    </row>
    <row r="917" spans="1:10">
      <c r="A917" s="17"/>
      <c r="B917" s="17"/>
      <c r="C917" s="17"/>
      <c r="D917" s="17"/>
      <c r="E917" s="6"/>
      <c r="F917" s="18"/>
      <c r="G917" s="17"/>
      <c r="H917" s="19"/>
      <c r="I917" s="20"/>
      <c r="J917" s="21"/>
    </row>
    <row r="918" spans="1:10">
      <c r="A918" s="17"/>
      <c r="B918" s="17"/>
      <c r="C918" s="17"/>
      <c r="D918" s="17"/>
      <c r="E918" s="6"/>
      <c r="F918" s="18"/>
      <c r="G918" s="17"/>
      <c r="H918" s="19"/>
      <c r="I918" s="20"/>
      <c r="J918" s="21"/>
    </row>
    <row r="919" spans="1:10">
      <c r="A919" s="17"/>
      <c r="B919" s="17"/>
      <c r="C919" s="17"/>
      <c r="D919" s="17"/>
      <c r="E919" s="6"/>
      <c r="F919" s="18"/>
      <c r="G919" s="17"/>
      <c r="H919" s="19"/>
      <c r="I919" s="20"/>
      <c r="J919" s="21"/>
    </row>
    <row r="920" spans="1:10">
      <c r="A920" s="17"/>
      <c r="B920" s="17"/>
      <c r="C920" s="17"/>
      <c r="D920" s="17"/>
      <c r="E920" s="6"/>
      <c r="F920" s="18"/>
      <c r="G920" s="17"/>
      <c r="H920" s="19"/>
      <c r="I920" s="20"/>
      <c r="J920" s="21"/>
    </row>
    <row r="921" spans="1:10">
      <c r="A921" s="17"/>
      <c r="B921" s="17"/>
      <c r="C921" s="17"/>
      <c r="D921" s="17"/>
      <c r="E921" s="6"/>
      <c r="F921" s="18"/>
      <c r="G921" s="17"/>
      <c r="H921" s="19"/>
      <c r="I921" s="20"/>
      <c r="J921" s="21"/>
    </row>
    <row r="922" spans="1:10">
      <c r="A922" s="17"/>
      <c r="B922" s="17"/>
      <c r="C922" s="17"/>
      <c r="D922" s="17"/>
      <c r="E922" s="6"/>
      <c r="F922" s="18"/>
      <c r="G922" s="17"/>
      <c r="H922" s="19"/>
      <c r="I922" s="20"/>
      <c r="J922" s="21"/>
    </row>
    <row r="923" spans="1:10">
      <c r="A923" s="17"/>
      <c r="B923" s="17"/>
      <c r="C923" s="17"/>
      <c r="D923" s="17"/>
      <c r="E923" s="6"/>
      <c r="F923" s="18"/>
      <c r="G923" s="17"/>
      <c r="H923" s="19"/>
      <c r="I923" s="20"/>
      <c r="J923" s="21"/>
    </row>
    <row r="924" spans="1:10">
      <c r="A924" s="17"/>
      <c r="B924" s="17"/>
      <c r="C924" s="17"/>
      <c r="D924" s="17"/>
      <c r="E924" s="6"/>
      <c r="F924" s="18"/>
      <c r="G924" s="17"/>
      <c r="H924" s="19"/>
      <c r="I924" s="20"/>
      <c r="J924" s="21"/>
    </row>
    <row r="925" spans="1:10">
      <c r="A925" s="17"/>
      <c r="B925" s="17"/>
      <c r="C925" s="17"/>
      <c r="D925" s="17"/>
      <c r="E925" s="6"/>
      <c r="F925" s="18"/>
      <c r="G925" s="17"/>
      <c r="H925" s="19"/>
      <c r="I925" s="20"/>
      <c r="J925" s="21"/>
    </row>
    <row r="926" spans="1:10">
      <c r="A926" s="17"/>
      <c r="B926" s="17"/>
      <c r="C926" s="17"/>
      <c r="D926" s="17"/>
      <c r="E926" s="6"/>
      <c r="F926" s="18"/>
      <c r="G926" s="17"/>
      <c r="H926" s="19"/>
      <c r="I926" s="20"/>
      <c r="J926" s="21"/>
    </row>
    <row r="927" spans="1:10">
      <c r="A927" s="17"/>
      <c r="B927" s="17"/>
      <c r="C927" s="17"/>
      <c r="D927" s="17"/>
      <c r="E927" s="6"/>
      <c r="F927" s="18"/>
      <c r="G927" s="17"/>
      <c r="H927" s="19"/>
      <c r="I927" s="20"/>
      <c r="J927" s="21"/>
    </row>
    <row r="928" spans="1:10">
      <c r="A928" s="22"/>
      <c r="B928" s="22"/>
      <c r="C928" s="6"/>
      <c r="D928" s="6"/>
      <c r="E928" s="6"/>
      <c r="F928" s="6"/>
      <c r="G928" s="6"/>
      <c r="H928" s="20"/>
      <c r="I928" s="20"/>
      <c r="J928" s="20"/>
    </row>
    <row r="929" spans="1:10">
      <c r="A929" s="17"/>
      <c r="B929" s="17"/>
      <c r="C929" s="17"/>
      <c r="D929" s="17"/>
      <c r="E929" s="6"/>
      <c r="F929" s="18"/>
      <c r="G929" s="17"/>
      <c r="H929" s="19"/>
      <c r="I929" s="20"/>
      <c r="J929" s="21"/>
    </row>
    <row r="930" spans="1:10">
      <c r="A930" s="17"/>
      <c r="B930" s="17"/>
      <c r="C930" s="17"/>
      <c r="D930" s="17"/>
      <c r="E930" s="6"/>
      <c r="F930" s="18"/>
      <c r="G930" s="17"/>
      <c r="H930" s="19"/>
      <c r="I930" s="20"/>
      <c r="J930" s="21"/>
    </row>
    <row r="931" spans="1:10">
      <c r="A931" s="17"/>
      <c r="B931" s="17"/>
      <c r="C931" s="17"/>
      <c r="D931" s="17"/>
      <c r="E931" s="6"/>
      <c r="F931" s="18"/>
      <c r="G931" s="17"/>
      <c r="H931" s="19"/>
      <c r="I931" s="20"/>
      <c r="J931" s="21"/>
    </row>
    <row r="932" spans="1:10">
      <c r="A932" s="17"/>
      <c r="B932" s="17"/>
      <c r="C932" s="17"/>
      <c r="D932" s="17"/>
      <c r="E932" s="6"/>
      <c r="F932" s="18"/>
      <c r="G932" s="17"/>
      <c r="H932" s="19"/>
      <c r="I932" s="20"/>
      <c r="J932" s="21"/>
    </row>
    <row r="933" spans="1:10">
      <c r="A933" s="17"/>
      <c r="B933" s="17"/>
      <c r="C933" s="17"/>
      <c r="D933" s="17"/>
      <c r="E933" s="6"/>
      <c r="F933" s="18"/>
      <c r="G933" s="17"/>
      <c r="H933" s="19"/>
      <c r="I933" s="20"/>
      <c r="J933" s="21"/>
    </row>
    <row r="934" spans="1:10">
      <c r="A934" s="17"/>
      <c r="B934" s="17"/>
      <c r="C934" s="17"/>
      <c r="D934" s="17"/>
      <c r="E934" s="6"/>
      <c r="F934" s="18"/>
      <c r="G934" s="17"/>
      <c r="H934" s="19"/>
      <c r="I934" s="20"/>
      <c r="J934" s="21"/>
    </row>
    <row r="935" spans="1:10">
      <c r="A935" s="17"/>
      <c r="B935" s="17"/>
      <c r="C935" s="17"/>
      <c r="D935" s="17"/>
      <c r="E935" s="6"/>
      <c r="F935" s="18"/>
      <c r="G935" s="17"/>
      <c r="H935" s="19"/>
      <c r="I935" s="20"/>
      <c r="J935" s="21"/>
    </row>
    <row r="936" spans="1:10">
      <c r="A936" s="17"/>
      <c r="B936" s="17"/>
      <c r="C936" s="17"/>
      <c r="D936" s="17"/>
      <c r="E936" s="6"/>
      <c r="F936" s="18"/>
      <c r="G936" s="17"/>
      <c r="H936" s="19"/>
      <c r="I936" s="20"/>
      <c r="J936" s="21"/>
    </row>
    <row r="937" spans="1:10">
      <c r="A937" s="17"/>
      <c r="B937" s="17"/>
      <c r="C937" s="17"/>
      <c r="D937" s="17"/>
      <c r="E937" s="6"/>
      <c r="F937" s="18"/>
      <c r="G937" s="17"/>
      <c r="H937" s="19"/>
      <c r="I937" s="20"/>
      <c r="J937" s="21"/>
    </row>
    <row r="938" spans="1:10">
      <c r="A938" s="17"/>
      <c r="B938" s="17"/>
      <c r="C938" s="17"/>
      <c r="D938" s="17"/>
      <c r="E938" s="6"/>
      <c r="F938" s="18"/>
      <c r="G938" s="17"/>
      <c r="H938" s="19"/>
      <c r="I938" s="20"/>
      <c r="J938" s="21"/>
    </row>
    <row r="939" spans="1:10">
      <c r="A939" s="17"/>
      <c r="B939" s="17"/>
      <c r="C939" s="17"/>
      <c r="D939" s="17"/>
      <c r="E939" s="6"/>
      <c r="F939" s="18"/>
      <c r="G939" s="17"/>
      <c r="H939" s="19"/>
      <c r="I939" s="20"/>
      <c r="J939" s="21"/>
    </row>
    <row r="940" spans="1:10">
      <c r="A940" s="17"/>
      <c r="B940" s="17"/>
      <c r="C940" s="17"/>
      <c r="D940" s="17"/>
      <c r="E940" s="6"/>
      <c r="F940" s="18"/>
      <c r="G940" s="17"/>
      <c r="H940" s="19"/>
      <c r="I940" s="20"/>
      <c r="J940" s="21"/>
    </row>
    <row r="941" spans="1:10">
      <c r="A941" s="17"/>
      <c r="B941" s="17"/>
      <c r="C941" s="17"/>
      <c r="D941" s="17"/>
      <c r="E941" s="6"/>
      <c r="F941" s="18"/>
      <c r="G941" s="17"/>
      <c r="H941" s="19"/>
      <c r="I941" s="20"/>
      <c r="J941" s="21"/>
    </row>
    <row r="942" spans="1:10">
      <c r="A942" s="17"/>
      <c r="B942" s="17"/>
      <c r="C942" s="17"/>
      <c r="D942" s="17"/>
      <c r="E942" s="6"/>
      <c r="F942" s="18"/>
      <c r="G942" s="17"/>
      <c r="H942" s="19"/>
      <c r="I942" s="20"/>
      <c r="J942" s="21"/>
    </row>
    <row r="943" spans="1:10">
      <c r="A943" s="17"/>
      <c r="B943" s="17"/>
      <c r="C943" s="17"/>
      <c r="D943" s="17"/>
      <c r="E943" s="6"/>
      <c r="F943" s="18"/>
      <c r="G943" s="17"/>
      <c r="H943" s="19"/>
      <c r="I943" s="20"/>
      <c r="J943" s="21"/>
    </row>
    <row r="944" spans="1:10">
      <c r="A944" s="17"/>
      <c r="B944" s="17"/>
      <c r="C944" s="17"/>
      <c r="D944" s="17"/>
      <c r="E944" s="6"/>
      <c r="F944" s="18"/>
      <c r="G944" s="17"/>
      <c r="H944" s="19"/>
      <c r="I944" s="20"/>
      <c r="J944" s="21"/>
    </row>
    <row r="945" spans="1:10">
      <c r="A945" s="17"/>
      <c r="B945" s="17"/>
      <c r="C945" s="17"/>
      <c r="D945" s="17"/>
      <c r="E945" s="6"/>
      <c r="F945" s="18"/>
      <c r="G945" s="17"/>
      <c r="H945" s="19"/>
      <c r="I945" s="20"/>
      <c r="J945" s="21"/>
    </row>
    <row r="946" spans="1:10">
      <c r="A946" s="17"/>
      <c r="B946" s="17"/>
      <c r="C946" s="17"/>
      <c r="D946" s="17"/>
      <c r="E946" s="6"/>
      <c r="F946" s="18"/>
      <c r="G946" s="17"/>
      <c r="H946" s="19"/>
      <c r="I946" s="20"/>
      <c r="J946" s="21"/>
    </row>
    <row r="947" spans="1:10">
      <c r="A947" s="17"/>
      <c r="B947" s="17"/>
      <c r="C947" s="17"/>
      <c r="D947" s="17"/>
      <c r="E947" s="6"/>
      <c r="F947" s="18"/>
      <c r="G947" s="17"/>
      <c r="H947" s="19"/>
      <c r="I947" s="20"/>
      <c r="J947" s="21"/>
    </row>
    <row r="948" spans="1:10">
      <c r="A948" s="17"/>
      <c r="B948" s="17"/>
      <c r="C948" s="17"/>
      <c r="D948" s="17"/>
      <c r="E948" s="6"/>
      <c r="F948" s="18"/>
      <c r="G948" s="17"/>
      <c r="H948" s="19"/>
      <c r="I948" s="20"/>
      <c r="J948" s="21"/>
    </row>
    <row r="949" spans="1:10">
      <c r="A949" s="17"/>
      <c r="B949" s="17"/>
      <c r="C949" s="17"/>
      <c r="D949" s="17"/>
      <c r="E949" s="6"/>
      <c r="F949" s="18"/>
      <c r="G949" s="17"/>
      <c r="H949" s="19"/>
      <c r="I949" s="20"/>
      <c r="J949" s="21"/>
    </row>
    <row r="950" spans="1:10">
      <c r="A950" s="17"/>
      <c r="B950" s="17"/>
      <c r="C950" s="17"/>
      <c r="D950" s="17"/>
      <c r="E950" s="6"/>
      <c r="F950" s="18"/>
      <c r="G950" s="17"/>
      <c r="H950" s="19"/>
      <c r="I950" s="20"/>
      <c r="J950" s="21"/>
    </row>
    <row r="951" spans="1:10">
      <c r="A951" s="17"/>
      <c r="B951" s="17"/>
      <c r="C951" s="17"/>
      <c r="D951" s="17"/>
      <c r="E951" s="6"/>
      <c r="F951" s="18"/>
      <c r="G951" s="17"/>
      <c r="H951" s="19"/>
      <c r="I951" s="20"/>
      <c r="J951" s="21"/>
    </row>
    <row r="952" spans="1:10">
      <c r="A952" s="17"/>
      <c r="B952" s="17"/>
      <c r="C952" s="17"/>
      <c r="D952" s="17"/>
      <c r="E952" s="6"/>
      <c r="F952" s="18"/>
      <c r="G952" s="17"/>
      <c r="H952" s="19"/>
      <c r="I952" s="20"/>
      <c r="J952" s="21"/>
    </row>
    <row r="953" spans="1:10">
      <c r="A953" s="17"/>
      <c r="B953" s="17"/>
      <c r="C953" s="17"/>
      <c r="D953" s="17"/>
      <c r="E953" s="6"/>
      <c r="F953" s="18"/>
      <c r="G953" s="17"/>
      <c r="H953" s="19"/>
      <c r="I953" s="20"/>
      <c r="J953" s="21"/>
    </row>
    <row r="954" spans="1:10">
      <c r="A954" s="22"/>
      <c r="B954" s="22"/>
      <c r="C954" s="6"/>
      <c r="D954" s="6"/>
      <c r="E954" s="6"/>
      <c r="F954" s="6"/>
      <c r="G954" s="6"/>
      <c r="H954" s="20"/>
      <c r="I954" s="20"/>
      <c r="J954" s="20"/>
    </row>
    <row r="955" spans="1:10">
      <c r="A955" s="17"/>
      <c r="B955" s="17"/>
      <c r="C955" s="17"/>
      <c r="D955" s="17"/>
      <c r="E955" s="6"/>
      <c r="F955" s="18"/>
      <c r="G955" s="17"/>
      <c r="H955" s="19"/>
      <c r="I955" s="20"/>
      <c r="J955" s="21"/>
    </row>
    <row r="956" spans="1:10">
      <c r="A956" s="17"/>
      <c r="B956" s="17"/>
      <c r="C956" s="17"/>
      <c r="D956" s="17"/>
      <c r="E956" s="6"/>
      <c r="F956" s="18"/>
      <c r="G956" s="17"/>
      <c r="H956" s="19"/>
      <c r="I956" s="20"/>
      <c r="J956" s="21"/>
    </row>
    <row r="957" spans="1:10">
      <c r="A957" s="17"/>
      <c r="B957" s="17"/>
      <c r="C957" s="17"/>
      <c r="D957" s="17"/>
      <c r="E957" s="6"/>
      <c r="F957" s="18"/>
      <c r="G957" s="17"/>
      <c r="H957" s="19"/>
      <c r="I957" s="20"/>
      <c r="J957" s="21"/>
    </row>
    <row r="958" spans="1:10">
      <c r="A958" s="17"/>
      <c r="B958" s="17"/>
      <c r="C958" s="17"/>
      <c r="D958" s="17"/>
      <c r="E958" s="6"/>
      <c r="F958" s="18"/>
      <c r="G958" s="17"/>
      <c r="H958" s="19"/>
      <c r="I958" s="20"/>
      <c r="J958" s="21"/>
    </row>
    <row r="959" spans="1:10">
      <c r="A959" s="17"/>
      <c r="B959" s="17"/>
      <c r="C959" s="17"/>
      <c r="D959" s="17"/>
      <c r="E959" s="6"/>
      <c r="F959" s="18"/>
      <c r="G959" s="17"/>
      <c r="H959" s="19"/>
      <c r="I959" s="20"/>
      <c r="J959" s="21"/>
    </row>
    <row r="960" spans="1:10">
      <c r="A960" s="17"/>
      <c r="B960" s="17"/>
      <c r="C960" s="17"/>
      <c r="D960" s="17"/>
      <c r="E960" s="6"/>
      <c r="F960" s="18"/>
      <c r="G960" s="17"/>
      <c r="H960" s="19"/>
      <c r="I960" s="20"/>
      <c r="J960" s="21"/>
    </row>
    <row r="961" spans="1:10">
      <c r="A961" s="17"/>
      <c r="B961" s="17"/>
      <c r="C961" s="17"/>
      <c r="D961" s="17"/>
      <c r="E961" s="6"/>
      <c r="F961" s="18"/>
      <c r="G961" s="17"/>
      <c r="H961" s="19"/>
      <c r="I961" s="20"/>
      <c r="J961" s="21"/>
    </row>
    <row r="962" spans="1:10">
      <c r="A962" s="17"/>
      <c r="B962" s="17"/>
      <c r="C962" s="17"/>
      <c r="D962" s="17"/>
      <c r="E962" s="6"/>
      <c r="F962" s="18"/>
      <c r="G962" s="17"/>
      <c r="H962" s="19"/>
      <c r="I962" s="20"/>
      <c r="J962" s="21"/>
    </row>
    <row r="963" spans="1:10">
      <c r="A963" s="17"/>
      <c r="B963" s="17"/>
      <c r="C963" s="17"/>
      <c r="D963" s="17"/>
      <c r="E963" s="6"/>
      <c r="F963" s="18"/>
      <c r="G963" s="17"/>
      <c r="H963" s="19"/>
      <c r="I963" s="20"/>
      <c r="J963" s="21"/>
    </row>
    <row r="964" spans="1:10">
      <c r="A964" s="17"/>
      <c r="B964" s="17"/>
      <c r="C964" s="17"/>
      <c r="D964" s="17"/>
      <c r="E964" s="6"/>
      <c r="F964" s="18"/>
      <c r="G964" s="17"/>
      <c r="H964" s="19"/>
      <c r="I964" s="20"/>
      <c r="J964" s="21"/>
    </row>
    <row r="965" spans="1:10">
      <c r="A965" s="17"/>
      <c r="B965" s="17"/>
      <c r="C965" s="17"/>
      <c r="D965" s="17"/>
      <c r="E965" s="6"/>
      <c r="F965" s="18"/>
      <c r="G965" s="17"/>
      <c r="H965" s="19"/>
      <c r="I965" s="20"/>
      <c r="J965" s="21"/>
    </row>
    <row r="966" spans="1:10">
      <c r="A966" s="17"/>
      <c r="B966" s="17"/>
      <c r="C966" s="17"/>
      <c r="D966" s="17"/>
      <c r="E966" s="6"/>
      <c r="F966" s="18"/>
      <c r="G966" s="17"/>
      <c r="H966" s="19"/>
      <c r="I966" s="20"/>
      <c r="J966" s="21"/>
    </row>
    <row r="967" spans="1:10">
      <c r="A967" s="22"/>
      <c r="B967" s="22"/>
      <c r="C967" s="6"/>
      <c r="D967" s="6"/>
      <c r="E967" s="6"/>
      <c r="F967" s="6"/>
      <c r="G967" s="6"/>
      <c r="H967" s="20"/>
      <c r="I967" s="20"/>
      <c r="J967" s="21"/>
    </row>
    <row r="968" spans="1:10">
      <c r="A968" s="22"/>
      <c r="B968" s="22"/>
      <c r="C968" s="24"/>
      <c r="D968" s="6"/>
      <c r="E968" s="6"/>
      <c r="F968" s="6"/>
      <c r="G968" s="6"/>
      <c r="H968" s="20"/>
      <c r="I968" s="20"/>
      <c r="J968" s="20"/>
    </row>
    <row r="969" spans="1:10">
      <c r="A969" s="17"/>
      <c r="B969" s="17"/>
      <c r="C969" s="17"/>
      <c r="D969" s="17"/>
      <c r="E969" s="6"/>
      <c r="F969" s="18"/>
      <c r="G969" s="17"/>
      <c r="H969" s="19"/>
      <c r="I969" s="20"/>
      <c r="J969" s="21"/>
    </row>
    <row r="970" spans="1:10">
      <c r="A970" s="22"/>
      <c r="B970" s="22"/>
      <c r="C970" s="6"/>
      <c r="D970" s="6"/>
      <c r="E970" s="6"/>
      <c r="F970" s="6"/>
      <c r="G970" s="6"/>
      <c r="H970" s="20"/>
      <c r="I970" s="20"/>
      <c r="J970" s="21"/>
    </row>
    <row r="971" spans="1:10">
      <c r="A971" s="22"/>
      <c r="B971" s="22"/>
      <c r="C971" s="6"/>
      <c r="D971" s="6"/>
      <c r="E971" s="6"/>
      <c r="F971" s="6"/>
      <c r="G971" s="6"/>
      <c r="H971" s="20"/>
      <c r="I971" s="20"/>
      <c r="J971" s="21"/>
    </row>
    <row r="972" spans="1:10">
      <c r="A972" s="22"/>
      <c r="B972" s="22"/>
      <c r="C972" s="6"/>
      <c r="D972" s="6"/>
      <c r="E972" s="6"/>
      <c r="F972" s="6"/>
      <c r="G972" s="6"/>
      <c r="H972" s="20"/>
      <c r="I972" s="20"/>
      <c r="J972" s="20"/>
    </row>
    <row r="973" spans="1:10">
      <c r="A973" s="22"/>
      <c r="B973" s="22"/>
      <c r="C973" s="24"/>
      <c r="D973" s="6"/>
      <c r="E973" s="6"/>
      <c r="F973" s="6"/>
      <c r="G973" s="6"/>
      <c r="H973" s="20"/>
      <c r="I973" s="20"/>
      <c r="J973" s="20"/>
    </row>
    <row r="974" spans="1:10">
      <c r="A974" s="22"/>
      <c r="B974" s="22"/>
      <c r="C974" s="24"/>
      <c r="D974" s="6"/>
      <c r="E974" s="6"/>
      <c r="F974" s="6"/>
      <c r="G974" s="6"/>
      <c r="H974" s="20"/>
      <c r="I974" s="20"/>
      <c r="J974" s="20"/>
    </row>
    <row r="975" spans="1:10">
      <c r="A975" s="22"/>
      <c r="B975" s="22"/>
      <c r="C975" s="24"/>
      <c r="D975" s="6"/>
      <c r="E975" s="6"/>
      <c r="F975" s="6"/>
      <c r="G975" s="6"/>
      <c r="H975" s="20"/>
      <c r="I975" s="20"/>
      <c r="J975" s="20"/>
    </row>
    <row r="976" spans="1:10">
      <c r="A976" s="17"/>
      <c r="B976" s="17"/>
      <c r="C976" s="17"/>
      <c r="D976" s="17"/>
      <c r="E976" s="6"/>
      <c r="F976" s="18"/>
      <c r="G976" s="17"/>
      <c r="H976" s="19"/>
      <c r="I976" s="20"/>
      <c r="J976" s="21"/>
    </row>
    <row r="977" spans="1:10">
      <c r="A977" s="17"/>
      <c r="B977" s="17"/>
      <c r="C977" s="17"/>
      <c r="D977" s="17"/>
      <c r="E977" s="6"/>
      <c r="F977" s="18"/>
      <c r="G977" s="17"/>
      <c r="H977" s="19"/>
      <c r="I977" s="20"/>
      <c r="J977" s="21"/>
    </row>
    <row r="978" spans="1:10">
      <c r="A978" s="17"/>
      <c r="B978" s="17"/>
      <c r="C978" s="17"/>
      <c r="D978" s="17"/>
      <c r="E978" s="6"/>
      <c r="F978" s="18"/>
      <c r="G978" s="17"/>
      <c r="H978" s="19"/>
      <c r="I978" s="20"/>
      <c r="J978" s="21"/>
    </row>
    <row r="979" spans="1:10">
      <c r="A979" s="17"/>
      <c r="B979" s="17"/>
      <c r="C979" s="17"/>
      <c r="D979" s="17"/>
      <c r="E979" s="6"/>
      <c r="F979" s="18"/>
      <c r="G979" s="17"/>
      <c r="H979" s="19"/>
      <c r="I979" s="20"/>
      <c r="J979" s="21"/>
    </row>
    <row r="980" spans="1:10">
      <c r="A980" s="17"/>
      <c r="B980" s="17"/>
      <c r="C980" s="17"/>
      <c r="D980" s="17"/>
      <c r="E980" s="6"/>
      <c r="F980" s="18"/>
      <c r="G980" s="17"/>
      <c r="H980" s="19"/>
      <c r="I980" s="20"/>
      <c r="J980" s="21"/>
    </row>
    <row r="981" spans="1:10">
      <c r="A981" s="22"/>
      <c r="B981" s="22"/>
      <c r="C981" s="24"/>
      <c r="D981" s="6"/>
      <c r="E981" s="6"/>
      <c r="F981" s="6"/>
      <c r="G981" s="6"/>
      <c r="H981" s="20"/>
      <c r="I981" s="20"/>
      <c r="J981" s="20"/>
    </row>
    <row r="982" spans="1:10">
      <c r="A982" s="17"/>
      <c r="B982" s="17"/>
      <c r="C982" s="17"/>
      <c r="D982" s="17"/>
      <c r="E982" s="6"/>
      <c r="F982" s="18"/>
      <c r="G982" s="17"/>
      <c r="H982" s="19"/>
      <c r="I982" s="20"/>
      <c r="J982" s="21"/>
    </row>
    <row r="983" spans="1:10">
      <c r="A983" s="17"/>
      <c r="B983" s="17"/>
      <c r="C983" s="17"/>
      <c r="D983" s="17"/>
      <c r="E983" s="6"/>
      <c r="F983" s="18"/>
      <c r="G983" s="17"/>
      <c r="H983" s="19"/>
      <c r="I983" s="20"/>
      <c r="J983" s="21"/>
    </row>
    <row r="984" spans="1:10">
      <c r="A984" s="17"/>
      <c r="B984" s="17"/>
      <c r="C984" s="17"/>
      <c r="D984" s="17"/>
      <c r="E984" s="6"/>
      <c r="F984" s="18"/>
      <c r="G984" s="17"/>
      <c r="H984" s="19"/>
      <c r="I984" s="20"/>
      <c r="J984" s="21"/>
    </row>
    <row r="985" spans="1:10">
      <c r="A985" s="22"/>
      <c r="B985" s="22"/>
      <c r="C985" s="6"/>
      <c r="D985" s="6"/>
      <c r="E985" s="6"/>
      <c r="F985" s="6"/>
      <c r="G985" s="6"/>
      <c r="H985" s="20"/>
      <c r="I985" s="20"/>
      <c r="J985" s="20"/>
    </row>
    <row r="986" spans="1:10">
      <c r="A986" s="17"/>
      <c r="B986" s="17"/>
      <c r="C986" s="17"/>
      <c r="D986" s="17"/>
      <c r="E986" s="6"/>
      <c r="F986" s="18"/>
      <c r="G986" s="17"/>
      <c r="H986" s="19"/>
      <c r="I986" s="20"/>
      <c r="J986" s="21"/>
    </row>
    <row r="987" spans="1:10">
      <c r="A987" s="17"/>
      <c r="B987" s="17"/>
      <c r="C987" s="17"/>
      <c r="D987" s="17"/>
      <c r="E987" s="6"/>
      <c r="F987" s="18"/>
      <c r="G987" s="17"/>
      <c r="H987" s="19"/>
      <c r="I987" s="20"/>
      <c r="J987" s="21"/>
    </row>
    <row r="988" spans="1:10">
      <c r="A988" s="17"/>
      <c r="B988" s="17"/>
      <c r="C988" s="17"/>
      <c r="D988" s="17"/>
      <c r="E988" s="6"/>
      <c r="F988" s="18"/>
      <c r="G988" s="17"/>
      <c r="H988" s="19"/>
      <c r="I988" s="20"/>
      <c r="J988" s="21"/>
    </row>
    <row r="989" spans="1:10">
      <c r="A989" s="17"/>
      <c r="B989" s="17"/>
      <c r="C989" s="17"/>
      <c r="D989" s="17"/>
      <c r="E989" s="6"/>
      <c r="F989" s="18"/>
      <c r="G989" s="17"/>
      <c r="H989" s="19"/>
      <c r="I989" s="20"/>
      <c r="J989" s="21"/>
    </row>
    <row r="990" spans="1:10">
      <c r="A990" s="17"/>
      <c r="B990" s="17"/>
      <c r="C990" s="17"/>
      <c r="D990" s="17"/>
      <c r="E990" s="6"/>
      <c r="F990" s="18"/>
      <c r="G990" s="17"/>
      <c r="H990" s="19"/>
      <c r="I990" s="20"/>
      <c r="J990" s="21"/>
    </row>
    <row r="991" spans="1:10">
      <c r="A991" s="17"/>
      <c r="B991" s="17"/>
      <c r="C991" s="17"/>
      <c r="D991" s="17"/>
      <c r="E991" s="6"/>
      <c r="F991" s="18"/>
      <c r="G991" s="17"/>
      <c r="H991" s="19"/>
      <c r="I991" s="20"/>
      <c r="J991" s="21"/>
    </row>
    <row r="992" spans="1:10">
      <c r="A992" s="17"/>
      <c r="B992" s="17"/>
      <c r="C992" s="17"/>
      <c r="D992" s="17"/>
      <c r="E992" s="6"/>
      <c r="F992" s="18"/>
      <c r="G992" s="17"/>
      <c r="H992" s="19"/>
      <c r="I992" s="20"/>
      <c r="J992" s="21"/>
    </row>
    <row r="993" spans="1:10">
      <c r="A993" s="17"/>
      <c r="B993" s="17"/>
      <c r="C993" s="17"/>
      <c r="D993" s="17"/>
      <c r="E993" s="6"/>
      <c r="F993" s="18"/>
      <c r="G993" s="17"/>
      <c r="H993" s="19"/>
      <c r="I993" s="20"/>
      <c r="J993" s="21"/>
    </row>
    <row r="994" spans="1:10">
      <c r="A994" s="17"/>
      <c r="B994" s="17"/>
      <c r="C994" s="17"/>
      <c r="D994" s="17"/>
      <c r="E994" s="6"/>
      <c r="F994" s="18"/>
      <c r="G994" s="17"/>
      <c r="H994" s="19"/>
      <c r="I994" s="20"/>
      <c r="J994" s="21"/>
    </row>
    <row r="995" spans="1:10">
      <c r="A995" s="17"/>
      <c r="B995" s="17"/>
      <c r="C995" s="17"/>
      <c r="D995" s="17"/>
      <c r="E995" s="6"/>
      <c r="F995" s="18"/>
      <c r="G995" s="17"/>
      <c r="H995" s="19"/>
      <c r="I995" s="20"/>
      <c r="J995" s="21"/>
    </row>
    <row r="996" spans="1:10">
      <c r="A996" s="17"/>
      <c r="B996" s="17"/>
      <c r="C996" s="17"/>
      <c r="D996" s="17"/>
      <c r="E996" s="6"/>
      <c r="F996" s="18"/>
      <c r="G996" s="17"/>
      <c r="H996" s="19"/>
      <c r="I996" s="20"/>
      <c r="J996" s="21"/>
    </row>
    <row r="997" spans="1:10" ht="14.1" customHeight="1">
      <c r="A997" s="22"/>
      <c r="B997" s="22"/>
      <c r="C997" s="24"/>
      <c r="D997" s="6"/>
      <c r="E997" s="6"/>
      <c r="F997" s="6"/>
      <c r="G997" s="24"/>
      <c r="H997" s="20"/>
      <c r="I997" s="20"/>
      <c r="J997" s="20"/>
    </row>
    <row r="998" spans="1:10">
      <c r="A998" s="17"/>
      <c r="B998" s="17"/>
      <c r="C998" s="17"/>
      <c r="D998" s="17"/>
      <c r="E998" s="6"/>
      <c r="F998" s="18"/>
      <c r="G998" s="17"/>
      <c r="H998" s="19"/>
      <c r="I998" s="20"/>
      <c r="J998" s="21"/>
    </row>
    <row r="999" spans="1:10">
      <c r="A999" s="17"/>
      <c r="B999" s="17"/>
      <c r="C999" s="17"/>
      <c r="D999" s="17"/>
      <c r="E999" s="6"/>
      <c r="F999" s="18"/>
      <c r="G999" s="17"/>
      <c r="H999" s="19"/>
      <c r="I999" s="20"/>
      <c r="J999" s="21"/>
    </row>
    <row r="1000" spans="1:10">
      <c r="A1000" s="17"/>
      <c r="B1000" s="17"/>
      <c r="C1000" s="17"/>
      <c r="D1000" s="17"/>
      <c r="E1000" s="6"/>
      <c r="F1000" s="18"/>
      <c r="G1000" s="17"/>
      <c r="H1000" s="19"/>
      <c r="I1000" s="20"/>
      <c r="J1000" s="21"/>
    </row>
    <row r="1001" spans="1:10">
      <c r="A1001" s="17"/>
      <c r="B1001" s="17"/>
      <c r="C1001" s="17"/>
      <c r="D1001" s="17"/>
      <c r="E1001" s="6"/>
      <c r="F1001" s="18"/>
      <c r="G1001" s="17"/>
      <c r="H1001" s="19"/>
      <c r="I1001" s="20"/>
      <c r="J1001" s="21"/>
    </row>
    <row r="1002" spans="1:10">
      <c r="A1002" s="17"/>
      <c r="B1002" s="17"/>
      <c r="C1002" s="17"/>
      <c r="D1002" s="17"/>
      <c r="E1002" s="6"/>
      <c r="F1002" s="18"/>
      <c r="G1002" s="17"/>
      <c r="H1002" s="19"/>
      <c r="I1002" s="20"/>
      <c r="J1002" s="21"/>
    </row>
    <row r="1003" spans="1:10">
      <c r="A1003" s="17"/>
      <c r="B1003" s="17"/>
      <c r="C1003" s="17"/>
      <c r="D1003" s="17"/>
      <c r="E1003" s="6"/>
      <c r="F1003" s="18"/>
      <c r="G1003" s="17"/>
      <c r="H1003" s="19"/>
      <c r="I1003" s="20"/>
      <c r="J1003" s="21"/>
    </row>
    <row r="1004" spans="1:10">
      <c r="A1004" s="17"/>
      <c r="B1004" s="17"/>
      <c r="C1004" s="17"/>
      <c r="D1004" s="17"/>
      <c r="E1004" s="6"/>
      <c r="F1004" s="18"/>
      <c r="G1004" s="17"/>
      <c r="H1004" s="19"/>
      <c r="I1004" s="20"/>
      <c r="J1004" s="21"/>
    </row>
    <row r="1005" spans="1:10">
      <c r="A1005" s="17"/>
      <c r="B1005" s="17"/>
      <c r="C1005" s="17"/>
      <c r="D1005" s="17"/>
      <c r="E1005" s="6"/>
      <c r="F1005" s="18"/>
      <c r="G1005" s="17"/>
      <c r="H1005" s="19"/>
      <c r="I1005" s="20"/>
      <c r="J1005" s="21"/>
    </row>
    <row r="1006" spans="1:10">
      <c r="A1006" s="17"/>
      <c r="B1006" s="17"/>
      <c r="C1006" s="17"/>
      <c r="D1006" s="17"/>
      <c r="E1006" s="6"/>
      <c r="F1006" s="18"/>
      <c r="G1006" s="17"/>
      <c r="H1006" s="19"/>
      <c r="I1006" s="20"/>
      <c r="J1006" s="21"/>
    </row>
    <row r="1007" spans="1:10">
      <c r="A1007" s="22"/>
      <c r="B1007" s="22"/>
      <c r="C1007" s="6"/>
      <c r="D1007" s="6"/>
      <c r="E1007" s="6"/>
      <c r="F1007" s="6"/>
      <c r="G1007" s="6"/>
      <c r="H1007" s="20"/>
      <c r="I1007" s="20"/>
      <c r="J1007" s="21"/>
    </row>
    <row r="1008" spans="1:10">
      <c r="A1008" s="22"/>
      <c r="B1008" s="22"/>
      <c r="C1008" s="6"/>
      <c r="D1008" s="6"/>
      <c r="E1008" s="6"/>
      <c r="F1008" s="6"/>
      <c r="G1008" s="6"/>
      <c r="H1008" s="20"/>
      <c r="I1008" s="20"/>
      <c r="J1008" s="21"/>
    </row>
    <row r="1009" spans="1:10">
      <c r="A1009" s="22"/>
      <c r="B1009" s="22"/>
      <c r="C1009" s="6"/>
      <c r="D1009" s="6"/>
      <c r="E1009" s="6"/>
      <c r="F1009" s="6"/>
      <c r="G1009" s="6"/>
      <c r="H1009" s="20"/>
      <c r="I1009" s="20"/>
      <c r="J1009" s="21"/>
    </row>
    <row r="1010" spans="1:10">
      <c r="A1010" s="17"/>
      <c r="B1010" s="17"/>
      <c r="C1010" s="17"/>
      <c r="D1010" s="17"/>
      <c r="E1010" s="6"/>
      <c r="F1010" s="18"/>
      <c r="G1010" s="17"/>
      <c r="H1010" s="19"/>
      <c r="I1010" s="20"/>
      <c r="J1010" s="21"/>
    </row>
    <row r="1011" spans="1:10">
      <c r="A1011" s="17"/>
      <c r="B1011" s="17"/>
      <c r="C1011" s="17"/>
      <c r="D1011" s="17"/>
      <c r="E1011" s="6"/>
      <c r="F1011" s="18"/>
      <c r="G1011" s="17"/>
      <c r="H1011" s="19"/>
      <c r="I1011" s="20"/>
      <c r="J1011" s="21"/>
    </row>
    <row r="1012" spans="1:10">
      <c r="A1012" s="17"/>
      <c r="B1012" s="17"/>
      <c r="C1012" s="17"/>
      <c r="D1012" s="17"/>
      <c r="E1012" s="6"/>
      <c r="F1012" s="18"/>
      <c r="G1012" s="17"/>
      <c r="H1012" s="19"/>
      <c r="I1012" s="20"/>
      <c r="J1012" s="21"/>
    </row>
    <row r="1013" spans="1:10" ht="18" customHeight="1">
      <c r="A1013" s="22"/>
      <c r="B1013" s="22"/>
      <c r="C1013" s="24"/>
      <c r="D1013" s="6"/>
      <c r="E1013" s="6"/>
      <c r="F1013" s="6"/>
      <c r="G1013" s="24"/>
      <c r="H1013" s="20"/>
      <c r="I1013" s="20"/>
      <c r="J1013" s="20"/>
    </row>
    <row r="1014" spans="1:10">
      <c r="A1014" s="22"/>
      <c r="B1014" s="22"/>
      <c r="C1014" s="6"/>
      <c r="D1014" s="6"/>
      <c r="E1014" s="6"/>
      <c r="F1014" s="6"/>
      <c r="G1014" s="6"/>
      <c r="H1014" s="20"/>
      <c r="I1014" s="20"/>
      <c r="J1014" s="21"/>
    </row>
    <row r="1015" spans="1:10">
      <c r="A1015" s="22"/>
      <c r="B1015" s="22"/>
      <c r="C1015" s="6"/>
      <c r="D1015" s="6"/>
      <c r="E1015" s="6"/>
      <c r="F1015" s="6"/>
      <c r="G1015" s="6"/>
      <c r="H1015" s="20"/>
      <c r="I1015" s="20"/>
      <c r="J1015" s="21"/>
    </row>
    <row r="1016" spans="1:10" ht="15.9" customHeight="1">
      <c r="A1016" s="22"/>
      <c r="B1016" s="22"/>
      <c r="C1016" s="24"/>
      <c r="D1016" s="6"/>
      <c r="E1016" s="6"/>
      <c r="F1016" s="6"/>
      <c r="G1016" s="24"/>
      <c r="H1016" s="20"/>
      <c r="I1016" s="20"/>
      <c r="J1016" s="20"/>
    </row>
    <row r="1017" spans="1:10">
      <c r="A1017" s="17"/>
      <c r="B1017" s="17"/>
      <c r="C1017" s="17"/>
      <c r="D1017" s="17"/>
      <c r="E1017" s="18"/>
      <c r="F1017" s="18"/>
      <c r="G1017" s="17"/>
      <c r="H1017" s="19"/>
      <c r="I1017" s="20"/>
      <c r="J1017" s="21"/>
    </row>
    <row r="1018" spans="1:10">
      <c r="A1018" s="17"/>
      <c r="B1018" s="17"/>
      <c r="C1018" s="17"/>
      <c r="D1018" s="17"/>
      <c r="E1018" s="18"/>
      <c r="F1018" s="18"/>
      <c r="G1018" s="17"/>
      <c r="H1018" s="19"/>
      <c r="I1018" s="20"/>
      <c r="J1018" s="21"/>
    </row>
    <row r="1019" spans="1:10">
      <c r="A1019" s="17"/>
      <c r="B1019" s="17"/>
      <c r="C1019" s="17"/>
      <c r="D1019" s="17"/>
      <c r="E1019" s="6"/>
      <c r="F1019" s="6"/>
      <c r="G1019" s="6"/>
      <c r="H1019" s="20"/>
      <c r="I1019" s="20"/>
      <c r="J1019" s="20"/>
    </row>
    <row r="1020" spans="1:10">
      <c r="A1020" s="17"/>
      <c r="B1020" s="17"/>
      <c r="C1020" s="17"/>
      <c r="D1020" s="17"/>
      <c r="E1020" s="6"/>
      <c r="F1020" s="18"/>
      <c r="G1020" s="17"/>
      <c r="H1020" s="19"/>
      <c r="I1020" s="20"/>
      <c r="J1020" s="21"/>
    </row>
    <row r="1021" spans="1:10">
      <c r="A1021" s="17"/>
      <c r="B1021" s="17"/>
      <c r="C1021" s="17"/>
      <c r="D1021" s="17"/>
      <c r="E1021" s="6"/>
      <c r="F1021" s="6"/>
      <c r="G1021" s="6"/>
      <c r="H1021" s="20"/>
      <c r="I1021" s="20"/>
      <c r="J1021" s="20"/>
    </row>
    <row r="1022" spans="1:10">
      <c r="A1022" s="17"/>
      <c r="B1022" s="17"/>
      <c r="C1022" s="17"/>
      <c r="D1022" s="17"/>
      <c r="E1022" s="6"/>
      <c r="F1022" s="6"/>
      <c r="G1022" s="6"/>
      <c r="H1022" s="20"/>
      <c r="I1022" s="20"/>
      <c r="J1022" s="20"/>
    </row>
    <row r="1023" spans="1:10">
      <c r="A1023" s="17"/>
      <c r="B1023" s="17"/>
      <c r="C1023" s="17"/>
      <c r="D1023" s="17"/>
      <c r="E1023" s="6"/>
      <c r="F1023" s="18"/>
      <c r="G1023" s="17"/>
      <c r="H1023" s="19"/>
      <c r="I1023" s="20"/>
      <c r="J1023" s="21"/>
    </row>
    <row r="1024" spans="1:10">
      <c r="A1024" s="17"/>
      <c r="B1024" s="17"/>
      <c r="C1024" s="17"/>
      <c r="D1024" s="17"/>
      <c r="E1024" s="6"/>
      <c r="F1024" s="18"/>
      <c r="G1024" s="17"/>
      <c r="H1024" s="19"/>
      <c r="I1024" s="20"/>
      <c r="J1024" s="21"/>
    </row>
    <row r="1025" spans="1:10">
      <c r="A1025" s="17"/>
      <c r="B1025" s="17"/>
      <c r="C1025" s="17"/>
      <c r="D1025" s="17"/>
      <c r="E1025" s="6"/>
      <c r="F1025" s="18"/>
      <c r="G1025" s="17"/>
      <c r="H1025" s="19"/>
      <c r="I1025" s="20"/>
      <c r="J1025" s="21"/>
    </row>
    <row r="1026" spans="1:10">
      <c r="A1026" s="17"/>
      <c r="B1026" s="17"/>
      <c r="C1026" s="17"/>
      <c r="D1026" s="17"/>
      <c r="E1026" s="6"/>
      <c r="F1026" s="6"/>
      <c r="G1026" s="6"/>
      <c r="H1026" s="20"/>
      <c r="I1026" s="20"/>
      <c r="J1026" s="20"/>
    </row>
    <row r="1027" spans="1:10">
      <c r="A1027" s="22"/>
      <c r="B1027" s="22"/>
      <c r="C1027" s="6"/>
      <c r="D1027" s="6"/>
      <c r="E1027" s="6"/>
      <c r="F1027" s="6"/>
      <c r="G1027" s="6"/>
      <c r="H1027" s="20"/>
      <c r="I1027" s="20"/>
      <c r="J1027" s="20"/>
    </row>
    <row r="1028" spans="1:10">
      <c r="A1028" s="17"/>
      <c r="B1028" s="17"/>
      <c r="C1028" s="17"/>
      <c r="D1028" s="17"/>
      <c r="E1028" s="6"/>
      <c r="F1028" s="18"/>
      <c r="G1028" s="17"/>
      <c r="H1028" s="19"/>
      <c r="I1028" s="20"/>
      <c r="J1028" s="21"/>
    </row>
    <row r="1029" spans="1:10">
      <c r="A1029" s="17"/>
      <c r="B1029" s="17"/>
      <c r="C1029" s="17"/>
      <c r="D1029" s="17"/>
      <c r="E1029" s="6"/>
      <c r="F1029" s="6"/>
      <c r="G1029" s="6"/>
      <c r="H1029" s="20"/>
      <c r="I1029" s="20"/>
      <c r="J1029" s="20"/>
    </row>
    <row r="1030" spans="1:10">
      <c r="A1030" s="17"/>
      <c r="B1030" s="17"/>
      <c r="C1030" s="17"/>
      <c r="D1030" s="17"/>
      <c r="E1030" s="6"/>
      <c r="F1030" s="6"/>
      <c r="G1030" s="6"/>
      <c r="H1030" s="20"/>
      <c r="I1030" s="20"/>
      <c r="J1030" s="20"/>
    </row>
    <row r="1031" spans="1:10">
      <c r="A1031" s="17"/>
      <c r="B1031" s="17"/>
      <c r="C1031" s="17"/>
      <c r="D1031" s="17"/>
      <c r="E1031" s="6"/>
      <c r="F1031" s="18"/>
      <c r="G1031" s="17"/>
      <c r="H1031" s="19"/>
      <c r="I1031" s="20"/>
      <c r="J1031" s="21"/>
    </row>
    <row r="1032" spans="1:10">
      <c r="A1032" s="17"/>
      <c r="B1032" s="17"/>
      <c r="C1032" s="17"/>
      <c r="D1032" s="17"/>
      <c r="E1032" s="6"/>
      <c r="F1032" s="6"/>
      <c r="G1032" s="6"/>
      <c r="H1032" s="20"/>
      <c r="I1032" s="20"/>
      <c r="J1032" s="20"/>
    </row>
    <row r="1033" spans="1:10">
      <c r="A1033" s="17"/>
      <c r="B1033" s="17"/>
      <c r="C1033" s="17"/>
      <c r="D1033" s="17"/>
      <c r="E1033" s="6"/>
      <c r="F1033" s="18"/>
      <c r="G1033" s="17"/>
      <c r="H1033" s="19"/>
      <c r="I1033" s="20"/>
      <c r="J1033" s="21"/>
    </row>
    <row r="1034" spans="1:10">
      <c r="A1034" s="17"/>
      <c r="B1034" s="17"/>
      <c r="C1034" s="17"/>
      <c r="D1034" s="17"/>
      <c r="E1034" s="6"/>
      <c r="F1034" s="18"/>
      <c r="G1034" s="17"/>
      <c r="H1034" s="19"/>
      <c r="I1034" s="20"/>
      <c r="J1034" s="21"/>
    </row>
    <row r="1035" spans="1:10">
      <c r="A1035" s="22"/>
      <c r="B1035" s="22"/>
      <c r="C1035" s="6"/>
      <c r="D1035" s="6"/>
      <c r="E1035" s="6"/>
      <c r="F1035" s="6"/>
      <c r="G1035" s="6"/>
      <c r="H1035" s="20"/>
      <c r="I1035" s="20"/>
      <c r="J1035" s="21"/>
    </row>
    <row r="1036" spans="1:10">
      <c r="A1036" s="17"/>
      <c r="B1036" s="17"/>
      <c r="C1036" s="17"/>
      <c r="D1036" s="17"/>
      <c r="E1036" s="6"/>
      <c r="F1036" s="18"/>
      <c r="G1036" s="17"/>
      <c r="H1036" s="19"/>
      <c r="I1036" s="20"/>
      <c r="J1036" s="21"/>
    </row>
    <row r="1037" spans="1:10">
      <c r="A1037" s="17"/>
      <c r="B1037" s="17"/>
      <c r="C1037" s="17"/>
      <c r="D1037" s="17"/>
      <c r="E1037" s="6"/>
      <c r="F1037" s="18"/>
      <c r="G1037" s="17"/>
      <c r="H1037" s="19"/>
      <c r="I1037" s="20"/>
      <c r="J1037" s="21"/>
    </row>
    <row r="1038" spans="1:10">
      <c r="A1038" s="17"/>
      <c r="B1038" s="17"/>
      <c r="C1038" s="17"/>
      <c r="D1038" s="17"/>
      <c r="E1038" s="6"/>
      <c r="F1038" s="18"/>
      <c r="G1038" s="17"/>
      <c r="H1038" s="19"/>
      <c r="I1038" s="20"/>
      <c r="J1038" s="21"/>
    </row>
    <row r="1039" spans="1:10">
      <c r="A1039" s="17"/>
      <c r="B1039" s="17"/>
      <c r="C1039" s="17"/>
      <c r="D1039" s="17"/>
      <c r="E1039" s="6"/>
      <c r="F1039" s="18"/>
      <c r="G1039" s="17"/>
      <c r="H1039" s="19"/>
      <c r="I1039" s="20"/>
      <c r="J1039" s="21"/>
    </row>
    <row r="1040" spans="1:10">
      <c r="A1040" s="17"/>
      <c r="B1040" s="17"/>
      <c r="C1040" s="17"/>
      <c r="D1040" s="17"/>
      <c r="E1040" s="6"/>
      <c r="F1040" s="18"/>
      <c r="G1040" s="17"/>
      <c r="H1040" s="19"/>
      <c r="I1040" s="20"/>
      <c r="J1040" s="21"/>
    </row>
    <row r="1041" spans="1:10">
      <c r="A1041" s="17"/>
      <c r="B1041" s="17"/>
      <c r="C1041" s="17"/>
      <c r="D1041" s="17"/>
      <c r="E1041" s="6"/>
      <c r="F1041" s="18"/>
      <c r="G1041" s="17"/>
      <c r="H1041" s="19"/>
      <c r="I1041" s="20"/>
      <c r="J1041" s="21"/>
    </row>
    <row r="1042" spans="1:10">
      <c r="A1042" s="17"/>
      <c r="B1042" s="17"/>
      <c r="C1042" s="17"/>
      <c r="D1042" s="17"/>
      <c r="E1042" s="6"/>
      <c r="F1042" s="18"/>
      <c r="G1042" s="17"/>
      <c r="H1042" s="19"/>
      <c r="I1042" s="20"/>
      <c r="J1042" s="21"/>
    </row>
    <row r="1043" spans="1:10">
      <c r="A1043" s="22"/>
      <c r="B1043" s="22"/>
      <c r="C1043" s="24"/>
      <c r="D1043" s="6"/>
      <c r="E1043" s="6"/>
      <c r="F1043" s="6"/>
      <c r="G1043" s="24"/>
      <c r="H1043" s="20"/>
      <c r="I1043" s="20"/>
      <c r="J1043" s="20"/>
    </row>
    <row r="1044" spans="1:10">
      <c r="A1044" s="17"/>
      <c r="B1044" s="17"/>
      <c r="C1044" s="17"/>
      <c r="D1044" s="17"/>
      <c r="E1044" s="6"/>
      <c r="F1044" s="18"/>
      <c r="G1044" s="17"/>
      <c r="H1044" s="19"/>
      <c r="I1044" s="20"/>
      <c r="J1044" s="21"/>
    </row>
    <row r="1045" spans="1:10">
      <c r="A1045" s="17"/>
      <c r="B1045" s="17"/>
      <c r="C1045" s="17"/>
      <c r="D1045" s="17"/>
      <c r="E1045" s="6"/>
      <c r="F1045" s="18"/>
      <c r="G1045" s="17"/>
      <c r="H1045" s="19"/>
      <c r="I1045" s="20"/>
      <c r="J1045" s="21"/>
    </row>
    <row r="1046" spans="1:10">
      <c r="A1046" s="17"/>
      <c r="B1046" s="17"/>
      <c r="C1046" s="17"/>
      <c r="D1046" s="17"/>
      <c r="E1046" s="6"/>
      <c r="F1046" s="18"/>
      <c r="G1046" s="17"/>
      <c r="H1046" s="19"/>
      <c r="I1046" s="20"/>
      <c r="J1046" s="21"/>
    </row>
    <row r="1047" spans="1:10">
      <c r="A1047" s="17"/>
      <c r="B1047" s="17"/>
      <c r="C1047" s="17"/>
      <c r="D1047" s="17"/>
      <c r="E1047" s="6"/>
      <c r="F1047" s="18"/>
      <c r="G1047" s="17"/>
      <c r="H1047" s="19"/>
      <c r="I1047" s="20"/>
      <c r="J1047" s="21"/>
    </row>
    <row r="1048" spans="1:10" ht="14.7" customHeight="1">
      <c r="A1048" s="22"/>
      <c r="B1048" s="22"/>
      <c r="C1048" s="24"/>
      <c r="D1048" s="6"/>
      <c r="E1048" s="6"/>
      <c r="F1048" s="6"/>
      <c r="G1048" s="24"/>
      <c r="H1048" s="20"/>
      <c r="I1048" s="20"/>
      <c r="J1048" s="20"/>
    </row>
    <row r="1049" spans="1:10">
      <c r="A1049" s="17"/>
      <c r="B1049" s="17"/>
      <c r="C1049" s="17"/>
      <c r="D1049" s="17"/>
      <c r="E1049" s="6"/>
      <c r="F1049" s="18"/>
      <c r="G1049" s="17"/>
      <c r="H1049" s="19"/>
      <c r="I1049" s="20"/>
      <c r="J1049" s="21"/>
    </row>
    <row r="1050" spans="1:10">
      <c r="A1050" s="17"/>
      <c r="B1050" s="17"/>
      <c r="C1050" s="17"/>
      <c r="D1050" s="17"/>
      <c r="E1050" s="6"/>
      <c r="F1050" s="18"/>
      <c r="G1050" s="17"/>
      <c r="H1050" s="19"/>
      <c r="I1050" s="20"/>
      <c r="J1050" s="21"/>
    </row>
    <row r="1051" spans="1:10">
      <c r="A1051" s="17"/>
      <c r="B1051" s="17"/>
      <c r="C1051" s="17"/>
      <c r="D1051" s="17"/>
      <c r="E1051" s="6"/>
      <c r="F1051" s="18"/>
      <c r="G1051" s="17"/>
      <c r="H1051" s="19"/>
      <c r="I1051" s="20"/>
      <c r="J1051" s="21"/>
    </row>
    <row r="1052" spans="1:10">
      <c r="A1052" s="17"/>
      <c r="B1052" s="17"/>
      <c r="C1052" s="17"/>
      <c r="D1052" s="17"/>
      <c r="E1052" s="6"/>
      <c r="F1052" s="18"/>
      <c r="G1052" s="17"/>
      <c r="H1052" s="19"/>
      <c r="I1052" s="20"/>
      <c r="J1052" s="21"/>
    </row>
    <row r="1053" spans="1:10">
      <c r="A1053" s="17"/>
      <c r="B1053" s="17"/>
      <c r="C1053" s="17"/>
      <c r="D1053" s="17"/>
      <c r="E1053" s="6"/>
      <c r="F1053" s="18"/>
      <c r="G1053" s="17"/>
      <c r="H1053" s="19"/>
      <c r="I1053" s="20"/>
      <c r="J1053" s="21"/>
    </row>
    <row r="1054" spans="1:10">
      <c r="A1054" s="17"/>
      <c r="B1054" s="17"/>
      <c r="C1054" s="17"/>
      <c r="D1054" s="17"/>
      <c r="E1054" s="6"/>
      <c r="F1054" s="18"/>
      <c r="G1054" s="17"/>
      <c r="H1054" s="19"/>
      <c r="I1054" s="20"/>
      <c r="J1054" s="21"/>
    </row>
    <row r="1055" spans="1:10">
      <c r="A1055" s="17"/>
      <c r="B1055" s="17"/>
      <c r="C1055" s="17"/>
      <c r="D1055" s="17"/>
      <c r="E1055" s="6"/>
      <c r="F1055" s="18"/>
      <c r="G1055" s="17"/>
      <c r="H1055" s="19"/>
      <c r="I1055" s="20"/>
      <c r="J1055" s="21"/>
    </row>
    <row r="1056" spans="1:10">
      <c r="A1056" s="17"/>
      <c r="B1056" s="17"/>
      <c r="C1056" s="17"/>
      <c r="D1056" s="17"/>
      <c r="E1056" s="6"/>
      <c r="F1056" s="18"/>
      <c r="G1056" s="17"/>
      <c r="H1056" s="19"/>
      <c r="I1056" s="20"/>
      <c r="J1056" s="21"/>
    </row>
    <row r="1057" spans="1:10">
      <c r="A1057" s="17"/>
      <c r="B1057" s="17"/>
      <c r="C1057" s="17"/>
      <c r="D1057" s="17"/>
      <c r="E1057" s="6"/>
      <c r="F1057" s="6"/>
      <c r="G1057" s="6"/>
      <c r="H1057" s="20"/>
      <c r="I1057" s="20"/>
      <c r="J1057" s="20"/>
    </row>
    <row r="1058" spans="1:10">
      <c r="A1058" s="22"/>
      <c r="B1058" s="22"/>
      <c r="C1058" s="6"/>
      <c r="D1058" s="6"/>
      <c r="E1058" s="6"/>
      <c r="F1058" s="6"/>
      <c r="G1058" s="6"/>
      <c r="H1058" s="20"/>
      <c r="I1058" s="20"/>
      <c r="J1058" s="21"/>
    </row>
    <row r="1059" spans="1:10">
      <c r="A1059" s="17"/>
      <c r="B1059" s="17"/>
      <c r="C1059" s="17"/>
      <c r="D1059" s="17"/>
      <c r="E1059" s="6"/>
      <c r="F1059" s="18"/>
      <c r="G1059" s="17"/>
      <c r="H1059" s="19"/>
      <c r="I1059" s="20"/>
      <c r="J1059" s="21"/>
    </row>
    <row r="1060" spans="1:10">
      <c r="A1060" s="17"/>
      <c r="B1060" s="17"/>
      <c r="C1060" s="17"/>
      <c r="D1060" s="17"/>
      <c r="E1060" s="6"/>
      <c r="F1060" s="18"/>
      <c r="G1060" s="17"/>
      <c r="H1060" s="19"/>
      <c r="I1060" s="20"/>
      <c r="J1060" s="21"/>
    </row>
    <row r="1061" spans="1:10">
      <c r="A1061" s="17"/>
      <c r="B1061" s="17"/>
      <c r="C1061" s="17"/>
      <c r="D1061" s="17"/>
      <c r="E1061" s="6"/>
      <c r="F1061" s="18"/>
      <c r="G1061" s="17"/>
      <c r="H1061" s="19"/>
      <c r="I1061" s="20"/>
      <c r="J1061" s="21"/>
    </row>
    <row r="1062" spans="1:10">
      <c r="A1062" s="17"/>
      <c r="B1062" s="17"/>
      <c r="C1062" s="17"/>
      <c r="D1062" s="17"/>
      <c r="E1062" s="6"/>
      <c r="F1062" s="18"/>
      <c r="G1062" s="17"/>
      <c r="H1062" s="19"/>
      <c r="I1062" s="20"/>
      <c r="J1062" s="21"/>
    </row>
    <row r="1063" spans="1:10">
      <c r="A1063" s="22"/>
      <c r="B1063" s="22"/>
      <c r="C1063" s="6"/>
      <c r="D1063" s="6"/>
      <c r="E1063" s="6"/>
      <c r="F1063" s="6"/>
      <c r="G1063" s="6"/>
      <c r="H1063" s="20"/>
      <c r="I1063" s="20"/>
      <c r="J1063" s="20"/>
    </row>
    <row r="1064" spans="1:10">
      <c r="A1064" s="17"/>
      <c r="B1064" s="17"/>
      <c r="C1064" s="17"/>
      <c r="D1064" s="17"/>
      <c r="E1064" s="6"/>
      <c r="F1064" s="18"/>
      <c r="G1064" s="17"/>
      <c r="H1064" s="19"/>
      <c r="I1064" s="20"/>
      <c r="J1064" s="21"/>
    </row>
    <row r="1065" spans="1:10">
      <c r="A1065" s="17"/>
      <c r="B1065" s="17"/>
      <c r="C1065" s="17"/>
      <c r="D1065" s="17"/>
      <c r="E1065" s="6"/>
      <c r="F1065" s="18"/>
      <c r="G1065" s="17"/>
      <c r="H1065" s="19"/>
      <c r="I1065" s="20"/>
      <c r="J1065" s="21"/>
    </row>
    <row r="1066" spans="1:10">
      <c r="A1066" s="17"/>
      <c r="B1066" s="17"/>
      <c r="C1066" s="17"/>
      <c r="D1066" s="17"/>
      <c r="E1066" s="6"/>
      <c r="F1066" s="18"/>
      <c r="G1066" s="17"/>
      <c r="H1066" s="19"/>
      <c r="I1066" s="20"/>
      <c r="J1066" s="21"/>
    </row>
    <row r="1067" spans="1:10">
      <c r="A1067" s="17"/>
      <c r="B1067" s="17"/>
      <c r="C1067" s="17"/>
      <c r="D1067" s="17"/>
      <c r="E1067" s="6"/>
      <c r="F1067" s="18"/>
      <c r="G1067" s="17"/>
      <c r="H1067" s="19"/>
      <c r="I1067" s="20"/>
      <c r="J1067" s="21"/>
    </row>
    <row r="1068" spans="1:10">
      <c r="A1068" s="17"/>
      <c r="B1068" s="17"/>
      <c r="C1068" s="17"/>
      <c r="D1068" s="17"/>
      <c r="E1068" s="6"/>
      <c r="F1068" s="18"/>
      <c r="G1068" s="17"/>
      <c r="H1068" s="19"/>
      <c r="I1068" s="20"/>
      <c r="J1068" s="21"/>
    </row>
    <row r="1069" spans="1:10">
      <c r="A1069" s="17"/>
      <c r="B1069" s="17"/>
      <c r="C1069" s="17"/>
      <c r="D1069" s="17"/>
      <c r="E1069" s="6"/>
      <c r="F1069" s="18"/>
      <c r="G1069" s="17"/>
      <c r="H1069" s="19"/>
      <c r="I1069" s="20"/>
      <c r="J1069" s="21"/>
    </row>
    <row r="1070" spans="1:10">
      <c r="A1070" s="17"/>
      <c r="B1070" s="17"/>
      <c r="C1070" s="17"/>
      <c r="D1070" s="17"/>
      <c r="E1070" s="6"/>
      <c r="F1070" s="18"/>
      <c r="G1070" s="17"/>
      <c r="H1070" s="19"/>
      <c r="I1070" s="20"/>
      <c r="J1070" s="21"/>
    </row>
    <row r="1071" spans="1:10">
      <c r="A1071" s="17"/>
      <c r="B1071" s="17"/>
      <c r="C1071" s="17"/>
      <c r="D1071" s="17"/>
      <c r="E1071" s="6"/>
      <c r="F1071" s="18"/>
      <c r="G1071" s="17"/>
      <c r="H1071" s="19"/>
      <c r="I1071" s="20"/>
      <c r="J1071" s="21"/>
    </row>
    <row r="1072" spans="1:10">
      <c r="A1072" s="17"/>
      <c r="B1072" s="17"/>
      <c r="C1072" s="17"/>
      <c r="D1072" s="17"/>
      <c r="E1072" s="6"/>
      <c r="F1072" s="18"/>
      <c r="G1072" s="17"/>
      <c r="H1072" s="19"/>
      <c r="I1072" s="20"/>
      <c r="J1072" s="21"/>
    </row>
    <row r="1073" spans="1:10">
      <c r="A1073" s="17"/>
      <c r="B1073" s="17"/>
      <c r="C1073" s="17"/>
      <c r="D1073" s="17"/>
      <c r="E1073" s="6"/>
      <c r="F1073" s="18"/>
      <c r="G1073" s="17"/>
      <c r="H1073" s="19"/>
      <c r="I1073" s="20"/>
      <c r="J1073" s="21"/>
    </row>
    <row r="1074" spans="1:10">
      <c r="A1074" s="17"/>
      <c r="B1074" s="17"/>
      <c r="C1074" s="17"/>
      <c r="D1074" s="17"/>
      <c r="E1074" s="6"/>
      <c r="F1074" s="18"/>
      <c r="G1074" s="17"/>
      <c r="H1074" s="19"/>
      <c r="I1074" s="20"/>
      <c r="J1074" s="21"/>
    </row>
    <row r="1075" spans="1:10">
      <c r="A1075" s="17"/>
      <c r="B1075" s="17"/>
      <c r="C1075" s="17"/>
      <c r="D1075" s="17"/>
      <c r="E1075" s="6"/>
      <c r="F1075" s="18"/>
      <c r="G1075" s="17"/>
      <c r="H1075" s="19"/>
      <c r="I1075" s="20"/>
      <c r="J1075" s="21"/>
    </row>
    <row r="1076" spans="1:10">
      <c r="A1076" s="17"/>
      <c r="B1076" s="17"/>
      <c r="C1076" s="17"/>
      <c r="D1076" s="17"/>
      <c r="E1076" s="6"/>
      <c r="F1076" s="18"/>
      <c r="G1076" s="17"/>
      <c r="H1076" s="19"/>
      <c r="I1076" s="20"/>
      <c r="J1076" s="21"/>
    </row>
    <row r="1077" spans="1:10">
      <c r="A1077" s="17"/>
      <c r="B1077" s="17"/>
      <c r="C1077" s="17"/>
      <c r="D1077" s="17"/>
      <c r="E1077" s="6"/>
      <c r="F1077" s="18"/>
      <c r="G1077" s="17"/>
      <c r="H1077" s="19"/>
      <c r="I1077" s="20"/>
      <c r="J1077" s="21"/>
    </row>
    <row r="1078" spans="1:10">
      <c r="A1078" s="17"/>
      <c r="B1078" s="17"/>
      <c r="C1078" s="17"/>
      <c r="D1078" s="17"/>
      <c r="E1078" s="6"/>
      <c r="F1078" s="18"/>
      <c r="G1078" s="17"/>
      <c r="H1078" s="19"/>
      <c r="I1078" s="20"/>
      <c r="J1078" s="21"/>
    </row>
    <row r="1079" spans="1:10">
      <c r="A1079" s="17"/>
      <c r="B1079" s="17"/>
      <c r="C1079" s="17"/>
      <c r="D1079" s="17"/>
      <c r="E1079" s="6"/>
      <c r="F1079" s="18"/>
      <c r="G1079" s="17"/>
      <c r="H1079" s="19"/>
      <c r="I1079" s="20"/>
      <c r="J1079" s="21"/>
    </row>
    <row r="1080" spans="1:10">
      <c r="A1080" s="17"/>
      <c r="B1080" s="17"/>
      <c r="C1080" s="17"/>
      <c r="D1080" s="17"/>
      <c r="E1080" s="6"/>
      <c r="F1080" s="18"/>
      <c r="G1080" s="17"/>
      <c r="H1080" s="19"/>
      <c r="I1080" s="20"/>
      <c r="J1080" s="21"/>
    </row>
    <row r="1081" spans="1:10">
      <c r="A1081" s="17"/>
      <c r="B1081" s="17"/>
      <c r="C1081" s="17"/>
      <c r="D1081" s="17"/>
      <c r="E1081" s="6"/>
      <c r="F1081" s="18"/>
      <c r="G1081" s="17"/>
      <c r="H1081" s="19"/>
      <c r="I1081" s="20"/>
      <c r="J1081" s="21"/>
    </row>
    <row r="1082" spans="1:10">
      <c r="A1082" s="17"/>
      <c r="B1082" s="17"/>
      <c r="C1082" s="17"/>
      <c r="D1082" s="17"/>
      <c r="E1082" s="6"/>
      <c r="F1082" s="18"/>
      <c r="G1082" s="17"/>
      <c r="H1082" s="19"/>
      <c r="I1082" s="20"/>
      <c r="J1082" s="21"/>
    </row>
    <row r="1083" spans="1:10">
      <c r="A1083" s="17"/>
      <c r="B1083" s="17"/>
      <c r="C1083" s="17"/>
      <c r="D1083" s="17"/>
      <c r="E1083" s="6"/>
      <c r="F1083" s="6"/>
      <c r="G1083" s="6"/>
      <c r="H1083" s="20"/>
      <c r="I1083" s="20"/>
      <c r="J1083" s="20"/>
    </row>
    <row r="1084" spans="1:10">
      <c r="A1084" s="17"/>
      <c r="B1084" s="17"/>
      <c r="C1084" s="17"/>
      <c r="D1084" s="17"/>
      <c r="E1084" s="6"/>
      <c r="F1084" s="18"/>
      <c r="G1084" s="17"/>
      <c r="H1084" s="19"/>
      <c r="I1084" s="20"/>
      <c r="J1084" s="21"/>
    </row>
    <row r="1085" spans="1:10">
      <c r="A1085" s="17"/>
      <c r="B1085" s="17"/>
      <c r="C1085" s="17"/>
      <c r="D1085" s="17"/>
      <c r="E1085" s="6"/>
      <c r="F1085" s="18"/>
      <c r="G1085" s="17"/>
      <c r="H1085" s="19"/>
      <c r="I1085" s="20"/>
      <c r="J1085" s="21"/>
    </row>
    <row r="1086" spans="1:10">
      <c r="A1086" s="17"/>
      <c r="B1086" s="17"/>
      <c r="C1086" s="17"/>
      <c r="D1086" s="17"/>
      <c r="E1086" s="6"/>
      <c r="F1086" s="18"/>
      <c r="G1086" s="17"/>
      <c r="H1086" s="19"/>
      <c r="I1086" s="20"/>
      <c r="J1086" s="21"/>
    </row>
    <row r="1087" spans="1:10">
      <c r="A1087" s="17"/>
      <c r="B1087" s="17"/>
      <c r="C1087" s="17"/>
      <c r="D1087" s="17"/>
      <c r="E1087" s="6"/>
      <c r="F1087" s="18"/>
      <c r="G1087" s="17"/>
      <c r="H1087" s="19"/>
      <c r="I1087" s="20"/>
      <c r="J1087" s="21"/>
    </row>
    <row r="1088" spans="1:10">
      <c r="A1088" s="17"/>
      <c r="B1088" s="17"/>
      <c r="C1088" s="17"/>
      <c r="D1088" s="17"/>
      <c r="E1088" s="6"/>
      <c r="F1088" s="18"/>
      <c r="G1088" s="17"/>
      <c r="H1088" s="19"/>
      <c r="I1088" s="20"/>
      <c r="J1088" s="21"/>
    </row>
    <row r="1089" spans="1:10">
      <c r="A1089" s="17"/>
      <c r="B1089" s="17"/>
      <c r="C1089" s="17"/>
      <c r="D1089" s="17"/>
      <c r="E1089" s="6"/>
      <c r="F1089" s="18"/>
      <c r="G1089" s="17"/>
      <c r="H1089" s="19"/>
      <c r="I1089" s="20"/>
      <c r="J1089" s="21"/>
    </row>
    <row r="1090" spans="1:10">
      <c r="A1090" s="17"/>
      <c r="B1090" s="17"/>
      <c r="C1090" s="17"/>
      <c r="D1090" s="17"/>
      <c r="E1090" s="6"/>
      <c r="F1090" s="18"/>
      <c r="G1090" s="17"/>
      <c r="H1090" s="19"/>
      <c r="I1090" s="20"/>
      <c r="J1090" s="21"/>
    </row>
    <row r="1091" spans="1:10">
      <c r="A1091" s="17"/>
      <c r="B1091" s="17"/>
      <c r="C1091" s="17"/>
      <c r="D1091" s="17"/>
      <c r="E1091" s="6"/>
      <c r="F1091" s="18"/>
      <c r="G1091" s="17"/>
      <c r="H1091" s="19"/>
      <c r="I1091" s="20"/>
      <c r="J1091" s="21"/>
    </row>
    <row r="1092" spans="1:10">
      <c r="A1092" s="17"/>
      <c r="B1092" s="17"/>
      <c r="C1092" s="17"/>
      <c r="D1092" s="17"/>
      <c r="E1092" s="6"/>
      <c r="F1092" s="18"/>
      <c r="G1092" s="17"/>
      <c r="H1092" s="19"/>
      <c r="I1092" s="20"/>
      <c r="J1092" s="21"/>
    </row>
    <row r="1093" spans="1:10">
      <c r="A1093" s="17"/>
      <c r="B1093" s="17"/>
      <c r="C1093" s="17"/>
      <c r="D1093" s="17"/>
      <c r="E1093" s="6"/>
      <c r="F1093" s="18"/>
      <c r="G1093" s="17"/>
      <c r="H1093" s="19"/>
      <c r="I1093" s="20"/>
      <c r="J1093" s="21"/>
    </row>
    <row r="1094" spans="1:10">
      <c r="A1094" s="17"/>
      <c r="B1094" s="17"/>
      <c r="C1094" s="17"/>
      <c r="D1094" s="17"/>
      <c r="E1094" s="6"/>
      <c r="F1094" s="18"/>
      <c r="G1094" s="17"/>
      <c r="H1094" s="19"/>
      <c r="I1094" s="20"/>
      <c r="J1094" s="21"/>
    </row>
    <row r="1095" spans="1:10">
      <c r="A1095" s="17"/>
      <c r="B1095" s="17"/>
      <c r="C1095" s="17"/>
      <c r="D1095" s="17"/>
      <c r="E1095" s="6"/>
      <c r="F1095" s="6"/>
      <c r="G1095" s="6"/>
      <c r="H1095" s="20"/>
      <c r="I1095" s="20"/>
      <c r="J1095" s="20"/>
    </row>
    <row r="1096" spans="1:10">
      <c r="A1096" s="17"/>
      <c r="B1096" s="17"/>
      <c r="C1096" s="17"/>
      <c r="D1096" s="17"/>
      <c r="E1096" s="6"/>
      <c r="F1096" s="6"/>
      <c r="G1096" s="6"/>
      <c r="H1096" s="20"/>
      <c r="I1096" s="20"/>
      <c r="J1096" s="20"/>
    </row>
    <row r="1097" spans="1:10">
      <c r="A1097" s="17"/>
      <c r="B1097" s="17"/>
      <c r="C1097" s="17"/>
      <c r="D1097" s="17"/>
      <c r="E1097" s="6"/>
      <c r="F1097" s="18"/>
      <c r="G1097" s="17"/>
      <c r="H1097" s="19"/>
      <c r="I1097" s="20"/>
      <c r="J1097" s="21"/>
    </row>
    <row r="1098" spans="1:10">
      <c r="A1098" s="17"/>
      <c r="B1098" s="17"/>
      <c r="C1098" s="17"/>
      <c r="D1098" s="17"/>
      <c r="E1098" s="6"/>
      <c r="F1098" s="18"/>
      <c r="G1098" s="17"/>
      <c r="H1098" s="19"/>
      <c r="I1098" s="20"/>
      <c r="J1098" s="21"/>
    </row>
    <row r="1099" spans="1:10">
      <c r="A1099" s="17"/>
      <c r="B1099" s="17"/>
      <c r="C1099" s="17"/>
      <c r="D1099" s="17"/>
      <c r="E1099" s="6"/>
      <c r="F1099" s="18"/>
      <c r="G1099" s="17"/>
      <c r="H1099" s="19"/>
      <c r="I1099" s="20"/>
      <c r="J1099" s="21"/>
    </row>
    <row r="1100" spans="1:10">
      <c r="A1100" s="17"/>
      <c r="B1100" s="17"/>
      <c r="C1100" s="17"/>
      <c r="D1100" s="17"/>
      <c r="E1100" s="6"/>
      <c r="F1100" s="18"/>
      <c r="G1100" s="17"/>
      <c r="H1100" s="19"/>
      <c r="I1100" s="20"/>
      <c r="J1100" s="21"/>
    </row>
    <row r="1101" spans="1:10">
      <c r="A1101" s="17"/>
      <c r="B1101" s="17"/>
      <c r="C1101" s="17"/>
      <c r="D1101" s="17"/>
      <c r="E1101" s="6"/>
      <c r="F1101" s="18"/>
      <c r="G1101" s="17"/>
      <c r="H1101" s="19"/>
      <c r="I1101" s="21"/>
    </row>
    <row r="1102" spans="1:10">
      <c r="A1102" s="17"/>
      <c r="B1102" s="17"/>
      <c r="C1102" s="17"/>
      <c r="D1102" s="17"/>
      <c r="E1102" s="6"/>
      <c r="F1102" s="18"/>
      <c r="G1102" s="17"/>
      <c r="H1102" s="19"/>
      <c r="I1102" s="21"/>
    </row>
    <row r="1103" spans="1:10">
      <c r="A1103" s="17"/>
      <c r="B1103" s="17"/>
      <c r="C1103" s="17"/>
      <c r="D1103" s="17"/>
      <c r="E1103" s="6"/>
      <c r="F1103" s="18"/>
      <c r="G1103" s="17"/>
      <c r="H1103" s="19"/>
      <c r="I1103" s="20"/>
      <c r="J1103" s="21"/>
    </row>
    <row r="1104" spans="1:10">
      <c r="A1104" s="17"/>
      <c r="B1104" s="17"/>
      <c r="C1104" s="17"/>
      <c r="D1104" s="17"/>
      <c r="E1104" s="6"/>
      <c r="F1104" s="18"/>
      <c r="G1104" s="17"/>
      <c r="H1104" s="19"/>
      <c r="I1104" s="20"/>
      <c r="J1104" s="21"/>
    </row>
    <row r="1105" spans="1:10">
      <c r="A1105" s="17"/>
      <c r="B1105" s="17"/>
      <c r="C1105" s="17"/>
      <c r="D1105" s="17"/>
      <c r="E1105" s="6"/>
      <c r="F1105" s="18"/>
      <c r="G1105" s="17"/>
      <c r="H1105" s="19"/>
      <c r="I1105" s="20"/>
      <c r="J1105" s="21"/>
    </row>
    <row r="1106" spans="1:10">
      <c r="A1106" s="17"/>
      <c r="B1106" s="17"/>
      <c r="C1106" s="17"/>
      <c r="D1106" s="17"/>
      <c r="E1106" s="6"/>
      <c r="F1106" s="18"/>
      <c r="G1106" s="17"/>
      <c r="H1106" s="19"/>
      <c r="I1106" s="21"/>
    </row>
    <row r="1107" spans="1:10">
      <c r="A1107" s="22"/>
      <c r="B1107" s="22"/>
      <c r="C1107" s="24"/>
      <c r="D1107" s="6"/>
      <c r="E1107" s="24"/>
      <c r="F1107" s="6"/>
      <c r="G1107" s="6"/>
      <c r="H1107" s="20"/>
      <c r="I1107" s="20"/>
      <c r="J1107" s="21"/>
    </row>
    <row r="1108" spans="1:10">
      <c r="A1108" s="17"/>
      <c r="B1108" s="17"/>
      <c r="C1108" s="17"/>
      <c r="D1108" s="17"/>
      <c r="E1108" s="6"/>
      <c r="F1108" s="18"/>
      <c r="G1108" s="17"/>
      <c r="H1108" s="19"/>
      <c r="I1108" s="21"/>
    </row>
    <row r="1109" spans="1:10">
      <c r="A1109" s="17"/>
      <c r="B1109" s="17"/>
      <c r="C1109" s="17"/>
      <c r="D1109" s="17"/>
      <c r="E1109" s="6"/>
      <c r="F1109" s="18"/>
      <c r="G1109" s="17"/>
      <c r="H1109" s="19"/>
      <c r="I1109" s="20"/>
      <c r="J1109" s="21"/>
    </row>
    <row r="1110" spans="1:10">
      <c r="A1110" s="17"/>
      <c r="B1110" s="17"/>
      <c r="C1110" s="17"/>
      <c r="D1110" s="17"/>
      <c r="E1110" s="6"/>
      <c r="F1110" s="6"/>
      <c r="G1110" s="6"/>
      <c r="H1110" s="20"/>
      <c r="I1110" s="20"/>
      <c r="J1110" s="20"/>
    </row>
    <row r="1111" spans="1:10">
      <c r="A1111" s="17"/>
      <c r="B1111" s="17"/>
      <c r="C1111" s="17"/>
      <c r="D1111" s="17"/>
      <c r="E1111" s="6"/>
      <c r="F1111" s="6"/>
      <c r="G1111" s="6"/>
      <c r="H1111" s="20"/>
      <c r="I1111" s="20"/>
      <c r="J1111" s="20"/>
    </row>
    <row r="1112" spans="1:10">
      <c r="A1112" s="17"/>
      <c r="B1112" s="17"/>
      <c r="C1112" s="17"/>
      <c r="D1112" s="17"/>
      <c r="E1112" s="6"/>
      <c r="F1112" s="18"/>
      <c r="G1112" s="17"/>
      <c r="H1112" s="19"/>
      <c r="I1112" s="21"/>
    </row>
    <row r="1113" spans="1:10">
      <c r="A1113" s="17"/>
      <c r="B1113" s="17"/>
      <c r="C1113" s="17"/>
      <c r="D1113" s="17"/>
      <c r="E1113" s="6"/>
      <c r="F1113" s="18"/>
      <c r="G1113" s="17"/>
      <c r="H1113" s="19"/>
      <c r="I1113" s="21"/>
    </row>
    <row r="1114" spans="1:10">
      <c r="A1114" s="17"/>
      <c r="B1114" s="17"/>
      <c r="C1114" s="17"/>
      <c r="D1114" s="17"/>
      <c r="E1114" s="6"/>
      <c r="F1114" s="6"/>
      <c r="G1114" s="6"/>
      <c r="H1114" s="20"/>
      <c r="I1114" s="20"/>
      <c r="J1114" s="20"/>
    </row>
    <row r="1115" spans="1:10">
      <c r="A1115" s="17"/>
      <c r="B1115" s="17"/>
      <c r="C1115" s="17"/>
      <c r="D1115" s="17"/>
      <c r="E1115" s="6"/>
      <c r="F1115" s="6"/>
      <c r="G1115" s="6"/>
      <c r="H1115" s="20"/>
      <c r="I1115" s="20"/>
      <c r="J1115" s="20"/>
    </row>
    <row r="1116" spans="1:10">
      <c r="A1116" s="17"/>
      <c r="B1116" s="17"/>
      <c r="C1116" s="17"/>
      <c r="D1116" s="17"/>
      <c r="E1116" s="6"/>
      <c r="F1116" s="6"/>
      <c r="G1116" s="6"/>
      <c r="H1116" s="20"/>
      <c r="I1116" s="20"/>
      <c r="J1116" s="20"/>
    </row>
    <row r="1117" spans="1:10">
      <c r="A1117" s="22"/>
      <c r="B1117" s="22"/>
      <c r="C1117" s="6"/>
      <c r="D1117" s="6"/>
      <c r="E1117" s="6"/>
      <c r="G1117" s="6"/>
      <c r="H1117" s="20"/>
      <c r="I1117" s="20"/>
      <c r="J1117" s="6"/>
    </row>
    <row r="1118" spans="1:10">
      <c r="A1118" s="22"/>
      <c r="B1118" s="22"/>
      <c r="C1118" s="6"/>
      <c r="D1118" s="6"/>
      <c r="E1118" s="6"/>
      <c r="G1118" s="6"/>
      <c r="H1118" s="20"/>
      <c r="I1118" s="20"/>
      <c r="J1118" s="6"/>
    </row>
    <row r="1119" spans="1:10">
      <c r="A1119" s="17"/>
      <c r="B1119" s="17"/>
      <c r="C1119" s="17"/>
      <c r="D1119" s="17"/>
      <c r="E1119" s="6"/>
      <c r="F1119" s="18"/>
      <c r="G1119" s="17"/>
      <c r="H1119" s="19"/>
      <c r="I1119" s="20"/>
      <c r="J1119" s="21"/>
    </row>
    <row r="1120" spans="1:10">
      <c r="A1120" s="22"/>
      <c r="B1120" s="22"/>
      <c r="C1120" s="6"/>
      <c r="D1120" s="6"/>
      <c r="E1120" s="6"/>
      <c r="F1120" s="6"/>
      <c r="G1120" s="6"/>
      <c r="H1120" s="20"/>
      <c r="I1120" s="20"/>
      <c r="J1120" s="20"/>
    </row>
    <row r="1121" spans="1:10">
      <c r="A1121" s="22"/>
      <c r="B1121" s="22"/>
      <c r="C1121" s="6"/>
      <c r="D1121" s="6"/>
      <c r="E1121" s="6"/>
      <c r="F1121" s="6"/>
      <c r="G1121" s="6"/>
      <c r="H1121" s="20"/>
      <c r="I1121" s="20"/>
      <c r="J1121" s="20"/>
    </row>
    <row r="1122" spans="1:10">
      <c r="A1122" s="22"/>
      <c r="B1122" s="22"/>
      <c r="C1122" s="6"/>
      <c r="D1122" s="6"/>
      <c r="E1122" s="6"/>
      <c r="F1122" s="6"/>
      <c r="G1122" s="6"/>
      <c r="H1122" s="20"/>
      <c r="I1122" s="20"/>
      <c r="J1122" s="20"/>
    </row>
    <row r="1123" spans="1:10">
      <c r="A1123" s="22"/>
      <c r="B1123" s="22"/>
      <c r="C1123" s="6"/>
      <c r="D1123" s="6"/>
      <c r="E1123" s="6"/>
      <c r="F1123" s="6"/>
      <c r="G1123" s="6"/>
      <c r="H1123" s="20"/>
      <c r="I1123" s="20"/>
      <c r="J1123" s="20"/>
    </row>
    <row r="1124" spans="1:10">
      <c r="A1124" s="17"/>
      <c r="B1124" s="17"/>
      <c r="C1124" s="17"/>
      <c r="D1124" s="17"/>
      <c r="E1124" s="6"/>
      <c r="F1124" s="18"/>
      <c r="G1124" s="17"/>
      <c r="H1124" s="19"/>
      <c r="I1124" s="20"/>
      <c r="J1124" s="21"/>
    </row>
    <row r="1125" spans="1:10">
      <c r="A1125" s="22"/>
      <c r="B1125" s="22"/>
      <c r="C1125" s="6"/>
      <c r="D1125" s="6"/>
      <c r="E1125" s="6"/>
      <c r="G1125" s="6"/>
      <c r="H1125" s="20"/>
      <c r="I1125" s="20"/>
      <c r="J1125" s="6"/>
    </row>
    <row r="1126" spans="1:10">
      <c r="A1126" s="22"/>
      <c r="B1126" s="22"/>
      <c r="C1126" s="6"/>
      <c r="D1126" s="6"/>
      <c r="E1126" s="6"/>
      <c r="G1126" s="6"/>
      <c r="H1126" s="20"/>
      <c r="I1126" s="20"/>
      <c r="J1126" s="6"/>
    </row>
    <row r="1127" spans="1:10">
      <c r="A1127" s="22"/>
      <c r="B1127" s="22"/>
      <c r="C1127" s="6"/>
      <c r="D1127" s="6"/>
      <c r="E1127" s="6"/>
      <c r="G1127" s="6"/>
      <c r="H1127" s="20"/>
      <c r="I1127" s="20"/>
      <c r="J1127" s="6"/>
    </row>
    <row r="1128" spans="1:10">
      <c r="A1128" s="22"/>
      <c r="B1128" s="22"/>
      <c r="C1128" s="6"/>
      <c r="D1128" s="6"/>
      <c r="E1128" s="6"/>
      <c r="G1128" s="6"/>
      <c r="H1128" s="20"/>
      <c r="I1128" s="20"/>
      <c r="J1128" s="6"/>
    </row>
    <row r="1129" spans="1:10">
      <c r="A1129" s="17"/>
      <c r="B1129" s="17"/>
      <c r="C1129" s="17"/>
      <c r="D1129" s="17"/>
      <c r="E1129" s="6"/>
      <c r="F1129" s="18"/>
      <c r="G1129" s="17"/>
      <c r="H1129" s="19"/>
      <c r="I1129" s="20"/>
      <c r="J1129" s="21"/>
    </row>
    <row r="1130" spans="1:10">
      <c r="A1130" s="22"/>
      <c r="B1130" s="22"/>
      <c r="C1130" s="6"/>
      <c r="D1130" s="6"/>
      <c r="E1130" s="6"/>
      <c r="G1130" s="6"/>
      <c r="H1130" s="20"/>
      <c r="I1130" s="20"/>
      <c r="J1130" s="6"/>
    </row>
    <row r="1131" spans="1:10">
      <c r="A1131" s="22"/>
      <c r="B1131" s="22"/>
      <c r="C1131" s="6"/>
      <c r="D1131" s="6"/>
      <c r="E1131" s="6"/>
      <c r="G1131" s="6"/>
      <c r="H1131" s="20"/>
      <c r="I1131" s="20"/>
      <c r="J1131" s="6"/>
    </row>
    <row r="1132" spans="1:10">
      <c r="A1132" s="22"/>
      <c r="B1132" s="22"/>
      <c r="C1132" s="6"/>
      <c r="D1132" s="6"/>
      <c r="E1132" s="6"/>
      <c r="G1132" s="6"/>
      <c r="H1132" s="20"/>
      <c r="I1132" s="20"/>
      <c r="J1132" s="6"/>
    </row>
    <row r="1133" spans="1:10">
      <c r="A1133" s="22"/>
      <c r="B1133" s="22"/>
      <c r="C1133" s="6"/>
      <c r="D1133" s="6"/>
      <c r="E1133" s="6"/>
      <c r="G1133" s="6"/>
      <c r="H1133" s="20"/>
      <c r="I1133" s="20"/>
      <c r="J1133" s="6"/>
    </row>
    <row r="1134" spans="1:10">
      <c r="A1134" s="17"/>
      <c r="B1134" s="17"/>
      <c r="C1134" s="17"/>
      <c r="D1134" s="17"/>
      <c r="E1134" s="6"/>
      <c r="F1134" s="18"/>
      <c r="G1134" s="17"/>
      <c r="H1134" s="19"/>
      <c r="I1134" s="20"/>
      <c r="J1134" s="21"/>
    </row>
    <row r="1135" spans="1:10">
      <c r="A1135" s="17"/>
      <c r="B1135" s="17"/>
      <c r="C1135" s="17"/>
      <c r="D1135" s="17"/>
      <c r="E1135" s="6"/>
      <c r="F1135" s="18"/>
      <c r="G1135" s="17"/>
      <c r="H1135" s="19"/>
      <c r="I1135" s="20"/>
      <c r="J1135" s="21"/>
    </row>
    <row r="1136" spans="1:10">
      <c r="A1136" s="17"/>
      <c r="B1136" s="17"/>
      <c r="C1136" s="17"/>
      <c r="D1136" s="17"/>
      <c r="E1136" s="6"/>
      <c r="F1136" s="18"/>
      <c r="G1136" s="17"/>
      <c r="H1136" s="19"/>
      <c r="I1136" s="20"/>
      <c r="J1136" s="21"/>
    </row>
    <row r="1137" spans="1:10">
      <c r="A1137" s="22"/>
      <c r="B1137" s="22"/>
      <c r="C1137" s="24"/>
      <c r="D1137" s="6"/>
      <c r="E1137" s="24"/>
      <c r="F1137" s="6"/>
      <c r="G1137" s="6"/>
      <c r="H1137" s="20"/>
      <c r="I1137" s="20"/>
      <c r="J1137" s="21"/>
    </row>
    <row r="1138" spans="1:10">
      <c r="A1138" s="17"/>
      <c r="B1138" s="17"/>
      <c r="C1138" s="17"/>
      <c r="D1138" s="17"/>
      <c r="E1138" s="6"/>
      <c r="F1138" s="18"/>
      <c r="G1138" s="17"/>
      <c r="H1138" s="19"/>
      <c r="I1138" s="20"/>
      <c r="J1138" s="21"/>
    </row>
    <row r="1139" spans="1:10">
      <c r="A1139" s="17"/>
      <c r="B1139" s="17"/>
      <c r="C1139" s="17"/>
      <c r="D1139" s="17"/>
      <c r="E1139" s="6"/>
      <c r="F1139" s="18"/>
      <c r="G1139" s="17"/>
      <c r="H1139" s="19"/>
      <c r="I1139" s="20"/>
      <c r="J1139" s="21"/>
    </row>
    <row r="1140" spans="1:10">
      <c r="A1140" s="17"/>
      <c r="B1140" s="17"/>
      <c r="C1140" s="17"/>
      <c r="D1140" s="17"/>
      <c r="E1140" s="6"/>
      <c r="F1140" s="18"/>
      <c r="G1140" s="17"/>
      <c r="H1140" s="19"/>
      <c r="I1140" s="20"/>
      <c r="J1140" s="21"/>
    </row>
    <row r="1141" spans="1:10">
      <c r="A1141" s="17"/>
      <c r="B1141" s="17"/>
      <c r="C1141" s="17"/>
      <c r="D1141" s="17"/>
      <c r="E1141" s="6"/>
      <c r="F1141" s="18"/>
      <c r="G1141" s="17"/>
      <c r="H1141" s="19"/>
      <c r="I1141" s="20"/>
      <c r="J1141" s="21"/>
    </row>
    <row r="1142" spans="1:10">
      <c r="A1142" s="17"/>
      <c r="B1142" s="17"/>
      <c r="C1142" s="17"/>
      <c r="D1142" s="17"/>
      <c r="E1142" s="6"/>
      <c r="F1142" s="18"/>
      <c r="G1142" s="17"/>
      <c r="H1142" s="19"/>
      <c r="I1142" s="20"/>
      <c r="J1142" s="21"/>
    </row>
    <row r="1143" spans="1:10">
      <c r="A1143" s="17"/>
      <c r="B1143" s="17"/>
      <c r="C1143" s="17"/>
      <c r="D1143" s="17"/>
      <c r="E1143" s="6"/>
      <c r="F1143" s="18"/>
      <c r="G1143" s="17"/>
      <c r="H1143" s="19"/>
      <c r="I1143" s="20"/>
      <c r="J1143" s="21"/>
    </row>
    <row r="1144" spans="1:10">
      <c r="A1144" s="22"/>
      <c r="B1144" s="22"/>
      <c r="C1144" s="24"/>
      <c r="D1144" s="6"/>
      <c r="E1144" s="24"/>
      <c r="F1144" s="6"/>
      <c r="G1144" s="6"/>
      <c r="H1144" s="20"/>
      <c r="I1144" s="20"/>
      <c r="J1144" s="20"/>
    </row>
    <row r="1145" spans="1:10">
      <c r="A1145" s="22"/>
      <c r="B1145" s="22"/>
      <c r="C1145" s="24"/>
      <c r="D1145" s="6"/>
      <c r="E1145" s="24"/>
      <c r="F1145" s="6"/>
      <c r="G1145" s="6"/>
      <c r="H1145" s="20"/>
      <c r="I1145" s="20"/>
      <c r="J1145" s="20"/>
    </row>
    <row r="1146" spans="1:10">
      <c r="A1146" s="17"/>
      <c r="B1146" s="17"/>
      <c r="C1146" s="17"/>
      <c r="D1146" s="17"/>
      <c r="E1146" s="6"/>
      <c r="F1146" s="18"/>
      <c r="G1146" s="17"/>
      <c r="H1146" s="19"/>
      <c r="I1146" s="21"/>
    </row>
    <row r="1147" spans="1:10">
      <c r="A1147" s="17"/>
      <c r="B1147" s="17"/>
      <c r="C1147" s="17"/>
      <c r="D1147" s="17"/>
      <c r="E1147" s="6"/>
      <c r="F1147" s="18"/>
      <c r="G1147" s="17"/>
      <c r="H1147" s="19"/>
      <c r="I1147" s="20"/>
      <c r="J1147" s="21"/>
    </row>
    <row r="1148" spans="1:10">
      <c r="A1148" s="17"/>
      <c r="B1148" s="17"/>
      <c r="C1148" s="17"/>
      <c r="D1148" s="17"/>
      <c r="E1148" s="6"/>
      <c r="F1148" s="18"/>
      <c r="G1148" s="17"/>
      <c r="H1148" s="19"/>
      <c r="I1148" s="20"/>
      <c r="J1148" s="21"/>
    </row>
    <row r="1149" spans="1:10">
      <c r="A1149" s="22"/>
      <c r="B1149" s="22"/>
      <c r="C1149" s="24"/>
      <c r="D1149" s="6"/>
      <c r="E1149" s="24"/>
      <c r="F1149" s="6"/>
      <c r="G1149" s="6"/>
      <c r="H1149" s="20"/>
      <c r="I1149" s="20"/>
      <c r="J1149" s="20"/>
    </row>
    <row r="1150" spans="1:10">
      <c r="A1150" s="17"/>
      <c r="B1150" s="17"/>
      <c r="C1150" s="17"/>
      <c r="D1150" s="17"/>
      <c r="E1150" s="6"/>
      <c r="F1150" s="18"/>
      <c r="G1150" s="17"/>
      <c r="H1150" s="19"/>
      <c r="I1150" s="20"/>
      <c r="J1150" s="21"/>
    </row>
    <row r="1151" spans="1:10">
      <c r="A1151" s="17"/>
      <c r="B1151" s="17"/>
      <c r="C1151" s="17"/>
      <c r="D1151" s="17"/>
      <c r="E1151" s="6"/>
      <c r="F1151" s="18"/>
      <c r="G1151" s="17"/>
      <c r="H1151" s="19"/>
      <c r="I1151" s="20"/>
      <c r="J1151" s="21"/>
    </row>
    <row r="1152" spans="1:10">
      <c r="A1152" s="17"/>
      <c r="B1152" s="17"/>
      <c r="C1152" s="17"/>
      <c r="D1152" s="17"/>
      <c r="E1152" s="6"/>
      <c r="F1152" s="18"/>
      <c r="G1152" s="17"/>
      <c r="H1152" s="19"/>
      <c r="I1152" s="20"/>
      <c r="J1152" s="21"/>
    </row>
    <row r="1153" spans="1:10">
      <c r="A1153" s="22"/>
      <c r="B1153" s="22"/>
      <c r="C1153" s="24"/>
      <c r="D1153" s="6"/>
      <c r="E1153" s="24"/>
      <c r="F1153" s="6"/>
      <c r="G1153" s="6"/>
      <c r="H1153" s="20"/>
      <c r="I1153" s="20"/>
      <c r="J1153" s="20"/>
    </row>
    <row r="1154" spans="1:10">
      <c r="A1154" s="17"/>
      <c r="B1154" s="17"/>
      <c r="C1154" s="17"/>
      <c r="D1154" s="17"/>
      <c r="E1154" s="6"/>
      <c r="F1154" s="18"/>
      <c r="G1154" s="17"/>
      <c r="H1154" s="19"/>
      <c r="I1154" s="20"/>
      <c r="J1154" s="21"/>
    </row>
    <row r="1155" spans="1:10">
      <c r="A1155" s="17"/>
      <c r="B1155" s="17"/>
      <c r="C1155" s="17"/>
      <c r="D1155" s="17"/>
      <c r="E1155" s="6"/>
      <c r="F1155" s="18"/>
      <c r="G1155" s="17"/>
      <c r="H1155" s="19"/>
      <c r="I1155" s="20"/>
      <c r="J1155" s="21"/>
    </row>
    <row r="1156" spans="1:10">
      <c r="A1156" s="17"/>
      <c r="B1156" s="17"/>
      <c r="C1156" s="17"/>
      <c r="D1156" s="17"/>
      <c r="E1156" s="6"/>
      <c r="F1156" s="18"/>
      <c r="G1156" s="17"/>
      <c r="H1156" s="19"/>
      <c r="I1156" s="20"/>
      <c r="J1156" s="21"/>
    </row>
    <row r="1157" spans="1:10">
      <c r="A1157" s="17"/>
      <c r="B1157" s="17"/>
      <c r="C1157" s="17"/>
      <c r="D1157" s="17"/>
      <c r="E1157" s="6"/>
      <c r="F1157" s="18"/>
      <c r="G1157" s="17"/>
      <c r="H1157" s="19"/>
      <c r="I1157" s="20"/>
      <c r="J1157" s="21"/>
    </row>
    <row r="1158" spans="1:10">
      <c r="A1158" s="22"/>
      <c r="B1158" s="22"/>
      <c r="C1158" s="24"/>
      <c r="D1158" s="6"/>
      <c r="E1158" s="24"/>
      <c r="F1158" s="6"/>
      <c r="G1158" s="6"/>
      <c r="H1158" s="20"/>
      <c r="I1158" s="20"/>
      <c r="J1158" s="20"/>
    </row>
    <row r="1159" spans="1:10">
      <c r="A1159" s="17"/>
      <c r="B1159" s="17"/>
      <c r="C1159" s="17"/>
      <c r="D1159" s="17"/>
      <c r="E1159" s="6"/>
      <c r="F1159" s="18"/>
      <c r="G1159" s="17"/>
      <c r="H1159" s="19"/>
      <c r="I1159" s="20"/>
      <c r="J1159" s="21"/>
    </row>
    <row r="1160" spans="1:10">
      <c r="A1160" s="17"/>
      <c r="B1160" s="17"/>
      <c r="C1160" s="17"/>
      <c r="D1160" s="17"/>
      <c r="E1160" s="6"/>
      <c r="F1160" s="18"/>
      <c r="G1160" s="17"/>
      <c r="H1160" s="19"/>
      <c r="I1160" s="20"/>
      <c r="J1160" s="21"/>
    </row>
    <row r="1161" spans="1:10">
      <c r="A1161" s="17"/>
      <c r="B1161" s="17"/>
      <c r="C1161" s="17"/>
      <c r="D1161" s="17"/>
      <c r="E1161" s="6"/>
      <c r="F1161" s="18"/>
      <c r="G1161" s="17"/>
      <c r="H1161" s="19"/>
      <c r="I1161" s="20"/>
      <c r="J1161" s="21"/>
    </row>
    <row r="1162" spans="1:10">
      <c r="A1162" s="17"/>
      <c r="B1162" s="17"/>
      <c r="C1162" s="17"/>
      <c r="D1162" s="17"/>
      <c r="E1162" s="6"/>
      <c r="F1162" s="18"/>
      <c r="G1162" s="17"/>
      <c r="H1162" s="19"/>
      <c r="I1162" s="20"/>
      <c r="J1162" s="21"/>
    </row>
    <row r="1163" spans="1:10">
      <c r="A1163" s="17"/>
      <c r="B1163" s="17"/>
      <c r="C1163" s="17"/>
      <c r="D1163" s="17"/>
      <c r="E1163" s="6"/>
      <c r="F1163" s="18"/>
      <c r="G1163" s="17"/>
      <c r="H1163" s="19"/>
      <c r="I1163" s="20"/>
      <c r="J1163" s="21"/>
    </row>
    <row r="1164" spans="1:10">
      <c r="A1164" s="17"/>
      <c r="B1164" s="17"/>
      <c r="C1164" s="17"/>
      <c r="D1164" s="17"/>
      <c r="E1164" s="6"/>
      <c r="F1164" s="18"/>
      <c r="G1164" s="17"/>
      <c r="H1164" s="19"/>
      <c r="I1164" s="20"/>
      <c r="J1164" s="21"/>
    </row>
    <row r="1165" spans="1:10">
      <c r="A1165" s="17"/>
      <c r="B1165" s="17"/>
      <c r="C1165" s="17"/>
      <c r="D1165" s="17"/>
      <c r="E1165" s="6"/>
      <c r="F1165" s="18"/>
      <c r="G1165" s="17"/>
      <c r="H1165" s="19"/>
      <c r="I1165" s="20"/>
      <c r="J1165" s="21"/>
    </row>
    <row r="1166" spans="1:10">
      <c r="A1166" s="17"/>
      <c r="B1166" s="17"/>
      <c r="C1166" s="17"/>
      <c r="D1166" s="17"/>
      <c r="E1166" s="6"/>
      <c r="F1166" s="18"/>
      <c r="G1166" s="17"/>
      <c r="H1166" s="19"/>
      <c r="I1166" s="20"/>
      <c r="J1166" s="21"/>
    </row>
    <row r="1167" spans="1:10">
      <c r="A1167" s="17"/>
      <c r="B1167" s="17"/>
      <c r="C1167" s="17"/>
      <c r="D1167" s="17"/>
      <c r="E1167" s="6"/>
      <c r="F1167" s="18"/>
      <c r="G1167" s="17"/>
      <c r="H1167" s="19"/>
      <c r="I1167" s="21"/>
    </row>
    <row r="1168" spans="1:10">
      <c r="A1168" s="17"/>
      <c r="B1168" s="17"/>
      <c r="C1168" s="17"/>
      <c r="D1168" s="17"/>
      <c r="E1168" s="6"/>
      <c r="F1168" s="18"/>
      <c r="G1168" s="17"/>
      <c r="H1168" s="19"/>
      <c r="I1168" s="20"/>
      <c r="J1168" s="21"/>
    </row>
    <row r="1169" spans="1:10">
      <c r="A1169" s="17"/>
      <c r="B1169" s="17"/>
      <c r="C1169" s="17"/>
      <c r="D1169" s="17"/>
      <c r="E1169" s="6"/>
      <c r="F1169" s="18"/>
      <c r="G1169" s="17"/>
      <c r="H1169" s="19"/>
      <c r="I1169" s="21"/>
    </row>
    <row r="1170" spans="1:10" ht="15.55" customHeight="1">
      <c r="A1170" s="22"/>
      <c r="B1170" s="22"/>
      <c r="C1170" s="24"/>
      <c r="D1170" s="6"/>
      <c r="E1170" s="24"/>
      <c r="F1170" s="6"/>
      <c r="G1170" s="6"/>
      <c r="H1170" s="20"/>
      <c r="I1170" s="20"/>
      <c r="J1170" s="21"/>
    </row>
    <row r="1171" spans="1:10">
      <c r="A1171" s="22"/>
      <c r="B1171" s="22"/>
      <c r="C1171" s="24"/>
      <c r="D1171" s="6"/>
      <c r="E1171" s="24"/>
      <c r="F1171" s="6"/>
      <c r="G1171" s="6"/>
      <c r="H1171" s="20"/>
      <c r="I1171" s="20"/>
      <c r="J1171" s="21"/>
    </row>
    <row r="1172" spans="1:10">
      <c r="A1172" s="22"/>
      <c r="B1172" s="22"/>
      <c r="C1172" s="24"/>
      <c r="D1172" s="6"/>
      <c r="E1172" s="24"/>
      <c r="F1172" s="6"/>
      <c r="G1172" s="6"/>
      <c r="H1172" s="20"/>
      <c r="I1172" s="20"/>
      <c r="J1172" s="21"/>
    </row>
    <row r="1173" spans="1:10">
      <c r="A1173" s="22"/>
      <c r="B1173" s="22"/>
      <c r="C1173" s="24"/>
      <c r="D1173" s="6"/>
      <c r="E1173" s="24"/>
      <c r="F1173" s="6"/>
      <c r="G1173" s="6"/>
      <c r="H1173" s="20"/>
      <c r="I1173" s="20"/>
      <c r="J1173" s="21"/>
    </row>
    <row r="1174" spans="1:10">
      <c r="A1174" s="22"/>
      <c r="B1174" s="22"/>
      <c r="C1174" s="24"/>
      <c r="D1174" s="6"/>
      <c r="E1174" s="6"/>
      <c r="F1174" s="6"/>
      <c r="G1174" s="6"/>
      <c r="H1174" s="20"/>
      <c r="I1174" s="20"/>
      <c r="J1174" s="20"/>
    </row>
    <row r="1175" spans="1:10">
      <c r="A1175" s="17"/>
      <c r="B1175" s="17"/>
      <c r="C1175" s="17"/>
      <c r="D1175" s="17"/>
      <c r="E1175" s="6"/>
      <c r="F1175" s="18"/>
      <c r="G1175" s="17"/>
      <c r="H1175" s="19"/>
      <c r="I1175" s="20"/>
      <c r="J1175" s="21"/>
    </row>
    <row r="1176" spans="1:10">
      <c r="A1176" s="22"/>
      <c r="B1176" s="22"/>
      <c r="C1176" s="24"/>
      <c r="D1176" s="6"/>
      <c r="E1176" s="6"/>
      <c r="F1176" s="6"/>
      <c r="G1176" s="6"/>
      <c r="H1176" s="20"/>
      <c r="I1176" s="20"/>
      <c r="J1176" s="20"/>
    </row>
    <row r="1177" spans="1:10">
      <c r="A1177" s="22"/>
      <c r="B1177" s="22"/>
      <c r="C1177" s="24"/>
      <c r="D1177" s="6"/>
      <c r="E1177" s="6"/>
      <c r="F1177" s="6"/>
      <c r="G1177" s="6"/>
      <c r="H1177" s="20"/>
      <c r="I1177" s="20"/>
      <c r="J1177" s="20"/>
    </row>
    <row r="1178" spans="1:10">
      <c r="A1178" s="22"/>
      <c r="B1178" s="22"/>
      <c r="C1178" s="6"/>
      <c r="D1178" s="6"/>
      <c r="E1178" s="24"/>
      <c r="F1178" s="6"/>
      <c r="G1178" s="6"/>
      <c r="H1178" s="20"/>
      <c r="I1178" s="20"/>
      <c r="J1178" s="21"/>
    </row>
    <row r="1179" spans="1:10">
      <c r="A1179" s="22"/>
      <c r="B1179" s="22"/>
      <c r="C1179" s="24"/>
      <c r="D1179" s="6"/>
      <c r="E1179" s="6"/>
      <c r="F1179" s="6"/>
      <c r="G1179" s="6"/>
      <c r="H1179" s="20"/>
      <c r="I1179" s="20"/>
      <c r="J1179" s="20"/>
    </row>
    <row r="1180" spans="1:10">
      <c r="A1180" s="17"/>
      <c r="B1180" s="17"/>
      <c r="C1180" s="17"/>
      <c r="D1180" s="17"/>
      <c r="E1180" s="6"/>
      <c r="F1180" s="18"/>
      <c r="G1180" s="17"/>
      <c r="H1180" s="19"/>
      <c r="I1180" s="20"/>
      <c r="J1180" s="21"/>
    </row>
    <row r="1181" spans="1:10">
      <c r="A1181" s="17"/>
      <c r="B1181" s="17"/>
      <c r="C1181" s="17"/>
      <c r="D1181" s="17"/>
      <c r="E1181" s="6"/>
      <c r="F1181" s="18"/>
      <c r="G1181" s="17"/>
      <c r="H1181" s="19"/>
      <c r="I1181" s="20"/>
      <c r="J1181" s="21"/>
    </row>
    <row r="1182" spans="1:10">
      <c r="A1182" s="22"/>
      <c r="B1182" s="22"/>
      <c r="C1182" s="24"/>
      <c r="D1182" s="6"/>
      <c r="E1182" s="6"/>
      <c r="F1182" s="6"/>
      <c r="G1182" s="6"/>
      <c r="H1182" s="20"/>
      <c r="I1182" s="20"/>
      <c r="J1182" s="20"/>
    </row>
    <row r="1183" spans="1:10">
      <c r="A1183" s="17"/>
      <c r="B1183" s="17"/>
      <c r="C1183" s="17"/>
      <c r="D1183" s="17"/>
      <c r="E1183" s="6"/>
      <c r="F1183" s="18"/>
      <c r="G1183" s="17"/>
      <c r="H1183" s="19"/>
      <c r="I1183" s="20"/>
      <c r="J1183" s="21"/>
    </row>
    <row r="1184" spans="1:10">
      <c r="A1184" s="22"/>
      <c r="B1184" s="22"/>
      <c r="C1184" s="24"/>
      <c r="D1184" s="6"/>
      <c r="E1184" s="24"/>
      <c r="F1184" s="6"/>
      <c r="G1184" s="6"/>
      <c r="H1184" s="20"/>
      <c r="I1184" s="20"/>
      <c r="J1184" s="20"/>
    </row>
    <row r="1185" spans="1:10">
      <c r="A1185" s="22"/>
      <c r="B1185" s="22"/>
      <c r="C1185" s="24"/>
      <c r="D1185" s="6"/>
      <c r="E1185" s="24"/>
      <c r="F1185" s="6"/>
      <c r="G1185" s="6"/>
      <c r="H1185" s="20"/>
      <c r="I1185" s="20"/>
      <c r="J1185" s="20"/>
    </row>
    <row r="1186" spans="1:10">
      <c r="A1186" s="17"/>
      <c r="B1186" s="17"/>
      <c r="C1186" s="17"/>
      <c r="D1186" s="17"/>
      <c r="E1186" s="6"/>
      <c r="F1186" s="18"/>
      <c r="G1186" s="17"/>
      <c r="H1186" s="19"/>
      <c r="I1186" s="20"/>
      <c r="J1186" s="21"/>
    </row>
    <row r="1187" spans="1:10">
      <c r="A1187" s="22"/>
      <c r="B1187" s="22"/>
      <c r="C1187" s="24"/>
      <c r="D1187" s="6"/>
      <c r="E1187" s="24"/>
      <c r="F1187" s="6"/>
      <c r="G1187" s="6"/>
      <c r="H1187" s="20"/>
      <c r="I1187" s="20"/>
      <c r="J1187" s="20"/>
    </row>
    <row r="1188" spans="1:10">
      <c r="A1188" s="22"/>
      <c r="B1188" s="22"/>
      <c r="C1188" s="24"/>
      <c r="D1188" s="6"/>
      <c r="E1188" s="24"/>
      <c r="F1188" s="6"/>
      <c r="G1188" s="6"/>
      <c r="H1188" s="20"/>
      <c r="I1188" s="20"/>
      <c r="J1188" s="20"/>
    </row>
    <row r="1189" spans="1:10">
      <c r="A1189" s="17"/>
      <c r="B1189" s="17"/>
      <c r="C1189" s="17"/>
      <c r="D1189" s="17"/>
      <c r="E1189" s="6"/>
      <c r="F1189" s="18"/>
      <c r="G1189" s="17"/>
      <c r="H1189" s="19"/>
      <c r="I1189" s="21"/>
    </row>
    <row r="1190" spans="1:10">
      <c r="A1190" s="17"/>
      <c r="B1190" s="17"/>
      <c r="C1190" s="17"/>
      <c r="D1190" s="17"/>
      <c r="E1190" s="6"/>
      <c r="F1190" s="18"/>
      <c r="G1190" s="17"/>
      <c r="H1190" s="19"/>
      <c r="I1190" s="20"/>
      <c r="J1190" s="21"/>
    </row>
    <row r="1191" spans="1:10">
      <c r="A1191" s="17"/>
      <c r="B1191" s="17"/>
      <c r="C1191" s="17"/>
      <c r="D1191" s="17"/>
      <c r="E1191" s="6"/>
      <c r="F1191" s="18"/>
      <c r="G1191" s="17"/>
      <c r="H1191" s="19"/>
      <c r="I1191" s="20"/>
      <c r="J1191" s="21"/>
    </row>
    <row r="1192" spans="1:10">
      <c r="A1192" s="22"/>
      <c r="B1192" s="22"/>
      <c r="C1192" s="24"/>
      <c r="D1192" s="6"/>
      <c r="E1192" s="24"/>
      <c r="F1192" s="6"/>
      <c r="G1192" s="6"/>
      <c r="H1192" s="20"/>
      <c r="I1192" s="20"/>
      <c r="J1192" s="21"/>
    </row>
    <row r="1193" spans="1:10">
      <c r="A1193" s="22"/>
      <c r="B1193" s="22"/>
      <c r="C1193" s="24"/>
      <c r="D1193" s="6"/>
      <c r="E1193" s="24"/>
      <c r="F1193" s="6"/>
      <c r="G1193" s="6"/>
      <c r="H1193" s="20"/>
      <c r="I1193" s="20"/>
      <c r="J1193" s="21"/>
    </row>
    <row r="1194" spans="1:10">
      <c r="A1194" s="22"/>
      <c r="B1194" s="22"/>
      <c r="C1194" s="24"/>
      <c r="D1194" s="6"/>
      <c r="E1194" s="24"/>
      <c r="F1194" s="6"/>
      <c r="G1194" s="6"/>
      <c r="H1194" s="20"/>
      <c r="I1194" s="20"/>
      <c r="J1194" s="21"/>
    </row>
    <row r="1195" spans="1:10">
      <c r="A1195" s="22"/>
      <c r="B1195" s="22"/>
      <c r="C1195" s="24"/>
      <c r="D1195" s="6"/>
      <c r="E1195" s="24"/>
      <c r="F1195" s="6"/>
      <c r="G1195" s="6"/>
      <c r="H1195" s="20"/>
      <c r="I1195" s="20"/>
      <c r="J1195" s="21"/>
    </row>
    <row r="1196" spans="1:10">
      <c r="A1196" s="22"/>
      <c r="B1196" s="22"/>
      <c r="C1196" s="25"/>
      <c r="D1196" s="6"/>
      <c r="E1196" s="24"/>
      <c r="F1196" s="6"/>
      <c r="G1196" s="6"/>
      <c r="H1196" s="20"/>
      <c r="I1196" s="20"/>
      <c r="J1196" s="21"/>
    </row>
    <row r="1197" spans="1:10">
      <c r="A1197" s="17"/>
      <c r="B1197" s="17"/>
      <c r="C1197" s="17"/>
      <c r="D1197" s="17"/>
      <c r="E1197" s="6"/>
      <c r="F1197" s="18"/>
      <c r="G1197" s="17"/>
      <c r="H1197" s="19"/>
      <c r="I1197" s="20"/>
      <c r="J1197" s="21"/>
    </row>
    <row r="1198" spans="1:10">
      <c r="A1198" s="17"/>
      <c r="B1198" s="17"/>
      <c r="C1198" s="17"/>
      <c r="D1198" s="17"/>
      <c r="E1198" s="6"/>
      <c r="F1198" s="18"/>
      <c r="G1198" s="17"/>
      <c r="H1198" s="19"/>
      <c r="I1198" s="20"/>
      <c r="J1198" s="21"/>
    </row>
    <row r="1199" spans="1:10">
      <c r="A1199" s="17"/>
      <c r="B1199" s="17"/>
      <c r="C1199" s="17"/>
      <c r="D1199" s="17"/>
      <c r="E1199" s="6"/>
      <c r="F1199" s="18"/>
      <c r="G1199" s="17"/>
      <c r="H1199" s="19"/>
      <c r="I1199" s="20"/>
      <c r="J1199" s="21"/>
    </row>
    <row r="1200" spans="1:10">
      <c r="A1200" s="17"/>
      <c r="B1200" s="17"/>
      <c r="C1200" s="17"/>
      <c r="D1200" s="17"/>
      <c r="E1200" s="6"/>
      <c r="F1200" s="18"/>
      <c r="G1200" s="17"/>
      <c r="H1200" s="19"/>
      <c r="I1200" s="20"/>
      <c r="J1200" s="21"/>
    </row>
    <row r="1201" spans="1:10">
      <c r="A1201" s="22"/>
      <c r="B1201" s="22"/>
      <c r="C1201" s="24"/>
      <c r="D1201" s="6"/>
      <c r="E1201" s="24"/>
      <c r="F1201" s="6"/>
      <c r="G1201" s="6"/>
      <c r="H1201" s="20"/>
      <c r="I1201" s="20"/>
      <c r="J1201" s="21"/>
    </row>
    <row r="1202" spans="1:10" ht="13.3" customHeight="1">
      <c r="A1202" s="17"/>
      <c r="B1202" s="17"/>
      <c r="C1202" s="17"/>
      <c r="D1202" s="17"/>
      <c r="E1202" s="6"/>
      <c r="F1202" s="18"/>
      <c r="G1202" s="17"/>
      <c r="H1202" s="19"/>
      <c r="I1202" s="20"/>
      <c r="J1202" s="21"/>
    </row>
    <row r="1203" spans="1:10">
      <c r="A1203" s="17"/>
      <c r="B1203" s="17"/>
      <c r="C1203" s="17"/>
      <c r="D1203" s="17"/>
      <c r="E1203" s="6"/>
      <c r="F1203" s="18"/>
      <c r="G1203" s="17"/>
      <c r="H1203" s="19"/>
      <c r="I1203" s="20"/>
      <c r="J1203" s="21"/>
    </row>
    <row r="1204" spans="1:10">
      <c r="A1204" s="17"/>
      <c r="B1204" s="17"/>
      <c r="C1204" s="17"/>
      <c r="D1204" s="17"/>
      <c r="E1204" s="6"/>
      <c r="F1204" s="18"/>
      <c r="G1204" s="17"/>
      <c r="H1204" s="19"/>
      <c r="I1204" s="20"/>
      <c r="J1204" s="21"/>
    </row>
    <row r="1205" spans="1:10">
      <c r="A1205" s="17"/>
      <c r="B1205" s="17"/>
      <c r="C1205" s="17"/>
      <c r="D1205" s="17"/>
      <c r="E1205" s="6"/>
      <c r="F1205" s="18"/>
      <c r="G1205" s="17"/>
      <c r="H1205" s="19"/>
      <c r="I1205" s="21"/>
    </row>
    <row r="1206" spans="1:10">
      <c r="A1206" s="17"/>
      <c r="B1206" s="17"/>
      <c r="C1206" s="17"/>
      <c r="D1206" s="17"/>
      <c r="E1206" s="6"/>
      <c r="F1206" s="18"/>
      <c r="G1206" s="17"/>
      <c r="H1206" s="19"/>
      <c r="I1206" s="20"/>
      <c r="J1206" s="21"/>
    </row>
    <row r="1207" spans="1:10">
      <c r="A1207" s="17"/>
      <c r="B1207" s="17"/>
      <c r="C1207" s="17"/>
      <c r="D1207" s="17"/>
      <c r="E1207" s="6"/>
      <c r="F1207" s="18"/>
      <c r="G1207" s="17"/>
      <c r="H1207" s="19"/>
      <c r="I1207" s="20"/>
      <c r="J1207" s="21"/>
    </row>
    <row r="1208" spans="1:10">
      <c r="A1208" s="17"/>
      <c r="B1208" s="17"/>
      <c r="C1208" s="17"/>
      <c r="D1208" s="17"/>
      <c r="E1208" s="6"/>
      <c r="F1208" s="18"/>
      <c r="G1208" s="17"/>
      <c r="H1208" s="19"/>
      <c r="I1208" s="20"/>
      <c r="J1208" s="21"/>
    </row>
    <row r="1209" spans="1:10">
      <c r="A1209" s="17"/>
      <c r="B1209" s="17"/>
      <c r="C1209" s="17"/>
      <c r="D1209" s="17"/>
      <c r="E1209" s="6"/>
      <c r="F1209" s="6"/>
      <c r="G1209" s="6"/>
      <c r="H1209" s="20"/>
      <c r="I1209" s="20"/>
      <c r="J1209" s="20"/>
    </row>
    <row r="1210" spans="1:10">
      <c r="A1210" s="17"/>
      <c r="B1210" s="17"/>
      <c r="C1210" s="17"/>
      <c r="D1210" s="17"/>
      <c r="E1210" s="6"/>
      <c r="F1210" s="18"/>
      <c r="G1210" s="17"/>
      <c r="H1210" s="19"/>
      <c r="I1210" s="20"/>
      <c r="J1210" s="21"/>
    </row>
    <row r="1211" spans="1:10">
      <c r="A1211" s="17"/>
      <c r="B1211" s="17"/>
      <c r="C1211" s="17"/>
      <c r="D1211" s="17"/>
      <c r="E1211" s="6"/>
      <c r="F1211" s="18"/>
      <c r="G1211" s="17"/>
      <c r="H1211" s="19"/>
      <c r="I1211" s="20"/>
      <c r="J1211" s="21"/>
    </row>
    <row r="1212" spans="1:10">
      <c r="A1212" s="17"/>
      <c r="B1212" s="17"/>
      <c r="C1212" s="17"/>
      <c r="D1212" s="17"/>
      <c r="E1212" s="6"/>
      <c r="F1212" s="18"/>
      <c r="G1212" s="17"/>
      <c r="H1212" s="19"/>
      <c r="I1212" s="20"/>
      <c r="J1212" s="21"/>
    </row>
    <row r="1213" spans="1:10">
      <c r="A1213" s="17"/>
      <c r="B1213" s="17"/>
      <c r="C1213" s="17"/>
      <c r="D1213" s="17"/>
      <c r="E1213" s="6"/>
      <c r="F1213" s="18"/>
      <c r="G1213" s="17"/>
      <c r="H1213" s="19"/>
      <c r="I1213" s="21"/>
    </row>
    <row r="1214" spans="1:10">
      <c r="A1214" s="17"/>
      <c r="B1214" s="17"/>
      <c r="C1214" s="17"/>
      <c r="D1214" s="17"/>
      <c r="E1214" s="6"/>
      <c r="F1214" s="18"/>
      <c r="G1214" s="17"/>
      <c r="H1214" s="19"/>
      <c r="I1214" s="21"/>
    </row>
    <row r="1215" spans="1:10">
      <c r="A1215" s="23"/>
      <c r="B1215" s="23"/>
      <c r="C1215" s="6"/>
      <c r="D1215" s="6"/>
      <c r="E1215" s="6"/>
      <c r="F1215" s="6"/>
      <c r="G1215" s="6"/>
      <c r="H1215" s="20"/>
      <c r="I1215" s="20"/>
      <c r="J1215" s="20"/>
    </row>
    <row r="1216" spans="1:10">
      <c r="A1216" s="17"/>
      <c r="B1216" s="17"/>
      <c r="C1216" s="17"/>
      <c r="D1216" s="17"/>
      <c r="E1216" s="6"/>
      <c r="F1216" s="18"/>
      <c r="G1216" s="17"/>
      <c r="H1216" s="19"/>
      <c r="I1216" s="21"/>
    </row>
    <row r="1217" spans="1:10">
      <c r="A1217" s="23"/>
      <c r="B1217" s="23"/>
      <c r="C1217" s="6"/>
      <c r="D1217" s="6"/>
      <c r="E1217" s="6"/>
      <c r="F1217" s="6"/>
      <c r="G1217" s="6"/>
      <c r="H1217" s="20"/>
      <c r="I1217" s="20"/>
      <c r="J1217" s="20"/>
    </row>
    <row r="1218" spans="1:10">
      <c r="A1218" s="23"/>
      <c r="B1218" s="23"/>
      <c r="C1218" s="6"/>
      <c r="D1218" s="6"/>
      <c r="E1218" s="6"/>
      <c r="F1218" s="6"/>
      <c r="G1218" s="6"/>
      <c r="H1218" s="20"/>
      <c r="I1218" s="20"/>
      <c r="J1218" s="20"/>
    </row>
    <row r="1219" spans="1:10">
      <c r="A1219" s="23"/>
      <c r="B1219" s="23"/>
      <c r="C1219" s="6"/>
      <c r="D1219" s="6"/>
      <c r="E1219" s="6"/>
      <c r="F1219" s="6"/>
      <c r="G1219" s="6"/>
      <c r="H1219" s="20"/>
      <c r="I1219" s="20"/>
      <c r="J1219" s="20"/>
    </row>
    <row r="1220" spans="1:10">
      <c r="A1220" s="23"/>
      <c r="B1220" s="23"/>
      <c r="C1220" s="6"/>
      <c r="D1220" s="6"/>
      <c r="E1220" s="6"/>
      <c r="F1220" s="6"/>
      <c r="G1220" s="6"/>
      <c r="H1220" s="20"/>
      <c r="I1220" s="20"/>
      <c r="J1220" s="20"/>
    </row>
    <row r="1221" spans="1:10">
      <c r="A1221" s="22"/>
      <c r="B1221" s="22"/>
      <c r="C1221" s="6"/>
      <c r="D1221" s="6"/>
      <c r="E1221" s="6"/>
      <c r="F1221" s="6"/>
      <c r="G1221" s="6"/>
      <c r="H1221" s="20"/>
      <c r="I1221" s="20"/>
      <c r="J1221" s="20"/>
    </row>
    <row r="1222" spans="1:10">
      <c r="A1222" s="22"/>
      <c r="B1222" s="22"/>
      <c r="C1222" s="6"/>
      <c r="D1222" s="6"/>
      <c r="E1222" s="6"/>
      <c r="F1222" s="6"/>
      <c r="G1222" s="6"/>
      <c r="H1222" s="20"/>
      <c r="I1222" s="20"/>
      <c r="J1222" s="20"/>
    </row>
    <row r="1223" spans="1:10">
      <c r="A1223" s="22"/>
      <c r="B1223" s="22"/>
      <c r="C1223" s="6"/>
      <c r="D1223" s="6"/>
      <c r="E1223" s="6"/>
      <c r="F1223" s="6"/>
      <c r="G1223" s="6"/>
      <c r="H1223" s="20"/>
      <c r="I1223" s="20"/>
      <c r="J1223" s="20"/>
    </row>
    <row r="1224" spans="1:10">
      <c r="A1224" s="22"/>
      <c r="B1224" s="22"/>
      <c r="C1224" s="6"/>
      <c r="D1224" s="6"/>
      <c r="E1224" s="6"/>
      <c r="F1224" s="6"/>
      <c r="G1224" s="6"/>
      <c r="H1224" s="20"/>
      <c r="I1224" s="20"/>
      <c r="J1224" s="20"/>
    </row>
    <row r="1225" spans="1:10">
      <c r="A1225" s="22"/>
      <c r="B1225" s="22"/>
      <c r="C1225" s="6"/>
      <c r="D1225" s="6"/>
      <c r="E1225" s="6"/>
      <c r="F1225" s="6"/>
      <c r="G1225" s="6"/>
      <c r="H1225" s="20"/>
      <c r="I1225" s="20"/>
      <c r="J1225" s="20"/>
    </row>
    <row r="1226" spans="1:10">
      <c r="A1226" s="17"/>
      <c r="B1226" s="17"/>
      <c r="C1226" s="17"/>
      <c r="D1226" s="17"/>
      <c r="E1226" s="6"/>
      <c r="F1226" s="18"/>
      <c r="G1226" s="17"/>
      <c r="H1226" s="19"/>
      <c r="I1226" s="20"/>
      <c r="J1226" s="21"/>
    </row>
    <row r="1227" spans="1:10">
      <c r="A1227" s="17"/>
      <c r="B1227" s="17"/>
      <c r="C1227" s="17"/>
      <c r="D1227" s="17"/>
      <c r="E1227" s="18"/>
      <c r="F1227" s="18"/>
      <c r="G1227" s="17"/>
      <c r="H1227" s="19"/>
      <c r="I1227" s="20"/>
      <c r="J1227" s="21"/>
    </row>
    <row r="1228" spans="1:10">
      <c r="A1228" s="17"/>
      <c r="B1228" s="17"/>
      <c r="C1228" s="17"/>
      <c r="D1228" s="17"/>
      <c r="E1228" s="6"/>
      <c r="F1228" s="18"/>
      <c r="G1228" s="17"/>
      <c r="H1228" s="19"/>
      <c r="I1228" s="20"/>
      <c r="J1228" s="21"/>
    </row>
    <row r="1229" spans="1:10">
      <c r="A1229" s="17"/>
      <c r="B1229" s="17"/>
      <c r="C1229" s="17"/>
      <c r="D1229" s="17"/>
      <c r="E1229" s="6"/>
      <c r="F1229" s="18"/>
      <c r="G1229" s="17"/>
      <c r="H1229" s="19"/>
      <c r="I1229" s="20"/>
      <c r="J1229" s="21"/>
    </row>
    <row r="1230" spans="1:10">
      <c r="A1230" s="17"/>
      <c r="B1230" s="17"/>
      <c r="C1230" s="17"/>
      <c r="D1230" s="17"/>
      <c r="E1230" s="6"/>
      <c r="F1230" s="18"/>
      <c r="G1230" s="17"/>
      <c r="H1230" s="19"/>
      <c r="I1230" s="21"/>
    </row>
    <row r="1231" spans="1:10">
      <c r="A1231" s="17"/>
      <c r="B1231" s="17"/>
      <c r="C1231" s="17"/>
      <c r="D1231" s="17"/>
      <c r="E1231" s="18"/>
      <c r="F1231" s="18"/>
      <c r="G1231" s="17"/>
      <c r="H1231" s="19"/>
      <c r="I1231" s="20"/>
      <c r="J1231" s="21"/>
    </row>
    <row r="1232" spans="1:10" ht="13.75" customHeight="1">
      <c r="A1232" s="22"/>
      <c r="B1232" s="22"/>
      <c r="C1232" s="6"/>
      <c r="D1232" s="6"/>
      <c r="E1232" s="6"/>
      <c r="F1232" s="6"/>
      <c r="G1232" s="6"/>
      <c r="H1232" s="20"/>
      <c r="I1232" s="20"/>
      <c r="J1232" s="20"/>
    </row>
    <row r="1233" spans="1:10">
      <c r="A1233" s="22"/>
      <c r="B1233" s="22"/>
      <c r="C1233" s="6"/>
      <c r="D1233" s="6"/>
      <c r="E1233" s="6"/>
      <c r="F1233" s="6"/>
      <c r="G1233" s="6"/>
      <c r="H1233" s="20"/>
      <c r="I1233" s="20"/>
      <c r="J1233" s="20"/>
    </row>
    <row r="1234" spans="1:10">
      <c r="A1234" s="17"/>
      <c r="B1234" s="17"/>
      <c r="C1234" s="17"/>
      <c r="D1234" s="17"/>
      <c r="E1234" s="6"/>
      <c r="F1234" s="18"/>
      <c r="G1234" s="17"/>
      <c r="H1234" s="19"/>
      <c r="I1234" s="20"/>
      <c r="J1234" s="21"/>
    </row>
    <row r="1235" spans="1:10" ht="15.55" customHeight="1">
      <c r="A1235" s="22"/>
      <c r="B1235" s="22"/>
      <c r="C1235" s="24"/>
      <c r="D1235" s="6"/>
      <c r="E1235" s="24"/>
      <c r="F1235" s="6"/>
      <c r="G1235" s="6"/>
      <c r="H1235" s="20"/>
      <c r="I1235" s="20"/>
      <c r="J1235" s="21"/>
    </row>
    <row r="1236" spans="1:10" ht="13.75" customHeight="1">
      <c r="A1236" s="22"/>
      <c r="B1236" s="22"/>
      <c r="C1236" s="24"/>
      <c r="D1236" s="6"/>
      <c r="E1236" s="24"/>
      <c r="F1236" s="6"/>
      <c r="G1236" s="6"/>
      <c r="H1236" s="20"/>
      <c r="I1236" s="20"/>
      <c r="J1236" s="21"/>
    </row>
    <row r="1237" spans="1:10">
      <c r="A1237" s="17"/>
      <c r="B1237" s="17"/>
      <c r="C1237" s="17"/>
      <c r="D1237" s="17"/>
      <c r="E1237" s="6"/>
      <c r="F1237" s="18"/>
      <c r="G1237" s="17"/>
      <c r="H1237" s="19"/>
      <c r="I1237" s="20"/>
      <c r="J1237" s="21"/>
    </row>
    <row r="1238" spans="1:10">
      <c r="A1238" s="22"/>
      <c r="B1238" s="22"/>
      <c r="C1238" s="6"/>
      <c r="D1238" s="6"/>
      <c r="E1238" s="6"/>
      <c r="F1238" s="6"/>
      <c r="G1238" s="6"/>
      <c r="H1238" s="20"/>
      <c r="I1238" s="20"/>
      <c r="J1238" s="20"/>
    </row>
    <row r="1239" spans="1:10">
      <c r="A1239" s="22"/>
      <c r="B1239" s="22"/>
      <c r="C1239" s="6"/>
      <c r="D1239" s="6"/>
      <c r="E1239" s="6"/>
      <c r="F1239" s="6"/>
      <c r="G1239" s="6"/>
      <c r="H1239" s="20"/>
      <c r="I1239" s="20"/>
      <c r="J1239" s="20"/>
    </row>
    <row r="1240" spans="1:10">
      <c r="A1240" s="22"/>
      <c r="B1240" s="22"/>
      <c r="C1240" s="6"/>
      <c r="D1240" s="6"/>
      <c r="E1240" s="6"/>
      <c r="F1240" s="6"/>
      <c r="G1240" s="6"/>
      <c r="H1240" s="20"/>
      <c r="I1240" s="20"/>
      <c r="J1240" s="20"/>
    </row>
    <row r="1241" spans="1:10">
      <c r="A1241" s="22"/>
      <c r="B1241" s="22"/>
      <c r="C1241" s="6"/>
      <c r="D1241" s="6"/>
      <c r="E1241" s="6"/>
      <c r="F1241" s="6"/>
      <c r="G1241" s="6"/>
      <c r="H1241" s="20"/>
      <c r="I1241" s="20"/>
      <c r="J1241" s="20"/>
    </row>
    <row r="1242" spans="1:10">
      <c r="A1242" s="22"/>
      <c r="B1242" s="22"/>
      <c r="C1242" s="6"/>
      <c r="D1242" s="6"/>
      <c r="E1242" s="6"/>
      <c r="F1242" s="6"/>
      <c r="G1242" s="6"/>
      <c r="H1242" s="20"/>
      <c r="I1242" s="20"/>
      <c r="J1242" s="20"/>
    </row>
    <row r="1243" spans="1:10">
      <c r="A1243" s="17"/>
      <c r="B1243" s="17"/>
      <c r="C1243" s="17"/>
      <c r="D1243" s="17"/>
      <c r="E1243" s="6"/>
      <c r="F1243" s="18"/>
      <c r="G1243" s="17"/>
      <c r="H1243" s="19"/>
      <c r="I1243" s="20"/>
      <c r="J1243" s="21"/>
    </row>
    <row r="1244" spans="1:10">
      <c r="A1244" s="22"/>
      <c r="B1244" s="22"/>
      <c r="C1244" s="6"/>
      <c r="D1244" s="6"/>
      <c r="E1244" s="6"/>
      <c r="F1244" s="6"/>
      <c r="G1244" s="6"/>
      <c r="H1244" s="20"/>
      <c r="I1244" s="20"/>
      <c r="J1244" s="20"/>
    </row>
    <row r="1245" spans="1:10">
      <c r="A1245" s="22"/>
      <c r="B1245" s="22"/>
      <c r="C1245" s="6"/>
      <c r="D1245" s="6"/>
      <c r="E1245" s="6"/>
      <c r="F1245" s="6"/>
      <c r="G1245" s="6"/>
      <c r="H1245" s="20"/>
      <c r="I1245" s="20"/>
      <c r="J1245" s="20"/>
    </row>
    <row r="1246" spans="1:10">
      <c r="A1246" s="22"/>
      <c r="B1246" s="22"/>
      <c r="C1246" s="6"/>
      <c r="D1246" s="6"/>
      <c r="E1246" s="6"/>
      <c r="F1246" s="6"/>
      <c r="G1246" s="6"/>
      <c r="H1246" s="20"/>
      <c r="I1246" s="20"/>
      <c r="J1246" s="20"/>
    </row>
    <row r="1247" spans="1:10">
      <c r="A1247" s="22"/>
      <c r="B1247" s="22"/>
      <c r="C1247" s="6"/>
      <c r="D1247" s="6"/>
      <c r="E1247" s="6"/>
      <c r="F1247" s="6"/>
      <c r="G1247" s="6"/>
      <c r="H1247" s="20"/>
      <c r="I1247" s="20"/>
      <c r="J1247" s="20"/>
    </row>
    <row r="1248" spans="1:10">
      <c r="A1248" s="22"/>
      <c r="B1248" s="22"/>
      <c r="C1248" s="6"/>
      <c r="D1248" s="6"/>
      <c r="E1248" s="6"/>
      <c r="F1248" s="6"/>
      <c r="G1248" s="6"/>
      <c r="H1248" s="20"/>
      <c r="I1248" s="20"/>
      <c r="J1248" s="20"/>
    </row>
    <row r="1249" spans="1:10">
      <c r="A1249" s="22"/>
      <c r="B1249" s="22"/>
      <c r="C1249" s="6"/>
      <c r="D1249" s="6"/>
      <c r="E1249" s="6"/>
      <c r="F1249" s="6"/>
      <c r="G1249" s="6"/>
      <c r="H1249" s="20"/>
      <c r="I1249" s="20"/>
      <c r="J1249" s="20"/>
    </row>
    <row r="1250" spans="1:10" ht="14.5" customHeight="1">
      <c r="A1250" s="22"/>
      <c r="B1250" s="22"/>
      <c r="C1250" s="6"/>
      <c r="D1250" s="6"/>
      <c r="E1250" s="6"/>
      <c r="F1250" s="6"/>
      <c r="G1250" s="6"/>
      <c r="H1250" s="20"/>
      <c r="I1250" s="20"/>
      <c r="J1250" s="20"/>
    </row>
    <row r="1251" spans="1:10">
      <c r="A1251" s="22"/>
      <c r="B1251" s="22"/>
      <c r="C1251" s="6"/>
      <c r="D1251" s="6"/>
      <c r="E1251" s="6"/>
      <c r="F1251" s="6"/>
      <c r="G1251" s="6"/>
      <c r="H1251" s="20"/>
      <c r="I1251" s="20"/>
      <c r="J1251" s="20"/>
    </row>
    <row r="1252" spans="1:10">
      <c r="A1252" s="17"/>
      <c r="B1252" s="17"/>
      <c r="C1252" s="17"/>
      <c r="D1252" s="17"/>
      <c r="E1252" s="6"/>
      <c r="F1252" s="18"/>
      <c r="G1252" s="17"/>
      <c r="H1252" s="19"/>
      <c r="I1252" s="21"/>
    </row>
    <row r="1253" spans="1:10">
      <c r="A1253" s="22"/>
      <c r="B1253" s="22"/>
      <c r="C1253" s="24"/>
      <c r="D1253" s="24"/>
      <c r="E1253" s="24"/>
      <c r="F1253" s="6"/>
      <c r="G1253" s="6"/>
      <c r="H1253" s="20"/>
      <c r="I1253" s="20"/>
      <c r="J1253" s="21"/>
    </row>
    <row r="1254" spans="1:10" ht="15" customHeight="1">
      <c r="A1254" s="22"/>
      <c r="B1254" s="22"/>
      <c r="C1254" s="24"/>
      <c r="D1254" s="6"/>
      <c r="E1254" s="24"/>
      <c r="F1254" s="6"/>
      <c r="G1254" s="6"/>
      <c r="H1254" s="20"/>
      <c r="I1254" s="20"/>
      <c r="J1254" s="21"/>
    </row>
    <row r="1255" spans="1:10">
      <c r="A1255" s="17"/>
      <c r="B1255" s="17"/>
      <c r="C1255" s="17"/>
      <c r="D1255" s="17"/>
      <c r="E1255" s="6"/>
      <c r="F1255" s="18"/>
      <c r="G1255" s="17"/>
      <c r="H1255" s="19"/>
      <c r="I1255" s="20"/>
      <c r="J1255" s="21"/>
    </row>
    <row r="1256" spans="1:10" ht="13.75" customHeight="1">
      <c r="A1256" s="17"/>
      <c r="B1256" s="17"/>
      <c r="C1256" s="17"/>
      <c r="D1256" s="17"/>
      <c r="E1256" s="6"/>
      <c r="F1256" s="18"/>
      <c r="G1256" s="17"/>
      <c r="H1256" s="19"/>
      <c r="I1256" s="20"/>
      <c r="J1256" s="21"/>
    </row>
    <row r="1257" spans="1:10">
      <c r="A1257" s="22"/>
      <c r="B1257" s="22"/>
      <c r="C1257" s="24"/>
      <c r="D1257" s="24"/>
      <c r="E1257" s="24"/>
      <c r="F1257" s="6"/>
      <c r="G1257" s="6"/>
      <c r="H1257" s="20"/>
      <c r="I1257" s="20"/>
      <c r="J1257" s="21"/>
    </row>
    <row r="1258" spans="1:10">
      <c r="A1258" s="22"/>
      <c r="B1258" s="22"/>
      <c r="C1258" s="24"/>
      <c r="D1258" s="6"/>
      <c r="E1258" s="24"/>
      <c r="F1258" s="6"/>
      <c r="G1258" s="6"/>
      <c r="H1258" s="20"/>
      <c r="I1258" s="20"/>
      <c r="J1258" s="21"/>
    </row>
    <row r="1259" spans="1:10">
      <c r="A1259" s="17"/>
      <c r="B1259" s="17"/>
      <c r="C1259" s="17"/>
      <c r="D1259" s="17"/>
      <c r="E1259" s="6"/>
      <c r="F1259" s="6"/>
      <c r="G1259" s="6"/>
      <c r="H1259" s="20"/>
      <c r="I1259" s="20"/>
      <c r="J1259" s="20"/>
    </row>
    <row r="1260" spans="1:10">
      <c r="A1260" s="22"/>
      <c r="B1260" s="22"/>
      <c r="C1260" s="24"/>
      <c r="D1260" s="24"/>
      <c r="E1260" s="24"/>
      <c r="F1260" s="6"/>
      <c r="G1260" s="6"/>
      <c r="H1260" s="20"/>
      <c r="I1260" s="20"/>
      <c r="J1260" s="21"/>
    </row>
    <row r="1261" spans="1:10">
      <c r="A1261" s="22"/>
      <c r="B1261" s="22"/>
      <c r="C1261" s="24"/>
      <c r="D1261" s="6"/>
      <c r="E1261" s="24"/>
      <c r="F1261" s="6"/>
      <c r="G1261" s="6"/>
      <c r="H1261" s="20"/>
      <c r="I1261" s="20"/>
      <c r="J1261" s="21"/>
    </row>
    <row r="1262" spans="1:10">
      <c r="A1262" s="17"/>
      <c r="B1262" s="17"/>
      <c r="C1262" s="17"/>
      <c r="D1262" s="17"/>
      <c r="E1262" s="6"/>
      <c r="F1262" s="18"/>
      <c r="G1262" s="17"/>
      <c r="H1262" s="19"/>
      <c r="I1262" s="21"/>
    </row>
    <row r="1263" spans="1:10">
      <c r="A1263" s="22"/>
      <c r="B1263" s="22"/>
      <c r="C1263" s="24"/>
      <c r="D1263" s="24"/>
      <c r="E1263" s="24"/>
      <c r="F1263" s="6"/>
      <c r="G1263" s="6"/>
      <c r="H1263" s="20"/>
      <c r="I1263" s="20"/>
      <c r="J1263" s="21"/>
    </row>
    <row r="1264" spans="1:10">
      <c r="A1264" s="22"/>
      <c r="B1264" s="22"/>
      <c r="C1264" s="24"/>
      <c r="D1264" s="6"/>
      <c r="E1264" s="24"/>
      <c r="F1264" s="6"/>
      <c r="G1264" s="6"/>
      <c r="H1264" s="20"/>
      <c r="I1264" s="20"/>
      <c r="J1264" s="21"/>
    </row>
    <row r="1265" spans="1:10">
      <c r="A1265" s="17"/>
      <c r="B1265" s="17"/>
      <c r="C1265" s="17"/>
      <c r="D1265" s="17"/>
      <c r="E1265" s="6"/>
      <c r="F1265" s="18"/>
      <c r="G1265" s="17"/>
      <c r="H1265" s="19"/>
      <c r="I1265" s="20"/>
      <c r="J1265" s="21"/>
    </row>
    <row r="1266" spans="1:10">
      <c r="A1266" s="17"/>
      <c r="B1266" s="17"/>
      <c r="C1266" s="17"/>
      <c r="D1266" s="17"/>
      <c r="E1266" s="6"/>
      <c r="F1266" s="18"/>
      <c r="G1266" s="17"/>
      <c r="H1266" s="19"/>
      <c r="I1266" s="21"/>
    </row>
    <row r="1267" spans="1:10">
      <c r="A1267" s="22"/>
      <c r="B1267" s="22"/>
      <c r="C1267" s="24"/>
      <c r="D1267" s="6"/>
      <c r="E1267" s="6"/>
      <c r="F1267" s="6"/>
      <c r="G1267" s="6"/>
      <c r="H1267" s="20"/>
      <c r="I1267" s="20"/>
      <c r="J1267" s="21"/>
    </row>
    <row r="1268" spans="1:10">
      <c r="A1268" s="17"/>
      <c r="B1268" s="17"/>
      <c r="C1268" s="17"/>
      <c r="D1268" s="17"/>
      <c r="E1268" s="6"/>
      <c r="F1268" s="6"/>
      <c r="G1268" s="6"/>
      <c r="H1268" s="20"/>
      <c r="I1268" s="20"/>
      <c r="J1268" s="20"/>
    </row>
    <row r="1269" spans="1:10">
      <c r="A1269" s="17"/>
      <c r="B1269" s="17"/>
      <c r="C1269" s="17"/>
      <c r="D1269" s="17"/>
      <c r="E1269" s="6"/>
      <c r="F1269" s="6"/>
      <c r="G1269" s="6"/>
      <c r="H1269" s="20"/>
      <c r="I1269" s="20"/>
      <c r="J1269" s="20"/>
    </row>
    <row r="1270" spans="1:10">
      <c r="A1270" s="22"/>
      <c r="B1270" s="22"/>
      <c r="C1270" s="24"/>
      <c r="D1270" s="6"/>
      <c r="E1270" s="6"/>
      <c r="F1270" s="6"/>
      <c r="G1270" s="6"/>
      <c r="H1270" s="20"/>
      <c r="I1270" s="20"/>
      <c r="J1270" s="21"/>
    </row>
    <row r="1271" spans="1:10">
      <c r="A1271" s="22"/>
      <c r="B1271" s="22"/>
      <c r="C1271" s="24"/>
      <c r="D1271" s="6"/>
      <c r="E1271" s="6"/>
      <c r="F1271" s="6"/>
      <c r="G1271" s="6"/>
      <c r="H1271" s="20"/>
      <c r="I1271" s="20"/>
      <c r="J1271" s="20"/>
    </row>
    <row r="1272" spans="1:10">
      <c r="A1272" s="22"/>
      <c r="B1272" s="22"/>
      <c r="C1272" s="24"/>
      <c r="D1272" s="6"/>
      <c r="E1272" s="6"/>
      <c r="F1272" s="6"/>
      <c r="G1272" s="6"/>
      <c r="H1272" s="20"/>
      <c r="I1272" s="20"/>
      <c r="J1272" s="20"/>
    </row>
    <row r="1273" spans="1:10">
      <c r="A1273" s="17"/>
      <c r="B1273" s="17"/>
      <c r="C1273" s="17"/>
      <c r="D1273" s="17"/>
      <c r="E1273" s="6"/>
      <c r="F1273" s="6"/>
      <c r="G1273" s="6"/>
      <c r="H1273" s="20"/>
      <c r="I1273" s="20"/>
      <c r="J1273" s="20"/>
    </row>
    <row r="1274" spans="1:10">
      <c r="A1274" s="22"/>
      <c r="B1274" s="22"/>
      <c r="C1274" s="24"/>
      <c r="D1274" s="6"/>
      <c r="E1274" s="6"/>
      <c r="F1274" s="6"/>
      <c r="G1274" s="6"/>
      <c r="H1274" s="20"/>
      <c r="I1274" s="20"/>
      <c r="J1274" s="21"/>
    </row>
    <row r="1275" spans="1:10">
      <c r="A1275" s="22"/>
      <c r="B1275" s="22"/>
      <c r="C1275" s="24"/>
      <c r="D1275" s="6"/>
      <c r="E1275" s="6"/>
      <c r="F1275" s="6"/>
      <c r="G1275" s="6"/>
      <c r="H1275" s="20"/>
      <c r="I1275" s="20"/>
      <c r="J1275" s="20"/>
    </row>
    <row r="1276" spans="1:10">
      <c r="A1276" s="17"/>
      <c r="B1276" s="17"/>
      <c r="C1276" s="17"/>
      <c r="D1276" s="17"/>
      <c r="E1276" s="6"/>
      <c r="F1276" s="18"/>
      <c r="G1276" s="17"/>
      <c r="H1276" s="19"/>
      <c r="I1276" s="21"/>
    </row>
    <row r="1277" spans="1:10">
      <c r="A1277" s="22"/>
      <c r="B1277" s="22"/>
      <c r="C1277" s="24"/>
      <c r="D1277" s="6"/>
      <c r="E1277" s="6"/>
      <c r="F1277" s="6"/>
      <c r="G1277" s="6"/>
      <c r="H1277" s="20"/>
      <c r="I1277" s="20"/>
      <c r="J1277" s="20"/>
    </row>
    <row r="1278" spans="1:10">
      <c r="A1278" s="22"/>
      <c r="B1278" s="22"/>
      <c r="C1278" s="24"/>
      <c r="D1278" s="6"/>
      <c r="E1278" s="6"/>
      <c r="F1278" s="6"/>
      <c r="G1278" s="6"/>
      <c r="H1278" s="20"/>
      <c r="I1278" s="20"/>
      <c r="J1278" s="20"/>
    </row>
    <row r="1279" spans="1:10">
      <c r="A1279" s="17"/>
      <c r="B1279" s="17"/>
      <c r="C1279" s="17"/>
      <c r="D1279" s="17"/>
      <c r="E1279" s="6"/>
      <c r="F1279" s="18"/>
      <c r="G1279" s="17"/>
      <c r="H1279" s="19"/>
      <c r="I1279" s="21"/>
    </row>
    <row r="1280" spans="1:10">
      <c r="A1280" s="17"/>
      <c r="B1280" s="17"/>
      <c r="C1280" s="17"/>
      <c r="D1280" s="17"/>
      <c r="E1280" s="6"/>
      <c r="F1280" s="18"/>
      <c r="G1280" s="17"/>
      <c r="H1280" s="19"/>
      <c r="I1280" s="21"/>
    </row>
    <row r="1281" spans="1:10">
      <c r="A1281" s="17"/>
      <c r="B1281" s="17"/>
      <c r="C1281" s="17"/>
      <c r="D1281" s="17"/>
      <c r="E1281" s="6"/>
      <c r="F1281" s="18"/>
      <c r="G1281" s="17"/>
      <c r="H1281" s="19"/>
      <c r="I1281" s="21"/>
    </row>
    <row r="1282" spans="1:10">
      <c r="A1282" s="22"/>
      <c r="B1282" s="22"/>
      <c r="C1282" s="24"/>
      <c r="D1282" s="6"/>
      <c r="E1282" s="6"/>
      <c r="F1282" s="6"/>
      <c r="G1282" s="6"/>
      <c r="H1282" s="20"/>
      <c r="I1282" s="20"/>
      <c r="J1282" s="21"/>
    </row>
    <row r="1283" spans="1:10">
      <c r="A1283" s="22"/>
      <c r="B1283" s="22"/>
      <c r="C1283" s="24"/>
      <c r="D1283" s="6"/>
      <c r="E1283" s="6"/>
      <c r="F1283" s="6"/>
      <c r="G1283" s="6"/>
      <c r="H1283" s="20"/>
      <c r="I1283" s="20"/>
      <c r="J1283" s="21"/>
    </row>
    <row r="1284" spans="1:10">
      <c r="A1284" s="22"/>
      <c r="B1284" s="22"/>
      <c r="C1284" s="24"/>
      <c r="D1284" s="6"/>
      <c r="E1284" s="6"/>
      <c r="F1284" s="6"/>
      <c r="G1284" s="6"/>
      <c r="H1284" s="20"/>
      <c r="I1284" s="20"/>
      <c r="J1284" s="20"/>
    </row>
    <row r="1285" spans="1:10">
      <c r="A1285" s="22"/>
      <c r="B1285" s="22"/>
      <c r="C1285" s="24"/>
      <c r="D1285" s="6"/>
      <c r="E1285" s="6"/>
      <c r="F1285" s="6"/>
      <c r="G1285" s="6"/>
      <c r="H1285" s="20"/>
      <c r="I1285" s="20"/>
      <c r="J1285" s="20"/>
    </row>
    <row r="1286" spans="1:10">
      <c r="A1286" s="22"/>
      <c r="B1286" s="22"/>
      <c r="C1286" s="24"/>
      <c r="D1286" s="6"/>
      <c r="E1286" s="6"/>
      <c r="F1286" s="6"/>
      <c r="G1286" s="6"/>
      <c r="H1286" s="20"/>
      <c r="I1286" s="20"/>
      <c r="J1286" s="20"/>
    </row>
    <row r="1287" spans="1:10">
      <c r="A1287" s="22"/>
      <c r="B1287" s="22"/>
      <c r="C1287" s="24"/>
      <c r="D1287" s="6"/>
      <c r="E1287" s="6"/>
      <c r="F1287" s="6"/>
      <c r="G1287" s="6"/>
      <c r="H1287" s="20"/>
      <c r="I1287" s="20"/>
      <c r="J1287" s="21"/>
    </row>
    <row r="1288" spans="1:10">
      <c r="A1288" s="22"/>
      <c r="B1288" s="22"/>
      <c r="C1288" s="24"/>
      <c r="D1288" s="6"/>
      <c r="E1288" s="6"/>
      <c r="F1288" s="6"/>
      <c r="G1288" s="6"/>
      <c r="H1288" s="20"/>
      <c r="I1288" s="20"/>
      <c r="J1288" s="21"/>
    </row>
    <row r="1289" spans="1:10">
      <c r="A1289" s="22"/>
      <c r="B1289" s="22"/>
      <c r="C1289" s="6"/>
      <c r="D1289" s="6"/>
      <c r="E1289" s="6"/>
      <c r="F1289" s="6"/>
      <c r="G1289" s="6"/>
      <c r="H1289" s="20"/>
      <c r="I1289" s="20"/>
      <c r="J1289" s="21"/>
    </row>
    <row r="1290" spans="1:10">
      <c r="A1290" s="17"/>
      <c r="B1290" s="17"/>
      <c r="C1290" s="17"/>
      <c r="D1290" s="17"/>
      <c r="E1290" s="6"/>
      <c r="F1290" s="18"/>
      <c r="G1290" s="17"/>
      <c r="H1290" s="19"/>
      <c r="I1290" s="21"/>
    </row>
    <row r="1291" spans="1:10">
      <c r="A1291" s="17"/>
      <c r="B1291" s="17"/>
      <c r="C1291" s="17"/>
      <c r="D1291" s="17"/>
      <c r="E1291" s="6"/>
      <c r="F1291" s="18"/>
      <c r="G1291" s="17"/>
      <c r="H1291" s="19"/>
      <c r="I1291" s="21"/>
    </row>
    <row r="1292" spans="1:10">
      <c r="A1292" s="17"/>
      <c r="B1292" s="17"/>
      <c r="C1292" s="17"/>
      <c r="D1292" s="17"/>
      <c r="E1292" s="6"/>
      <c r="F1292" s="18"/>
      <c r="G1292" s="17"/>
      <c r="H1292" s="19"/>
      <c r="I1292" s="20"/>
      <c r="J1292" s="21"/>
    </row>
  </sheetData>
  <sortState xmlns:xlrd2="http://schemas.microsoft.com/office/spreadsheetml/2017/richdata2" ref="A5:J1292">
    <sortCondition ref="A5:A1292"/>
  </sortState>
  <conditionalFormatting sqref="B4">
    <cfRule type="duplicateValues" dxfId="2" priority="475"/>
  </conditionalFormatting>
  <conditionalFormatting sqref="C4">
    <cfRule type="duplicateValues" dxfId="1" priority="473"/>
  </conditionalFormatting>
  <conditionalFormatting sqref="E4">
    <cfRule type="duplicateValues" dxfId="0" priority="477"/>
  </conditionalFormatting>
  <hyperlinks>
    <hyperlink ref="E656" r:id="rId1" tooltip="View Sample Details" xr:uid="{D3A361F6-BBEA-432D-89E5-A03FFEBBB265}"/>
    <hyperlink ref="E657" r:id="rId2" tooltip="View Sample Details" xr:uid="{0A2D9279-829C-4889-9883-A5953E6B9B41}"/>
  </hyperlinks>
  <pageMargins left="0.7" right="0.7" top="0.75" bottom="0.75" header="0.3" footer="0.3"/>
  <pageSetup orientation="landscape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DCA6-0254-404C-9165-D0A2DCEF1FA1}">
  <dimension ref="A1:L33"/>
  <sheetViews>
    <sheetView zoomScaleNormal="100" workbookViewId="0">
      <selection activeCell="C2" sqref="C2"/>
    </sheetView>
  </sheetViews>
  <sheetFormatPr defaultRowHeight="14.4"/>
  <cols>
    <col min="1" max="1" width="7.41796875" customWidth="1"/>
    <col min="2" max="2" width="15.47265625" bestFit="1" customWidth="1"/>
    <col min="3" max="3" width="19.734375" customWidth="1"/>
    <col min="5" max="5" width="6.47265625" bestFit="1" customWidth="1"/>
    <col min="6" max="6" width="7.68359375" bestFit="1" customWidth="1"/>
    <col min="7" max="7" width="3.7890625" bestFit="1" customWidth="1"/>
    <col min="8" max="8" width="4.3125" bestFit="1" customWidth="1"/>
    <col min="9" max="9" width="10.734375" bestFit="1" customWidth="1"/>
    <col min="10" max="10" width="3.47265625" bestFit="1" customWidth="1"/>
    <col min="11" max="11" width="13.5234375" customWidth="1"/>
    <col min="12" max="12" width="17.15625" bestFit="1" customWidth="1"/>
  </cols>
  <sheetData>
    <row r="1" spans="1:12">
      <c r="A1" t="s">
        <v>2890</v>
      </c>
    </row>
    <row r="4" spans="1:12">
      <c r="A4" s="107" t="s">
        <v>1167</v>
      </c>
      <c r="B4" s="107" t="s">
        <v>2109</v>
      </c>
      <c r="C4" s="107" t="s">
        <v>2107</v>
      </c>
      <c r="D4" s="107" t="s">
        <v>2165</v>
      </c>
      <c r="E4" s="132" t="s">
        <v>316</v>
      </c>
      <c r="F4" s="132" t="s">
        <v>315</v>
      </c>
      <c r="G4" s="107" t="s">
        <v>2094</v>
      </c>
      <c r="H4" s="107" t="s">
        <v>2095</v>
      </c>
      <c r="I4" s="107" t="s">
        <v>2102</v>
      </c>
      <c r="J4" s="107" t="s">
        <v>2096</v>
      </c>
      <c r="K4" s="107" t="s">
        <v>2097</v>
      </c>
      <c r="L4" s="107" t="s">
        <v>2098</v>
      </c>
    </row>
    <row r="5" spans="1:12">
      <c r="A5" s="107" t="s">
        <v>1170</v>
      </c>
      <c r="B5" s="107"/>
      <c r="C5" s="107" t="s">
        <v>2108</v>
      </c>
      <c r="D5" s="107" t="s">
        <v>2166</v>
      </c>
      <c r="E5" s="132"/>
      <c r="F5" s="132"/>
      <c r="G5" s="107"/>
      <c r="H5" s="107"/>
      <c r="I5" s="107"/>
      <c r="J5" s="107"/>
      <c r="K5" s="107" t="s">
        <v>1169</v>
      </c>
      <c r="L5" s="107" t="s">
        <v>1169</v>
      </c>
    </row>
    <row r="6" spans="1:12">
      <c r="A6" s="5" t="s">
        <v>2128</v>
      </c>
      <c r="B6" s="5" t="s">
        <v>2129</v>
      </c>
      <c r="C6" s="5" t="s">
        <v>2177</v>
      </c>
      <c r="D6" s="5"/>
      <c r="E6" s="133">
        <v>-28.083342999999999</v>
      </c>
      <c r="F6" s="133">
        <v>-69.500016000000002</v>
      </c>
      <c r="G6" s="106">
        <v>23.4</v>
      </c>
      <c r="H6" s="5"/>
      <c r="I6" s="5">
        <v>0.51262200000000002</v>
      </c>
      <c r="J6" s="106">
        <v>0.2</v>
      </c>
      <c r="K6" s="5" t="s">
        <v>2153</v>
      </c>
      <c r="L6" s="5" t="s">
        <v>2153</v>
      </c>
    </row>
    <row r="7" spans="1:12">
      <c r="A7" s="5" t="s">
        <v>2130</v>
      </c>
      <c r="B7" s="5" t="s">
        <v>2131</v>
      </c>
      <c r="C7" s="5" t="s">
        <v>2177</v>
      </c>
      <c r="D7" s="5"/>
      <c r="E7" s="133">
        <v>-27.833570999999999</v>
      </c>
      <c r="F7" s="133">
        <v>-69.366669999999999</v>
      </c>
      <c r="G7" s="106">
        <v>13</v>
      </c>
      <c r="H7" s="5"/>
      <c r="I7" s="5"/>
      <c r="J7" s="106">
        <v>-1.6</v>
      </c>
      <c r="K7" s="5"/>
      <c r="L7" s="5" t="s">
        <v>2153</v>
      </c>
    </row>
    <row r="8" spans="1:12">
      <c r="A8" s="5" t="s">
        <v>2132</v>
      </c>
      <c r="B8" s="5" t="s">
        <v>2131</v>
      </c>
      <c r="C8" s="5" t="s">
        <v>2177</v>
      </c>
      <c r="D8" s="5"/>
      <c r="E8" s="133">
        <v>-27.833570999999999</v>
      </c>
      <c r="F8" s="133">
        <v>-69.366669999999999</v>
      </c>
      <c r="G8" s="106">
        <v>13.4</v>
      </c>
      <c r="H8" s="5"/>
      <c r="I8" s="5"/>
      <c r="J8" s="106">
        <v>-2</v>
      </c>
      <c r="K8" s="5" t="s">
        <v>2153</v>
      </c>
      <c r="L8" s="5" t="s">
        <v>2153</v>
      </c>
    </row>
    <row r="9" spans="1:12">
      <c r="A9" s="5" t="s">
        <v>2133</v>
      </c>
      <c r="B9" s="5" t="s">
        <v>2134</v>
      </c>
      <c r="C9" s="5" t="s">
        <v>2177</v>
      </c>
      <c r="D9" s="5"/>
      <c r="E9" s="133">
        <v>-28.083333</v>
      </c>
      <c r="F9" s="133">
        <v>-69.3</v>
      </c>
      <c r="G9" s="106">
        <v>5.2</v>
      </c>
      <c r="H9" s="5"/>
      <c r="I9" s="5"/>
      <c r="J9" s="106">
        <v>-2.9</v>
      </c>
      <c r="K9" s="5"/>
      <c r="L9" s="5" t="s">
        <v>2153</v>
      </c>
    </row>
    <row r="10" spans="1:12">
      <c r="A10" s="5" t="s">
        <v>2135</v>
      </c>
      <c r="B10" s="5" t="s">
        <v>2134</v>
      </c>
      <c r="C10" s="5" t="s">
        <v>2177</v>
      </c>
      <c r="D10" s="5"/>
      <c r="E10" s="133">
        <v>-28.133333</v>
      </c>
      <c r="F10" s="133">
        <v>-69.3</v>
      </c>
      <c r="G10" s="106">
        <v>5</v>
      </c>
      <c r="H10" s="5"/>
      <c r="I10" s="5"/>
      <c r="J10" s="106">
        <v>-3.5</v>
      </c>
      <c r="K10" s="5"/>
      <c r="L10" s="5" t="s">
        <v>2153</v>
      </c>
    </row>
    <row r="11" spans="1:12">
      <c r="A11" s="5" t="s">
        <v>2137</v>
      </c>
      <c r="B11" s="5" t="s">
        <v>2136</v>
      </c>
      <c r="C11" s="5" t="s">
        <v>2178</v>
      </c>
      <c r="D11" s="5" t="s">
        <v>2167</v>
      </c>
      <c r="E11" s="133">
        <v>-29.95579</v>
      </c>
      <c r="F11" s="133">
        <v>-69.795817</v>
      </c>
      <c r="G11" s="106">
        <v>22.8</v>
      </c>
      <c r="H11" s="5"/>
      <c r="I11" s="5"/>
      <c r="J11" s="106">
        <v>4.5</v>
      </c>
      <c r="K11" s="5" t="s">
        <v>2153</v>
      </c>
      <c r="L11" s="5" t="s">
        <v>2153</v>
      </c>
    </row>
    <row r="12" spans="1:12">
      <c r="A12" s="5" t="s">
        <v>2138</v>
      </c>
      <c r="B12" s="5" t="s">
        <v>2168</v>
      </c>
      <c r="C12" s="5" t="s">
        <v>2178</v>
      </c>
      <c r="D12" s="5" t="s">
        <v>2152</v>
      </c>
      <c r="E12" s="133">
        <v>-29.630265000000001</v>
      </c>
      <c r="F12" s="133">
        <v>-70.023329000000004</v>
      </c>
      <c r="G12" s="106">
        <v>20</v>
      </c>
      <c r="H12" s="5"/>
      <c r="I12" s="5"/>
      <c r="J12" s="106">
        <v>1.2</v>
      </c>
      <c r="K12" s="5" t="s">
        <v>2170</v>
      </c>
      <c r="L12" s="5" t="s">
        <v>2153</v>
      </c>
    </row>
    <row r="13" spans="1:12">
      <c r="A13" s="5" t="s">
        <v>2139</v>
      </c>
      <c r="B13" s="5" t="s">
        <v>2168</v>
      </c>
      <c r="C13" s="5" t="s">
        <v>2178</v>
      </c>
      <c r="D13" s="5"/>
      <c r="E13" s="133">
        <v>-29.801774000000002</v>
      </c>
      <c r="F13" s="133">
        <v>-70.119951999999998</v>
      </c>
      <c r="G13" s="106">
        <v>20</v>
      </c>
      <c r="H13" s="5"/>
      <c r="I13" s="5"/>
      <c r="J13" s="106">
        <v>-0.1</v>
      </c>
      <c r="K13" s="5"/>
      <c r="L13" s="5" t="s">
        <v>2153</v>
      </c>
    </row>
    <row r="14" spans="1:12">
      <c r="A14" s="5" t="s">
        <v>2140</v>
      </c>
      <c r="B14" s="5" t="s">
        <v>2169</v>
      </c>
      <c r="C14" s="5" t="s">
        <v>2178</v>
      </c>
      <c r="D14" s="5"/>
      <c r="E14" s="133">
        <v>-29.791668999999999</v>
      </c>
      <c r="F14" s="133">
        <v>-70.129983999999993</v>
      </c>
      <c r="G14" s="106">
        <v>23</v>
      </c>
      <c r="H14" s="5"/>
      <c r="I14" s="5"/>
      <c r="J14" s="106">
        <v>0.6</v>
      </c>
      <c r="K14" s="5"/>
      <c r="L14" s="5" t="s">
        <v>2153</v>
      </c>
    </row>
    <row r="15" spans="1:12">
      <c r="A15" s="5" t="s">
        <v>2141</v>
      </c>
      <c r="B15" s="5" t="s">
        <v>2142</v>
      </c>
      <c r="C15" s="5" t="s">
        <v>2178</v>
      </c>
      <c r="D15" s="5" t="s">
        <v>2154</v>
      </c>
      <c r="E15" s="133">
        <v>-29.755348000000001</v>
      </c>
      <c r="F15" s="133">
        <v>-69.930083999999994</v>
      </c>
      <c r="G15" s="106">
        <v>17</v>
      </c>
      <c r="H15" s="5"/>
      <c r="I15" s="5"/>
      <c r="J15" s="106">
        <v>0.3</v>
      </c>
      <c r="K15" s="5"/>
      <c r="L15" s="5" t="s">
        <v>2153</v>
      </c>
    </row>
    <row r="16" spans="1:12">
      <c r="A16" s="5" t="s">
        <v>2143</v>
      </c>
      <c r="B16" s="5" t="s">
        <v>2146</v>
      </c>
      <c r="C16" s="5" t="s">
        <v>2178</v>
      </c>
      <c r="D16" s="5"/>
      <c r="E16" s="133">
        <v>-29.933477</v>
      </c>
      <c r="F16" s="133">
        <v>-69.916674</v>
      </c>
      <c r="G16" s="106">
        <v>13</v>
      </c>
      <c r="H16" s="6"/>
      <c r="I16" s="6"/>
      <c r="J16" s="106">
        <v>-1</v>
      </c>
      <c r="K16" s="5"/>
      <c r="L16" s="5" t="s">
        <v>2153</v>
      </c>
    </row>
    <row r="17" spans="1:12">
      <c r="A17" s="5" t="s">
        <v>2144</v>
      </c>
      <c r="B17" s="5" t="s">
        <v>2146</v>
      </c>
      <c r="C17" s="5" t="s">
        <v>2178</v>
      </c>
      <c r="D17" s="5"/>
      <c r="E17" s="133">
        <v>-30.012550999999998</v>
      </c>
      <c r="F17" s="133">
        <v>-69.949770999999998</v>
      </c>
      <c r="G17" s="106">
        <v>14</v>
      </c>
      <c r="H17" s="6"/>
      <c r="I17" s="6"/>
      <c r="J17" s="106">
        <v>-0.6</v>
      </c>
      <c r="K17" s="5"/>
      <c r="L17" s="5" t="s">
        <v>2153</v>
      </c>
    </row>
    <row r="18" spans="1:12">
      <c r="A18" s="5" t="s">
        <v>2145</v>
      </c>
      <c r="B18" s="5" t="s">
        <v>2146</v>
      </c>
      <c r="C18" s="5" t="s">
        <v>2178</v>
      </c>
      <c r="D18" s="5"/>
      <c r="E18" s="133">
        <v>-29.933477</v>
      </c>
      <c r="F18" s="133">
        <v>-69.916674</v>
      </c>
      <c r="G18" s="106">
        <v>12.8</v>
      </c>
      <c r="H18" s="6"/>
      <c r="I18" s="6"/>
      <c r="J18" s="106">
        <v>-1.2</v>
      </c>
      <c r="K18" s="5" t="s">
        <v>2153</v>
      </c>
      <c r="L18" s="5" t="s">
        <v>2153</v>
      </c>
    </row>
    <row r="19" spans="1:12">
      <c r="A19" s="5" t="s">
        <v>2147</v>
      </c>
      <c r="B19" s="5" t="s">
        <v>2148</v>
      </c>
      <c r="C19" s="5" t="s">
        <v>2178</v>
      </c>
      <c r="D19" s="5" t="s">
        <v>2172</v>
      </c>
      <c r="E19" s="133">
        <v>-29.969526999999999</v>
      </c>
      <c r="F19" s="133">
        <v>-70.083596999999997</v>
      </c>
      <c r="G19" s="106">
        <v>6</v>
      </c>
      <c r="H19" s="6"/>
      <c r="I19" s="6"/>
      <c r="J19" s="106">
        <v>-2</v>
      </c>
      <c r="K19" s="5"/>
      <c r="L19" s="5" t="s">
        <v>2153</v>
      </c>
    </row>
    <row r="20" spans="1:12">
      <c r="A20" s="5" t="s">
        <v>2150</v>
      </c>
      <c r="B20" s="5" t="s">
        <v>2151</v>
      </c>
      <c r="C20" s="5" t="s">
        <v>2179</v>
      </c>
      <c r="D20" s="5" t="s">
        <v>2173</v>
      </c>
      <c r="E20" s="133">
        <v>-32.640348000000003</v>
      </c>
      <c r="F20" s="133">
        <v>-70.010717</v>
      </c>
      <c r="G20" s="106">
        <v>8.9</v>
      </c>
      <c r="H20" s="6"/>
      <c r="I20" s="6"/>
      <c r="J20" s="106">
        <v>-0.3</v>
      </c>
      <c r="K20" s="5" t="s">
        <v>2153</v>
      </c>
      <c r="L20" s="5" t="s">
        <v>2153</v>
      </c>
    </row>
    <row r="21" spans="1:12">
      <c r="A21" s="5" t="s">
        <v>2155</v>
      </c>
      <c r="B21" s="5" t="s">
        <v>2149</v>
      </c>
      <c r="C21" s="5" t="s">
        <v>2171</v>
      </c>
      <c r="D21" s="5"/>
      <c r="E21" s="133">
        <v>-32.501809999999999</v>
      </c>
      <c r="F21" s="133">
        <v>-69.300593000000006</v>
      </c>
      <c r="G21" s="106">
        <v>18.399999999999999</v>
      </c>
      <c r="H21" s="6"/>
      <c r="I21" s="6"/>
      <c r="J21" s="106">
        <v>0.3</v>
      </c>
      <c r="K21" s="5" t="s">
        <v>2153</v>
      </c>
      <c r="L21" s="5" t="s">
        <v>2153</v>
      </c>
    </row>
    <row r="22" spans="1:12">
      <c r="A22" s="5" t="s">
        <v>2156</v>
      </c>
      <c r="B22" s="5" t="s">
        <v>2157</v>
      </c>
      <c r="C22" s="5" t="s">
        <v>2171</v>
      </c>
      <c r="D22" s="5"/>
      <c r="E22" s="133">
        <v>-32.726365000000001</v>
      </c>
      <c r="F22" s="133">
        <v>-68.870510999999993</v>
      </c>
      <c r="G22" s="106">
        <v>18.2</v>
      </c>
      <c r="H22" s="6"/>
      <c r="I22" s="6"/>
      <c r="J22" s="106">
        <v>-0.5</v>
      </c>
      <c r="K22" s="5" t="s">
        <v>2174</v>
      </c>
      <c r="L22" s="5" t="s">
        <v>2164</v>
      </c>
    </row>
    <row r="23" spans="1:12">
      <c r="A23" s="5" t="s">
        <v>2158</v>
      </c>
      <c r="B23" s="5" t="s">
        <v>2159</v>
      </c>
      <c r="C23" s="5" t="s">
        <v>2171</v>
      </c>
      <c r="D23" s="5" t="s">
        <v>820</v>
      </c>
      <c r="E23" s="133">
        <v>-31.811388999999998</v>
      </c>
      <c r="F23" s="133">
        <v>-69.314110999999997</v>
      </c>
      <c r="G23" s="106">
        <v>16</v>
      </c>
      <c r="H23" s="5"/>
      <c r="I23" s="5"/>
      <c r="J23" s="106">
        <v>0.8</v>
      </c>
      <c r="K23" s="5"/>
      <c r="L23" s="5" t="s">
        <v>2164</v>
      </c>
    </row>
    <row r="24" spans="1:12">
      <c r="A24" s="5" t="s">
        <v>2160</v>
      </c>
      <c r="B24" s="5" t="s">
        <v>2161</v>
      </c>
      <c r="C24" s="5" t="s">
        <v>2171</v>
      </c>
      <c r="D24" s="5"/>
      <c r="E24" s="133">
        <v>-30.217244999999998</v>
      </c>
      <c r="F24" s="133">
        <v>-69.103037</v>
      </c>
      <c r="G24" s="106">
        <v>11</v>
      </c>
      <c r="H24" s="5">
        <v>0.5</v>
      </c>
      <c r="I24" s="5"/>
      <c r="J24" s="106">
        <v>1.3</v>
      </c>
      <c r="K24" s="5" t="s">
        <v>2175</v>
      </c>
      <c r="L24" s="5" t="s">
        <v>2164</v>
      </c>
    </row>
    <row r="25" spans="1:12">
      <c r="A25" s="5" t="s">
        <v>2162</v>
      </c>
      <c r="B25" s="5" t="s">
        <v>2163</v>
      </c>
      <c r="C25" s="5" t="s">
        <v>2171</v>
      </c>
      <c r="D25" s="5"/>
      <c r="E25" s="133">
        <v>-31.516231000000001</v>
      </c>
      <c r="F25" s="133">
        <v>-68.786607000000004</v>
      </c>
      <c r="G25" s="106">
        <v>6.3</v>
      </c>
      <c r="H25" s="5"/>
      <c r="I25" s="5"/>
      <c r="J25" s="106">
        <v>0</v>
      </c>
      <c r="K25" s="5"/>
      <c r="L25" s="5" t="s">
        <v>2164</v>
      </c>
    </row>
    <row r="26" spans="1:12">
      <c r="A26" s="5" t="s">
        <v>2101</v>
      </c>
      <c r="B26" s="5" t="s">
        <v>2116</v>
      </c>
      <c r="C26" s="5" t="s">
        <v>2180</v>
      </c>
      <c r="D26" s="5" t="s">
        <v>2111</v>
      </c>
      <c r="E26" s="133">
        <v>-31.302416999999998</v>
      </c>
      <c r="F26" s="133">
        <v>-65.256613999999999</v>
      </c>
      <c r="G26" s="106">
        <v>4.9000000000000004</v>
      </c>
      <c r="H26" s="103">
        <v>0.2</v>
      </c>
      <c r="I26" s="5">
        <v>0.51269399999999998</v>
      </c>
      <c r="J26" s="106">
        <v>1.0900000000000001</v>
      </c>
      <c r="K26" s="5" t="s">
        <v>2099</v>
      </c>
      <c r="L26" s="5" t="s">
        <v>2100</v>
      </c>
    </row>
    <row r="27" spans="1:12">
      <c r="A27" s="5" t="s">
        <v>2103</v>
      </c>
      <c r="B27" s="5" t="s">
        <v>2117</v>
      </c>
      <c r="C27" s="5" t="s">
        <v>2180</v>
      </c>
      <c r="D27" s="5" t="s">
        <v>2112</v>
      </c>
      <c r="E27" s="133">
        <v>-31.280754000000002</v>
      </c>
      <c r="F27" s="133">
        <v>-65.384007999999994</v>
      </c>
      <c r="G27" s="106">
        <v>7</v>
      </c>
      <c r="H27" s="103">
        <v>0.6</v>
      </c>
      <c r="I27" s="5">
        <v>0.51262700000000005</v>
      </c>
      <c r="J27" s="106">
        <v>-0.21</v>
      </c>
      <c r="K27" s="5" t="s">
        <v>2099</v>
      </c>
      <c r="L27" s="5" t="s">
        <v>2100</v>
      </c>
    </row>
    <row r="28" spans="1:12">
      <c r="A28" s="5" t="s">
        <v>2105</v>
      </c>
      <c r="B28" s="5" t="s">
        <v>2118</v>
      </c>
      <c r="C28" s="5" t="s">
        <v>2180</v>
      </c>
      <c r="D28" s="5" t="s">
        <v>2113</v>
      </c>
      <c r="E28" s="133">
        <v>-31.321548</v>
      </c>
      <c r="F28" s="133">
        <v>-65.272008</v>
      </c>
      <c r="G28" s="106">
        <v>7.9</v>
      </c>
      <c r="H28" s="103">
        <v>0.6</v>
      </c>
      <c r="I28" s="5">
        <v>0.51263099999999995</v>
      </c>
      <c r="J28" s="106">
        <v>-0.14000000000000001</v>
      </c>
      <c r="K28" s="5" t="s">
        <v>2099</v>
      </c>
      <c r="L28" s="5" t="s">
        <v>2100</v>
      </c>
    </row>
    <row r="29" spans="1:12">
      <c r="A29" s="5" t="s">
        <v>2106</v>
      </c>
      <c r="B29" s="5" t="s">
        <v>2118</v>
      </c>
      <c r="C29" s="5" t="s">
        <v>2180</v>
      </c>
      <c r="D29" s="5" t="s">
        <v>2114</v>
      </c>
      <c r="E29" s="133">
        <v>-31.321548</v>
      </c>
      <c r="F29" s="133">
        <v>-65.272008</v>
      </c>
      <c r="G29" s="106">
        <v>7.9</v>
      </c>
      <c r="H29" s="103">
        <v>0.6</v>
      </c>
      <c r="I29" s="5">
        <v>0.51255600000000001</v>
      </c>
      <c r="J29" s="106">
        <v>-1.6</v>
      </c>
      <c r="K29" s="5" t="s">
        <v>2099</v>
      </c>
      <c r="L29" s="5" t="s">
        <v>2100</v>
      </c>
    </row>
    <row r="30" spans="1:12">
      <c r="A30" s="5" t="s">
        <v>2110</v>
      </c>
      <c r="B30" s="5" t="s">
        <v>2119</v>
      </c>
      <c r="C30" s="5" t="s">
        <v>2180</v>
      </c>
      <c r="D30" s="5" t="s">
        <v>2115</v>
      </c>
      <c r="E30" s="133">
        <v>-31.325673999999999</v>
      </c>
      <c r="F30" s="133">
        <v>-65.255898000000002</v>
      </c>
      <c r="G30" s="106">
        <v>4.7</v>
      </c>
      <c r="H30" s="103">
        <v>0.3</v>
      </c>
      <c r="I30" s="5">
        <v>0.51262099999999999</v>
      </c>
      <c r="J30" s="106">
        <v>-0.33</v>
      </c>
      <c r="K30" s="5" t="s">
        <v>2099</v>
      </c>
      <c r="L30" s="5" t="s">
        <v>2100</v>
      </c>
    </row>
    <row r="31" spans="1:12">
      <c r="A31" s="5" t="s">
        <v>2122</v>
      </c>
      <c r="B31" s="5" t="s">
        <v>2119</v>
      </c>
      <c r="C31" s="5" t="s">
        <v>2180</v>
      </c>
      <c r="D31" s="5" t="s">
        <v>2115</v>
      </c>
      <c r="E31" s="133">
        <v>-31.325673999999999</v>
      </c>
      <c r="F31" s="133">
        <v>-65.255898000000002</v>
      </c>
      <c r="G31" s="106">
        <v>4.7</v>
      </c>
      <c r="H31" s="103">
        <v>0.3</v>
      </c>
      <c r="I31" s="5">
        <v>0.51260799999999995</v>
      </c>
      <c r="J31" s="106">
        <v>-0.6</v>
      </c>
      <c r="K31" s="5" t="s">
        <v>2104</v>
      </c>
      <c r="L31" s="5" t="s">
        <v>2123</v>
      </c>
    </row>
    <row r="32" spans="1:12">
      <c r="A32" s="6">
        <v>7124</v>
      </c>
      <c r="B32" s="5" t="s">
        <v>2176</v>
      </c>
      <c r="C32" s="5" t="s">
        <v>2181</v>
      </c>
      <c r="D32" s="5" t="s">
        <v>820</v>
      </c>
      <c r="E32" s="133">
        <v>-33.164520000000003</v>
      </c>
      <c r="F32" s="133">
        <v>-65.420642000000001</v>
      </c>
      <c r="G32" s="106">
        <v>2</v>
      </c>
      <c r="H32" s="5"/>
      <c r="I32" s="5"/>
      <c r="J32" s="106">
        <v>1.4</v>
      </c>
      <c r="K32" s="5"/>
      <c r="L32" s="5" t="s">
        <v>2164</v>
      </c>
    </row>
    <row r="33" spans="1:12">
      <c r="A33" s="5" t="s">
        <v>2124</v>
      </c>
      <c r="B33" s="5" t="s">
        <v>2125</v>
      </c>
      <c r="C33" s="5" t="s">
        <v>2181</v>
      </c>
      <c r="D33" s="5" t="s">
        <v>2126</v>
      </c>
      <c r="E33" s="133">
        <v>-33.154212999999999</v>
      </c>
      <c r="F33" s="133">
        <v>-65.395773000000005</v>
      </c>
      <c r="G33" s="106">
        <v>2.6</v>
      </c>
      <c r="H33" s="103">
        <v>0.6</v>
      </c>
      <c r="I33" s="5">
        <v>0.51270700000000002</v>
      </c>
      <c r="J33" s="106">
        <v>1.4</v>
      </c>
      <c r="K33" s="5" t="s">
        <v>2127</v>
      </c>
      <c r="L33" s="5" t="s">
        <v>2123</v>
      </c>
    </row>
  </sheetData>
  <phoneticPr fontId="3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991C-46CE-45FB-8375-B97FC75CABF7}">
  <dimension ref="A1:L268"/>
  <sheetViews>
    <sheetView workbookViewId="0">
      <selection activeCell="H3" sqref="H3"/>
    </sheetView>
  </sheetViews>
  <sheetFormatPr defaultColWidth="8.83984375" defaultRowHeight="14.4"/>
  <cols>
    <col min="1" max="6" width="9.9453125" customWidth="1"/>
    <col min="8" max="8" width="10.47265625" bestFit="1" customWidth="1"/>
    <col min="12" max="12" width="14.62890625" customWidth="1"/>
  </cols>
  <sheetData>
    <row r="1" spans="1:12" ht="15.3">
      <c r="A1" t="s">
        <v>2889</v>
      </c>
      <c r="B1" s="5"/>
      <c r="C1" s="5"/>
      <c r="D1" s="26"/>
      <c r="E1" s="26"/>
      <c r="F1" s="26"/>
      <c r="G1" s="26"/>
      <c r="H1" s="26"/>
      <c r="I1" s="26"/>
      <c r="J1" s="26"/>
      <c r="K1" s="26"/>
    </row>
    <row r="2" spans="1:12">
      <c r="L2" s="5"/>
    </row>
    <row r="3" spans="1:12">
      <c r="L3" s="5"/>
    </row>
    <row r="4" spans="1:12">
      <c r="A4" s="111" t="s">
        <v>1167</v>
      </c>
      <c r="B4" s="111" t="s">
        <v>2076</v>
      </c>
      <c r="C4" s="111" t="s">
        <v>2107</v>
      </c>
      <c r="D4" s="111" t="s">
        <v>1969</v>
      </c>
      <c r="E4" s="111" t="s">
        <v>2040</v>
      </c>
      <c r="F4" s="111" t="s">
        <v>2041</v>
      </c>
      <c r="G4" s="111" t="s">
        <v>1168</v>
      </c>
      <c r="H4" s="111" t="s">
        <v>685</v>
      </c>
      <c r="I4" s="111" t="s">
        <v>685</v>
      </c>
      <c r="J4" s="111" t="s">
        <v>685</v>
      </c>
      <c r="K4" s="111" t="s">
        <v>685</v>
      </c>
      <c r="L4" s="111" t="s">
        <v>1166</v>
      </c>
    </row>
    <row r="5" spans="1:12" ht="14.7" thickBot="1">
      <c r="A5" s="112" t="s">
        <v>1170</v>
      </c>
      <c r="B5" s="112"/>
      <c r="C5" s="112" t="s">
        <v>2108</v>
      </c>
      <c r="D5" s="112" t="s">
        <v>2042</v>
      </c>
      <c r="E5" s="112"/>
      <c r="F5" s="112"/>
      <c r="G5" s="112" t="s">
        <v>1171</v>
      </c>
      <c r="H5" s="112" t="s">
        <v>1172</v>
      </c>
      <c r="I5" s="112" t="s">
        <v>1173</v>
      </c>
      <c r="J5" s="112" t="s">
        <v>1174</v>
      </c>
      <c r="K5" s="112" t="s">
        <v>1175</v>
      </c>
      <c r="L5" s="112" t="s">
        <v>1169</v>
      </c>
    </row>
    <row r="6" spans="1:12" ht="14.7" thickTop="1">
      <c r="A6" s="5" t="s">
        <v>944</v>
      </c>
      <c r="B6" s="5" t="s">
        <v>2077</v>
      </c>
      <c r="C6" s="5" t="s">
        <v>2178</v>
      </c>
      <c r="D6" s="103">
        <v>8</v>
      </c>
      <c r="E6" s="104">
        <v>-30.04278</v>
      </c>
      <c r="F6" s="104">
        <v>-70.054169999999999</v>
      </c>
      <c r="G6" s="5" t="s">
        <v>1299</v>
      </c>
      <c r="H6" s="9">
        <v>25.9</v>
      </c>
      <c r="I6" s="9">
        <v>0.7</v>
      </c>
      <c r="J6" s="9">
        <v>3.1</v>
      </c>
      <c r="K6" s="9">
        <v>0.9</v>
      </c>
      <c r="L6" s="5" t="s">
        <v>1298</v>
      </c>
    </row>
    <row r="7" spans="1:12">
      <c r="A7" s="5"/>
      <c r="B7" s="5" t="s">
        <v>2089</v>
      </c>
      <c r="C7" s="5"/>
      <c r="D7" s="103" t="s">
        <v>2049</v>
      </c>
      <c r="E7" s="103"/>
      <c r="F7" s="103"/>
      <c r="G7" s="5" t="s">
        <v>1299</v>
      </c>
      <c r="H7" s="9">
        <v>158</v>
      </c>
      <c r="I7" s="9">
        <v>4.9000000000000004</v>
      </c>
      <c r="J7" s="9">
        <v>2.9</v>
      </c>
      <c r="K7" s="9">
        <v>0.6</v>
      </c>
      <c r="L7" s="5"/>
    </row>
    <row r="8" spans="1:12">
      <c r="A8" s="5"/>
      <c r="B8" s="5"/>
      <c r="C8" s="5"/>
      <c r="D8" s="103" t="s">
        <v>2051</v>
      </c>
      <c r="E8" s="103"/>
      <c r="F8" s="103"/>
      <c r="G8" s="5" t="s">
        <v>1299</v>
      </c>
      <c r="H8" s="9">
        <v>28</v>
      </c>
      <c r="I8" s="9">
        <v>0.8</v>
      </c>
      <c r="J8" s="9">
        <v>1.7</v>
      </c>
      <c r="K8" s="9">
        <v>0.7</v>
      </c>
      <c r="L8" s="5"/>
    </row>
    <row r="9" spans="1:12">
      <c r="A9" s="5"/>
      <c r="B9" s="5"/>
      <c r="C9" s="5"/>
      <c r="D9" s="103">
        <v>17</v>
      </c>
      <c r="E9" s="103"/>
      <c r="F9" s="103"/>
      <c r="G9" s="5" t="s">
        <v>1299</v>
      </c>
      <c r="H9" s="9">
        <v>26.1</v>
      </c>
      <c r="I9" s="9">
        <v>1.6</v>
      </c>
      <c r="J9" s="9">
        <v>4.3</v>
      </c>
      <c r="K9" s="9">
        <v>1.1000000000000001</v>
      </c>
      <c r="L9" s="5"/>
    </row>
    <row r="10" spans="1:12">
      <c r="A10" s="5"/>
      <c r="B10" s="5"/>
      <c r="C10" s="5"/>
      <c r="D10" s="103" t="s">
        <v>2053</v>
      </c>
      <c r="E10" s="103"/>
      <c r="F10" s="103"/>
      <c r="G10" s="5" t="s">
        <v>1299</v>
      </c>
      <c r="H10" s="9">
        <v>26.1</v>
      </c>
      <c r="I10" s="9">
        <v>1.6</v>
      </c>
      <c r="J10" s="9">
        <v>3.3</v>
      </c>
      <c r="K10" s="9">
        <v>0.6</v>
      </c>
      <c r="L10" s="5"/>
    </row>
    <row r="11" spans="1:12">
      <c r="A11" s="5"/>
      <c r="B11" s="5"/>
      <c r="C11" s="5"/>
      <c r="D11" s="103">
        <v>20</v>
      </c>
      <c r="E11" s="103"/>
      <c r="F11" s="103"/>
      <c r="G11" s="5" t="s">
        <v>1299</v>
      </c>
      <c r="H11" s="9">
        <v>25.9</v>
      </c>
      <c r="I11" s="9">
        <v>1.1000000000000001</v>
      </c>
      <c r="J11" s="9">
        <v>0.2</v>
      </c>
      <c r="K11" s="9">
        <v>0.8</v>
      </c>
      <c r="L11" s="5"/>
    </row>
    <row r="12" spans="1:12">
      <c r="A12" s="5"/>
      <c r="B12" s="5"/>
      <c r="C12" s="5"/>
      <c r="D12" s="103">
        <v>22</v>
      </c>
      <c r="E12" s="103"/>
      <c r="F12" s="103"/>
      <c r="G12" s="5" t="s">
        <v>1299</v>
      </c>
      <c r="H12" s="9">
        <v>24.6</v>
      </c>
      <c r="I12" s="9">
        <v>0.9</v>
      </c>
      <c r="J12" s="9">
        <v>2.9</v>
      </c>
      <c r="K12" s="9">
        <v>0.9</v>
      </c>
      <c r="L12" s="5"/>
    </row>
    <row r="13" spans="1:12">
      <c r="A13" s="5" t="s">
        <v>941</v>
      </c>
      <c r="B13" s="5" t="s">
        <v>2077</v>
      </c>
      <c r="C13" s="5" t="s">
        <v>2178</v>
      </c>
      <c r="D13" s="103">
        <v>3</v>
      </c>
      <c r="E13" s="104">
        <v>-29.852720000000001</v>
      </c>
      <c r="F13" s="104">
        <v>-69.862939999999995</v>
      </c>
      <c r="G13" s="5" t="s">
        <v>1299</v>
      </c>
      <c r="H13" s="9">
        <v>25.6</v>
      </c>
      <c r="I13" s="9">
        <v>0.5</v>
      </c>
      <c r="J13" s="9">
        <v>1.1000000000000001</v>
      </c>
      <c r="K13" s="9">
        <v>1</v>
      </c>
      <c r="L13" s="5" t="s">
        <v>1298</v>
      </c>
    </row>
    <row r="14" spans="1:12">
      <c r="A14" s="5"/>
      <c r="B14" s="5" t="s">
        <v>2089</v>
      </c>
      <c r="C14" s="5"/>
      <c r="D14" s="103" t="s">
        <v>2054</v>
      </c>
      <c r="E14" s="103"/>
      <c r="F14" s="103"/>
      <c r="G14" s="5" t="s">
        <v>1299</v>
      </c>
      <c r="H14" s="9">
        <v>25.4</v>
      </c>
      <c r="I14" s="9">
        <v>0.8</v>
      </c>
      <c r="J14" s="9">
        <v>2.8</v>
      </c>
      <c r="K14" s="9">
        <v>1</v>
      </c>
      <c r="L14" s="5"/>
    </row>
    <row r="15" spans="1:12">
      <c r="A15" s="5"/>
      <c r="B15" s="5"/>
      <c r="C15" s="5"/>
      <c r="D15" s="103">
        <v>5</v>
      </c>
      <c r="E15" s="103"/>
      <c r="F15" s="103"/>
      <c r="G15" s="5" t="s">
        <v>1299</v>
      </c>
      <c r="H15" s="9">
        <v>25.5</v>
      </c>
      <c r="I15" s="9">
        <v>1.2</v>
      </c>
      <c r="J15" s="9">
        <v>1</v>
      </c>
      <c r="K15" s="9">
        <v>1</v>
      </c>
      <c r="L15" s="5"/>
    </row>
    <row r="16" spans="1:12">
      <c r="A16" s="5"/>
      <c r="B16" s="5"/>
      <c r="C16" s="5"/>
      <c r="D16" s="103">
        <v>6</v>
      </c>
      <c r="E16" s="103"/>
      <c r="F16" s="103"/>
      <c r="G16" s="5" t="s">
        <v>1299</v>
      </c>
      <c r="H16" s="9">
        <v>24.5</v>
      </c>
      <c r="I16" s="9">
        <v>0.7</v>
      </c>
      <c r="J16" s="9">
        <v>1.6</v>
      </c>
      <c r="K16" s="9">
        <v>0.8</v>
      </c>
      <c r="L16" s="5"/>
    </row>
    <row r="17" spans="1:12">
      <c r="A17" s="5"/>
      <c r="B17" s="5"/>
      <c r="C17" s="5"/>
      <c r="D17" s="103">
        <v>9</v>
      </c>
      <c r="E17" s="103"/>
      <c r="F17" s="103"/>
      <c r="G17" s="5" t="s">
        <v>1299</v>
      </c>
      <c r="H17" s="9">
        <v>24.9</v>
      </c>
      <c r="I17" s="9">
        <v>0.7</v>
      </c>
      <c r="J17" s="9">
        <v>2.9</v>
      </c>
      <c r="K17" s="9">
        <v>0.9</v>
      </c>
      <c r="L17" s="5"/>
    </row>
    <row r="18" spans="1:12">
      <c r="A18" s="5"/>
      <c r="B18" s="5"/>
      <c r="C18" s="5"/>
      <c r="D18" s="103">
        <v>12</v>
      </c>
      <c r="E18" s="103"/>
      <c r="F18" s="103"/>
      <c r="G18" s="5" t="s">
        <v>1299</v>
      </c>
      <c r="H18" s="9">
        <v>25.8</v>
      </c>
      <c r="I18" s="9">
        <v>0.6</v>
      </c>
      <c r="J18" s="9">
        <v>1.8</v>
      </c>
      <c r="K18" s="9">
        <v>0.9</v>
      </c>
      <c r="L18" s="5"/>
    </row>
    <row r="19" spans="1:12">
      <c r="A19" s="5" t="s">
        <v>940</v>
      </c>
      <c r="B19" s="5" t="s">
        <v>2077</v>
      </c>
      <c r="C19" s="5" t="s">
        <v>2178</v>
      </c>
      <c r="D19" s="103" t="s">
        <v>2057</v>
      </c>
      <c r="E19" s="104">
        <v>-30.04278</v>
      </c>
      <c r="F19" s="104">
        <v>-70.054169999999999</v>
      </c>
      <c r="G19" s="5" t="s">
        <v>1299</v>
      </c>
      <c r="H19" s="9">
        <v>25.4</v>
      </c>
      <c r="I19" s="9">
        <v>0.9</v>
      </c>
      <c r="J19" s="9">
        <v>4.8</v>
      </c>
      <c r="K19" s="9">
        <v>1</v>
      </c>
      <c r="L19" s="5" t="s">
        <v>1298</v>
      </c>
    </row>
    <row r="20" spans="1:12">
      <c r="A20" s="5"/>
      <c r="B20" s="5" t="s">
        <v>2089</v>
      </c>
      <c r="C20" s="5"/>
      <c r="D20" s="103" t="s">
        <v>2058</v>
      </c>
      <c r="E20" s="103"/>
      <c r="F20" s="103"/>
      <c r="G20" s="5" t="s">
        <v>1299</v>
      </c>
      <c r="H20" s="9">
        <v>278.5</v>
      </c>
      <c r="I20" s="9">
        <v>5.9</v>
      </c>
      <c r="J20" s="9">
        <v>-1</v>
      </c>
      <c r="K20" s="9">
        <v>0.6</v>
      </c>
      <c r="L20" s="5"/>
    </row>
    <row r="21" spans="1:12">
      <c r="A21" s="5"/>
      <c r="B21" s="5"/>
      <c r="C21" s="5"/>
      <c r="D21" s="103" t="s">
        <v>2052</v>
      </c>
      <c r="E21" s="103"/>
      <c r="F21" s="103"/>
      <c r="G21" s="5" t="s">
        <v>1299</v>
      </c>
      <c r="H21" s="9">
        <v>24.5</v>
      </c>
      <c r="I21" s="9">
        <v>0.9</v>
      </c>
      <c r="J21" s="9">
        <v>3.6</v>
      </c>
      <c r="K21" s="9">
        <v>0.9</v>
      </c>
      <c r="L21" s="5"/>
    </row>
    <row r="22" spans="1:12">
      <c r="A22" s="5"/>
      <c r="B22" s="5"/>
      <c r="C22" s="5"/>
      <c r="D22" s="103">
        <v>21</v>
      </c>
      <c r="E22" s="103"/>
      <c r="F22" s="103"/>
      <c r="G22" s="5" t="s">
        <v>1299</v>
      </c>
      <c r="H22" s="9">
        <v>24.7</v>
      </c>
      <c r="I22" s="9">
        <v>1.3</v>
      </c>
      <c r="J22" s="9">
        <v>4.8</v>
      </c>
      <c r="K22" s="9">
        <v>1.1000000000000001</v>
      </c>
      <c r="L22" s="5"/>
    </row>
    <row r="23" spans="1:12">
      <c r="A23" s="5"/>
      <c r="B23" s="5"/>
      <c r="C23" s="5"/>
      <c r="D23" s="103">
        <v>23</v>
      </c>
      <c r="E23" s="103"/>
      <c r="F23" s="103"/>
      <c r="G23" s="5" t="s">
        <v>1299</v>
      </c>
      <c r="H23" s="9">
        <v>25.2</v>
      </c>
      <c r="I23" s="9">
        <v>0.7</v>
      </c>
      <c r="J23" s="9">
        <v>3.7</v>
      </c>
      <c r="K23" s="9">
        <v>1.2</v>
      </c>
      <c r="L23" s="5"/>
    </row>
    <row r="24" spans="1:12">
      <c r="A24" s="5"/>
      <c r="B24" s="5"/>
      <c r="C24" s="5"/>
      <c r="D24" s="103">
        <v>25</v>
      </c>
      <c r="E24" s="103"/>
      <c r="F24" s="103"/>
      <c r="G24" s="5" t="s">
        <v>1299</v>
      </c>
      <c r="H24" s="9">
        <v>25.1</v>
      </c>
      <c r="I24" s="9">
        <v>0.7</v>
      </c>
      <c r="J24" s="9">
        <v>2.9</v>
      </c>
      <c r="K24" s="9">
        <v>1.3</v>
      </c>
      <c r="L24" s="5"/>
    </row>
    <row r="25" spans="1:12">
      <c r="A25" s="5"/>
      <c r="B25" s="5"/>
      <c r="C25" s="5"/>
      <c r="D25" s="103">
        <v>26</v>
      </c>
      <c r="E25" s="103"/>
      <c r="F25" s="103"/>
      <c r="G25" s="5" t="s">
        <v>1299</v>
      </c>
      <c r="H25" s="9">
        <v>276.7</v>
      </c>
      <c r="I25" s="9">
        <v>5.8</v>
      </c>
      <c r="J25" s="9">
        <v>-0.3</v>
      </c>
      <c r="K25" s="9">
        <v>1</v>
      </c>
      <c r="L25" s="5"/>
    </row>
    <row r="26" spans="1:12">
      <c r="A26" s="5"/>
      <c r="B26" s="5"/>
      <c r="C26" s="5"/>
      <c r="D26" s="103">
        <v>34</v>
      </c>
      <c r="E26" s="103"/>
      <c r="F26" s="103"/>
      <c r="G26" s="5" t="s">
        <v>1299</v>
      </c>
      <c r="H26" s="9">
        <v>23.8</v>
      </c>
      <c r="I26" s="9">
        <v>0.8</v>
      </c>
      <c r="J26" s="9">
        <v>3.1</v>
      </c>
      <c r="K26" s="9">
        <v>0.9</v>
      </c>
      <c r="L26" s="5"/>
    </row>
    <row r="27" spans="1:12">
      <c r="A27" s="5" t="s">
        <v>937</v>
      </c>
      <c r="B27" s="5" t="s">
        <v>2077</v>
      </c>
      <c r="C27" s="5" t="s">
        <v>2178</v>
      </c>
      <c r="D27" s="103">
        <v>3</v>
      </c>
      <c r="E27" s="104">
        <v>-30.161390000000001</v>
      </c>
      <c r="F27" s="104">
        <v>-69.864999999999995</v>
      </c>
      <c r="G27" s="5" t="s">
        <v>1299</v>
      </c>
      <c r="H27" s="9">
        <v>24.7</v>
      </c>
      <c r="I27" s="9">
        <v>0.9</v>
      </c>
      <c r="J27" s="9">
        <v>2.8</v>
      </c>
      <c r="K27" s="9">
        <v>1</v>
      </c>
      <c r="L27" s="5" t="s">
        <v>1298</v>
      </c>
    </row>
    <row r="28" spans="1:12">
      <c r="A28" s="5"/>
      <c r="B28" s="5" t="s">
        <v>2089</v>
      </c>
      <c r="C28" s="5"/>
      <c r="D28" s="103">
        <v>11</v>
      </c>
      <c r="E28" s="103"/>
      <c r="F28" s="103"/>
      <c r="G28" s="5" t="s">
        <v>1299</v>
      </c>
      <c r="H28" s="9">
        <v>25.3</v>
      </c>
      <c r="I28" s="9">
        <v>0.9</v>
      </c>
      <c r="J28" s="9">
        <v>4.3</v>
      </c>
      <c r="K28" s="9">
        <v>0.9</v>
      </c>
      <c r="L28" s="5"/>
    </row>
    <row r="29" spans="1:12">
      <c r="A29" s="5"/>
      <c r="B29" s="5"/>
      <c r="C29" s="5"/>
      <c r="D29" s="103">
        <v>13</v>
      </c>
      <c r="E29" s="103"/>
      <c r="F29" s="103"/>
      <c r="G29" s="5" t="s">
        <v>1299</v>
      </c>
      <c r="H29" s="9">
        <v>24.9</v>
      </c>
      <c r="I29" s="9">
        <v>0.4</v>
      </c>
      <c r="J29" s="9">
        <v>4.2</v>
      </c>
      <c r="K29" s="9">
        <v>0.9</v>
      </c>
      <c r="L29" s="5"/>
    </row>
    <row r="30" spans="1:12">
      <c r="A30" s="5"/>
      <c r="B30" s="5"/>
      <c r="C30" s="5"/>
      <c r="D30" s="103">
        <v>14</v>
      </c>
      <c r="E30" s="103"/>
      <c r="F30" s="103"/>
      <c r="G30" s="5" t="s">
        <v>1299</v>
      </c>
      <c r="H30" s="9">
        <v>24.9</v>
      </c>
      <c r="I30" s="9">
        <v>0.9</v>
      </c>
      <c r="J30" s="9">
        <v>2.6</v>
      </c>
      <c r="K30" s="9">
        <v>1.3</v>
      </c>
      <c r="L30" s="5"/>
    </row>
    <row r="31" spans="1:12">
      <c r="A31" s="5"/>
      <c r="B31" s="5"/>
      <c r="C31" s="5"/>
      <c r="D31" s="103">
        <v>22</v>
      </c>
      <c r="E31" s="103"/>
      <c r="F31" s="103"/>
      <c r="G31" s="5" t="s">
        <v>1299</v>
      </c>
      <c r="H31" s="9">
        <v>25.1</v>
      </c>
      <c r="I31" s="9">
        <v>0.7</v>
      </c>
      <c r="J31" s="9">
        <v>3.8</v>
      </c>
      <c r="K31" s="9">
        <v>1.2</v>
      </c>
      <c r="L31" s="5"/>
    </row>
    <row r="32" spans="1:12">
      <c r="A32" s="5" t="s">
        <v>935</v>
      </c>
      <c r="B32" s="5" t="s">
        <v>2077</v>
      </c>
      <c r="C32" s="5" t="s">
        <v>2178</v>
      </c>
      <c r="D32" s="103">
        <v>15</v>
      </c>
      <c r="E32" s="104">
        <v>-29.57619</v>
      </c>
      <c r="F32" s="104">
        <v>-69.923029999999997</v>
      </c>
      <c r="G32" s="5" t="s">
        <v>1299</v>
      </c>
      <c r="H32" s="9">
        <v>25</v>
      </c>
      <c r="I32" s="9">
        <v>1.3</v>
      </c>
      <c r="J32" s="9">
        <v>1.4</v>
      </c>
      <c r="K32" s="9">
        <v>1</v>
      </c>
      <c r="L32" s="5" t="s">
        <v>1298</v>
      </c>
    </row>
    <row r="33" spans="1:12">
      <c r="A33" s="5"/>
      <c r="B33" s="5" t="s">
        <v>2089</v>
      </c>
      <c r="C33" s="5"/>
      <c r="D33" s="103">
        <v>17</v>
      </c>
      <c r="E33" s="103"/>
      <c r="F33" s="103"/>
      <c r="G33" s="5" t="s">
        <v>1299</v>
      </c>
      <c r="H33" s="9">
        <v>24.4</v>
      </c>
      <c r="I33" s="9">
        <v>1.1000000000000001</v>
      </c>
      <c r="J33" s="9">
        <v>1.1000000000000001</v>
      </c>
      <c r="K33" s="9">
        <v>0.9</v>
      </c>
      <c r="L33" s="5"/>
    </row>
    <row r="34" spans="1:12">
      <c r="A34" s="5"/>
      <c r="B34" s="5"/>
      <c r="C34" s="5"/>
      <c r="D34" s="103" t="s">
        <v>2053</v>
      </c>
      <c r="E34" s="103"/>
      <c r="F34" s="103"/>
      <c r="G34" s="5" t="s">
        <v>1299</v>
      </c>
      <c r="H34" s="9">
        <v>24.8</v>
      </c>
      <c r="I34" s="9">
        <v>0.9</v>
      </c>
      <c r="J34" s="9">
        <v>2.2000000000000002</v>
      </c>
      <c r="K34" s="9">
        <v>1.1000000000000001</v>
      </c>
      <c r="L34" s="5"/>
    </row>
    <row r="35" spans="1:12">
      <c r="A35" s="5"/>
      <c r="B35" s="5"/>
      <c r="C35" s="5"/>
      <c r="D35" s="103" t="s">
        <v>2050</v>
      </c>
      <c r="E35" s="103"/>
      <c r="F35" s="103"/>
      <c r="G35" s="5" t="s">
        <v>1299</v>
      </c>
      <c r="H35" s="9">
        <v>25.6</v>
      </c>
      <c r="I35" s="9">
        <v>0.9</v>
      </c>
      <c r="J35" s="9">
        <v>2.4</v>
      </c>
      <c r="K35" s="9">
        <v>1</v>
      </c>
      <c r="L35" s="5"/>
    </row>
    <row r="36" spans="1:12">
      <c r="A36" s="5"/>
      <c r="B36" s="5"/>
      <c r="C36" s="5"/>
      <c r="D36" s="103">
        <v>25</v>
      </c>
      <c r="E36" s="103"/>
      <c r="F36" s="103"/>
      <c r="G36" s="5" t="s">
        <v>1299</v>
      </c>
      <c r="H36" s="9">
        <v>25.7</v>
      </c>
      <c r="I36" s="9">
        <v>0.8</v>
      </c>
      <c r="J36" s="9">
        <v>1.8</v>
      </c>
      <c r="K36" s="9">
        <v>0.9</v>
      </c>
      <c r="L36" s="5"/>
    </row>
    <row r="37" spans="1:12">
      <c r="A37" s="5" t="s">
        <v>934</v>
      </c>
      <c r="B37" s="5" t="s">
        <v>2077</v>
      </c>
      <c r="C37" s="5" t="s">
        <v>2178</v>
      </c>
      <c r="D37" s="103">
        <v>1</v>
      </c>
      <c r="E37" s="104">
        <v>-30.0425</v>
      </c>
      <c r="F37" s="104">
        <v>-70.051940000000002</v>
      </c>
      <c r="G37" s="5" t="s">
        <v>1299</v>
      </c>
      <c r="H37" s="9">
        <v>24.3</v>
      </c>
      <c r="I37" s="9">
        <v>0.7</v>
      </c>
      <c r="J37" s="9">
        <v>2.2999999999999998</v>
      </c>
      <c r="K37" s="9">
        <v>0.9</v>
      </c>
      <c r="L37" s="5" t="s">
        <v>1298</v>
      </c>
    </row>
    <row r="38" spans="1:12">
      <c r="A38" s="5"/>
      <c r="B38" s="5" t="s">
        <v>2089</v>
      </c>
      <c r="C38" s="5"/>
      <c r="D38" s="103" t="s">
        <v>2056</v>
      </c>
      <c r="E38" s="103"/>
      <c r="F38" s="103"/>
      <c r="G38" s="5" t="s">
        <v>1299</v>
      </c>
      <c r="H38" s="9">
        <v>24.5</v>
      </c>
      <c r="I38" s="9">
        <v>1.4</v>
      </c>
      <c r="J38" s="9">
        <v>2.6</v>
      </c>
      <c r="K38" s="9">
        <v>1</v>
      </c>
      <c r="L38" s="5"/>
    </row>
    <row r="39" spans="1:12">
      <c r="A39" s="5"/>
      <c r="B39" s="5"/>
      <c r="C39" s="5"/>
      <c r="D39" s="103">
        <v>3</v>
      </c>
      <c r="E39" s="103"/>
      <c r="F39" s="103"/>
      <c r="G39" s="5" t="s">
        <v>1299</v>
      </c>
      <c r="H39" s="9">
        <v>241</v>
      </c>
      <c r="I39" s="9">
        <v>5.3</v>
      </c>
      <c r="J39" s="9">
        <v>4.5</v>
      </c>
      <c r="K39" s="9">
        <v>0.8</v>
      </c>
      <c r="L39" s="5"/>
    </row>
    <row r="40" spans="1:12">
      <c r="A40" s="5"/>
      <c r="B40" s="5"/>
      <c r="C40" s="5"/>
      <c r="D40" s="103">
        <v>5</v>
      </c>
      <c r="E40" s="103"/>
      <c r="F40" s="103"/>
      <c r="G40" s="5" t="s">
        <v>1299</v>
      </c>
      <c r="H40" s="9">
        <v>24.9</v>
      </c>
      <c r="I40" s="9">
        <v>0.7</v>
      </c>
      <c r="J40" s="9">
        <v>2.9</v>
      </c>
      <c r="K40" s="9">
        <v>0.9</v>
      </c>
      <c r="L40" s="5"/>
    </row>
    <row r="41" spans="1:12">
      <c r="A41" s="5"/>
      <c r="B41" s="5"/>
      <c r="C41" s="5"/>
      <c r="D41" s="103" t="s">
        <v>2055</v>
      </c>
      <c r="E41" s="103"/>
      <c r="F41" s="103"/>
      <c r="G41" s="5" t="s">
        <v>1299</v>
      </c>
      <c r="H41" s="9">
        <v>25.5</v>
      </c>
      <c r="I41" s="9">
        <v>1.1000000000000001</v>
      </c>
      <c r="J41" s="9">
        <v>3</v>
      </c>
      <c r="K41" s="9">
        <v>1.4</v>
      </c>
      <c r="L41" s="5"/>
    </row>
    <row r="42" spans="1:12">
      <c r="A42" s="5"/>
      <c r="B42" s="5"/>
      <c r="C42" s="5"/>
      <c r="D42" s="103">
        <v>20</v>
      </c>
      <c r="E42" s="103"/>
      <c r="F42" s="103"/>
      <c r="G42" s="5" t="s">
        <v>1299</v>
      </c>
      <c r="H42" s="9">
        <v>24.8</v>
      </c>
      <c r="I42" s="9">
        <v>0.6</v>
      </c>
      <c r="J42" s="9">
        <v>3.6</v>
      </c>
      <c r="K42" s="9">
        <v>0.9</v>
      </c>
      <c r="L42" s="5"/>
    </row>
    <row r="43" spans="1:12">
      <c r="A43" s="5"/>
      <c r="B43" s="5"/>
      <c r="C43" s="5"/>
      <c r="D43" s="103">
        <v>26</v>
      </c>
      <c r="E43" s="103"/>
      <c r="F43" s="103"/>
      <c r="G43" s="5" t="s">
        <v>1299</v>
      </c>
      <c r="H43" s="9">
        <v>24.7</v>
      </c>
      <c r="I43" s="9">
        <v>0.3</v>
      </c>
      <c r="J43" s="9">
        <v>3.2</v>
      </c>
      <c r="K43" s="9">
        <v>1</v>
      </c>
      <c r="L43" s="5"/>
    </row>
    <row r="44" spans="1:12">
      <c r="A44" s="5"/>
      <c r="B44" s="5"/>
      <c r="C44" s="5"/>
      <c r="D44" s="103">
        <v>34</v>
      </c>
      <c r="E44" s="103"/>
      <c r="F44" s="103"/>
      <c r="G44" s="5" t="s">
        <v>1299</v>
      </c>
      <c r="H44" s="9">
        <v>24.3</v>
      </c>
      <c r="I44" s="9">
        <v>0.7</v>
      </c>
      <c r="J44" s="9">
        <v>2.8</v>
      </c>
      <c r="K44" s="9">
        <v>1</v>
      </c>
      <c r="L44" s="5"/>
    </row>
    <row r="45" spans="1:12">
      <c r="A45" s="5" t="s">
        <v>933</v>
      </c>
      <c r="B45" s="5" t="s">
        <v>2077</v>
      </c>
      <c r="C45" s="5" t="s">
        <v>2178</v>
      </c>
      <c r="D45" s="103">
        <v>10</v>
      </c>
      <c r="E45" s="104">
        <v>-30.04278</v>
      </c>
      <c r="F45" s="104">
        <v>-70.054169999999999</v>
      </c>
      <c r="G45" s="5" t="s">
        <v>1299</v>
      </c>
      <c r="H45" s="9">
        <v>24.8</v>
      </c>
      <c r="I45" s="9">
        <v>0.8</v>
      </c>
      <c r="J45" s="9">
        <v>4.0999999999999996</v>
      </c>
      <c r="K45" s="9">
        <v>1.3</v>
      </c>
      <c r="L45" s="5" t="s">
        <v>1298</v>
      </c>
    </row>
    <row r="46" spans="1:12">
      <c r="A46" s="5"/>
      <c r="B46" s="5" t="s">
        <v>2089</v>
      </c>
      <c r="C46" s="5"/>
      <c r="D46" s="103">
        <v>16</v>
      </c>
      <c r="E46" s="103"/>
      <c r="F46" s="103"/>
      <c r="G46" s="5" t="s">
        <v>1299</v>
      </c>
      <c r="H46" s="9">
        <v>24.4</v>
      </c>
      <c r="I46" s="9">
        <v>1</v>
      </c>
      <c r="J46" s="9">
        <v>2.8</v>
      </c>
      <c r="K46" s="9">
        <v>0.9</v>
      </c>
      <c r="L46" s="5"/>
    </row>
    <row r="47" spans="1:12">
      <c r="A47" s="5"/>
      <c r="B47" s="5"/>
      <c r="C47" s="5"/>
      <c r="D47" s="103">
        <v>17</v>
      </c>
      <c r="E47" s="103"/>
      <c r="F47" s="103"/>
      <c r="G47" s="5" t="s">
        <v>1299</v>
      </c>
      <c r="H47" s="9">
        <v>25.4</v>
      </c>
      <c r="I47" s="9">
        <v>0.7</v>
      </c>
      <c r="J47" s="9">
        <v>4.4000000000000004</v>
      </c>
      <c r="K47" s="9">
        <v>0.9</v>
      </c>
      <c r="L47" s="5"/>
    </row>
    <row r="48" spans="1:12">
      <c r="A48" s="5"/>
      <c r="B48" s="5"/>
      <c r="C48" s="5"/>
      <c r="D48" s="103">
        <v>18</v>
      </c>
      <c r="E48" s="103"/>
      <c r="F48" s="103"/>
      <c r="G48" s="5" t="s">
        <v>1299</v>
      </c>
      <c r="H48" s="9">
        <v>24.5</v>
      </c>
      <c r="I48" s="9">
        <v>1.1000000000000001</v>
      </c>
      <c r="J48" s="9">
        <v>3.2</v>
      </c>
      <c r="K48" s="9">
        <v>0.9</v>
      </c>
      <c r="L48" s="5"/>
    </row>
    <row r="49" spans="1:12">
      <c r="A49" s="5"/>
      <c r="B49" s="5"/>
      <c r="C49" s="5"/>
      <c r="D49" s="103">
        <v>25</v>
      </c>
      <c r="E49" s="103"/>
      <c r="F49" s="103"/>
      <c r="G49" s="5" t="s">
        <v>1299</v>
      </c>
      <c r="H49" s="9">
        <v>24.1</v>
      </c>
      <c r="I49" s="9">
        <v>1.1000000000000001</v>
      </c>
      <c r="J49" s="9">
        <v>3.8</v>
      </c>
      <c r="K49" s="9">
        <v>1</v>
      </c>
      <c r="L49" s="5"/>
    </row>
    <row r="50" spans="1:12">
      <c r="A50" s="5"/>
      <c r="B50" s="5"/>
      <c r="C50" s="5"/>
      <c r="D50" s="103">
        <v>27</v>
      </c>
      <c r="E50" s="103"/>
      <c r="F50" s="103"/>
      <c r="G50" s="5" t="s">
        <v>1299</v>
      </c>
      <c r="H50" s="9">
        <v>24.7</v>
      </c>
      <c r="I50" s="9">
        <v>0.4</v>
      </c>
      <c r="J50" s="9">
        <v>4.0999999999999996</v>
      </c>
      <c r="K50" s="9">
        <v>1.3</v>
      </c>
      <c r="L50" s="5"/>
    </row>
    <row r="51" spans="1:12">
      <c r="A51" s="5" t="s">
        <v>931</v>
      </c>
      <c r="B51" s="5" t="s">
        <v>2077</v>
      </c>
      <c r="C51" s="5" t="s">
        <v>2178</v>
      </c>
      <c r="D51" s="103">
        <v>13</v>
      </c>
      <c r="E51" s="104">
        <v>-29.794250000000002</v>
      </c>
      <c r="F51" s="104">
        <v>-69.775970000000001</v>
      </c>
      <c r="G51" s="5" t="s">
        <v>1299</v>
      </c>
      <c r="H51" s="9">
        <v>24.6</v>
      </c>
      <c r="I51" s="9">
        <v>0.7</v>
      </c>
      <c r="J51" s="9">
        <v>4.0999999999999996</v>
      </c>
      <c r="K51" s="9">
        <v>1</v>
      </c>
      <c r="L51" s="5" t="s">
        <v>1298</v>
      </c>
    </row>
    <row r="52" spans="1:12">
      <c r="A52" s="5"/>
      <c r="B52" s="5" t="s">
        <v>2089</v>
      </c>
      <c r="C52" s="5"/>
      <c r="D52" s="103">
        <v>17</v>
      </c>
      <c r="E52" s="103"/>
      <c r="F52" s="103"/>
      <c r="G52" s="5" t="s">
        <v>1299</v>
      </c>
      <c r="H52" s="9">
        <v>23.3</v>
      </c>
      <c r="I52" s="9">
        <v>0.8</v>
      </c>
      <c r="J52" s="9">
        <v>4</v>
      </c>
      <c r="K52" s="9">
        <v>1.4</v>
      </c>
      <c r="L52" s="5"/>
    </row>
    <row r="53" spans="1:12">
      <c r="A53" s="5"/>
      <c r="B53" s="5"/>
      <c r="C53" s="5"/>
      <c r="D53" s="103">
        <v>18</v>
      </c>
      <c r="E53" s="103"/>
      <c r="F53" s="103"/>
      <c r="G53" s="5" t="s">
        <v>1299</v>
      </c>
      <c r="H53" s="9">
        <v>23.9</v>
      </c>
      <c r="I53" s="9">
        <v>0.8</v>
      </c>
      <c r="J53" s="9">
        <v>4.0999999999999996</v>
      </c>
      <c r="K53" s="9">
        <v>1.3</v>
      </c>
      <c r="L53" s="5"/>
    </row>
    <row r="54" spans="1:12">
      <c r="A54" s="5"/>
      <c r="B54" s="5"/>
      <c r="C54" s="5"/>
      <c r="D54" s="103">
        <v>23</v>
      </c>
      <c r="E54" s="103"/>
      <c r="F54" s="103"/>
      <c r="G54" s="5" t="s">
        <v>1299</v>
      </c>
      <c r="H54" s="9">
        <v>24.5</v>
      </c>
      <c r="I54" s="9">
        <v>0.6</v>
      </c>
      <c r="J54" s="9">
        <v>4.5</v>
      </c>
      <c r="K54" s="9">
        <v>1.8</v>
      </c>
      <c r="L54" s="5"/>
    </row>
    <row r="55" spans="1:12">
      <c r="A55" s="5"/>
      <c r="B55" s="5"/>
      <c r="C55" s="5"/>
      <c r="D55" s="103">
        <v>24</v>
      </c>
      <c r="E55" s="103"/>
      <c r="F55" s="103"/>
      <c r="G55" s="5" t="s">
        <v>1299</v>
      </c>
      <c r="H55" s="9">
        <v>23.7</v>
      </c>
      <c r="I55" s="9">
        <v>0.7</v>
      </c>
      <c r="J55" s="9">
        <v>3.6</v>
      </c>
      <c r="K55" s="9">
        <v>0.9</v>
      </c>
      <c r="L55" s="5"/>
    </row>
    <row r="56" spans="1:12">
      <c r="A56" s="5"/>
      <c r="B56" s="5"/>
      <c r="C56" s="5"/>
      <c r="D56" s="103">
        <v>26</v>
      </c>
      <c r="E56" s="103"/>
      <c r="F56" s="103"/>
      <c r="G56" s="5" t="s">
        <v>1299</v>
      </c>
      <c r="H56" s="9">
        <v>388.1</v>
      </c>
      <c r="I56" s="9">
        <v>10.5</v>
      </c>
      <c r="J56" s="9">
        <v>-3.6</v>
      </c>
      <c r="K56" s="9">
        <v>1.1000000000000001</v>
      </c>
      <c r="L56" s="5"/>
    </row>
    <row r="57" spans="1:12">
      <c r="A57" s="5" t="s">
        <v>914</v>
      </c>
      <c r="B57" s="5" t="s">
        <v>2077</v>
      </c>
      <c r="C57" s="5" t="s">
        <v>2178</v>
      </c>
      <c r="D57" s="103">
        <v>3</v>
      </c>
      <c r="E57" s="104">
        <v>-29.448830000000001</v>
      </c>
      <c r="F57" s="104">
        <v>-69.490700000000004</v>
      </c>
      <c r="G57" s="5" t="s">
        <v>1299</v>
      </c>
      <c r="H57" s="9">
        <v>23.4</v>
      </c>
      <c r="I57" s="9">
        <v>0.5</v>
      </c>
      <c r="J57" s="9">
        <v>-1.6</v>
      </c>
      <c r="K57" s="9">
        <v>1.2</v>
      </c>
      <c r="L57" s="5" t="s">
        <v>1298</v>
      </c>
    </row>
    <row r="58" spans="1:12">
      <c r="A58" s="5"/>
      <c r="B58" s="5" t="s">
        <v>2089</v>
      </c>
      <c r="C58" s="5"/>
      <c r="D58" s="103">
        <v>4</v>
      </c>
      <c r="E58" s="103"/>
      <c r="F58" s="103"/>
      <c r="G58" s="5" t="s">
        <v>1299</v>
      </c>
      <c r="H58" s="9">
        <v>23.5</v>
      </c>
      <c r="I58" s="9">
        <v>0.6</v>
      </c>
      <c r="J58" s="9">
        <v>-2.2999999999999998</v>
      </c>
      <c r="K58" s="9">
        <v>0.8</v>
      </c>
      <c r="L58" s="5"/>
    </row>
    <row r="59" spans="1:12">
      <c r="A59" s="5"/>
      <c r="B59" s="5"/>
      <c r="C59" s="5"/>
      <c r="D59" s="103" t="s">
        <v>2059</v>
      </c>
      <c r="E59" s="103"/>
      <c r="F59" s="103"/>
      <c r="G59" s="5" t="s">
        <v>1299</v>
      </c>
      <c r="H59" s="9">
        <v>23.8</v>
      </c>
      <c r="I59" s="9">
        <v>0.5</v>
      </c>
      <c r="J59" s="9">
        <v>-0.5</v>
      </c>
      <c r="K59" s="9">
        <v>1.1000000000000001</v>
      </c>
      <c r="L59" s="5"/>
    </row>
    <row r="60" spans="1:12">
      <c r="A60" s="5"/>
      <c r="B60" s="5"/>
      <c r="C60" s="5"/>
      <c r="D60" s="103">
        <v>7</v>
      </c>
      <c r="E60" s="103"/>
      <c r="F60" s="103"/>
      <c r="G60" s="5" t="s">
        <v>1299</v>
      </c>
      <c r="H60" s="9">
        <v>23.6</v>
      </c>
      <c r="I60" s="9">
        <v>0.5</v>
      </c>
      <c r="J60" s="9">
        <v>-1.2</v>
      </c>
      <c r="K60" s="9">
        <v>0.9</v>
      </c>
      <c r="L60" s="5"/>
    </row>
    <row r="61" spans="1:12">
      <c r="A61" s="5"/>
      <c r="B61" s="5"/>
      <c r="C61" s="5"/>
      <c r="D61" s="103">
        <v>8</v>
      </c>
      <c r="E61" s="103"/>
      <c r="F61" s="103"/>
      <c r="G61" s="5" t="s">
        <v>1299</v>
      </c>
      <c r="H61" s="9">
        <v>23</v>
      </c>
      <c r="I61" s="9">
        <v>0.6</v>
      </c>
      <c r="J61" s="9">
        <v>-3</v>
      </c>
      <c r="K61" s="9">
        <v>0.8</v>
      </c>
      <c r="L61" s="5"/>
    </row>
    <row r="62" spans="1:12">
      <c r="A62" s="5"/>
      <c r="B62" s="5"/>
      <c r="C62" s="5"/>
      <c r="D62" s="103">
        <v>23</v>
      </c>
      <c r="E62" s="103"/>
      <c r="F62" s="103"/>
      <c r="G62" s="5" t="s">
        <v>1299</v>
      </c>
      <c r="H62" s="9">
        <v>23.4</v>
      </c>
      <c r="I62" s="9">
        <v>0.5</v>
      </c>
      <c r="J62" s="9">
        <v>-3</v>
      </c>
      <c r="K62" s="9">
        <v>1</v>
      </c>
      <c r="L62" s="5"/>
    </row>
    <row r="63" spans="1:12">
      <c r="A63" s="5"/>
      <c r="B63" s="5"/>
      <c r="C63" s="5"/>
      <c r="D63" s="103">
        <v>27</v>
      </c>
      <c r="E63" s="103"/>
      <c r="F63" s="103"/>
      <c r="G63" s="5" t="s">
        <v>1299</v>
      </c>
      <c r="H63" s="9">
        <v>23.7</v>
      </c>
      <c r="I63" s="9">
        <v>0.6</v>
      </c>
      <c r="J63" s="9">
        <v>-2.2000000000000002</v>
      </c>
      <c r="K63" s="9">
        <v>1.1000000000000001</v>
      </c>
      <c r="L63" s="5"/>
    </row>
    <row r="64" spans="1:12">
      <c r="A64" s="5" t="s">
        <v>907</v>
      </c>
      <c r="B64" s="5" t="s">
        <v>2077</v>
      </c>
      <c r="C64" s="5" t="s">
        <v>2178</v>
      </c>
      <c r="D64" s="103">
        <v>7</v>
      </c>
      <c r="E64" s="104">
        <v>-29.613890000000001</v>
      </c>
      <c r="F64" s="104">
        <v>-69.776110000000003</v>
      </c>
      <c r="G64" s="5" t="s">
        <v>1299</v>
      </c>
      <c r="H64" s="9">
        <v>23.5</v>
      </c>
      <c r="I64" s="9">
        <v>0.6</v>
      </c>
      <c r="J64" s="9">
        <v>1.2</v>
      </c>
      <c r="K64" s="9">
        <v>1.2</v>
      </c>
      <c r="L64" s="5" t="s">
        <v>1298</v>
      </c>
    </row>
    <row r="65" spans="1:12">
      <c r="A65" s="5"/>
      <c r="B65" s="5" t="s">
        <v>2089</v>
      </c>
      <c r="C65" s="5"/>
      <c r="D65" s="103">
        <v>11</v>
      </c>
      <c r="E65" s="103"/>
      <c r="F65" s="103"/>
      <c r="G65" s="5" t="s">
        <v>1299</v>
      </c>
      <c r="H65" s="9">
        <v>23.6</v>
      </c>
      <c r="I65" s="9">
        <v>0.9</v>
      </c>
      <c r="J65" s="9">
        <v>1.7</v>
      </c>
      <c r="K65" s="9">
        <v>1</v>
      </c>
      <c r="L65" s="5"/>
    </row>
    <row r="66" spans="1:12">
      <c r="A66" s="5"/>
      <c r="B66" s="5"/>
      <c r="C66" s="5"/>
      <c r="D66" s="103" t="s">
        <v>2060</v>
      </c>
      <c r="E66" s="103"/>
      <c r="F66" s="103"/>
      <c r="G66" s="5" t="s">
        <v>1299</v>
      </c>
      <c r="H66" s="9">
        <v>23.4</v>
      </c>
      <c r="I66" s="9">
        <v>0.9</v>
      </c>
      <c r="J66" s="9">
        <v>2.5</v>
      </c>
      <c r="K66" s="9">
        <v>1.3</v>
      </c>
      <c r="L66" s="5"/>
    </row>
    <row r="67" spans="1:12">
      <c r="A67" s="5"/>
      <c r="B67" s="5"/>
      <c r="C67" s="5"/>
      <c r="D67" s="103" t="s">
        <v>2048</v>
      </c>
      <c r="E67" s="103"/>
      <c r="F67" s="103"/>
      <c r="G67" s="5" t="s">
        <v>1299</v>
      </c>
      <c r="H67" s="9">
        <v>23.2</v>
      </c>
      <c r="I67" s="9">
        <v>1</v>
      </c>
      <c r="J67" s="9">
        <v>2.7</v>
      </c>
      <c r="K67" s="9">
        <v>0.8</v>
      </c>
      <c r="L67" s="5"/>
    </row>
    <row r="68" spans="1:12">
      <c r="A68" s="5"/>
      <c r="B68" s="5"/>
      <c r="C68" s="5"/>
      <c r="D68" s="103">
        <v>14</v>
      </c>
      <c r="E68" s="103"/>
      <c r="F68" s="103"/>
      <c r="G68" s="5" t="s">
        <v>1299</v>
      </c>
      <c r="H68" s="9">
        <v>23.5</v>
      </c>
      <c r="I68" s="9">
        <v>1.2</v>
      </c>
      <c r="J68" s="9">
        <v>0.7</v>
      </c>
      <c r="K68" s="9">
        <v>0.9</v>
      </c>
      <c r="L68" s="5"/>
    </row>
    <row r="69" spans="1:12">
      <c r="A69" s="5"/>
      <c r="B69" s="5"/>
      <c r="C69" s="5"/>
      <c r="D69" s="103">
        <v>15</v>
      </c>
      <c r="E69" s="103"/>
      <c r="F69" s="103"/>
      <c r="G69" s="5" t="s">
        <v>1299</v>
      </c>
      <c r="H69" s="9">
        <v>23</v>
      </c>
      <c r="I69" s="9">
        <v>0.9</v>
      </c>
      <c r="J69" s="9">
        <v>4.2</v>
      </c>
      <c r="K69" s="9">
        <v>1</v>
      </c>
      <c r="L69" s="5"/>
    </row>
    <row r="70" spans="1:12">
      <c r="A70" s="5"/>
      <c r="B70" s="5"/>
      <c r="C70" s="5"/>
      <c r="D70" s="103">
        <v>17</v>
      </c>
      <c r="E70" s="103"/>
      <c r="F70" s="103"/>
      <c r="G70" s="5" t="s">
        <v>1299</v>
      </c>
      <c r="H70" s="9">
        <v>22.4</v>
      </c>
      <c r="I70" s="9">
        <v>0.9</v>
      </c>
      <c r="J70" s="9">
        <v>2.1</v>
      </c>
      <c r="K70" s="9">
        <v>0.8</v>
      </c>
      <c r="L70" s="5"/>
    </row>
    <row r="71" spans="1:12">
      <c r="A71" s="5"/>
      <c r="B71" s="5"/>
      <c r="C71" s="5"/>
      <c r="D71" s="103">
        <v>18</v>
      </c>
      <c r="E71" s="103"/>
      <c r="F71" s="103"/>
      <c r="G71" s="5" t="s">
        <v>1299</v>
      </c>
      <c r="H71" s="9">
        <v>22.8</v>
      </c>
      <c r="I71" s="9">
        <v>0.9</v>
      </c>
      <c r="J71" s="9">
        <v>2.2999999999999998</v>
      </c>
      <c r="K71" s="9">
        <v>1.1000000000000001</v>
      </c>
      <c r="L71" s="5"/>
    </row>
    <row r="72" spans="1:12">
      <c r="A72" s="6">
        <v>1026</v>
      </c>
      <c r="B72" s="6" t="s">
        <v>2080</v>
      </c>
      <c r="C72" s="5" t="s">
        <v>2178</v>
      </c>
      <c r="D72" s="103">
        <v>4</v>
      </c>
      <c r="E72" s="104">
        <v>-29.690560000000001</v>
      </c>
      <c r="F72" s="104">
        <v>-69.694999999999993</v>
      </c>
      <c r="G72" s="5" t="s">
        <v>1299</v>
      </c>
      <c r="H72" s="9">
        <v>18.5</v>
      </c>
      <c r="I72" s="9">
        <v>0.6</v>
      </c>
      <c r="J72" s="9">
        <v>0.2</v>
      </c>
      <c r="K72" s="9">
        <v>0.9</v>
      </c>
      <c r="L72" s="5" t="s">
        <v>1298</v>
      </c>
    </row>
    <row r="73" spans="1:12">
      <c r="A73" s="5"/>
      <c r="B73" s="5" t="s">
        <v>2090</v>
      </c>
      <c r="C73" s="5"/>
      <c r="D73" s="103">
        <v>9</v>
      </c>
      <c r="E73" s="103"/>
      <c r="F73" s="103"/>
      <c r="G73" s="5" t="s">
        <v>1299</v>
      </c>
      <c r="H73" s="9">
        <v>18.5</v>
      </c>
      <c r="I73" s="9">
        <v>0.8</v>
      </c>
      <c r="J73" s="9">
        <v>0.6</v>
      </c>
      <c r="K73" s="9">
        <v>0.7</v>
      </c>
      <c r="L73" s="5"/>
    </row>
    <row r="74" spans="1:12">
      <c r="A74" s="5"/>
      <c r="B74" s="5"/>
      <c r="C74" s="5"/>
      <c r="D74" s="103">
        <v>11</v>
      </c>
      <c r="E74" s="103"/>
      <c r="F74" s="103"/>
      <c r="G74" s="5" t="s">
        <v>1299</v>
      </c>
      <c r="H74" s="9">
        <v>18.2</v>
      </c>
      <c r="I74" s="9">
        <v>0.8</v>
      </c>
      <c r="J74" s="9">
        <v>1.2</v>
      </c>
      <c r="K74" s="9">
        <v>0.8</v>
      </c>
      <c r="L74" s="5"/>
    </row>
    <row r="75" spans="1:12">
      <c r="A75" s="5"/>
      <c r="B75" s="5"/>
      <c r="C75" s="5"/>
      <c r="D75" s="103">
        <v>14</v>
      </c>
      <c r="E75" s="103"/>
      <c r="F75" s="103"/>
      <c r="G75" s="5" t="s">
        <v>1299</v>
      </c>
      <c r="H75" s="9">
        <v>18.5</v>
      </c>
      <c r="I75" s="9">
        <v>0.7</v>
      </c>
      <c r="J75" s="9">
        <v>-0.5</v>
      </c>
      <c r="K75" s="9">
        <v>0.8</v>
      </c>
      <c r="L75" s="5"/>
    </row>
    <row r="76" spans="1:12">
      <c r="A76" s="5"/>
      <c r="B76" s="5"/>
      <c r="C76" s="5"/>
      <c r="D76" s="103" t="s">
        <v>2062</v>
      </c>
      <c r="E76" s="103"/>
      <c r="F76" s="103"/>
      <c r="G76" s="5" t="s">
        <v>1299</v>
      </c>
      <c r="H76" s="9">
        <v>18.399999999999999</v>
      </c>
      <c r="I76" s="9">
        <v>0.7</v>
      </c>
      <c r="J76" s="9">
        <v>1.6</v>
      </c>
      <c r="K76" s="9">
        <v>0.6</v>
      </c>
      <c r="L76" s="5"/>
    </row>
    <row r="77" spans="1:12">
      <c r="A77" s="5"/>
      <c r="B77" s="5"/>
      <c r="C77" s="5"/>
      <c r="D77" s="103">
        <v>18</v>
      </c>
      <c r="E77" s="103"/>
      <c r="F77" s="103"/>
      <c r="G77" s="5" t="s">
        <v>1299</v>
      </c>
      <c r="H77" s="9">
        <v>17.7</v>
      </c>
      <c r="I77" s="9">
        <v>1</v>
      </c>
      <c r="J77" s="9">
        <v>1.1000000000000001</v>
      </c>
      <c r="K77" s="9">
        <v>0.8</v>
      </c>
      <c r="L77" s="5"/>
    </row>
    <row r="78" spans="1:12">
      <c r="A78" s="5"/>
      <c r="B78" s="5"/>
      <c r="C78" s="5"/>
      <c r="D78" s="103" t="s">
        <v>2063</v>
      </c>
      <c r="E78" s="103"/>
      <c r="F78" s="103"/>
      <c r="G78" s="5" t="s">
        <v>1299</v>
      </c>
      <c r="H78" s="9">
        <v>19.100000000000001</v>
      </c>
      <c r="I78" s="9">
        <v>1.6</v>
      </c>
      <c r="J78" s="9">
        <v>2.4</v>
      </c>
      <c r="K78" s="9">
        <v>0.9</v>
      </c>
      <c r="L78" s="5"/>
    </row>
    <row r="79" spans="1:12">
      <c r="A79" s="5"/>
      <c r="B79" s="5"/>
      <c r="C79" s="5"/>
      <c r="D79" s="103">
        <v>33</v>
      </c>
      <c r="E79" s="103"/>
      <c r="F79" s="103"/>
      <c r="G79" s="5" t="s">
        <v>1299</v>
      </c>
      <c r="H79" s="9">
        <v>17.5</v>
      </c>
      <c r="I79" s="9">
        <v>0.6</v>
      </c>
      <c r="J79" s="9">
        <v>1.4</v>
      </c>
      <c r="K79" s="9">
        <v>0.8</v>
      </c>
      <c r="L79" s="5"/>
    </row>
    <row r="80" spans="1:12">
      <c r="A80" s="5" t="s">
        <v>818</v>
      </c>
      <c r="B80" s="6" t="s">
        <v>2080</v>
      </c>
      <c r="C80" s="5" t="s">
        <v>2178</v>
      </c>
      <c r="D80" s="103" t="s">
        <v>2064</v>
      </c>
      <c r="E80" s="104">
        <v>-29.72392</v>
      </c>
      <c r="F80" s="104">
        <v>-69.699640000000002</v>
      </c>
      <c r="G80" s="5" t="s">
        <v>1299</v>
      </c>
      <c r="H80" s="9">
        <v>18.100000000000001</v>
      </c>
      <c r="I80" s="9">
        <v>0.7</v>
      </c>
      <c r="J80" s="9">
        <v>0.5</v>
      </c>
      <c r="K80" s="9">
        <v>0.9</v>
      </c>
      <c r="L80" s="5" t="s">
        <v>1298</v>
      </c>
    </row>
    <row r="81" spans="1:12">
      <c r="A81" s="5"/>
      <c r="B81" s="5" t="s">
        <v>2090</v>
      </c>
      <c r="C81" s="5"/>
      <c r="D81" s="103" t="s">
        <v>2065</v>
      </c>
      <c r="E81" s="103"/>
      <c r="F81" s="103"/>
      <c r="G81" s="5" t="s">
        <v>1299</v>
      </c>
      <c r="H81" s="9">
        <v>18.100000000000001</v>
      </c>
      <c r="I81" s="9">
        <v>0.4</v>
      </c>
      <c r="J81" s="9">
        <v>0.8</v>
      </c>
      <c r="K81" s="9">
        <v>0.8</v>
      </c>
      <c r="L81" s="5"/>
    </row>
    <row r="82" spans="1:12">
      <c r="A82" s="5"/>
      <c r="B82" s="5"/>
      <c r="C82" s="5"/>
      <c r="D82" s="103">
        <v>2</v>
      </c>
      <c r="E82" s="103"/>
      <c r="F82" s="103"/>
      <c r="G82" s="5" t="s">
        <v>1299</v>
      </c>
      <c r="H82" s="9">
        <v>18.399999999999999</v>
      </c>
      <c r="I82" s="9">
        <v>1.3</v>
      </c>
      <c r="J82" s="9">
        <v>1.7</v>
      </c>
      <c r="K82" s="9">
        <v>0.9</v>
      </c>
      <c r="L82" s="5"/>
    </row>
    <row r="83" spans="1:12">
      <c r="A83" s="5"/>
      <c r="B83" s="5"/>
      <c r="C83" s="5"/>
      <c r="D83" s="103">
        <v>3</v>
      </c>
      <c r="E83" s="103"/>
      <c r="F83" s="103"/>
      <c r="G83" s="5" t="s">
        <v>1299</v>
      </c>
      <c r="H83" s="9">
        <v>18</v>
      </c>
      <c r="I83" s="9">
        <v>0.7</v>
      </c>
      <c r="J83" s="9">
        <v>1.2</v>
      </c>
      <c r="K83" s="9">
        <v>0.8</v>
      </c>
      <c r="L83" s="5"/>
    </row>
    <row r="84" spans="1:12">
      <c r="A84" s="5"/>
      <c r="B84" s="5"/>
      <c r="C84" s="5"/>
      <c r="D84" s="103">
        <v>4</v>
      </c>
      <c r="E84" s="103"/>
      <c r="F84" s="103"/>
      <c r="G84" s="5" t="s">
        <v>1299</v>
      </c>
      <c r="H84" s="9">
        <v>17.600000000000001</v>
      </c>
      <c r="I84" s="9">
        <v>0.8</v>
      </c>
      <c r="J84" s="9">
        <v>0.4</v>
      </c>
      <c r="K84" s="9">
        <v>0.9</v>
      </c>
      <c r="L84" s="5"/>
    </row>
    <row r="85" spans="1:12">
      <c r="A85" s="5"/>
      <c r="B85" s="5"/>
      <c r="C85" s="5"/>
      <c r="D85" s="103">
        <v>5</v>
      </c>
      <c r="E85" s="103"/>
      <c r="F85" s="103"/>
      <c r="G85" s="5" t="s">
        <v>1299</v>
      </c>
      <c r="H85" s="9">
        <v>18.100000000000001</v>
      </c>
      <c r="I85" s="9">
        <v>0.4</v>
      </c>
      <c r="J85" s="9">
        <v>1.5</v>
      </c>
      <c r="K85" s="9">
        <v>0.9</v>
      </c>
      <c r="L85" s="5"/>
    </row>
    <row r="86" spans="1:12">
      <c r="A86" s="5" t="s">
        <v>801</v>
      </c>
      <c r="B86" s="5" t="s">
        <v>2091</v>
      </c>
      <c r="C86" s="5" t="s">
        <v>2178</v>
      </c>
      <c r="D86" s="103">
        <v>8</v>
      </c>
      <c r="E86" s="104">
        <v>-29.794029999999999</v>
      </c>
      <c r="F86" s="104">
        <v>-69.782169999999994</v>
      </c>
      <c r="G86" s="5" t="s">
        <v>1299</v>
      </c>
      <c r="H86" s="9">
        <v>17.399999999999999</v>
      </c>
      <c r="I86" s="9">
        <v>0.5</v>
      </c>
      <c r="J86" s="9">
        <v>2.2999999999999998</v>
      </c>
      <c r="K86" s="9">
        <v>0.9</v>
      </c>
      <c r="L86" s="5" t="s">
        <v>1298</v>
      </c>
    </row>
    <row r="87" spans="1:12">
      <c r="A87" s="5"/>
      <c r="B87" s="5"/>
      <c r="C87" s="5"/>
      <c r="D87" s="103">
        <v>9</v>
      </c>
      <c r="E87" s="103"/>
      <c r="F87" s="103"/>
      <c r="G87" s="5" t="s">
        <v>1299</v>
      </c>
      <c r="H87" s="9">
        <v>17.7</v>
      </c>
      <c r="I87" s="9">
        <v>0.6</v>
      </c>
      <c r="J87" s="9">
        <v>2.5</v>
      </c>
      <c r="K87" s="9">
        <v>1</v>
      </c>
      <c r="L87" s="5"/>
    </row>
    <row r="88" spans="1:12">
      <c r="A88" s="5"/>
      <c r="B88" s="5"/>
      <c r="C88" s="5"/>
      <c r="D88" s="103">
        <v>10</v>
      </c>
      <c r="E88" s="103"/>
      <c r="F88" s="103"/>
      <c r="G88" s="5" t="s">
        <v>1299</v>
      </c>
      <c r="H88" s="9">
        <v>17</v>
      </c>
      <c r="I88" s="9">
        <v>0.6</v>
      </c>
      <c r="J88" s="9">
        <v>2.6</v>
      </c>
      <c r="K88" s="9">
        <v>0.9</v>
      </c>
      <c r="L88" s="5"/>
    </row>
    <row r="89" spans="1:12">
      <c r="A89" s="5"/>
      <c r="B89" s="5"/>
      <c r="C89" s="5"/>
      <c r="D89" s="103" t="s">
        <v>2066</v>
      </c>
      <c r="E89" s="103"/>
      <c r="F89" s="103"/>
      <c r="G89" s="5" t="s">
        <v>1299</v>
      </c>
      <c r="H89" s="9">
        <v>17.3</v>
      </c>
      <c r="I89" s="9">
        <v>0.7</v>
      </c>
      <c r="J89" s="9">
        <v>1.9</v>
      </c>
      <c r="K89" s="9">
        <v>0.9</v>
      </c>
      <c r="L89" s="5"/>
    </row>
    <row r="90" spans="1:12">
      <c r="A90" s="5"/>
      <c r="B90" s="5"/>
      <c r="C90" s="5"/>
      <c r="D90" s="103">
        <v>12</v>
      </c>
      <c r="E90" s="103"/>
      <c r="F90" s="103"/>
      <c r="G90" s="5" t="s">
        <v>1299</v>
      </c>
      <c r="H90" s="9">
        <v>17.100000000000001</v>
      </c>
      <c r="I90" s="9">
        <v>0.6</v>
      </c>
      <c r="J90" s="9">
        <v>2</v>
      </c>
      <c r="K90" s="9">
        <v>0.9</v>
      </c>
      <c r="L90" s="5"/>
    </row>
    <row r="91" spans="1:12">
      <c r="A91" s="5"/>
      <c r="B91" s="5"/>
      <c r="C91" s="5"/>
      <c r="D91" s="103">
        <v>22</v>
      </c>
      <c r="E91" s="103"/>
      <c r="F91" s="103"/>
      <c r="G91" s="5" t="s">
        <v>1299</v>
      </c>
      <c r="H91" s="9">
        <v>16.2</v>
      </c>
      <c r="I91" s="9">
        <v>0.4</v>
      </c>
      <c r="J91" s="9">
        <v>1.7</v>
      </c>
      <c r="K91" s="9">
        <v>1</v>
      </c>
      <c r="L91" s="5"/>
    </row>
    <row r="92" spans="1:12">
      <c r="A92" s="5" t="s">
        <v>641</v>
      </c>
      <c r="B92" s="5" t="s">
        <v>2082</v>
      </c>
      <c r="C92" s="5" t="s">
        <v>2178</v>
      </c>
      <c r="D92" s="103">
        <v>7</v>
      </c>
      <c r="E92" s="104">
        <v>-29.953140000000001</v>
      </c>
      <c r="F92" s="104">
        <v>-69.834469999999996</v>
      </c>
      <c r="G92" s="5" t="s">
        <v>1299</v>
      </c>
      <c r="H92" s="9">
        <v>6.3</v>
      </c>
      <c r="I92" s="9">
        <v>0.2</v>
      </c>
      <c r="J92" s="9">
        <v>-1</v>
      </c>
      <c r="K92" s="9">
        <v>0.7</v>
      </c>
      <c r="L92" s="5" t="s">
        <v>1298</v>
      </c>
    </row>
    <row r="93" spans="1:12">
      <c r="A93" s="5"/>
      <c r="B93" s="5"/>
      <c r="C93" s="5"/>
      <c r="D93" s="103" t="s">
        <v>2067</v>
      </c>
      <c r="E93" s="103"/>
      <c r="F93" s="103"/>
      <c r="G93" s="5" t="s">
        <v>1299</v>
      </c>
      <c r="H93" s="9">
        <v>6.1</v>
      </c>
      <c r="I93" s="9">
        <v>0.2</v>
      </c>
      <c r="J93" s="9">
        <v>-1.1000000000000001</v>
      </c>
      <c r="K93" s="9">
        <v>0.8</v>
      </c>
      <c r="L93" s="5"/>
    </row>
    <row r="94" spans="1:12">
      <c r="A94" s="5"/>
      <c r="B94" s="5"/>
      <c r="C94" s="5"/>
      <c r="D94" s="103" t="s">
        <v>2072</v>
      </c>
      <c r="E94" s="103"/>
      <c r="F94" s="103"/>
      <c r="G94" s="5" t="s">
        <v>1299</v>
      </c>
      <c r="H94" s="9">
        <v>6.2</v>
      </c>
      <c r="I94" s="9">
        <v>0.2</v>
      </c>
      <c r="J94" s="9">
        <v>-1.7</v>
      </c>
      <c r="K94" s="9">
        <v>0.9</v>
      </c>
      <c r="L94" s="5"/>
    </row>
    <row r="95" spans="1:12">
      <c r="A95" s="5"/>
      <c r="B95" s="5"/>
      <c r="C95" s="5"/>
      <c r="D95" s="103" t="s">
        <v>2073</v>
      </c>
      <c r="E95" s="103"/>
      <c r="F95" s="103"/>
      <c r="G95" s="5" t="s">
        <v>1299</v>
      </c>
      <c r="H95" s="9">
        <v>6</v>
      </c>
      <c r="I95" s="9">
        <v>0.1</v>
      </c>
      <c r="J95" s="9">
        <v>-1.3</v>
      </c>
      <c r="K95" s="9">
        <v>0.6</v>
      </c>
      <c r="L95" s="5"/>
    </row>
    <row r="96" spans="1:12">
      <c r="A96" s="5"/>
      <c r="B96" s="5"/>
      <c r="C96" s="5"/>
      <c r="D96" s="103">
        <v>12</v>
      </c>
      <c r="E96" s="103"/>
      <c r="F96" s="103"/>
      <c r="G96" s="5" t="s">
        <v>1299</v>
      </c>
      <c r="H96" s="9">
        <v>9.8000000000000007</v>
      </c>
      <c r="I96" s="9">
        <v>0.3</v>
      </c>
      <c r="J96" s="9">
        <v>0.2</v>
      </c>
      <c r="K96" s="9">
        <v>0.8</v>
      </c>
      <c r="L96" s="5"/>
    </row>
    <row r="97" spans="1:12">
      <c r="A97" s="5"/>
      <c r="B97" s="5"/>
      <c r="C97" s="5"/>
      <c r="D97" s="103">
        <v>14</v>
      </c>
      <c r="E97" s="103"/>
      <c r="F97" s="103"/>
      <c r="G97" s="5" t="s">
        <v>1299</v>
      </c>
      <c r="H97" s="9">
        <v>15.1</v>
      </c>
      <c r="I97" s="9">
        <v>0.4</v>
      </c>
      <c r="J97" s="9">
        <v>1.2</v>
      </c>
      <c r="K97" s="9">
        <v>0.8</v>
      </c>
      <c r="L97" s="5"/>
    </row>
    <row r="98" spans="1:12">
      <c r="A98" s="5"/>
      <c r="B98" s="5"/>
      <c r="C98" s="5"/>
      <c r="D98" s="103">
        <v>15</v>
      </c>
      <c r="E98" s="103"/>
      <c r="F98" s="103"/>
      <c r="G98" s="5" t="s">
        <v>1299</v>
      </c>
      <c r="H98" s="9">
        <v>6</v>
      </c>
      <c r="I98" s="9">
        <v>0.2</v>
      </c>
      <c r="J98" s="9">
        <v>-1.4</v>
      </c>
      <c r="K98" s="9">
        <v>0.9</v>
      </c>
      <c r="L98" s="5"/>
    </row>
    <row r="99" spans="1:12">
      <c r="A99" s="5"/>
      <c r="B99" s="5"/>
      <c r="C99" s="5"/>
      <c r="D99" s="103">
        <v>17</v>
      </c>
      <c r="E99" s="103"/>
      <c r="F99" s="103"/>
      <c r="G99" s="5" t="s">
        <v>1299</v>
      </c>
      <c r="H99" s="9">
        <v>255.7</v>
      </c>
      <c r="I99" s="9">
        <v>5.4</v>
      </c>
      <c r="J99" s="9">
        <v>1.1000000000000001</v>
      </c>
      <c r="K99" s="9">
        <v>0.9</v>
      </c>
      <c r="L99" s="5"/>
    </row>
    <row r="100" spans="1:12">
      <c r="A100" s="5" t="s">
        <v>637</v>
      </c>
      <c r="B100" s="5" t="s">
        <v>2082</v>
      </c>
      <c r="C100" s="5" t="s">
        <v>2178</v>
      </c>
      <c r="D100" s="103">
        <v>12</v>
      </c>
      <c r="E100" s="104">
        <v>-29.988890000000001</v>
      </c>
      <c r="F100" s="104">
        <v>-69.818330000000003</v>
      </c>
      <c r="G100" s="5" t="s">
        <v>1299</v>
      </c>
      <c r="H100" s="9">
        <v>6.2</v>
      </c>
      <c r="I100" s="9">
        <v>0.3</v>
      </c>
      <c r="J100" s="9">
        <v>-1.5</v>
      </c>
      <c r="K100" s="9">
        <v>1</v>
      </c>
      <c r="L100" s="5" t="s">
        <v>1298</v>
      </c>
    </row>
    <row r="101" spans="1:12">
      <c r="A101" s="5"/>
      <c r="B101" s="5"/>
      <c r="C101" s="5"/>
      <c r="D101" s="103" t="s">
        <v>2074</v>
      </c>
      <c r="E101" s="103"/>
      <c r="F101" s="103"/>
      <c r="G101" s="5" t="s">
        <v>1299</v>
      </c>
      <c r="H101" s="9">
        <v>256.3</v>
      </c>
      <c r="I101" s="9">
        <v>6.8</v>
      </c>
      <c r="J101" s="9">
        <v>4.0999999999999996</v>
      </c>
      <c r="K101" s="9">
        <v>1.2</v>
      </c>
      <c r="L101" s="5"/>
    </row>
    <row r="102" spans="1:12">
      <c r="A102" s="5"/>
      <c r="B102" s="5"/>
      <c r="C102" s="5"/>
      <c r="D102" s="103" t="s">
        <v>2051</v>
      </c>
      <c r="E102" s="103"/>
      <c r="F102" s="103"/>
      <c r="G102" s="5" t="s">
        <v>1299</v>
      </c>
      <c r="H102" s="9">
        <v>6</v>
      </c>
      <c r="I102" s="9">
        <v>0.2</v>
      </c>
      <c r="J102" s="9">
        <v>-3.4</v>
      </c>
      <c r="K102" s="9">
        <v>0.9</v>
      </c>
      <c r="L102" s="5"/>
    </row>
    <row r="103" spans="1:12">
      <c r="A103" s="5"/>
      <c r="B103" s="5"/>
      <c r="C103" s="5"/>
      <c r="D103" s="103" t="s">
        <v>2071</v>
      </c>
      <c r="E103" s="103"/>
      <c r="F103" s="103"/>
      <c r="G103" s="5" t="s">
        <v>1299</v>
      </c>
      <c r="H103" s="9">
        <v>6.2</v>
      </c>
      <c r="I103" s="9">
        <v>0.3</v>
      </c>
      <c r="J103" s="9">
        <v>1</v>
      </c>
      <c r="K103" s="9">
        <v>1.1000000000000001</v>
      </c>
      <c r="L103" s="5"/>
    </row>
    <row r="104" spans="1:12">
      <c r="A104" s="5"/>
      <c r="B104" s="5"/>
      <c r="C104" s="5"/>
      <c r="D104" s="103" t="s">
        <v>2075</v>
      </c>
      <c r="E104" s="103"/>
      <c r="F104" s="103"/>
      <c r="G104" s="5" t="s">
        <v>1299</v>
      </c>
      <c r="H104" s="9">
        <v>6</v>
      </c>
      <c r="I104" s="9">
        <v>0.2</v>
      </c>
      <c r="J104" s="9">
        <v>-1.3</v>
      </c>
      <c r="K104" s="9">
        <v>0.8</v>
      </c>
      <c r="L104" s="5"/>
    </row>
    <row r="105" spans="1:12">
      <c r="A105" s="5"/>
      <c r="B105" s="5"/>
      <c r="C105" s="5"/>
      <c r="D105" s="103">
        <v>16</v>
      </c>
      <c r="E105" s="103"/>
      <c r="F105" s="103"/>
      <c r="G105" s="5" t="s">
        <v>1299</v>
      </c>
      <c r="H105" s="9">
        <v>270.7</v>
      </c>
      <c r="I105" s="9">
        <v>6</v>
      </c>
      <c r="J105" s="9">
        <v>2.2000000000000002</v>
      </c>
      <c r="K105" s="9">
        <v>1.1000000000000001</v>
      </c>
      <c r="L105" s="5"/>
    </row>
    <row r="106" spans="1:12">
      <c r="A106" s="5"/>
      <c r="B106" s="5"/>
      <c r="C106" s="5"/>
      <c r="D106" s="103">
        <v>17</v>
      </c>
      <c r="E106" s="103"/>
      <c r="F106" s="103"/>
      <c r="G106" s="5" t="s">
        <v>1299</v>
      </c>
      <c r="H106" s="9">
        <v>6.3</v>
      </c>
      <c r="I106" s="9">
        <v>0.2</v>
      </c>
      <c r="J106" s="9">
        <v>-1.2</v>
      </c>
      <c r="K106" s="9">
        <v>0.8</v>
      </c>
      <c r="L106" s="5"/>
    </row>
    <row r="107" spans="1:12">
      <c r="A107" s="5"/>
      <c r="B107" s="5"/>
      <c r="C107" s="5"/>
      <c r="D107" s="103">
        <v>20</v>
      </c>
      <c r="E107" s="103"/>
      <c r="F107" s="103"/>
      <c r="G107" s="5" t="s">
        <v>1299</v>
      </c>
      <c r="H107" s="9">
        <v>6.4</v>
      </c>
      <c r="I107" s="9">
        <v>0.2</v>
      </c>
      <c r="J107" s="9">
        <v>-2.5</v>
      </c>
      <c r="K107" s="9">
        <v>1.2</v>
      </c>
      <c r="L107" s="5"/>
    </row>
    <row r="108" spans="1:12">
      <c r="A108" s="5"/>
      <c r="B108" s="5"/>
      <c r="C108" s="5"/>
      <c r="D108" s="103">
        <v>21</v>
      </c>
      <c r="E108" s="103"/>
      <c r="F108" s="103"/>
      <c r="G108" s="5" t="s">
        <v>1299</v>
      </c>
      <c r="H108" s="9">
        <v>6.2</v>
      </c>
      <c r="I108" s="9">
        <v>0.3</v>
      </c>
      <c r="J108" s="9">
        <v>-0.2</v>
      </c>
      <c r="K108" s="9">
        <v>1.1000000000000001</v>
      </c>
      <c r="L108" s="5"/>
    </row>
    <row r="109" spans="1:12">
      <c r="A109" s="5" t="s">
        <v>718</v>
      </c>
      <c r="B109" s="5" t="s">
        <v>2081</v>
      </c>
      <c r="C109" s="5" t="s">
        <v>2171</v>
      </c>
      <c r="D109" s="103" t="s">
        <v>2067</v>
      </c>
      <c r="E109" s="104">
        <v>-30.682220000000001</v>
      </c>
      <c r="F109" s="104">
        <v>-69.436189999999996</v>
      </c>
      <c r="G109" s="5" t="s">
        <v>1299</v>
      </c>
      <c r="H109" s="9">
        <v>11.5</v>
      </c>
      <c r="I109" s="9">
        <v>0.4</v>
      </c>
      <c r="J109" s="9">
        <v>1</v>
      </c>
      <c r="K109" s="9">
        <v>0.7</v>
      </c>
      <c r="L109" s="5" t="s">
        <v>1298</v>
      </c>
    </row>
    <row r="110" spans="1:12">
      <c r="A110" s="5"/>
      <c r="B110" s="5"/>
      <c r="C110" s="5"/>
      <c r="D110" s="103" t="s">
        <v>2068</v>
      </c>
      <c r="E110" s="103"/>
      <c r="F110" s="103"/>
      <c r="G110" s="5" t="s">
        <v>1299</v>
      </c>
      <c r="H110" s="9">
        <v>11.6</v>
      </c>
      <c r="I110" s="9">
        <v>0.3</v>
      </c>
      <c r="J110" s="9">
        <v>1.5</v>
      </c>
      <c r="K110" s="9">
        <v>0.6</v>
      </c>
      <c r="L110" s="5"/>
    </row>
    <row r="111" spans="1:12">
      <c r="A111" s="5"/>
      <c r="B111" s="5"/>
      <c r="C111" s="5"/>
      <c r="D111" s="103">
        <v>13</v>
      </c>
      <c r="E111" s="103"/>
      <c r="F111" s="103"/>
      <c r="G111" s="5" t="s">
        <v>1299</v>
      </c>
      <c r="H111" s="9">
        <v>11.7</v>
      </c>
      <c r="I111" s="9">
        <v>0.2</v>
      </c>
      <c r="J111" s="9">
        <v>0.9</v>
      </c>
      <c r="K111" s="9">
        <v>0.7</v>
      </c>
      <c r="L111" s="5"/>
    </row>
    <row r="112" spans="1:12">
      <c r="A112" s="5"/>
      <c r="B112" s="5"/>
      <c r="C112" s="5"/>
      <c r="D112" s="103" t="s">
        <v>2069</v>
      </c>
      <c r="E112" s="103"/>
      <c r="F112" s="103"/>
      <c r="G112" s="5" t="s">
        <v>1299</v>
      </c>
      <c r="H112" s="9">
        <v>11.9</v>
      </c>
      <c r="I112" s="9">
        <v>0.5</v>
      </c>
      <c r="J112" s="9">
        <v>1.1000000000000001</v>
      </c>
      <c r="K112" s="9">
        <v>0.6</v>
      </c>
      <c r="L112" s="5"/>
    </row>
    <row r="113" spans="1:12">
      <c r="A113" s="5"/>
      <c r="B113" s="5"/>
      <c r="C113" s="5"/>
      <c r="D113" s="103" t="s">
        <v>2070</v>
      </c>
      <c r="E113" s="103"/>
      <c r="F113" s="103"/>
      <c r="G113" s="5" t="s">
        <v>1299</v>
      </c>
      <c r="H113" s="9">
        <v>11.7</v>
      </c>
      <c r="I113" s="9">
        <v>0.2</v>
      </c>
      <c r="J113" s="9">
        <v>1.2</v>
      </c>
      <c r="K113" s="9">
        <v>0.5</v>
      </c>
      <c r="L113" s="5"/>
    </row>
    <row r="114" spans="1:12">
      <c r="A114" s="5"/>
      <c r="B114" s="5"/>
      <c r="C114" s="5"/>
      <c r="D114" s="103">
        <v>21</v>
      </c>
      <c r="E114" s="103"/>
      <c r="F114" s="103"/>
      <c r="G114" s="5" t="s">
        <v>1299</v>
      </c>
      <c r="H114" s="9">
        <v>11.6</v>
      </c>
      <c r="I114" s="9">
        <v>0.4</v>
      </c>
      <c r="J114" s="9">
        <v>0.5</v>
      </c>
      <c r="K114" s="9">
        <v>0.8</v>
      </c>
      <c r="L114" s="5"/>
    </row>
    <row r="115" spans="1:12">
      <c r="A115" s="5" t="s">
        <v>689</v>
      </c>
      <c r="B115" s="5" t="s">
        <v>2081</v>
      </c>
      <c r="C115" s="5" t="s">
        <v>2171</v>
      </c>
      <c r="D115" s="103">
        <v>7</v>
      </c>
      <c r="E115" s="104">
        <v>-30.556640000000002</v>
      </c>
      <c r="F115" s="104">
        <v>-69.469639999999998</v>
      </c>
      <c r="G115" s="5" t="s">
        <v>1299</v>
      </c>
      <c r="H115" s="9">
        <v>239.7</v>
      </c>
      <c r="I115" s="9">
        <v>5.9</v>
      </c>
      <c r="J115" s="9">
        <v>-3.1</v>
      </c>
      <c r="K115" s="9">
        <v>0.6</v>
      </c>
      <c r="L115" s="5" t="s">
        <v>1298</v>
      </c>
    </row>
    <row r="116" spans="1:12">
      <c r="A116" s="5"/>
      <c r="B116" s="5"/>
      <c r="C116" s="5"/>
      <c r="D116" s="103">
        <v>26</v>
      </c>
      <c r="E116" s="103"/>
      <c r="F116" s="103"/>
      <c r="G116" s="5" t="s">
        <v>1299</v>
      </c>
      <c r="H116" s="9">
        <v>8.8000000000000007</v>
      </c>
      <c r="I116" s="9">
        <v>0.5</v>
      </c>
      <c r="J116" s="9">
        <v>-3.9</v>
      </c>
      <c r="K116" s="9">
        <v>1</v>
      </c>
      <c r="L116" s="5"/>
    </row>
    <row r="117" spans="1:12">
      <c r="A117" s="5" t="s">
        <v>687</v>
      </c>
      <c r="B117" s="5" t="s">
        <v>2081</v>
      </c>
      <c r="C117" s="5" t="s">
        <v>2171</v>
      </c>
      <c r="D117" s="103">
        <v>11</v>
      </c>
      <c r="E117" s="104">
        <v>-30.551390000000001</v>
      </c>
      <c r="F117" s="104">
        <v>-69.467860000000002</v>
      </c>
      <c r="G117" s="5" t="s">
        <v>1299</v>
      </c>
      <c r="H117" s="9">
        <v>9.3000000000000007</v>
      </c>
      <c r="I117" s="9">
        <v>0.5</v>
      </c>
      <c r="J117" s="9">
        <v>-3.9</v>
      </c>
      <c r="K117" s="9">
        <v>0.6</v>
      </c>
      <c r="L117" s="5" t="s">
        <v>1298</v>
      </c>
    </row>
    <row r="118" spans="1:12">
      <c r="A118" s="5"/>
      <c r="B118" s="5"/>
      <c r="C118" s="5"/>
      <c r="D118" s="103" t="s">
        <v>2051</v>
      </c>
      <c r="E118" s="103"/>
      <c r="F118" s="103"/>
      <c r="G118" s="5" t="s">
        <v>1299</v>
      </c>
      <c r="H118" s="9">
        <v>9.1999999999999993</v>
      </c>
      <c r="I118" s="9">
        <v>0.7</v>
      </c>
      <c r="J118" s="9">
        <v>-3.6</v>
      </c>
      <c r="K118" s="9">
        <v>0.6</v>
      </c>
      <c r="L118" s="5"/>
    </row>
    <row r="119" spans="1:12">
      <c r="A119" s="5"/>
      <c r="B119" s="5"/>
      <c r="C119" s="5"/>
      <c r="D119" s="103" t="s">
        <v>2071</v>
      </c>
      <c r="E119" s="103"/>
      <c r="F119" s="103"/>
      <c r="G119" s="5" t="s">
        <v>1299</v>
      </c>
      <c r="H119" s="9">
        <v>9.4</v>
      </c>
      <c r="I119" s="9">
        <v>0.2</v>
      </c>
      <c r="J119" s="9">
        <v>-3.5</v>
      </c>
      <c r="K119" s="9">
        <v>0.7</v>
      </c>
      <c r="L119" s="5"/>
    </row>
    <row r="120" spans="1:12">
      <c r="A120" s="5"/>
      <c r="B120" s="5"/>
      <c r="C120" s="5"/>
      <c r="D120" s="103">
        <v>16</v>
      </c>
      <c r="E120" s="103"/>
      <c r="F120" s="103"/>
      <c r="G120" s="5" t="s">
        <v>1299</v>
      </c>
      <c r="H120" s="9">
        <v>249</v>
      </c>
      <c r="I120" s="9">
        <v>5.2</v>
      </c>
      <c r="J120" s="9">
        <v>3.6</v>
      </c>
      <c r="K120" s="9">
        <v>0.7</v>
      </c>
      <c r="L120" s="5"/>
    </row>
    <row r="121" spans="1:12">
      <c r="A121" s="5"/>
      <c r="B121" s="5"/>
      <c r="C121" s="5"/>
      <c r="D121" s="103">
        <v>19</v>
      </c>
      <c r="E121" s="103"/>
      <c r="F121" s="103"/>
      <c r="G121" s="5" t="s">
        <v>1299</v>
      </c>
      <c r="H121" s="9">
        <v>9.8000000000000007</v>
      </c>
      <c r="I121" s="9">
        <v>0.4</v>
      </c>
      <c r="J121" s="9">
        <v>-3.6</v>
      </c>
      <c r="K121" s="9">
        <v>0.6</v>
      </c>
      <c r="L121" s="5"/>
    </row>
    <row r="122" spans="1:12">
      <c r="A122" s="5"/>
      <c r="B122" s="5"/>
      <c r="C122" s="5"/>
      <c r="D122" s="103">
        <v>27</v>
      </c>
      <c r="E122" s="103"/>
      <c r="F122" s="103"/>
      <c r="G122" s="5" t="s">
        <v>1299</v>
      </c>
      <c r="H122" s="9">
        <v>9.3000000000000007</v>
      </c>
      <c r="I122" s="9">
        <v>0.4</v>
      </c>
      <c r="J122" s="9">
        <v>-3.8</v>
      </c>
      <c r="K122" s="9">
        <v>0.9</v>
      </c>
      <c r="L122" s="5"/>
    </row>
    <row r="123" spans="1:12">
      <c r="A123" s="5"/>
      <c r="B123" s="5"/>
      <c r="C123" s="5"/>
      <c r="D123" s="103">
        <v>29</v>
      </c>
      <c r="E123" s="103"/>
      <c r="F123" s="103"/>
      <c r="G123" s="5" t="s">
        <v>1299</v>
      </c>
      <c r="H123" s="9">
        <v>9.4</v>
      </c>
      <c r="I123" s="9">
        <v>0.4</v>
      </c>
      <c r="J123" s="9">
        <v>-2.7</v>
      </c>
      <c r="K123" s="9">
        <v>0.8</v>
      </c>
      <c r="L123" s="5"/>
    </row>
    <row r="124" spans="1:12">
      <c r="A124" s="5" t="s">
        <v>897</v>
      </c>
      <c r="B124" s="5" t="s">
        <v>2078</v>
      </c>
      <c r="C124" s="5" t="s">
        <v>2171</v>
      </c>
      <c r="D124" s="103">
        <v>3</v>
      </c>
      <c r="E124" s="104">
        <v>-29.835419999999999</v>
      </c>
      <c r="F124" s="104">
        <v>-69.135109999999997</v>
      </c>
      <c r="G124" s="5" t="s">
        <v>1299</v>
      </c>
      <c r="H124" s="9">
        <v>22.8</v>
      </c>
      <c r="I124" s="9">
        <v>0.5</v>
      </c>
      <c r="J124" s="9">
        <v>1.3</v>
      </c>
      <c r="K124" s="9">
        <v>0.9</v>
      </c>
      <c r="L124" s="5" t="s">
        <v>1298</v>
      </c>
    </row>
    <row r="125" spans="1:12">
      <c r="A125" s="5"/>
      <c r="B125" s="5"/>
      <c r="C125" s="5"/>
      <c r="D125" s="103">
        <v>6</v>
      </c>
      <c r="E125" s="103"/>
      <c r="F125" s="103"/>
      <c r="G125" s="5" t="s">
        <v>1299</v>
      </c>
      <c r="H125" s="9">
        <v>257.5</v>
      </c>
      <c r="I125" s="9">
        <v>5.9</v>
      </c>
      <c r="J125" s="9">
        <v>-1.8</v>
      </c>
      <c r="K125" s="9">
        <v>0.7</v>
      </c>
      <c r="L125" s="5"/>
    </row>
    <row r="126" spans="1:12">
      <c r="A126" s="5"/>
      <c r="B126" s="5"/>
      <c r="C126" s="5"/>
      <c r="D126" s="103">
        <v>7</v>
      </c>
      <c r="E126" s="103"/>
      <c r="F126" s="103"/>
      <c r="G126" s="5" t="s">
        <v>1299</v>
      </c>
      <c r="H126" s="9">
        <v>22.7</v>
      </c>
      <c r="I126" s="9">
        <v>0.6</v>
      </c>
      <c r="J126" s="9">
        <v>4.0999999999999996</v>
      </c>
      <c r="K126" s="9">
        <v>0.8</v>
      </c>
      <c r="L126" s="5"/>
    </row>
    <row r="127" spans="1:12">
      <c r="A127" s="5"/>
      <c r="B127" s="5"/>
      <c r="C127" s="5"/>
      <c r="D127" s="103">
        <v>8</v>
      </c>
      <c r="E127" s="103"/>
      <c r="F127" s="103"/>
      <c r="G127" s="5" t="s">
        <v>1299</v>
      </c>
      <c r="H127" s="9">
        <v>22.3</v>
      </c>
      <c r="I127" s="9">
        <v>0.7</v>
      </c>
      <c r="J127" s="9">
        <v>-1.2</v>
      </c>
      <c r="K127" s="9">
        <v>1</v>
      </c>
      <c r="L127" s="5"/>
    </row>
    <row r="128" spans="1:12">
      <c r="A128" s="5"/>
      <c r="B128" s="5"/>
      <c r="C128" s="5"/>
      <c r="D128" s="103">
        <v>18</v>
      </c>
      <c r="E128" s="103"/>
      <c r="F128" s="103"/>
      <c r="G128" s="5" t="s">
        <v>1299</v>
      </c>
      <c r="H128" s="9">
        <v>273.10000000000002</v>
      </c>
      <c r="I128" s="9">
        <v>7.2</v>
      </c>
      <c r="J128" s="9">
        <v>-0.7</v>
      </c>
      <c r="K128" s="9">
        <v>1.3</v>
      </c>
      <c r="L128" s="5"/>
    </row>
    <row r="129" spans="1:12">
      <c r="A129" s="5"/>
      <c r="B129" s="5"/>
      <c r="C129" s="5"/>
      <c r="D129" s="103">
        <v>26</v>
      </c>
      <c r="E129" s="103"/>
      <c r="F129" s="103"/>
      <c r="G129" s="5" t="s">
        <v>1299</v>
      </c>
      <c r="H129" s="9">
        <v>22.5</v>
      </c>
      <c r="I129" s="9">
        <v>0.8</v>
      </c>
      <c r="J129" s="9">
        <v>2.1</v>
      </c>
      <c r="K129" s="9">
        <v>1.3</v>
      </c>
      <c r="L129" s="5"/>
    </row>
    <row r="130" spans="1:12">
      <c r="A130" s="5" t="s">
        <v>893</v>
      </c>
      <c r="B130" s="5" t="s">
        <v>2079</v>
      </c>
      <c r="C130" s="5" t="s">
        <v>2171</v>
      </c>
      <c r="D130" s="103">
        <v>2</v>
      </c>
      <c r="E130" s="104">
        <v>-29.76408</v>
      </c>
      <c r="F130" s="104">
        <v>-69.281279999999995</v>
      </c>
      <c r="G130" s="5" t="s">
        <v>1299</v>
      </c>
      <c r="H130" s="9">
        <v>22.1</v>
      </c>
      <c r="I130" s="9">
        <v>0.8</v>
      </c>
      <c r="J130" s="9">
        <v>-2.4</v>
      </c>
      <c r="K130" s="9">
        <v>0.7</v>
      </c>
      <c r="L130" s="5" t="s">
        <v>1298</v>
      </c>
    </row>
    <row r="131" spans="1:12">
      <c r="A131" s="5"/>
      <c r="B131" s="5"/>
      <c r="C131" s="5"/>
      <c r="D131" s="103" t="s">
        <v>2047</v>
      </c>
      <c r="E131" s="103"/>
      <c r="F131" s="103"/>
      <c r="G131" s="5" t="s">
        <v>1299</v>
      </c>
      <c r="H131" s="9">
        <v>22.2</v>
      </c>
      <c r="I131" s="9">
        <v>0.5</v>
      </c>
      <c r="J131" s="9">
        <v>-2.8</v>
      </c>
      <c r="K131" s="9">
        <v>0.8</v>
      </c>
      <c r="L131" s="5"/>
    </row>
    <row r="132" spans="1:12">
      <c r="A132" s="5"/>
      <c r="B132" s="5"/>
      <c r="C132" s="5"/>
      <c r="D132" s="103">
        <v>11</v>
      </c>
      <c r="E132" s="103"/>
      <c r="F132" s="103"/>
      <c r="G132" s="5" t="s">
        <v>1299</v>
      </c>
      <c r="H132" s="9">
        <v>22.1</v>
      </c>
      <c r="I132" s="9">
        <v>0.5</v>
      </c>
      <c r="J132" s="9">
        <v>-3.1</v>
      </c>
      <c r="K132" s="9">
        <v>0.5</v>
      </c>
      <c r="L132" s="5"/>
    </row>
    <row r="133" spans="1:12">
      <c r="A133" s="5"/>
      <c r="B133" s="5"/>
      <c r="C133" s="5"/>
      <c r="D133" s="103" t="s">
        <v>2048</v>
      </c>
      <c r="E133" s="103"/>
      <c r="F133" s="103"/>
      <c r="G133" s="5" t="s">
        <v>1299</v>
      </c>
      <c r="H133" s="9">
        <v>22.1</v>
      </c>
      <c r="I133" s="9">
        <v>0.6</v>
      </c>
      <c r="J133" s="9">
        <v>-3.2</v>
      </c>
      <c r="K133" s="9">
        <v>0.6</v>
      </c>
      <c r="L133" s="5"/>
    </row>
    <row r="134" spans="1:12">
      <c r="A134" s="5"/>
      <c r="B134" s="5"/>
      <c r="C134" s="5"/>
      <c r="D134" s="103" t="s">
        <v>2049</v>
      </c>
      <c r="E134" s="103"/>
      <c r="F134" s="103"/>
      <c r="G134" s="5" t="s">
        <v>1299</v>
      </c>
      <c r="H134" s="9">
        <v>22.6</v>
      </c>
      <c r="I134" s="9">
        <v>0.5</v>
      </c>
      <c r="J134" s="9">
        <v>-2.2999999999999998</v>
      </c>
      <c r="K134" s="9">
        <v>0.6</v>
      </c>
      <c r="L134" s="5"/>
    </row>
    <row r="135" spans="1:12">
      <c r="A135" s="5"/>
      <c r="B135" s="5"/>
      <c r="C135" s="5"/>
      <c r="D135" s="103">
        <v>17</v>
      </c>
      <c r="E135" s="103"/>
      <c r="F135" s="103"/>
      <c r="G135" s="5" t="s">
        <v>1299</v>
      </c>
      <c r="H135" s="9">
        <v>22.1</v>
      </c>
      <c r="I135" s="9">
        <v>0.6</v>
      </c>
      <c r="J135" s="9">
        <v>-1.6</v>
      </c>
      <c r="K135" s="9">
        <v>0.8</v>
      </c>
      <c r="L135" s="5"/>
    </row>
    <row r="136" spans="1:12">
      <c r="A136" s="5"/>
      <c r="B136" s="5"/>
      <c r="C136" s="5"/>
      <c r="D136" s="103">
        <v>21</v>
      </c>
      <c r="E136" s="103"/>
      <c r="F136" s="103"/>
      <c r="G136" s="5" t="s">
        <v>1299</v>
      </c>
      <c r="H136" s="9">
        <v>21.9</v>
      </c>
      <c r="I136" s="9">
        <v>0.9</v>
      </c>
      <c r="J136" s="9">
        <v>-3</v>
      </c>
      <c r="K136" s="9">
        <v>0.7</v>
      </c>
      <c r="L136" s="5"/>
    </row>
    <row r="137" spans="1:12">
      <c r="A137" s="5" t="s">
        <v>876</v>
      </c>
      <c r="B137" s="5" t="s">
        <v>2079</v>
      </c>
      <c r="C137" s="5" t="s">
        <v>2171</v>
      </c>
      <c r="D137" s="103">
        <v>9</v>
      </c>
      <c r="E137" s="104">
        <v>-29.71292</v>
      </c>
      <c r="F137" s="104">
        <v>-69.255139999999997</v>
      </c>
      <c r="G137" s="5" t="s">
        <v>1299</v>
      </c>
      <c r="H137" s="9">
        <v>21.8</v>
      </c>
      <c r="I137" s="9">
        <v>0.6</v>
      </c>
      <c r="J137" s="9">
        <v>-1.8</v>
      </c>
      <c r="K137" s="9">
        <v>0.8</v>
      </c>
      <c r="L137" s="5" t="s">
        <v>1298</v>
      </c>
    </row>
    <row r="138" spans="1:12">
      <c r="A138" s="5"/>
      <c r="B138" s="5"/>
      <c r="C138" s="5"/>
      <c r="D138" s="103">
        <v>35</v>
      </c>
      <c r="E138" s="103"/>
      <c r="F138" s="103"/>
      <c r="G138" s="5" t="s">
        <v>1299</v>
      </c>
      <c r="H138" s="9">
        <v>21.6</v>
      </c>
      <c r="I138" s="9">
        <v>0.8</v>
      </c>
      <c r="J138" s="9">
        <v>-2.4</v>
      </c>
      <c r="K138" s="9">
        <v>1</v>
      </c>
      <c r="L138" s="5"/>
    </row>
    <row r="139" spans="1:12">
      <c r="A139" s="5"/>
      <c r="B139" s="5"/>
      <c r="C139" s="5"/>
      <c r="D139" s="103" t="s">
        <v>2061</v>
      </c>
      <c r="E139" s="103"/>
      <c r="F139" s="103"/>
      <c r="G139" s="5" t="s">
        <v>1299</v>
      </c>
      <c r="H139" s="9">
        <v>21.9</v>
      </c>
      <c r="I139" s="9">
        <v>0.8</v>
      </c>
      <c r="J139" s="9">
        <v>-2.4</v>
      </c>
      <c r="K139" s="9">
        <v>0.8</v>
      </c>
      <c r="L139" s="5"/>
    </row>
    <row r="140" spans="1:12">
      <c r="A140" s="5" t="s">
        <v>866</v>
      </c>
      <c r="B140" s="5" t="s">
        <v>2079</v>
      </c>
      <c r="C140" s="5" t="s">
        <v>2171</v>
      </c>
      <c r="D140" s="103">
        <v>7</v>
      </c>
      <c r="E140" s="104">
        <v>-29.771640000000001</v>
      </c>
      <c r="F140" s="104">
        <v>-69.223219999999998</v>
      </c>
      <c r="G140" s="5" t="s">
        <v>1299</v>
      </c>
      <c r="H140" s="9">
        <v>20.3</v>
      </c>
      <c r="I140" s="9">
        <v>0.7</v>
      </c>
      <c r="J140" s="9">
        <v>-0.9</v>
      </c>
      <c r="K140" s="9">
        <v>0.9</v>
      </c>
      <c r="L140" s="5" t="s">
        <v>1298</v>
      </c>
    </row>
    <row r="141" spans="1:12">
      <c r="A141" s="5"/>
      <c r="B141" s="5"/>
      <c r="C141" s="5"/>
      <c r="D141" s="103">
        <v>15</v>
      </c>
      <c r="E141" s="103"/>
      <c r="F141" s="103"/>
      <c r="G141" s="5" t="s">
        <v>1299</v>
      </c>
      <c r="H141" s="9">
        <v>138.1</v>
      </c>
      <c r="I141" s="9">
        <v>5.2</v>
      </c>
      <c r="J141" s="9">
        <v>-4.3</v>
      </c>
      <c r="K141" s="9">
        <v>1.6</v>
      </c>
      <c r="L141" s="5"/>
    </row>
    <row r="142" spans="1:12">
      <c r="A142" s="5"/>
      <c r="B142" s="5"/>
      <c r="C142" s="5"/>
      <c r="D142" s="103">
        <v>16</v>
      </c>
      <c r="E142" s="103"/>
      <c r="F142" s="103"/>
      <c r="G142" s="5" t="s">
        <v>1299</v>
      </c>
      <c r="H142" s="9">
        <v>20.7</v>
      </c>
      <c r="I142" s="9">
        <v>0.9</v>
      </c>
      <c r="J142" s="9">
        <v>-3.1</v>
      </c>
      <c r="K142" s="9">
        <v>0.8</v>
      </c>
      <c r="L142" s="5"/>
    </row>
    <row r="143" spans="1:12">
      <c r="A143" s="5"/>
      <c r="B143" s="5"/>
      <c r="C143" s="5"/>
      <c r="D143" s="103" t="s">
        <v>2052</v>
      </c>
      <c r="E143" s="103"/>
      <c r="F143" s="103"/>
      <c r="G143" s="5" t="s">
        <v>1299</v>
      </c>
      <c r="H143" s="9">
        <v>20.7</v>
      </c>
      <c r="I143" s="9">
        <v>0.7</v>
      </c>
      <c r="J143" s="9">
        <v>-1</v>
      </c>
      <c r="K143" s="9">
        <v>0.7</v>
      </c>
      <c r="L143" s="5"/>
    </row>
    <row r="144" spans="1:12">
      <c r="A144" s="5"/>
      <c r="B144" s="5"/>
      <c r="C144" s="5"/>
      <c r="D144" s="103" t="s">
        <v>2053</v>
      </c>
      <c r="E144" s="103"/>
      <c r="F144" s="103"/>
      <c r="G144" s="5" t="s">
        <v>1299</v>
      </c>
      <c r="H144" s="9">
        <v>21</v>
      </c>
      <c r="I144" s="9">
        <v>0.9</v>
      </c>
      <c r="J144" s="9">
        <v>-2.2000000000000002</v>
      </c>
      <c r="K144" s="9">
        <v>0.6</v>
      </c>
      <c r="L144" s="5"/>
    </row>
    <row r="145" spans="1:12">
      <c r="A145" s="5"/>
      <c r="B145" s="5"/>
      <c r="C145" s="5"/>
      <c r="D145" s="103">
        <v>20</v>
      </c>
      <c r="E145" s="103"/>
      <c r="F145" s="103"/>
      <c r="G145" s="5" t="s">
        <v>1299</v>
      </c>
      <c r="H145" s="9">
        <v>20.3</v>
      </c>
      <c r="I145" s="9">
        <v>0.7</v>
      </c>
      <c r="J145" s="9">
        <v>-2.7</v>
      </c>
      <c r="K145" s="9">
        <v>0.8</v>
      </c>
      <c r="L145" s="5"/>
    </row>
    <row r="146" spans="1:12">
      <c r="A146" s="5"/>
      <c r="B146" s="5"/>
      <c r="C146" s="5"/>
      <c r="D146" s="103">
        <v>23</v>
      </c>
      <c r="E146" s="103"/>
      <c r="F146" s="103"/>
      <c r="G146" s="5" t="s">
        <v>1299</v>
      </c>
      <c r="H146" s="9">
        <v>20.2</v>
      </c>
      <c r="I146" s="9">
        <v>0.7</v>
      </c>
      <c r="J146" s="9">
        <v>-3.2</v>
      </c>
      <c r="K146" s="9">
        <v>0.9</v>
      </c>
      <c r="L146" s="5"/>
    </row>
    <row r="147" spans="1:12">
      <c r="A147" s="5" t="s">
        <v>1041</v>
      </c>
      <c r="B147" s="5" t="s">
        <v>2083</v>
      </c>
      <c r="C147" s="5" t="s">
        <v>1326</v>
      </c>
      <c r="D147" s="103" t="s">
        <v>1176</v>
      </c>
      <c r="E147" s="101">
        <v>-31.246084962040101</v>
      </c>
      <c r="F147" s="101">
        <v>-68.405360039323497</v>
      </c>
      <c r="G147" s="5" t="s">
        <v>2093</v>
      </c>
      <c r="H147" s="5">
        <v>274.8</v>
      </c>
      <c r="I147" s="5"/>
      <c r="J147" s="106">
        <v>-3.6323763776036078</v>
      </c>
      <c r="K147" s="106">
        <v>0.81899999999999984</v>
      </c>
      <c r="L147" s="5" t="s">
        <v>1300</v>
      </c>
    </row>
    <row r="148" spans="1:12">
      <c r="A148" s="5"/>
      <c r="B148" s="5"/>
      <c r="C148" s="5"/>
      <c r="D148" s="103" t="s">
        <v>1177</v>
      </c>
      <c r="E148" s="5"/>
      <c r="F148" s="5"/>
      <c r="G148" s="5" t="s">
        <v>2093</v>
      </c>
      <c r="H148" s="5">
        <v>15.6</v>
      </c>
      <c r="I148" s="5"/>
      <c r="J148" s="106">
        <v>1.4591591565804585</v>
      </c>
      <c r="K148" s="106">
        <v>0.77699999999999991</v>
      </c>
      <c r="L148" s="5"/>
    </row>
    <row r="149" spans="1:12">
      <c r="A149" s="5"/>
      <c r="B149" s="5"/>
      <c r="C149" s="5"/>
      <c r="D149" s="103" t="s">
        <v>1178</v>
      </c>
      <c r="E149" s="5"/>
      <c r="F149" s="5"/>
      <c r="G149" s="5" t="s">
        <v>2093</v>
      </c>
      <c r="H149" s="5">
        <v>9.5</v>
      </c>
      <c r="I149" s="5"/>
      <c r="J149" s="106">
        <v>3.1301441117004281</v>
      </c>
      <c r="K149" s="106">
        <v>0.61669999999999991</v>
      </c>
      <c r="L149" s="5"/>
    </row>
    <row r="150" spans="1:12">
      <c r="A150" s="5"/>
      <c r="B150" s="5"/>
      <c r="C150" s="5"/>
      <c r="D150" s="103" t="s">
        <v>1179</v>
      </c>
      <c r="E150" s="5"/>
      <c r="F150" s="5"/>
      <c r="G150" s="5" t="s">
        <v>2093</v>
      </c>
      <c r="H150" s="5">
        <v>163.80000000000001</v>
      </c>
      <c r="I150" s="5"/>
      <c r="J150" s="106">
        <v>4.0664542812463012</v>
      </c>
      <c r="K150" s="106">
        <v>0.83299999999999996</v>
      </c>
      <c r="L150" s="5"/>
    </row>
    <row r="151" spans="1:12">
      <c r="A151" s="5"/>
      <c r="B151" s="5"/>
      <c r="C151" s="5"/>
      <c r="D151" s="103" t="s">
        <v>1180</v>
      </c>
      <c r="E151" s="5"/>
      <c r="F151" s="5"/>
      <c r="G151" s="5" t="s">
        <v>2093</v>
      </c>
      <c r="H151" s="5">
        <v>10.1</v>
      </c>
      <c r="I151" s="5"/>
      <c r="J151" s="106">
        <v>2.0488753719694053</v>
      </c>
      <c r="K151" s="106">
        <v>0.6026999999999999</v>
      </c>
      <c r="L151" s="5"/>
    </row>
    <row r="152" spans="1:12">
      <c r="A152" s="5"/>
      <c r="B152" s="5"/>
      <c r="C152" s="5"/>
      <c r="D152" s="103" t="s">
        <v>1181</v>
      </c>
      <c r="E152" s="5"/>
      <c r="F152" s="5"/>
      <c r="G152" s="5" t="s">
        <v>2093</v>
      </c>
      <c r="H152" s="5">
        <v>273.39999999999998</v>
      </c>
      <c r="I152" s="5"/>
      <c r="J152" s="106">
        <v>-3.5187513324552722</v>
      </c>
      <c r="K152" s="106">
        <v>1.0569999999999997</v>
      </c>
      <c r="L152" s="5"/>
    </row>
    <row r="153" spans="1:12">
      <c r="A153" s="5"/>
      <c r="B153" s="5"/>
      <c r="C153" s="5"/>
      <c r="D153" s="103" t="s">
        <v>1182</v>
      </c>
      <c r="E153" s="5"/>
      <c r="F153" s="5"/>
      <c r="G153" s="5" t="s">
        <v>2093</v>
      </c>
      <c r="H153" s="5">
        <v>275.8</v>
      </c>
      <c r="I153" s="5"/>
      <c r="J153" s="106">
        <v>-2.023252199850889</v>
      </c>
      <c r="K153" s="106">
        <v>1.0429999999999997</v>
      </c>
      <c r="L153" s="5"/>
    </row>
    <row r="154" spans="1:12">
      <c r="A154" s="5"/>
      <c r="B154" s="5"/>
      <c r="C154" s="5"/>
      <c r="D154" s="103" t="s">
        <v>1183</v>
      </c>
      <c r="E154" s="5"/>
      <c r="F154" s="5"/>
      <c r="G154" s="5" t="s">
        <v>2093</v>
      </c>
      <c r="H154" s="5">
        <v>249.8</v>
      </c>
      <c r="I154" s="5"/>
      <c r="J154" s="106">
        <v>-0.56593426746354147</v>
      </c>
      <c r="K154" s="106">
        <v>0.83999999999999986</v>
      </c>
      <c r="L154" s="5"/>
    </row>
    <row r="155" spans="1:12">
      <c r="A155" s="5"/>
      <c r="B155" s="5"/>
      <c r="C155" s="5"/>
      <c r="D155" s="103" t="s">
        <v>1184</v>
      </c>
      <c r="E155" s="5"/>
      <c r="F155" s="5"/>
      <c r="G155" s="5" t="s">
        <v>2093</v>
      </c>
      <c r="H155" s="5">
        <v>11.3</v>
      </c>
      <c r="I155" s="5"/>
      <c r="J155" s="106">
        <v>2.4568099915223129</v>
      </c>
      <c r="K155" s="106">
        <v>0.81199999999999994</v>
      </c>
      <c r="L155" s="5"/>
    </row>
    <row r="156" spans="1:12">
      <c r="A156" s="5"/>
      <c r="B156" s="5"/>
      <c r="C156" s="5"/>
      <c r="D156" s="103" t="s">
        <v>1185</v>
      </c>
      <c r="E156" s="5"/>
      <c r="F156" s="5"/>
      <c r="G156" s="5" t="s">
        <v>2093</v>
      </c>
      <c r="H156" s="5">
        <v>261.60000000000002</v>
      </c>
      <c r="I156" s="5"/>
      <c r="J156" s="106">
        <v>-4.0641017520404166</v>
      </c>
      <c r="K156" s="106">
        <v>0.64749999999999985</v>
      </c>
      <c r="L156" s="5"/>
    </row>
    <row r="157" spans="1:12">
      <c r="A157" s="5"/>
      <c r="B157" s="5"/>
      <c r="C157" s="5"/>
      <c r="D157" s="103" t="s">
        <v>1186</v>
      </c>
      <c r="E157" s="5"/>
      <c r="F157" s="5"/>
      <c r="G157" s="5" t="s">
        <v>2093</v>
      </c>
      <c r="H157" s="5">
        <v>271.2</v>
      </c>
      <c r="I157" s="5"/>
      <c r="J157" s="106">
        <v>-8.4997149580046116</v>
      </c>
      <c r="K157" s="106">
        <v>0.68109999999999993</v>
      </c>
      <c r="L157" s="5"/>
    </row>
    <row r="158" spans="1:12">
      <c r="A158" s="5"/>
      <c r="B158" s="5"/>
      <c r="C158" s="5"/>
      <c r="D158" s="103" t="s">
        <v>1187</v>
      </c>
      <c r="E158" s="5"/>
      <c r="F158" s="5"/>
      <c r="G158" s="5" t="s">
        <v>2093</v>
      </c>
      <c r="H158" s="5">
        <v>242.1</v>
      </c>
      <c r="I158" s="5"/>
      <c r="J158" s="106">
        <v>0.78135938811119132</v>
      </c>
      <c r="K158" s="106">
        <v>0.73499999999999988</v>
      </c>
      <c r="L158" s="5"/>
    </row>
    <row r="159" spans="1:12">
      <c r="A159" s="5"/>
      <c r="B159" s="5"/>
      <c r="C159" s="5"/>
      <c r="D159" s="103" t="s">
        <v>1188</v>
      </c>
      <c r="E159" s="5"/>
      <c r="F159" s="5"/>
      <c r="G159" s="5" t="s">
        <v>2093</v>
      </c>
      <c r="H159" s="5">
        <v>311.5</v>
      </c>
      <c r="I159" s="5"/>
      <c r="J159" s="106">
        <v>-4.7802576732769442</v>
      </c>
      <c r="K159" s="106">
        <v>0.81199999999999994</v>
      </c>
      <c r="L159" s="5"/>
    </row>
    <row r="160" spans="1:12">
      <c r="A160" s="5"/>
      <c r="B160" s="5"/>
      <c r="C160" s="5"/>
      <c r="D160" s="103" t="s">
        <v>1189</v>
      </c>
      <c r="E160" s="5"/>
      <c r="F160" s="5"/>
      <c r="G160" s="5" t="s">
        <v>2093</v>
      </c>
      <c r="H160" s="5">
        <v>6.4</v>
      </c>
      <c r="I160" s="5"/>
      <c r="J160" s="106">
        <v>0.15975150131630755</v>
      </c>
      <c r="K160" s="106">
        <v>0.62299999999999989</v>
      </c>
      <c r="L160" s="5"/>
    </row>
    <row r="161" spans="1:12">
      <c r="A161" s="5"/>
      <c r="B161" s="5"/>
      <c r="C161" s="5"/>
      <c r="D161" s="103" t="s">
        <v>1190</v>
      </c>
      <c r="E161" s="5"/>
      <c r="F161" s="5"/>
      <c r="G161" s="5" t="s">
        <v>2093</v>
      </c>
      <c r="H161" s="5">
        <v>68.5</v>
      </c>
      <c r="I161" s="5"/>
      <c r="J161" s="106">
        <v>5.6822305972192844</v>
      </c>
      <c r="K161" s="106">
        <v>0.68809999999999993</v>
      </c>
      <c r="L161" s="5"/>
    </row>
    <row r="162" spans="1:12">
      <c r="A162" s="5"/>
      <c r="B162" s="5"/>
      <c r="C162" s="5"/>
      <c r="D162" s="103" t="s">
        <v>1191</v>
      </c>
      <c r="E162" s="5"/>
      <c r="F162" s="5"/>
      <c r="G162" s="5" t="s">
        <v>2093</v>
      </c>
      <c r="H162" s="5">
        <v>227.1</v>
      </c>
      <c r="I162" s="5"/>
      <c r="J162" s="106">
        <v>-4.9484707729841038</v>
      </c>
      <c r="K162" s="106">
        <v>0.52219999999999989</v>
      </c>
      <c r="L162" s="5"/>
    </row>
    <row r="163" spans="1:12">
      <c r="A163" s="5"/>
      <c r="B163" s="5"/>
      <c r="C163" s="5"/>
      <c r="D163" s="103" t="s">
        <v>1192</v>
      </c>
      <c r="E163" s="5"/>
      <c r="F163" s="5"/>
      <c r="G163" s="5" t="s">
        <v>2093</v>
      </c>
      <c r="H163" s="5">
        <v>232.7</v>
      </c>
      <c r="I163" s="5"/>
      <c r="J163" s="106">
        <v>-0.43407155852936974</v>
      </c>
      <c r="K163" s="106">
        <v>0.90299999999999991</v>
      </c>
      <c r="L163" s="5"/>
    </row>
    <row r="164" spans="1:12">
      <c r="A164" s="5"/>
      <c r="B164" s="5"/>
      <c r="C164" s="5"/>
      <c r="D164" s="103" t="s">
        <v>1193</v>
      </c>
      <c r="E164" s="5"/>
      <c r="F164" s="5"/>
      <c r="G164" s="5" t="s">
        <v>2093</v>
      </c>
      <c r="H164" s="5">
        <v>149.30000000000001</v>
      </c>
      <c r="I164" s="5"/>
      <c r="J164" s="106">
        <v>2.5006063919730259</v>
      </c>
      <c r="K164" s="106">
        <v>0.73499999999999988</v>
      </c>
      <c r="L164" s="5"/>
    </row>
    <row r="165" spans="1:12">
      <c r="A165" s="5"/>
      <c r="B165" s="5"/>
      <c r="C165" s="5"/>
      <c r="D165" s="103" t="s">
        <v>1194</v>
      </c>
      <c r="E165" s="5"/>
      <c r="F165" s="5"/>
      <c r="G165" s="5" t="s">
        <v>2093</v>
      </c>
      <c r="H165" s="5">
        <v>330.8</v>
      </c>
      <c r="I165" s="5"/>
      <c r="J165" s="106">
        <v>-7.3176322047185938</v>
      </c>
      <c r="K165" s="106">
        <v>0.88199999999999978</v>
      </c>
      <c r="L165" s="5"/>
    </row>
    <row r="166" spans="1:12">
      <c r="A166" s="5"/>
      <c r="B166" s="5"/>
      <c r="C166" s="5"/>
      <c r="D166" s="103" t="s">
        <v>1195</v>
      </c>
      <c r="E166" s="5"/>
      <c r="F166" s="5"/>
      <c r="G166" s="5" t="s">
        <v>2093</v>
      </c>
      <c r="H166" s="5">
        <v>11.5</v>
      </c>
      <c r="I166" s="5"/>
      <c r="J166" s="106">
        <v>-0.96032244736310446</v>
      </c>
      <c r="K166" s="106">
        <v>1.0429999999999997</v>
      </c>
      <c r="L166" s="5"/>
    </row>
    <row r="167" spans="1:12">
      <c r="A167" s="5"/>
      <c r="B167" s="5"/>
      <c r="C167" s="5"/>
      <c r="D167" s="103" t="s">
        <v>1196</v>
      </c>
      <c r="E167" s="5"/>
      <c r="F167" s="5"/>
      <c r="G167" s="5" t="s">
        <v>2093</v>
      </c>
      <c r="H167" s="5">
        <v>268.39999999999998</v>
      </c>
      <c r="I167" s="5"/>
      <c r="J167" s="106">
        <v>-6.0992260561831824</v>
      </c>
      <c r="K167" s="106">
        <v>0.93799999999999994</v>
      </c>
      <c r="L167" s="5"/>
    </row>
    <row r="168" spans="1:12">
      <c r="A168" s="5"/>
      <c r="B168" s="5"/>
      <c r="C168" s="5"/>
      <c r="D168" s="103" t="s">
        <v>1197</v>
      </c>
      <c r="E168" s="5"/>
      <c r="F168" s="5"/>
      <c r="G168" s="5" t="s">
        <v>2093</v>
      </c>
      <c r="H168" s="5">
        <v>345.1</v>
      </c>
      <c r="I168" s="5"/>
      <c r="J168" s="106">
        <v>-8.612782538777175</v>
      </c>
      <c r="K168" s="106">
        <v>0.51869999999999994</v>
      </c>
      <c r="L168" s="5"/>
    </row>
    <row r="169" spans="1:12">
      <c r="A169" s="5"/>
      <c r="B169" s="5"/>
      <c r="C169" s="5"/>
      <c r="D169" s="103" t="s">
        <v>1198</v>
      </c>
      <c r="E169" s="5"/>
      <c r="F169" s="5"/>
      <c r="G169" s="5" t="s">
        <v>2093</v>
      </c>
      <c r="H169" s="5">
        <v>8.5</v>
      </c>
      <c r="I169" s="5"/>
      <c r="J169" s="106">
        <v>-4.7385229898899706</v>
      </c>
      <c r="K169" s="106">
        <v>0.98699999999999999</v>
      </c>
      <c r="L169" s="5"/>
    </row>
    <row r="170" spans="1:12">
      <c r="A170" s="5"/>
      <c r="B170" s="5"/>
      <c r="C170" s="5"/>
      <c r="D170" s="103" t="s">
        <v>1199</v>
      </c>
      <c r="E170" s="5"/>
      <c r="F170" s="5"/>
      <c r="G170" s="5" t="s">
        <v>2093</v>
      </c>
      <c r="H170" s="5">
        <v>325.89999999999998</v>
      </c>
      <c r="I170" s="5"/>
      <c r="J170" s="106">
        <v>-9.097467142492599</v>
      </c>
      <c r="K170" s="106">
        <v>0.75599999999999989</v>
      </c>
      <c r="L170" s="5"/>
    </row>
    <row r="171" spans="1:12">
      <c r="A171" s="5"/>
      <c r="B171" s="5"/>
      <c r="C171" s="5"/>
      <c r="D171" s="103" t="s">
        <v>1200</v>
      </c>
      <c r="E171" s="5"/>
      <c r="F171" s="5"/>
      <c r="G171" s="5" t="s">
        <v>2093</v>
      </c>
      <c r="H171" s="5">
        <v>269</v>
      </c>
      <c r="I171" s="5"/>
      <c r="J171" s="106">
        <v>-0.35562015692325311</v>
      </c>
      <c r="K171" s="106">
        <v>0.93799999999999994</v>
      </c>
      <c r="L171" s="5"/>
    </row>
    <row r="172" spans="1:12">
      <c r="A172" s="5"/>
      <c r="B172" s="5"/>
      <c r="C172" s="5"/>
      <c r="D172" s="103" t="s">
        <v>1201</v>
      </c>
      <c r="E172" s="5"/>
      <c r="F172" s="5"/>
      <c r="G172" s="5" t="s">
        <v>2093</v>
      </c>
      <c r="H172" s="5">
        <v>291</v>
      </c>
      <c r="I172" s="5"/>
      <c r="J172" s="106">
        <v>-5.9755668079441993</v>
      </c>
      <c r="K172" s="106">
        <v>0.85399999999999987</v>
      </c>
      <c r="L172" s="5"/>
    </row>
    <row r="173" spans="1:12">
      <c r="A173" s="5"/>
      <c r="B173" s="5"/>
      <c r="C173" s="5"/>
      <c r="D173" s="103" t="s">
        <v>1202</v>
      </c>
      <c r="E173" s="5"/>
      <c r="F173" s="5"/>
      <c r="G173" s="5" t="s">
        <v>2093</v>
      </c>
      <c r="H173" s="5">
        <v>339.9</v>
      </c>
      <c r="I173" s="5"/>
      <c r="J173" s="106">
        <v>-9.1371637376103099</v>
      </c>
      <c r="K173" s="106">
        <v>0.7629999999999999</v>
      </c>
      <c r="L173" s="5"/>
    </row>
    <row r="174" spans="1:12">
      <c r="A174" s="5" t="s">
        <v>1042</v>
      </c>
      <c r="B174" s="5" t="s">
        <v>2084</v>
      </c>
      <c r="C174" s="5" t="s">
        <v>1326</v>
      </c>
      <c r="D174" s="103" t="s">
        <v>1203</v>
      </c>
      <c r="E174" s="105">
        <v>-31.24793</v>
      </c>
      <c r="F174" s="105">
        <v>-68.391909999999996</v>
      </c>
      <c r="G174" s="5" t="s">
        <v>2093</v>
      </c>
      <c r="H174" s="5">
        <v>241.9</v>
      </c>
      <c r="I174" s="5"/>
      <c r="J174" s="106">
        <v>-8.892571311792663</v>
      </c>
      <c r="K174" s="106">
        <v>0.86099999999999999</v>
      </c>
      <c r="L174" s="5" t="s">
        <v>1300</v>
      </c>
    </row>
    <row r="175" spans="1:12">
      <c r="A175" s="5"/>
      <c r="B175" s="5"/>
      <c r="C175" s="5"/>
      <c r="D175" s="103" t="s">
        <v>1204</v>
      </c>
      <c r="E175" s="5"/>
      <c r="F175" s="5"/>
      <c r="G175" s="5" t="s">
        <v>2093</v>
      </c>
      <c r="H175" s="5">
        <v>265.7</v>
      </c>
      <c r="I175" s="5"/>
      <c r="J175" s="106">
        <v>-4.7552606302136979</v>
      </c>
      <c r="K175" s="106">
        <v>1.0009999999999999</v>
      </c>
      <c r="L175" s="5"/>
    </row>
    <row r="176" spans="1:12">
      <c r="A176" s="5"/>
      <c r="B176" s="5"/>
      <c r="C176" s="5"/>
      <c r="D176" s="103" t="s">
        <v>1205</v>
      </c>
      <c r="E176" s="5"/>
      <c r="F176" s="5"/>
      <c r="G176" s="5" t="s">
        <v>2093</v>
      </c>
      <c r="H176" s="5">
        <v>44.5</v>
      </c>
      <c r="I176" s="5"/>
      <c r="J176" s="106">
        <v>8.2619064855715685</v>
      </c>
      <c r="K176" s="106">
        <v>1.2249999999999996</v>
      </c>
      <c r="L176" s="5"/>
    </row>
    <row r="177" spans="1:12">
      <c r="A177" s="5"/>
      <c r="B177" s="5"/>
      <c r="C177" s="5"/>
      <c r="D177" s="103" t="s">
        <v>1206</v>
      </c>
      <c r="E177" s="5"/>
      <c r="F177" s="5"/>
      <c r="G177" s="5" t="s">
        <v>2093</v>
      </c>
      <c r="H177" s="5">
        <v>306.89999999999998</v>
      </c>
      <c r="I177" s="5"/>
      <c r="J177" s="106">
        <v>-11.182479188996952</v>
      </c>
      <c r="K177" s="106">
        <v>0.53199999999999992</v>
      </c>
      <c r="L177" s="5"/>
    </row>
    <row r="178" spans="1:12">
      <c r="A178" s="5"/>
      <c r="B178" s="5"/>
      <c r="C178" s="5"/>
      <c r="D178" s="103" t="s">
        <v>1207</v>
      </c>
      <c r="E178" s="5"/>
      <c r="F178" s="5"/>
      <c r="G178" s="5" t="s">
        <v>2093</v>
      </c>
      <c r="H178" s="5">
        <v>28.9</v>
      </c>
      <c r="I178" s="5"/>
      <c r="J178" s="106">
        <v>1.4660218752382548</v>
      </c>
      <c r="K178" s="106">
        <v>1.1759999999999997</v>
      </c>
      <c r="L178" s="5"/>
    </row>
    <row r="179" spans="1:12">
      <c r="A179" s="5"/>
      <c r="B179" s="5"/>
      <c r="C179" s="5"/>
      <c r="D179" s="103" t="s">
        <v>1208</v>
      </c>
      <c r="E179" s="5"/>
      <c r="F179" s="5"/>
      <c r="G179" s="5" t="s">
        <v>2093</v>
      </c>
      <c r="H179" s="5">
        <v>293.2</v>
      </c>
      <c r="I179" s="5"/>
      <c r="J179" s="106">
        <v>-4.5466650958947419</v>
      </c>
      <c r="K179" s="106">
        <v>0.64889999999999992</v>
      </c>
      <c r="L179" s="5"/>
    </row>
    <row r="180" spans="1:12">
      <c r="A180" s="5"/>
      <c r="B180" s="5"/>
      <c r="C180" s="5"/>
      <c r="D180" s="103" t="s">
        <v>1209</v>
      </c>
      <c r="E180" s="5"/>
      <c r="F180" s="5"/>
      <c r="G180" s="5" t="s">
        <v>2093</v>
      </c>
      <c r="H180" s="5">
        <v>7.6</v>
      </c>
      <c r="I180" s="5"/>
      <c r="J180" s="106">
        <v>-0.99780683944117321</v>
      </c>
      <c r="K180" s="106">
        <v>1.3369999999999997</v>
      </c>
      <c r="L180" s="5"/>
    </row>
    <row r="181" spans="1:12">
      <c r="A181" s="5"/>
      <c r="B181" s="5"/>
      <c r="C181" s="5"/>
      <c r="D181" s="103" t="s">
        <v>1210</v>
      </c>
      <c r="E181" s="5"/>
      <c r="F181" s="5"/>
      <c r="G181" s="5" t="s">
        <v>2093</v>
      </c>
      <c r="H181" s="5">
        <v>8</v>
      </c>
      <c r="I181" s="5"/>
      <c r="J181" s="106">
        <v>2.391316531415999</v>
      </c>
      <c r="K181" s="106">
        <v>1.085</v>
      </c>
      <c r="L181" s="5"/>
    </row>
    <row r="182" spans="1:12">
      <c r="A182" s="5"/>
      <c r="B182" s="5"/>
      <c r="C182" s="5"/>
      <c r="D182" s="103" t="s">
        <v>1211</v>
      </c>
      <c r="E182" s="5"/>
      <c r="F182" s="5"/>
      <c r="G182" s="5" t="s">
        <v>2093</v>
      </c>
      <c r="H182" s="5">
        <v>262.39999999999998</v>
      </c>
      <c r="I182" s="5"/>
      <c r="J182" s="106">
        <v>-4.2531535796630493</v>
      </c>
      <c r="K182" s="106">
        <v>1.1479999999999997</v>
      </c>
      <c r="L182" s="5"/>
    </row>
    <row r="183" spans="1:12">
      <c r="A183" s="5"/>
      <c r="B183" s="5"/>
      <c r="C183" s="5"/>
      <c r="D183" s="103" t="s">
        <v>1212</v>
      </c>
      <c r="E183" s="5"/>
      <c r="F183" s="5"/>
      <c r="G183" s="5" t="s">
        <v>2093</v>
      </c>
      <c r="H183" s="5">
        <v>10.5</v>
      </c>
      <c r="I183" s="5"/>
      <c r="J183" s="106">
        <v>-24.806393563033822</v>
      </c>
      <c r="K183" s="106">
        <v>2.6459999999999995</v>
      </c>
      <c r="L183" s="5"/>
    </row>
    <row r="184" spans="1:12">
      <c r="A184" s="5"/>
      <c r="B184" s="5"/>
      <c r="C184" s="5"/>
      <c r="D184" s="103" t="s">
        <v>1213</v>
      </c>
      <c r="E184" s="5"/>
      <c r="F184" s="5"/>
      <c r="G184" s="5" t="s">
        <v>2093</v>
      </c>
      <c r="H184" s="5">
        <v>15.9</v>
      </c>
      <c r="I184" s="5"/>
      <c r="J184" s="106">
        <v>0.91438236995200484</v>
      </c>
      <c r="K184" s="106">
        <v>1.8899999999999997</v>
      </c>
      <c r="L184" s="5"/>
    </row>
    <row r="185" spans="1:12">
      <c r="A185" s="5"/>
      <c r="B185" s="5"/>
      <c r="C185" s="5"/>
      <c r="D185" s="103" t="s">
        <v>1214</v>
      </c>
      <c r="E185" s="5"/>
      <c r="F185" s="5"/>
      <c r="G185" s="5" t="s">
        <v>2093</v>
      </c>
      <c r="H185" s="5">
        <v>346</v>
      </c>
      <c r="I185" s="5"/>
      <c r="J185" s="106">
        <v>-12.716907840625291</v>
      </c>
      <c r="K185" s="106">
        <v>0.97999999999999987</v>
      </c>
      <c r="L185" s="5"/>
    </row>
    <row r="186" spans="1:12">
      <c r="A186" s="5"/>
      <c r="B186" s="5"/>
      <c r="C186" s="5"/>
      <c r="D186" s="103" t="s">
        <v>1215</v>
      </c>
      <c r="E186" s="5"/>
      <c r="F186" s="5"/>
      <c r="G186" s="5" t="s">
        <v>2093</v>
      </c>
      <c r="H186" s="5">
        <v>19.899999999999999</v>
      </c>
      <c r="I186" s="5"/>
      <c r="J186" s="106">
        <v>0.91489514857157062</v>
      </c>
      <c r="K186" s="106">
        <v>1.022</v>
      </c>
      <c r="L186" s="5"/>
    </row>
    <row r="187" spans="1:12">
      <c r="A187" s="5"/>
      <c r="B187" s="5"/>
      <c r="C187" s="5"/>
      <c r="D187" s="103" t="s">
        <v>1216</v>
      </c>
      <c r="E187" s="5"/>
      <c r="F187" s="5"/>
      <c r="G187" s="5" t="s">
        <v>2093</v>
      </c>
      <c r="H187" s="5">
        <v>21.7</v>
      </c>
      <c r="I187" s="5"/>
      <c r="J187" s="106">
        <v>2.4611811723729282</v>
      </c>
      <c r="K187" s="106">
        <v>0.80499999999999983</v>
      </c>
      <c r="L187" s="5"/>
    </row>
    <row r="188" spans="1:12">
      <c r="A188" s="5"/>
      <c r="B188" s="5"/>
      <c r="C188" s="5"/>
      <c r="D188" s="103" t="s">
        <v>1217</v>
      </c>
      <c r="E188" s="5"/>
      <c r="F188" s="5"/>
      <c r="G188" s="5" t="s">
        <v>2093</v>
      </c>
      <c r="H188" s="5">
        <v>13.7</v>
      </c>
      <c r="I188" s="5"/>
      <c r="J188" s="106">
        <v>0.2633545452468411</v>
      </c>
      <c r="K188" s="106">
        <v>1.575</v>
      </c>
      <c r="L188" s="5"/>
    </row>
    <row r="189" spans="1:12">
      <c r="A189" s="5"/>
      <c r="B189" s="5"/>
      <c r="C189" s="5"/>
      <c r="D189" s="103" t="s">
        <v>1218</v>
      </c>
      <c r="E189" s="5"/>
      <c r="F189" s="5"/>
      <c r="G189" s="5" t="s">
        <v>2093</v>
      </c>
      <c r="H189" s="5">
        <v>32.6</v>
      </c>
      <c r="I189" s="5"/>
      <c r="J189" s="106">
        <v>2.0739415241122217</v>
      </c>
      <c r="K189" s="106">
        <v>1.0569999999999997</v>
      </c>
      <c r="L189" s="5"/>
    </row>
    <row r="190" spans="1:12">
      <c r="A190" s="5"/>
      <c r="B190" s="5"/>
      <c r="C190" s="5"/>
      <c r="D190" s="103" t="s">
        <v>1219</v>
      </c>
      <c r="E190" s="5"/>
      <c r="F190" s="5"/>
      <c r="G190" s="5" t="s">
        <v>2093</v>
      </c>
      <c r="H190" s="5">
        <v>37.6</v>
      </c>
      <c r="I190" s="5"/>
      <c r="J190" s="106">
        <v>-0.64472853375963091</v>
      </c>
      <c r="K190" s="106">
        <v>0.99399999999999988</v>
      </c>
      <c r="L190" s="5"/>
    </row>
    <row r="191" spans="1:12">
      <c r="A191" s="5"/>
      <c r="B191" s="5"/>
      <c r="C191" s="5"/>
      <c r="D191" s="103" t="s">
        <v>1220</v>
      </c>
      <c r="E191" s="5"/>
      <c r="F191" s="5"/>
      <c r="G191" s="5" t="s">
        <v>2093</v>
      </c>
      <c r="H191" s="5">
        <v>309.3</v>
      </c>
      <c r="I191" s="5"/>
      <c r="J191" s="106">
        <v>-7.5712361579394205</v>
      </c>
      <c r="K191" s="106">
        <v>1.0709999999999997</v>
      </c>
      <c r="L191" s="5"/>
    </row>
    <row r="192" spans="1:12">
      <c r="A192" s="5"/>
      <c r="B192" s="5"/>
      <c r="C192" s="5"/>
      <c r="D192" s="103" t="s">
        <v>1221</v>
      </c>
      <c r="E192" s="5"/>
      <c r="F192" s="5"/>
      <c r="G192" s="5" t="s">
        <v>2093</v>
      </c>
      <c r="H192" s="5">
        <v>20.2</v>
      </c>
      <c r="I192" s="5"/>
      <c r="J192" s="106">
        <v>-0.10480580012295349</v>
      </c>
      <c r="K192" s="106">
        <v>1.1060000000000001</v>
      </c>
      <c r="L192" s="5"/>
    </row>
    <row r="193" spans="1:12">
      <c r="A193" s="5"/>
      <c r="B193" s="5"/>
      <c r="C193" s="5"/>
      <c r="D193" s="103" t="s">
        <v>1222</v>
      </c>
      <c r="E193" s="5"/>
      <c r="F193" s="5"/>
      <c r="G193" s="5" t="s">
        <v>2093</v>
      </c>
      <c r="H193" s="5">
        <v>15.5</v>
      </c>
      <c r="I193" s="5"/>
      <c r="J193" s="106">
        <v>1.3510086389834086</v>
      </c>
      <c r="K193" s="106">
        <v>1.0499999999999998</v>
      </c>
      <c r="L193" s="5"/>
    </row>
    <row r="194" spans="1:12">
      <c r="A194" s="5" t="s">
        <v>1057</v>
      </c>
      <c r="B194" s="5" t="s">
        <v>2085</v>
      </c>
      <c r="C194" s="5" t="s">
        <v>1326</v>
      </c>
      <c r="D194" s="103" t="s">
        <v>1223</v>
      </c>
      <c r="E194" s="102">
        <v>-30.95955</v>
      </c>
      <c r="F194" s="102">
        <v>-69.413480000000007</v>
      </c>
      <c r="G194" s="5" t="s">
        <v>2093</v>
      </c>
      <c r="H194" s="5">
        <v>54.6</v>
      </c>
      <c r="I194" s="5"/>
      <c r="J194" s="106">
        <v>6.5312749443036111</v>
      </c>
      <c r="K194" s="106">
        <v>1.1409999999999998</v>
      </c>
      <c r="L194" s="5" t="s">
        <v>1300</v>
      </c>
    </row>
    <row r="195" spans="1:12">
      <c r="A195" s="5"/>
      <c r="B195" s="5"/>
      <c r="C195" s="5"/>
      <c r="D195" s="103" t="s">
        <v>1224</v>
      </c>
      <c r="E195" s="5"/>
      <c r="F195" s="5"/>
      <c r="G195" s="5" t="s">
        <v>2093</v>
      </c>
      <c r="H195" s="5">
        <v>62.5</v>
      </c>
      <c r="I195" s="5"/>
      <c r="J195" s="106">
        <v>3.594429054805115</v>
      </c>
      <c r="K195" s="106">
        <v>0.79799999999999993</v>
      </c>
      <c r="L195" s="5"/>
    </row>
    <row r="196" spans="1:12">
      <c r="A196" s="5"/>
      <c r="B196" s="5"/>
      <c r="C196" s="5"/>
      <c r="D196" s="103" t="s">
        <v>1225</v>
      </c>
      <c r="E196" s="5"/>
      <c r="F196" s="5"/>
      <c r="G196" s="5" t="s">
        <v>2093</v>
      </c>
      <c r="H196" s="5">
        <v>226.6</v>
      </c>
      <c r="I196" s="5"/>
      <c r="J196" s="106">
        <v>-8.9581876006650241</v>
      </c>
      <c r="K196" s="106">
        <v>0.90999999999999981</v>
      </c>
      <c r="L196" s="5"/>
    </row>
    <row r="197" spans="1:12">
      <c r="A197" s="5"/>
      <c r="B197" s="5"/>
      <c r="C197" s="5"/>
      <c r="D197" s="103" t="s">
        <v>1226</v>
      </c>
      <c r="E197" s="5"/>
      <c r="F197" s="5"/>
      <c r="G197" s="5" t="s">
        <v>2093</v>
      </c>
      <c r="H197" s="5">
        <v>232</v>
      </c>
      <c r="I197" s="5"/>
      <c r="J197" s="106">
        <v>-0.78894665748840964</v>
      </c>
      <c r="K197" s="106">
        <v>0.7629999999999999</v>
      </c>
      <c r="L197" s="5"/>
    </row>
    <row r="198" spans="1:12">
      <c r="A198" s="5"/>
      <c r="B198" s="5"/>
      <c r="C198" s="5"/>
      <c r="D198" s="103" t="s">
        <v>1227</v>
      </c>
      <c r="E198" s="5"/>
      <c r="F198" s="5"/>
      <c r="G198" s="5" t="s">
        <v>2093</v>
      </c>
      <c r="H198" s="5">
        <v>267</v>
      </c>
      <c r="I198" s="5"/>
      <c r="J198" s="106">
        <v>-3.9318521402931239</v>
      </c>
      <c r="K198" s="106">
        <v>1.1060000000000001</v>
      </c>
      <c r="L198" s="5"/>
    </row>
    <row r="199" spans="1:12">
      <c r="A199" s="5"/>
      <c r="B199" s="5"/>
      <c r="C199" s="5"/>
      <c r="D199" s="103" t="s">
        <v>1228</v>
      </c>
      <c r="E199" s="5"/>
      <c r="F199" s="5"/>
      <c r="G199" s="5" t="s">
        <v>2093</v>
      </c>
      <c r="H199" s="5">
        <v>232.7</v>
      </c>
      <c r="I199" s="5"/>
      <c r="J199" s="106">
        <v>-15.309728990947624</v>
      </c>
      <c r="K199" s="106">
        <v>1.4979999999999996</v>
      </c>
      <c r="L199" s="5"/>
    </row>
    <row r="200" spans="1:12">
      <c r="A200" s="5"/>
      <c r="B200" s="5"/>
      <c r="C200" s="5"/>
      <c r="D200" s="103" t="s">
        <v>1229</v>
      </c>
      <c r="E200" s="5"/>
      <c r="F200" s="5"/>
      <c r="G200" s="5" t="s">
        <v>2093</v>
      </c>
      <c r="H200" s="5">
        <v>220</v>
      </c>
      <c r="I200" s="5"/>
      <c r="J200" s="106">
        <v>-2.479326453822539</v>
      </c>
      <c r="K200" s="106">
        <v>3.2199999999999993</v>
      </c>
      <c r="L200" s="5"/>
    </row>
    <row r="201" spans="1:12">
      <c r="A201" s="5"/>
      <c r="B201" s="5"/>
      <c r="C201" s="5"/>
      <c r="D201" s="103" t="s">
        <v>1230</v>
      </c>
      <c r="E201" s="5"/>
      <c r="F201" s="5"/>
      <c r="G201" s="5" t="s">
        <v>2093</v>
      </c>
      <c r="H201" s="5">
        <v>341.5</v>
      </c>
      <c r="I201" s="5"/>
      <c r="J201" s="106">
        <v>-3.3805621464921831</v>
      </c>
      <c r="K201" s="106">
        <v>3.71</v>
      </c>
      <c r="L201" s="5"/>
    </row>
    <row r="202" spans="1:12">
      <c r="A202" s="5"/>
      <c r="B202" s="5"/>
      <c r="C202" s="5"/>
      <c r="D202" s="103" t="s">
        <v>1231</v>
      </c>
      <c r="E202" s="5"/>
      <c r="F202" s="5"/>
      <c r="G202" s="5" t="s">
        <v>2093</v>
      </c>
      <c r="H202" s="5">
        <v>157.9</v>
      </c>
      <c r="I202" s="5"/>
      <c r="J202" s="106">
        <v>7.8980631436853521</v>
      </c>
      <c r="K202" s="106">
        <v>0.98699999999999999</v>
      </c>
      <c r="L202" s="5"/>
    </row>
    <row r="203" spans="1:12">
      <c r="A203" s="5"/>
      <c r="B203" s="5"/>
      <c r="C203" s="5"/>
      <c r="D203" s="103" t="s">
        <v>1232</v>
      </c>
      <c r="E203" s="5"/>
      <c r="F203" s="5"/>
      <c r="G203" s="5" t="s">
        <v>2093</v>
      </c>
      <c r="H203" s="5">
        <v>63.3</v>
      </c>
      <c r="I203" s="5"/>
      <c r="J203" s="106">
        <v>4.8972883979425674</v>
      </c>
      <c r="K203" s="106">
        <v>1.0009999999999999</v>
      </c>
      <c r="L203" s="5"/>
    </row>
    <row r="204" spans="1:12">
      <c r="A204" s="5"/>
      <c r="B204" s="5"/>
      <c r="C204" s="5"/>
      <c r="D204" s="103" t="s">
        <v>1233</v>
      </c>
      <c r="E204" s="5"/>
      <c r="F204" s="5"/>
      <c r="G204" s="5" t="s">
        <v>2093</v>
      </c>
      <c r="H204" s="5">
        <v>257.89999999999998</v>
      </c>
      <c r="I204" s="5"/>
      <c r="J204" s="106">
        <v>-5.2002614115975732</v>
      </c>
      <c r="K204" s="106">
        <v>1.0569999999999997</v>
      </c>
      <c r="L204" s="5"/>
    </row>
    <row r="205" spans="1:12">
      <c r="A205" s="5"/>
      <c r="B205" s="5"/>
      <c r="C205" s="5"/>
      <c r="D205" s="103" t="s">
        <v>1234</v>
      </c>
      <c r="E205" s="5"/>
      <c r="F205" s="5"/>
      <c r="G205" s="5" t="s">
        <v>2093</v>
      </c>
      <c r="H205" s="5">
        <v>303.89999999999998</v>
      </c>
      <c r="I205" s="5"/>
      <c r="J205" s="106">
        <v>-8.5186547409588087</v>
      </c>
      <c r="K205" s="106">
        <v>0.80499999999999983</v>
      </c>
      <c r="L205" s="5"/>
    </row>
    <row r="206" spans="1:12">
      <c r="A206" s="5"/>
      <c r="B206" s="5"/>
      <c r="C206" s="5"/>
      <c r="D206" s="103" t="s">
        <v>1235</v>
      </c>
      <c r="E206" s="5"/>
      <c r="F206" s="5"/>
      <c r="G206" s="5" t="s">
        <v>2093</v>
      </c>
      <c r="H206" s="5">
        <v>249.6</v>
      </c>
      <c r="I206" s="5"/>
      <c r="J206" s="106">
        <v>-5.9976164461772452</v>
      </c>
      <c r="K206" s="106">
        <v>0.71399999999999997</v>
      </c>
      <c r="L206" s="5"/>
    </row>
    <row r="207" spans="1:12">
      <c r="A207" s="5"/>
      <c r="B207" s="5"/>
      <c r="C207" s="5"/>
      <c r="D207" s="103" t="s">
        <v>1236</v>
      </c>
      <c r="E207" s="5"/>
      <c r="F207" s="5"/>
      <c r="G207" s="5" t="s">
        <v>2093</v>
      </c>
      <c r="H207" s="5">
        <v>62.8</v>
      </c>
      <c r="I207" s="5"/>
      <c r="J207" s="106">
        <v>1.5617726153394074</v>
      </c>
      <c r="K207" s="106">
        <v>0.83999999999999986</v>
      </c>
      <c r="L207" s="5"/>
    </row>
    <row r="208" spans="1:12">
      <c r="A208" s="5"/>
      <c r="B208" s="5"/>
      <c r="C208" s="5"/>
      <c r="D208" s="103" t="s">
        <v>1237</v>
      </c>
      <c r="E208" s="5"/>
      <c r="F208" s="5"/>
      <c r="G208" s="5" t="s">
        <v>2093</v>
      </c>
      <c r="H208" s="5">
        <v>347.9</v>
      </c>
      <c r="I208" s="5"/>
      <c r="J208" s="106">
        <v>-9.5987110528050756</v>
      </c>
      <c r="K208" s="106">
        <v>1.0359999999999998</v>
      </c>
      <c r="L208" s="5"/>
    </row>
    <row r="209" spans="1:12">
      <c r="A209" s="5"/>
      <c r="B209" s="5"/>
      <c r="C209" s="5"/>
      <c r="D209" s="103" t="s">
        <v>1238</v>
      </c>
      <c r="E209" s="5"/>
      <c r="F209" s="5"/>
      <c r="G209" s="5" t="s">
        <v>2093</v>
      </c>
      <c r="H209" s="5">
        <v>58.9</v>
      </c>
      <c r="I209" s="5"/>
      <c r="J209" s="106">
        <v>2.9001669092432181</v>
      </c>
      <c r="K209" s="106">
        <v>1.4979999999999996</v>
      </c>
      <c r="L209" s="5"/>
    </row>
    <row r="210" spans="1:12">
      <c r="A210" s="5"/>
      <c r="B210" s="5"/>
      <c r="C210" s="5"/>
      <c r="D210" s="103" t="s">
        <v>1239</v>
      </c>
      <c r="E210" s="5"/>
      <c r="F210" s="5"/>
      <c r="G210" s="5" t="s">
        <v>2093</v>
      </c>
      <c r="H210" s="5">
        <v>251.4</v>
      </c>
      <c r="I210" s="5"/>
      <c r="J210" s="106">
        <v>-2.2514913499471767</v>
      </c>
      <c r="K210" s="106">
        <v>1.0989999999999998</v>
      </c>
      <c r="L210" s="5"/>
    </row>
    <row r="211" spans="1:12">
      <c r="A211" s="5"/>
      <c r="B211" s="5"/>
      <c r="C211" s="5"/>
      <c r="D211" s="103" t="s">
        <v>1240</v>
      </c>
      <c r="E211" s="5"/>
      <c r="F211" s="5"/>
      <c r="G211" s="5" t="s">
        <v>2093</v>
      </c>
      <c r="H211" s="5">
        <v>317</v>
      </c>
      <c r="I211" s="5"/>
      <c r="J211" s="106">
        <v>-9.1613999930084677</v>
      </c>
      <c r="K211" s="106">
        <v>0.92399999999999993</v>
      </c>
      <c r="L211" s="5"/>
    </row>
    <row r="212" spans="1:12">
      <c r="A212" s="5"/>
      <c r="B212" s="5"/>
      <c r="C212" s="5"/>
      <c r="D212" s="103" t="s">
        <v>1241</v>
      </c>
      <c r="E212" s="5"/>
      <c r="F212" s="5"/>
      <c r="G212" s="5" t="s">
        <v>2093</v>
      </c>
      <c r="H212" s="5">
        <v>65.3</v>
      </c>
      <c r="I212" s="5"/>
      <c r="J212" s="106">
        <v>2.1607984054750062</v>
      </c>
      <c r="K212" s="106">
        <v>1.1269999999999998</v>
      </c>
      <c r="L212" s="5"/>
    </row>
    <row r="213" spans="1:12">
      <c r="A213" s="5"/>
      <c r="B213" s="5"/>
      <c r="C213" s="5"/>
      <c r="D213" s="103" t="s">
        <v>1242</v>
      </c>
      <c r="E213" s="5"/>
      <c r="F213" s="5"/>
      <c r="G213" s="5" t="s">
        <v>2093</v>
      </c>
      <c r="H213" s="5">
        <v>254</v>
      </c>
      <c r="I213" s="5"/>
      <c r="J213" s="106">
        <v>-2.8292387057171631</v>
      </c>
      <c r="K213" s="106">
        <v>1.5399999999999996</v>
      </c>
      <c r="L213" s="5"/>
    </row>
    <row r="214" spans="1:12">
      <c r="A214" s="5"/>
      <c r="B214" s="5"/>
      <c r="C214" s="5"/>
      <c r="D214" s="103" t="s">
        <v>1243</v>
      </c>
      <c r="E214" s="5"/>
      <c r="F214" s="5"/>
      <c r="G214" s="5" t="s">
        <v>2093</v>
      </c>
      <c r="H214" s="5">
        <v>300</v>
      </c>
      <c r="I214" s="5"/>
      <c r="J214" s="106">
        <v>-4.5253560886071575</v>
      </c>
      <c r="K214" s="106">
        <v>0.84699999999999975</v>
      </c>
      <c r="L214" s="5"/>
    </row>
    <row r="215" spans="1:12">
      <c r="A215" s="5"/>
      <c r="B215" s="5"/>
      <c r="C215" s="5"/>
      <c r="D215" s="103" t="s">
        <v>1244</v>
      </c>
      <c r="E215" s="5"/>
      <c r="F215" s="5"/>
      <c r="G215" s="5" t="s">
        <v>2093</v>
      </c>
      <c r="H215" s="5">
        <v>63.9</v>
      </c>
      <c r="I215" s="5"/>
      <c r="J215" s="106">
        <v>1.7595334029829601</v>
      </c>
      <c r="K215" s="106">
        <v>1.4979999999999996</v>
      </c>
      <c r="L215" s="5"/>
    </row>
    <row r="216" spans="1:12">
      <c r="A216" s="5"/>
      <c r="B216" s="5"/>
      <c r="C216" s="5"/>
      <c r="D216" s="103" t="s">
        <v>1245</v>
      </c>
      <c r="E216" s="5"/>
      <c r="F216" s="5"/>
      <c r="G216" s="5" t="s">
        <v>2093</v>
      </c>
      <c r="H216" s="5">
        <v>35.5</v>
      </c>
      <c r="I216" s="5"/>
      <c r="J216" s="106">
        <v>4.5508087789314366</v>
      </c>
      <c r="K216" s="106">
        <v>1.0779999999999998</v>
      </c>
      <c r="L216" s="5"/>
    </row>
    <row r="217" spans="1:12">
      <c r="A217" s="5"/>
      <c r="B217" s="5"/>
      <c r="C217" s="5"/>
      <c r="D217" s="103" t="s">
        <v>1246</v>
      </c>
      <c r="E217" s="5"/>
      <c r="F217" s="5"/>
      <c r="G217" s="5" t="s">
        <v>2093</v>
      </c>
      <c r="H217" s="5">
        <v>233.9</v>
      </c>
      <c r="I217" s="5"/>
      <c r="J217" s="106">
        <v>-0.22299725924379565</v>
      </c>
      <c r="K217" s="106">
        <v>2.8769999999999998</v>
      </c>
      <c r="L217" s="5"/>
    </row>
    <row r="218" spans="1:12">
      <c r="A218" s="5"/>
      <c r="B218" s="5"/>
      <c r="C218" s="5"/>
      <c r="D218" s="103" t="s">
        <v>1247</v>
      </c>
      <c r="E218" s="5"/>
      <c r="F218" s="5"/>
      <c r="G218" s="5" t="s">
        <v>2093</v>
      </c>
      <c r="H218" s="5">
        <v>15</v>
      </c>
      <c r="I218" s="5"/>
      <c r="J218" s="106">
        <v>1.9643309243466689</v>
      </c>
      <c r="K218" s="106">
        <v>0.87499999999999989</v>
      </c>
      <c r="L218" s="5"/>
    </row>
    <row r="219" spans="1:12">
      <c r="A219" s="5"/>
      <c r="B219" s="5"/>
      <c r="C219" s="5"/>
      <c r="D219" s="103" t="s">
        <v>1248</v>
      </c>
      <c r="E219" s="5"/>
      <c r="F219" s="5"/>
      <c r="G219" s="5" t="s">
        <v>2093</v>
      </c>
      <c r="H219" s="5">
        <v>15.5</v>
      </c>
      <c r="I219" s="5"/>
      <c r="J219" s="106">
        <v>-1.3262303714534074</v>
      </c>
      <c r="K219" s="106">
        <v>1.0359999999999998</v>
      </c>
      <c r="L219" s="5"/>
    </row>
    <row r="220" spans="1:12">
      <c r="A220" s="5"/>
      <c r="B220" s="5"/>
      <c r="C220" s="5"/>
      <c r="D220" s="103" t="s">
        <v>1249</v>
      </c>
      <c r="E220" s="5"/>
      <c r="F220" s="5"/>
      <c r="G220" s="5" t="s">
        <v>2093</v>
      </c>
      <c r="H220" s="5">
        <v>23.1</v>
      </c>
      <c r="I220" s="5"/>
      <c r="J220" s="106">
        <v>1.8308466064542728</v>
      </c>
      <c r="K220" s="106">
        <v>0.80499999999999983</v>
      </c>
      <c r="L220" s="5"/>
    </row>
    <row r="221" spans="1:12">
      <c r="A221" s="5"/>
      <c r="B221" s="5"/>
      <c r="C221" s="5"/>
      <c r="D221" s="103" t="s">
        <v>1250</v>
      </c>
      <c r="E221" s="5"/>
      <c r="F221" s="5"/>
      <c r="G221" s="5" t="s">
        <v>2093</v>
      </c>
      <c r="H221" s="5">
        <v>16.3</v>
      </c>
      <c r="I221" s="5"/>
      <c r="J221" s="106">
        <v>0.8832728862140371</v>
      </c>
      <c r="K221" s="106">
        <v>0.57119999999999993</v>
      </c>
      <c r="L221" s="5"/>
    </row>
    <row r="222" spans="1:12">
      <c r="A222" s="5"/>
      <c r="B222" s="5"/>
      <c r="C222" s="5"/>
      <c r="D222" s="103" t="s">
        <v>1251</v>
      </c>
      <c r="E222" s="5"/>
      <c r="F222" s="5"/>
      <c r="G222" s="5" t="s">
        <v>2093</v>
      </c>
      <c r="H222" s="5">
        <v>16.7</v>
      </c>
      <c r="I222" s="5"/>
      <c r="J222" s="106">
        <v>2.4666439374532168</v>
      </c>
      <c r="K222" s="106">
        <v>0.78399999999999992</v>
      </c>
      <c r="L222" s="5"/>
    </row>
    <row r="223" spans="1:12">
      <c r="A223" s="5" t="s">
        <v>2043</v>
      </c>
      <c r="B223" s="5" t="s">
        <v>2086</v>
      </c>
      <c r="C223" s="5" t="s">
        <v>1326</v>
      </c>
      <c r="D223" s="103" t="s">
        <v>1252</v>
      </c>
      <c r="E223" s="5">
        <v>-30.989066666666702</v>
      </c>
      <c r="F223" s="5">
        <v>-68.803849999999997</v>
      </c>
      <c r="G223" s="5" t="s">
        <v>2093</v>
      </c>
      <c r="H223" s="5">
        <v>55.6</v>
      </c>
      <c r="I223" s="5"/>
      <c r="J223" s="106">
        <v>6.5520308328337329</v>
      </c>
      <c r="K223" s="106">
        <v>1.4279999999999999</v>
      </c>
      <c r="L223" s="5" t="s">
        <v>1300</v>
      </c>
    </row>
    <row r="224" spans="1:12">
      <c r="A224" s="5"/>
      <c r="B224" s="5"/>
      <c r="C224" s="5"/>
      <c r="D224" s="103" t="s">
        <v>1253</v>
      </c>
      <c r="E224" s="5"/>
      <c r="F224" s="5"/>
      <c r="G224" s="5" t="s">
        <v>2093</v>
      </c>
      <c r="H224" s="5">
        <v>40</v>
      </c>
      <c r="I224" s="5"/>
      <c r="J224" s="106">
        <v>-8.8439963142716849</v>
      </c>
      <c r="K224" s="106">
        <v>0.61599999999999999</v>
      </c>
      <c r="L224" s="5"/>
    </row>
    <row r="225" spans="1:12">
      <c r="A225" s="5"/>
      <c r="B225" s="5"/>
      <c r="C225" s="5"/>
      <c r="D225" s="103" t="s">
        <v>1254</v>
      </c>
      <c r="E225" s="5"/>
      <c r="F225" s="5"/>
      <c r="G225" s="5" t="s">
        <v>2093</v>
      </c>
      <c r="H225" s="5">
        <v>208.3</v>
      </c>
      <c r="I225" s="5"/>
      <c r="J225" s="106">
        <v>0.62929921869514516</v>
      </c>
      <c r="K225" s="106">
        <v>1.2809999999999999</v>
      </c>
      <c r="L225" s="5"/>
    </row>
    <row r="226" spans="1:12">
      <c r="A226" s="5"/>
      <c r="B226" s="5"/>
      <c r="C226" s="5"/>
      <c r="D226" s="103" t="s">
        <v>1255</v>
      </c>
      <c r="E226" s="5"/>
      <c r="F226" s="5"/>
      <c r="G226" s="5" t="s">
        <v>2093</v>
      </c>
      <c r="H226" s="5">
        <v>153.19999999999999</v>
      </c>
      <c r="I226" s="5"/>
      <c r="J226" s="106">
        <v>5.4667005340425234</v>
      </c>
      <c r="K226" s="106">
        <v>0.93099999999999983</v>
      </c>
      <c r="L226" s="5"/>
    </row>
    <row r="227" spans="1:12">
      <c r="A227" s="5"/>
      <c r="B227" s="5"/>
      <c r="C227" s="5"/>
      <c r="D227" s="103" t="s">
        <v>1256</v>
      </c>
      <c r="E227" s="5"/>
      <c r="F227" s="5"/>
      <c r="G227" s="5" t="s">
        <v>2093</v>
      </c>
      <c r="H227" s="5">
        <v>221</v>
      </c>
      <c r="I227" s="5"/>
      <c r="J227" s="106">
        <v>-5.1560189197641382</v>
      </c>
      <c r="K227" s="106">
        <v>0.90999999999999981</v>
      </c>
      <c r="L227" s="5"/>
    </row>
    <row r="228" spans="1:12">
      <c r="A228" s="5"/>
      <c r="B228" s="5"/>
      <c r="C228" s="5"/>
      <c r="D228" s="103" t="s">
        <v>1257</v>
      </c>
      <c r="E228" s="5"/>
      <c r="F228" s="5"/>
      <c r="G228" s="5" t="s">
        <v>2093</v>
      </c>
      <c r="H228" s="5">
        <v>42.9</v>
      </c>
      <c r="I228" s="5"/>
      <c r="J228" s="106">
        <v>5.4787382974019749</v>
      </c>
      <c r="K228" s="106">
        <v>0.84699999999999975</v>
      </c>
      <c r="L228" s="5"/>
    </row>
    <row r="229" spans="1:12">
      <c r="A229" s="5"/>
      <c r="B229" s="5"/>
      <c r="C229" s="5"/>
      <c r="D229" s="103" t="s">
        <v>1258</v>
      </c>
      <c r="E229" s="5"/>
      <c r="F229" s="5"/>
      <c r="G229" s="5" t="s">
        <v>2093</v>
      </c>
      <c r="H229" s="5">
        <v>66.599999999999994</v>
      </c>
      <c r="I229" s="5"/>
      <c r="J229" s="106">
        <v>4.904741657021372</v>
      </c>
      <c r="K229" s="106">
        <v>0.85399999999999987</v>
      </c>
      <c r="L229" s="5"/>
    </row>
    <row r="230" spans="1:12">
      <c r="A230" s="5"/>
      <c r="B230" s="5"/>
      <c r="C230" s="5"/>
      <c r="D230" s="103" t="s">
        <v>1259</v>
      </c>
      <c r="E230" s="5"/>
      <c r="F230" s="5"/>
      <c r="G230" s="5" t="s">
        <v>2093</v>
      </c>
      <c r="H230" s="5">
        <v>140.5</v>
      </c>
      <c r="I230" s="5"/>
      <c r="J230" s="106">
        <v>5.1751570441527228</v>
      </c>
      <c r="K230" s="106">
        <v>0.88199999999999978</v>
      </c>
      <c r="L230" s="5"/>
    </row>
    <row r="231" spans="1:12">
      <c r="A231" s="5"/>
      <c r="B231" s="5"/>
      <c r="C231" s="5"/>
      <c r="D231" s="103" t="s">
        <v>1260</v>
      </c>
      <c r="E231" s="5"/>
      <c r="F231" s="5"/>
      <c r="G231" s="5" t="s">
        <v>2093</v>
      </c>
      <c r="H231" s="5">
        <v>42.2</v>
      </c>
      <c r="I231" s="5"/>
      <c r="J231" s="106">
        <v>7.381468598823826</v>
      </c>
      <c r="K231" s="106">
        <v>1.0989999999999998</v>
      </c>
      <c r="L231" s="5"/>
    </row>
    <row r="232" spans="1:12">
      <c r="A232" s="5" t="s">
        <v>2044</v>
      </c>
      <c r="B232" s="5" t="s">
        <v>2092</v>
      </c>
      <c r="C232" s="5" t="s">
        <v>1326</v>
      </c>
      <c r="D232" s="103" t="s">
        <v>1261</v>
      </c>
      <c r="E232" s="5">
        <v>-30.924050000000001</v>
      </c>
      <c r="F232" s="5">
        <v>-68.804083333333296</v>
      </c>
      <c r="G232" s="5" t="s">
        <v>2093</v>
      </c>
      <c r="H232" s="5">
        <v>66.5</v>
      </c>
      <c r="I232" s="5"/>
      <c r="J232" s="106">
        <v>2.0611595121655668</v>
      </c>
      <c r="K232" s="106">
        <v>1.1269999999999998</v>
      </c>
      <c r="L232" s="5" t="s">
        <v>1300</v>
      </c>
    </row>
    <row r="233" spans="1:12">
      <c r="A233" s="5"/>
      <c r="B233" s="5"/>
      <c r="C233" s="5"/>
      <c r="D233" s="103" t="s">
        <v>1262</v>
      </c>
      <c r="E233" s="5"/>
      <c r="F233" s="5"/>
      <c r="G233" s="5" t="s">
        <v>2093</v>
      </c>
      <c r="H233" s="5">
        <v>185.1</v>
      </c>
      <c r="I233" s="5"/>
      <c r="J233" s="106">
        <v>3.8678051696927618</v>
      </c>
      <c r="K233" s="106">
        <v>0.8959999999999998</v>
      </c>
      <c r="L233" s="5"/>
    </row>
    <row r="234" spans="1:12">
      <c r="A234" s="5"/>
      <c r="B234" s="5"/>
      <c r="C234" s="5"/>
      <c r="D234" s="103" t="s">
        <v>1263</v>
      </c>
      <c r="E234" s="5"/>
      <c r="F234" s="5"/>
      <c r="G234" s="5" t="s">
        <v>2093</v>
      </c>
      <c r="H234" s="5">
        <v>27.2</v>
      </c>
      <c r="I234" s="5"/>
      <c r="J234" s="106">
        <v>0.86052537303427101</v>
      </c>
      <c r="K234" s="106">
        <v>1.1269999999999998</v>
      </c>
      <c r="L234" s="5"/>
    </row>
    <row r="235" spans="1:12">
      <c r="A235" s="5"/>
      <c r="B235" s="5"/>
      <c r="C235" s="5"/>
      <c r="D235" s="103" t="s">
        <v>1264</v>
      </c>
      <c r="E235" s="5"/>
      <c r="F235" s="5"/>
      <c r="G235" s="5" t="s">
        <v>2093</v>
      </c>
      <c r="H235" s="5">
        <v>182.6</v>
      </c>
      <c r="I235" s="5"/>
      <c r="J235" s="106">
        <v>-36.552815864812075</v>
      </c>
      <c r="K235" s="106">
        <v>0.97999999999999987</v>
      </c>
      <c r="L235" s="5"/>
    </row>
    <row r="236" spans="1:12">
      <c r="A236" s="5"/>
      <c r="B236" s="5"/>
      <c r="C236" s="5"/>
      <c r="D236" s="103" t="s">
        <v>1265</v>
      </c>
      <c r="E236" s="5"/>
      <c r="F236" s="5"/>
      <c r="G236" s="5" t="s">
        <v>2093</v>
      </c>
      <c r="H236" s="5">
        <v>75.900000000000006</v>
      </c>
      <c r="I236" s="5"/>
      <c r="J236" s="106">
        <v>-0.27164388472056267</v>
      </c>
      <c r="K236" s="106">
        <v>1.3929999999999998</v>
      </c>
      <c r="L236" s="5"/>
    </row>
    <row r="237" spans="1:12">
      <c r="A237" s="5"/>
      <c r="B237" s="5"/>
      <c r="C237" s="5"/>
      <c r="D237" s="103" t="s">
        <v>1266</v>
      </c>
      <c r="E237" s="5"/>
      <c r="F237" s="5"/>
      <c r="G237" s="5" t="s">
        <v>2093</v>
      </c>
      <c r="H237" s="5">
        <v>52.4</v>
      </c>
      <c r="I237" s="5"/>
      <c r="J237" s="106">
        <v>-0.92717763158334243</v>
      </c>
      <c r="K237" s="106">
        <v>0.86799999999999988</v>
      </c>
      <c r="L237" s="5"/>
    </row>
    <row r="238" spans="1:12">
      <c r="A238" s="5"/>
      <c r="B238" s="5"/>
      <c r="C238" s="5"/>
      <c r="D238" s="103" t="s">
        <v>1267</v>
      </c>
      <c r="E238" s="5"/>
      <c r="F238" s="5"/>
      <c r="G238" s="5" t="s">
        <v>2093</v>
      </c>
      <c r="H238" s="5">
        <v>51.5</v>
      </c>
      <c r="I238" s="5"/>
      <c r="J238" s="106">
        <v>-25.849790327324705</v>
      </c>
      <c r="K238" s="106">
        <v>0.6712999999999999</v>
      </c>
      <c r="L238" s="5"/>
    </row>
    <row r="239" spans="1:12">
      <c r="A239" s="5" t="s">
        <v>2045</v>
      </c>
      <c r="B239" s="5" t="s">
        <v>2086</v>
      </c>
      <c r="C239" s="5" t="s">
        <v>1326</v>
      </c>
      <c r="D239" s="103" t="s">
        <v>1268</v>
      </c>
      <c r="E239" s="5">
        <v>-30.989750000000001</v>
      </c>
      <c r="F239" s="5">
        <v>-68.811449999999994</v>
      </c>
      <c r="G239" s="5" t="s">
        <v>2093</v>
      </c>
      <c r="H239" s="5">
        <v>42.3</v>
      </c>
      <c r="I239" s="5"/>
      <c r="J239" s="106">
        <v>0.35142234809715234</v>
      </c>
      <c r="K239" s="106">
        <v>0.93099999999999983</v>
      </c>
      <c r="L239" s="5" t="s">
        <v>1300</v>
      </c>
    </row>
    <row r="240" spans="1:12">
      <c r="A240" s="5"/>
      <c r="B240" s="5"/>
      <c r="C240" s="5"/>
      <c r="D240" s="103" t="s">
        <v>1269</v>
      </c>
      <c r="E240" s="5"/>
      <c r="F240" s="5"/>
      <c r="G240" s="5" t="s">
        <v>2093</v>
      </c>
      <c r="H240" s="5">
        <v>82</v>
      </c>
      <c r="I240" s="5"/>
      <c r="J240" s="106">
        <v>-2.4571896640235291</v>
      </c>
      <c r="K240" s="106">
        <v>1.2739999999999998</v>
      </c>
      <c r="L240" s="5"/>
    </row>
    <row r="241" spans="1:12">
      <c r="A241" s="5"/>
      <c r="B241" s="5"/>
      <c r="C241" s="5"/>
      <c r="D241" s="103" t="s">
        <v>1270</v>
      </c>
      <c r="E241" s="5"/>
      <c r="F241" s="5"/>
      <c r="G241" s="5" t="s">
        <v>2093</v>
      </c>
      <c r="H241" s="5">
        <v>217.7</v>
      </c>
      <c r="I241" s="5"/>
      <c r="J241" s="106">
        <v>5.6460467544883208</v>
      </c>
      <c r="K241" s="106">
        <v>1.1409999999999998</v>
      </c>
      <c r="L241" s="5"/>
    </row>
    <row r="242" spans="1:12">
      <c r="A242" s="5"/>
      <c r="B242" s="5"/>
      <c r="C242" s="5"/>
      <c r="D242" s="103" t="s">
        <v>1274</v>
      </c>
      <c r="E242" s="5"/>
      <c r="F242" s="5"/>
      <c r="G242" s="5" t="s">
        <v>2093</v>
      </c>
      <c r="H242" s="5">
        <v>85.1</v>
      </c>
      <c r="I242" s="5"/>
      <c r="J242" s="106">
        <v>-7.8628083534992843</v>
      </c>
      <c r="K242" s="106">
        <v>0.7699999999999998</v>
      </c>
      <c r="L242" s="5"/>
    </row>
    <row r="243" spans="1:12">
      <c r="A243" s="5" t="s">
        <v>1044</v>
      </c>
      <c r="B243" s="5" t="s">
        <v>2088</v>
      </c>
      <c r="C243" s="5" t="s">
        <v>1326</v>
      </c>
      <c r="D243" s="103" t="s">
        <v>1271</v>
      </c>
      <c r="E243" s="5">
        <v>-31.232250000000001</v>
      </c>
      <c r="F243" s="5">
        <v>-67.747540000000001</v>
      </c>
      <c r="G243" s="5" t="s">
        <v>2093</v>
      </c>
      <c r="H243" s="5">
        <v>4.2</v>
      </c>
      <c r="I243" s="5"/>
      <c r="J243" s="106">
        <v>0.57868348324108254</v>
      </c>
      <c r="K243" s="106">
        <v>0.78399999999999992</v>
      </c>
      <c r="L243" s="5" t="s">
        <v>1300</v>
      </c>
    </row>
    <row r="244" spans="1:12">
      <c r="A244" s="5"/>
      <c r="B244" s="5"/>
      <c r="C244" s="5"/>
      <c r="D244" s="103" t="s">
        <v>1272</v>
      </c>
      <c r="E244" s="5"/>
      <c r="F244" s="5"/>
      <c r="G244" s="5" t="s">
        <v>2093</v>
      </c>
      <c r="H244" s="5">
        <v>8.6</v>
      </c>
      <c r="I244" s="5"/>
      <c r="J244" s="106">
        <v>1.6789911900771948</v>
      </c>
      <c r="K244" s="106">
        <v>0.58169999999999988</v>
      </c>
      <c r="L244" s="5"/>
    </row>
    <row r="245" spans="1:12">
      <c r="A245" s="5"/>
      <c r="B245" s="5"/>
      <c r="C245" s="5"/>
      <c r="D245" s="103" t="s">
        <v>1273</v>
      </c>
      <c r="E245" s="5"/>
      <c r="F245" s="5"/>
      <c r="G245" s="5" t="s">
        <v>2093</v>
      </c>
      <c r="H245" s="5">
        <v>10.5</v>
      </c>
      <c r="I245" s="5"/>
      <c r="J245" s="106">
        <v>0.22672741166962496</v>
      </c>
      <c r="K245" s="106">
        <v>0.80499999999999983</v>
      </c>
      <c r="L245" s="5"/>
    </row>
    <row r="246" spans="1:12">
      <c r="A246" s="5" t="s">
        <v>2046</v>
      </c>
      <c r="B246" s="5" t="s">
        <v>2087</v>
      </c>
      <c r="C246" s="5" t="s">
        <v>1326</v>
      </c>
      <c r="D246" s="103" t="s">
        <v>1275</v>
      </c>
      <c r="E246" s="5">
        <v>-30.681280000000001</v>
      </c>
      <c r="F246" s="5">
        <v>-68.428089999999997</v>
      </c>
      <c r="G246" s="5" t="s">
        <v>2093</v>
      </c>
      <c r="H246" s="5">
        <v>14.9</v>
      </c>
      <c r="I246" s="5"/>
      <c r="J246" s="106">
        <v>-2.5482977113733263</v>
      </c>
      <c r="K246" s="106">
        <v>0.74899999999999978</v>
      </c>
      <c r="L246" s="5" t="s">
        <v>1300</v>
      </c>
    </row>
    <row r="247" spans="1:12">
      <c r="A247" s="5"/>
      <c r="B247" s="5"/>
      <c r="C247" s="5"/>
      <c r="D247" s="103" t="s">
        <v>1276</v>
      </c>
      <c r="E247" s="5"/>
      <c r="F247" s="5"/>
      <c r="G247" s="5" t="s">
        <v>2093</v>
      </c>
      <c r="H247" s="5">
        <v>20.399999999999999</v>
      </c>
      <c r="I247" s="5"/>
      <c r="J247" s="106">
        <v>-4.3903767203479216</v>
      </c>
      <c r="K247" s="106">
        <v>0.91699999999999982</v>
      </c>
      <c r="L247" s="5"/>
    </row>
    <row r="248" spans="1:12">
      <c r="A248" s="5"/>
      <c r="B248" s="5"/>
      <c r="C248" s="5"/>
      <c r="D248" s="103" t="s">
        <v>1277</v>
      </c>
      <c r="E248" s="5"/>
      <c r="F248" s="5"/>
      <c r="G248" s="5" t="s">
        <v>2093</v>
      </c>
      <c r="H248" s="5">
        <v>13.8</v>
      </c>
      <c r="I248" s="5"/>
      <c r="J248" s="106">
        <v>-3.1934230879437919</v>
      </c>
      <c r="K248" s="106">
        <v>0.81199999999999994</v>
      </c>
      <c r="L248" s="5"/>
    </row>
    <row r="249" spans="1:12">
      <c r="A249" s="5"/>
      <c r="B249" s="5"/>
      <c r="C249" s="5"/>
      <c r="D249" s="103" t="s">
        <v>1278</v>
      </c>
      <c r="E249" s="5"/>
      <c r="F249" s="5"/>
      <c r="G249" s="5" t="s">
        <v>2093</v>
      </c>
      <c r="H249" s="5">
        <v>15.6</v>
      </c>
      <c r="I249" s="5"/>
      <c r="J249" s="106">
        <v>-3.0069411828914649</v>
      </c>
      <c r="K249" s="106">
        <v>1.2739999999999998</v>
      </c>
      <c r="L249" s="5"/>
    </row>
    <row r="250" spans="1:12">
      <c r="A250" s="5"/>
      <c r="B250" s="5"/>
      <c r="C250" s="5"/>
      <c r="D250" s="103" t="s">
        <v>1279</v>
      </c>
      <c r="E250" s="5"/>
      <c r="F250" s="5"/>
      <c r="G250" s="5" t="s">
        <v>2093</v>
      </c>
      <c r="H250" s="5">
        <v>21.7</v>
      </c>
      <c r="I250" s="5"/>
      <c r="J250" s="106">
        <v>2.0538589255947315</v>
      </c>
      <c r="K250" s="106">
        <v>1.0709999999999997</v>
      </c>
      <c r="L250" s="5"/>
    </row>
    <row r="251" spans="1:12">
      <c r="A251" s="5"/>
      <c r="B251" s="5"/>
      <c r="C251" s="5"/>
      <c r="D251" s="103" t="s">
        <v>1280</v>
      </c>
      <c r="E251" s="5"/>
      <c r="F251" s="5"/>
      <c r="G251" s="5" t="s">
        <v>2093</v>
      </c>
      <c r="H251" s="5">
        <v>15.7</v>
      </c>
      <c r="I251" s="5"/>
      <c r="J251" s="106">
        <v>-3.3911605945957657</v>
      </c>
      <c r="K251" s="106">
        <v>0.73499999999999988</v>
      </c>
      <c r="L251" s="5"/>
    </row>
    <row r="252" spans="1:12">
      <c r="A252" s="5"/>
      <c r="B252" s="5"/>
      <c r="C252" s="5"/>
      <c r="D252" s="103" t="s">
        <v>1281</v>
      </c>
      <c r="E252" s="5"/>
      <c r="F252" s="5"/>
      <c r="G252" s="5" t="s">
        <v>2093</v>
      </c>
      <c r="H252" s="5">
        <v>24.5</v>
      </c>
      <c r="I252" s="5"/>
      <c r="J252" s="106">
        <v>1.8868502666213871</v>
      </c>
      <c r="K252" s="106">
        <v>0.69229999999999992</v>
      </c>
      <c r="L252" s="5"/>
    </row>
    <row r="253" spans="1:12">
      <c r="A253" s="5"/>
      <c r="B253" s="5"/>
      <c r="C253" s="5"/>
      <c r="D253" s="103" t="s">
        <v>1282</v>
      </c>
      <c r="E253" s="5"/>
      <c r="F253" s="5"/>
      <c r="G253" s="5" t="s">
        <v>2093</v>
      </c>
      <c r="H253" s="5">
        <v>39.9</v>
      </c>
      <c r="I253" s="5"/>
      <c r="J253" s="106">
        <v>2.9867647642300987</v>
      </c>
      <c r="K253" s="106">
        <v>0.81899999999999984</v>
      </c>
      <c r="L253" s="5"/>
    </row>
    <row r="254" spans="1:12">
      <c r="A254" s="5"/>
      <c r="B254" s="5"/>
      <c r="C254" s="5"/>
      <c r="D254" s="103" t="s">
        <v>1283</v>
      </c>
      <c r="E254" s="5"/>
      <c r="F254" s="5"/>
      <c r="G254" s="5" t="s">
        <v>2093</v>
      </c>
      <c r="H254" s="5">
        <v>15.9</v>
      </c>
      <c r="I254" s="5"/>
      <c r="J254" s="106">
        <v>-0.20607561541652331</v>
      </c>
      <c r="K254" s="106">
        <v>1.7184382495266863</v>
      </c>
      <c r="L254" s="5"/>
    </row>
    <row r="255" spans="1:12">
      <c r="A255" s="5"/>
      <c r="B255" s="5"/>
      <c r="C255" s="5"/>
      <c r="D255" s="103" t="s">
        <v>1284</v>
      </c>
      <c r="E255" s="5"/>
      <c r="F255" s="5"/>
      <c r="G255" s="5" t="s">
        <v>2093</v>
      </c>
      <c r="H255" s="5">
        <v>9.6</v>
      </c>
      <c r="I255" s="5"/>
      <c r="J255" s="106">
        <v>-3.5793026733088595</v>
      </c>
      <c r="K255" s="106">
        <v>0.56420000000000003</v>
      </c>
      <c r="L255" s="5"/>
    </row>
    <row r="256" spans="1:12">
      <c r="A256" s="5"/>
      <c r="B256" s="5"/>
      <c r="C256" s="5"/>
      <c r="D256" s="103" t="s">
        <v>1285</v>
      </c>
      <c r="E256" s="5"/>
      <c r="F256" s="5"/>
      <c r="G256" s="5" t="s">
        <v>2093</v>
      </c>
      <c r="H256" s="5">
        <v>12.8</v>
      </c>
      <c r="I256" s="5"/>
      <c r="J256" s="106">
        <v>-1.5098625809639721</v>
      </c>
      <c r="K256" s="106">
        <v>1.3299999999999998</v>
      </c>
      <c r="L256" s="5"/>
    </row>
    <row r="257" spans="1:12">
      <c r="A257" s="5"/>
      <c r="B257" s="5"/>
      <c r="C257" s="5"/>
      <c r="D257" s="103" t="s">
        <v>1286</v>
      </c>
      <c r="E257" s="5"/>
      <c r="F257" s="5"/>
      <c r="G257" s="5" t="s">
        <v>2093</v>
      </c>
      <c r="H257" s="5">
        <v>5.4</v>
      </c>
      <c r="I257" s="5"/>
      <c r="J257" s="106">
        <v>-7.2421135269840065E-2</v>
      </c>
      <c r="K257" s="106">
        <v>0.98699999999999999</v>
      </c>
      <c r="L257" s="5"/>
    </row>
    <row r="258" spans="1:12">
      <c r="A258" s="5"/>
      <c r="B258" s="5"/>
      <c r="C258" s="5"/>
      <c r="D258" s="103" t="s">
        <v>1287</v>
      </c>
      <c r="E258" s="5"/>
      <c r="F258" s="5"/>
      <c r="G258" s="5" t="s">
        <v>2093</v>
      </c>
      <c r="H258" s="5">
        <v>38.700000000000003</v>
      </c>
      <c r="I258" s="5"/>
      <c r="J258" s="106">
        <v>1.8901510764113283</v>
      </c>
      <c r="K258" s="106">
        <v>1.022</v>
      </c>
      <c r="L258" s="5"/>
    </row>
    <row r="259" spans="1:12">
      <c r="A259" s="5"/>
      <c r="B259" s="5"/>
      <c r="C259" s="5"/>
      <c r="D259" s="103" t="s">
        <v>1288</v>
      </c>
      <c r="E259" s="5"/>
      <c r="F259" s="5"/>
      <c r="G259" s="5" t="s">
        <v>2093</v>
      </c>
      <c r="H259" s="5">
        <v>9.9</v>
      </c>
      <c r="I259" s="5"/>
      <c r="J259" s="106">
        <v>-4.5046073390475616</v>
      </c>
      <c r="K259" s="106">
        <v>0.90299999999999991</v>
      </c>
      <c r="L259" s="5"/>
    </row>
    <row r="260" spans="1:12">
      <c r="A260" s="5"/>
      <c r="B260" s="5"/>
      <c r="C260" s="5"/>
      <c r="D260" s="103" t="s">
        <v>1289</v>
      </c>
      <c r="E260" s="5"/>
      <c r="F260" s="5"/>
      <c r="G260" s="5" t="s">
        <v>2093</v>
      </c>
      <c r="H260" s="5">
        <v>86.1</v>
      </c>
      <c r="I260" s="5"/>
      <c r="J260" s="106">
        <v>2.0624216012388175</v>
      </c>
      <c r="K260" s="106">
        <v>0.64189999999999992</v>
      </c>
      <c r="L260" s="5"/>
    </row>
    <row r="261" spans="1:12">
      <c r="A261" s="5"/>
      <c r="B261" s="5"/>
      <c r="C261" s="5"/>
      <c r="D261" s="103" t="s">
        <v>1290</v>
      </c>
      <c r="E261" s="5"/>
      <c r="F261" s="5"/>
      <c r="G261" s="5" t="s">
        <v>2093</v>
      </c>
      <c r="H261" s="5">
        <v>37.9</v>
      </c>
      <c r="I261" s="5"/>
      <c r="J261" s="106">
        <v>2.3121320011942892</v>
      </c>
      <c r="K261" s="106">
        <v>0.7629999999999999</v>
      </c>
      <c r="L261" s="5"/>
    </row>
    <row r="262" spans="1:12">
      <c r="A262" s="5"/>
      <c r="B262" s="5"/>
      <c r="C262" s="5"/>
      <c r="D262" s="103" t="s">
        <v>1291</v>
      </c>
      <c r="E262" s="5"/>
      <c r="F262" s="5"/>
      <c r="G262" s="5" t="s">
        <v>2093</v>
      </c>
      <c r="H262" s="5">
        <v>24.3</v>
      </c>
      <c r="I262" s="5"/>
      <c r="J262" s="106">
        <v>2.7759114213221636</v>
      </c>
      <c r="K262" s="106">
        <v>0.74899999999999978</v>
      </c>
      <c r="L262" s="5"/>
    </row>
    <row r="263" spans="1:12">
      <c r="A263" s="5"/>
      <c r="B263" s="5"/>
      <c r="C263" s="5"/>
      <c r="D263" s="103" t="s">
        <v>1292</v>
      </c>
      <c r="E263" s="5"/>
      <c r="F263" s="5"/>
      <c r="G263" s="5" t="s">
        <v>2093</v>
      </c>
      <c r="H263" s="5">
        <v>24.7</v>
      </c>
      <c r="I263" s="5"/>
      <c r="J263" s="106">
        <v>-4.6633737910584117</v>
      </c>
      <c r="K263" s="106">
        <v>0.80499999999999983</v>
      </c>
      <c r="L263" s="5"/>
    </row>
    <row r="264" spans="1:12">
      <c r="A264" s="5"/>
      <c r="B264" s="5"/>
      <c r="C264" s="5"/>
      <c r="D264" s="103" t="s">
        <v>1293</v>
      </c>
      <c r="E264" s="5"/>
      <c r="F264" s="5"/>
      <c r="G264" s="5" t="s">
        <v>2093</v>
      </c>
      <c r="H264" s="5">
        <v>30.4</v>
      </c>
      <c r="I264" s="5"/>
      <c r="J264" s="106">
        <v>0.10832337277610904</v>
      </c>
      <c r="K264" s="106">
        <v>0.71399999999999997</v>
      </c>
      <c r="L264" s="5"/>
    </row>
    <row r="265" spans="1:12">
      <c r="A265" s="5"/>
      <c r="B265" s="5"/>
      <c r="C265" s="5"/>
      <c r="D265" s="103" t="s">
        <v>1294</v>
      </c>
      <c r="E265" s="5"/>
      <c r="F265" s="5"/>
      <c r="G265" s="5" t="s">
        <v>2093</v>
      </c>
      <c r="H265" s="5">
        <v>28.7</v>
      </c>
      <c r="I265" s="5"/>
      <c r="J265" s="106">
        <v>3.3704229693953813</v>
      </c>
      <c r="K265" s="106">
        <v>1.0429999999999997</v>
      </c>
      <c r="L265" s="5"/>
    </row>
    <row r="266" spans="1:12">
      <c r="A266" s="5"/>
      <c r="B266" s="5"/>
      <c r="C266" s="5"/>
      <c r="D266" s="103" t="s">
        <v>1295</v>
      </c>
      <c r="E266" s="5"/>
      <c r="F266" s="5"/>
      <c r="G266" s="5" t="s">
        <v>2093</v>
      </c>
      <c r="H266" s="5">
        <v>36.200000000000003</v>
      </c>
      <c r="I266" s="5"/>
      <c r="J266" s="106">
        <v>3.8342255522660906</v>
      </c>
      <c r="K266" s="106">
        <v>0.93099999999999983</v>
      </c>
      <c r="L266" s="5"/>
    </row>
    <row r="267" spans="1:12">
      <c r="A267" s="5"/>
      <c r="B267" s="5"/>
      <c r="C267" s="5"/>
      <c r="D267" s="103" t="s">
        <v>1296</v>
      </c>
      <c r="E267" s="5"/>
      <c r="F267" s="5"/>
      <c r="G267" s="5" t="s">
        <v>2093</v>
      </c>
      <c r="H267" s="5">
        <v>41.3</v>
      </c>
      <c r="I267" s="5"/>
      <c r="J267" s="106">
        <v>2.6391583202789448</v>
      </c>
      <c r="K267" s="106">
        <v>0.7629999999999999</v>
      </c>
      <c r="L267" s="5"/>
    </row>
    <row r="268" spans="1:12">
      <c r="A268" s="5"/>
      <c r="B268" s="5"/>
      <c r="C268" s="5"/>
      <c r="D268" s="103" t="s">
        <v>1297</v>
      </c>
      <c r="E268" s="5"/>
      <c r="F268" s="5"/>
      <c r="G268" s="5" t="s">
        <v>2093</v>
      </c>
      <c r="H268" s="5">
        <v>37.4</v>
      </c>
      <c r="I268" s="5"/>
      <c r="J268" s="106">
        <v>2.4818100200918458</v>
      </c>
      <c r="K268" s="106">
        <v>0.7</v>
      </c>
      <c r="L268" s="5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51"/>
  <sheetViews>
    <sheetView zoomScaleNormal="100" workbookViewId="0">
      <pane ySplit="4" topLeftCell="A5" activePane="bottomLeft" state="frozen"/>
      <selection pane="bottomLeft"/>
    </sheetView>
  </sheetViews>
  <sheetFormatPr defaultColWidth="8.83984375" defaultRowHeight="14.4"/>
  <cols>
    <col min="1" max="1" width="30.68359375" style="27" customWidth="1"/>
    <col min="2" max="2" width="16.41796875" style="27" customWidth="1"/>
    <col min="3" max="3" width="7.68359375" style="27" customWidth="1"/>
    <col min="4" max="4" width="24.83984375" style="27" customWidth="1"/>
    <col min="5" max="5" width="24.47265625" style="27" customWidth="1"/>
    <col min="6" max="6" width="17.83984375" style="27" customWidth="1"/>
    <col min="7" max="7" width="16.83984375" style="27" customWidth="1"/>
    <col min="8" max="8" width="5.47265625" style="27" bestFit="1" customWidth="1"/>
    <col min="9" max="9" width="14" style="27" customWidth="1"/>
    <col min="10" max="10" width="6.3125" style="27" bestFit="1" customWidth="1"/>
    <col min="11" max="11" width="8.15625" style="27" bestFit="1" customWidth="1"/>
    <col min="12" max="12" width="11.68359375" style="27" customWidth="1"/>
    <col min="13" max="13" width="9.47265625" style="27" customWidth="1"/>
    <col min="14" max="14" width="25.15625" style="27" bestFit="1" customWidth="1"/>
    <col min="15" max="16384" width="8.83984375" style="27"/>
  </cols>
  <sheetData>
    <row r="1" spans="1:15">
      <c r="A1" t="s">
        <v>2888</v>
      </c>
    </row>
    <row r="2" spans="1:15">
      <c r="A2" s="28" t="s">
        <v>1930</v>
      </c>
    </row>
    <row r="4" spans="1:15" ht="14.7" thickBot="1">
      <c r="A4" s="113" t="s">
        <v>1160</v>
      </c>
      <c r="B4" s="113" t="s">
        <v>478</v>
      </c>
      <c r="C4" s="113" t="s">
        <v>4</v>
      </c>
      <c r="D4" s="113" t="s">
        <v>1302</v>
      </c>
      <c r="E4" s="113" t="s">
        <v>1301</v>
      </c>
      <c r="F4" s="113" t="s">
        <v>995</v>
      </c>
      <c r="G4" s="113" t="s">
        <v>1303</v>
      </c>
      <c r="H4" s="113" t="s">
        <v>7</v>
      </c>
      <c r="I4" s="113" t="s">
        <v>1304</v>
      </c>
      <c r="J4" s="113" t="s">
        <v>7</v>
      </c>
      <c r="K4" s="113" t="s">
        <v>9</v>
      </c>
      <c r="L4" s="114" t="s">
        <v>996</v>
      </c>
      <c r="M4" s="114" t="s">
        <v>997</v>
      </c>
      <c r="N4" s="114" t="s">
        <v>998</v>
      </c>
      <c r="O4" s="114" t="s">
        <v>1324</v>
      </c>
    </row>
    <row r="5" spans="1:15" ht="14.7" thickTop="1">
      <c r="A5" s="27" t="s">
        <v>1310</v>
      </c>
      <c r="B5" t="s">
        <v>547</v>
      </c>
      <c r="C5" s="1">
        <v>2692</v>
      </c>
      <c r="D5" t="s">
        <v>1305</v>
      </c>
      <c r="E5" t="s">
        <v>1307</v>
      </c>
      <c r="F5" s="27" t="s">
        <v>205</v>
      </c>
      <c r="G5" s="73">
        <v>56.9</v>
      </c>
      <c r="H5" s="73">
        <v>3.4</v>
      </c>
      <c r="I5" s="74">
        <v>61.083333333333336</v>
      </c>
      <c r="J5" s="74">
        <v>13.646159410862333</v>
      </c>
      <c r="K5" s="73">
        <v>6</v>
      </c>
      <c r="L5" s="75">
        <v>69.519499999999994</v>
      </c>
      <c r="M5" s="75">
        <v>30.386790000000001</v>
      </c>
      <c r="N5" s="27" t="s">
        <v>553</v>
      </c>
    </row>
    <row r="6" spans="1:15">
      <c r="B6" t="s">
        <v>548</v>
      </c>
      <c r="C6" s="1"/>
      <c r="F6" s="27" t="s">
        <v>205</v>
      </c>
      <c r="G6" s="73">
        <v>59.3</v>
      </c>
      <c r="H6" s="73">
        <v>3.6</v>
      </c>
      <c r="I6" s="73"/>
      <c r="J6" s="74"/>
      <c r="K6" s="73"/>
      <c r="L6" s="75"/>
      <c r="M6" s="75"/>
      <c r="N6" s="27" t="s">
        <v>553</v>
      </c>
    </row>
    <row r="7" spans="1:15">
      <c r="B7" t="s">
        <v>549</v>
      </c>
      <c r="C7" s="1"/>
      <c r="F7" s="27" t="s">
        <v>205</v>
      </c>
      <c r="G7" s="73">
        <v>41.6</v>
      </c>
      <c r="H7" s="73">
        <v>2.5</v>
      </c>
      <c r="I7" s="73"/>
      <c r="J7" s="74"/>
      <c r="K7" s="73"/>
      <c r="L7" s="75"/>
      <c r="M7" s="75"/>
      <c r="N7" s="27" t="s">
        <v>553</v>
      </c>
    </row>
    <row r="8" spans="1:15">
      <c r="B8" t="s">
        <v>550</v>
      </c>
      <c r="C8" s="1"/>
      <c r="F8" s="27" t="s">
        <v>205</v>
      </c>
      <c r="G8" s="73">
        <v>57.7</v>
      </c>
      <c r="H8" s="73">
        <v>3.5</v>
      </c>
      <c r="I8" s="73"/>
      <c r="J8" s="74"/>
      <c r="K8" s="73"/>
      <c r="L8" s="75"/>
      <c r="M8" s="75"/>
      <c r="N8" s="27" t="s">
        <v>553</v>
      </c>
    </row>
    <row r="9" spans="1:15">
      <c r="B9" t="s">
        <v>551</v>
      </c>
      <c r="C9" s="1"/>
      <c r="F9" s="27" t="s">
        <v>205</v>
      </c>
      <c r="G9" s="73">
        <v>82.7</v>
      </c>
      <c r="H9" s="73">
        <v>5</v>
      </c>
      <c r="I9" s="73"/>
      <c r="J9" s="74"/>
      <c r="K9" s="73"/>
      <c r="L9" s="75"/>
      <c r="M9" s="75"/>
      <c r="N9" s="27" t="s">
        <v>553</v>
      </c>
    </row>
    <row r="10" spans="1:15">
      <c r="B10" t="s">
        <v>552</v>
      </c>
      <c r="C10" s="1"/>
      <c r="F10" s="27" t="s">
        <v>205</v>
      </c>
      <c r="G10" s="73">
        <v>68.3</v>
      </c>
      <c r="H10" s="73">
        <v>4.0999999999999996</v>
      </c>
      <c r="I10" s="73"/>
      <c r="J10" s="74"/>
      <c r="K10" s="73"/>
      <c r="N10" s="27" t="s">
        <v>553</v>
      </c>
    </row>
    <row r="11" spans="1:15">
      <c r="A11" s="27" t="s">
        <v>1309</v>
      </c>
      <c r="B11" t="s">
        <v>554</v>
      </c>
      <c r="C11" s="1">
        <v>3450</v>
      </c>
      <c r="D11" t="s">
        <v>1308</v>
      </c>
      <c r="E11" t="s">
        <v>1306</v>
      </c>
      <c r="F11" s="27" t="s">
        <v>205</v>
      </c>
      <c r="G11" s="73">
        <v>12.5</v>
      </c>
      <c r="H11" s="73">
        <v>0.7</v>
      </c>
      <c r="I11" s="74">
        <v>13.549999999999999</v>
      </c>
      <c r="J11" s="74">
        <v>1.7695842933945289</v>
      </c>
      <c r="K11" s="73">
        <v>8</v>
      </c>
      <c r="L11" s="75">
        <v>69.668610000000001</v>
      </c>
      <c r="M11" s="75">
        <v>30.366540000000001</v>
      </c>
      <c r="N11" s="27" t="s">
        <v>553</v>
      </c>
    </row>
    <row r="12" spans="1:15">
      <c r="B12" t="s">
        <v>555</v>
      </c>
      <c r="C12" s="1"/>
      <c r="F12" s="27" t="s">
        <v>205</v>
      </c>
      <c r="G12" s="73">
        <v>15.5</v>
      </c>
      <c r="H12" s="73">
        <v>0.9</v>
      </c>
      <c r="I12" s="73"/>
      <c r="J12" s="74"/>
      <c r="K12" s="73"/>
      <c r="L12" s="75"/>
      <c r="M12" s="75"/>
      <c r="N12" s="27" t="s">
        <v>553</v>
      </c>
    </row>
    <row r="13" spans="1:15">
      <c r="B13" t="s">
        <v>556</v>
      </c>
      <c r="C13" s="1"/>
      <c r="F13" s="27" t="s">
        <v>205</v>
      </c>
      <c r="G13" s="73">
        <v>16</v>
      </c>
      <c r="H13" s="73">
        <v>1</v>
      </c>
      <c r="I13" s="73"/>
      <c r="J13" s="74"/>
      <c r="K13" s="73"/>
      <c r="L13" s="75"/>
      <c r="M13" s="75"/>
      <c r="N13" s="27" t="s">
        <v>553</v>
      </c>
    </row>
    <row r="14" spans="1:15">
      <c r="B14" t="s">
        <v>557</v>
      </c>
      <c r="C14" s="1"/>
      <c r="F14" s="27" t="s">
        <v>205</v>
      </c>
      <c r="G14" s="73">
        <v>11.4</v>
      </c>
      <c r="H14" s="73">
        <v>0.7</v>
      </c>
      <c r="I14" s="73"/>
      <c r="J14" s="74"/>
      <c r="K14" s="73"/>
      <c r="L14" s="75"/>
      <c r="M14" s="75"/>
      <c r="N14" s="27" t="s">
        <v>553</v>
      </c>
    </row>
    <row r="15" spans="1:15">
      <c r="B15" t="s">
        <v>558</v>
      </c>
      <c r="C15" s="1"/>
      <c r="F15" s="27" t="s">
        <v>205</v>
      </c>
      <c r="G15" s="73">
        <v>13.1</v>
      </c>
      <c r="H15" s="73">
        <v>0.8</v>
      </c>
      <c r="I15" s="73"/>
      <c r="J15" s="74"/>
      <c r="K15" s="73"/>
      <c r="L15" s="75"/>
      <c r="M15" s="75"/>
      <c r="N15" s="27" t="s">
        <v>553</v>
      </c>
    </row>
    <row r="16" spans="1:15">
      <c r="B16" t="s">
        <v>559</v>
      </c>
      <c r="C16" s="1"/>
      <c r="F16" s="27" t="s">
        <v>205</v>
      </c>
      <c r="G16" s="73">
        <v>15.3</v>
      </c>
      <c r="H16" s="73">
        <v>0.9</v>
      </c>
      <c r="I16" s="73"/>
      <c r="J16" s="74"/>
      <c r="K16" s="73"/>
      <c r="L16" s="75"/>
      <c r="M16" s="75"/>
      <c r="N16" s="27" t="s">
        <v>553</v>
      </c>
    </row>
    <row r="17" spans="1:14">
      <c r="B17" t="s">
        <v>560</v>
      </c>
      <c r="C17" s="1"/>
      <c r="F17" s="27" t="s">
        <v>205</v>
      </c>
      <c r="G17" s="73">
        <v>12.3</v>
      </c>
      <c r="H17" s="73">
        <v>0.7</v>
      </c>
      <c r="I17" s="73"/>
      <c r="J17" s="74"/>
      <c r="K17" s="73"/>
      <c r="L17" s="75"/>
      <c r="M17" s="75"/>
      <c r="N17" s="27" t="s">
        <v>553</v>
      </c>
    </row>
    <row r="18" spans="1:14">
      <c r="B18" t="s">
        <v>561</v>
      </c>
      <c r="C18" s="1"/>
      <c r="F18" s="27" t="s">
        <v>205</v>
      </c>
      <c r="G18" s="73">
        <v>12.3</v>
      </c>
      <c r="H18" s="73">
        <v>0.7</v>
      </c>
      <c r="I18" s="73"/>
      <c r="J18" s="74"/>
      <c r="K18" s="73"/>
      <c r="N18" s="27" t="s">
        <v>553</v>
      </c>
    </row>
    <row r="19" spans="1:14">
      <c r="A19" s="27" t="s">
        <v>1309</v>
      </c>
      <c r="B19" t="s">
        <v>562</v>
      </c>
      <c r="C19" s="1">
        <v>3864</v>
      </c>
      <c r="D19" t="s">
        <v>1308</v>
      </c>
      <c r="E19" t="s">
        <v>1306</v>
      </c>
      <c r="F19" s="27" t="s">
        <v>205</v>
      </c>
      <c r="G19" s="73">
        <v>5.81</v>
      </c>
      <c r="H19" s="73">
        <v>0.35</v>
      </c>
      <c r="I19" s="74">
        <v>6.9779999999999998</v>
      </c>
      <c r="J19" s="74">
        <v>2.8781886665053764</v>
      </c>
      <c r="K19" s="73">
        <v>5</v>
      </c>
      <c r="L19" s="76">
        <v>69.715990000000005</v>
      </c>
      <c r="M19" s="76">
        <v>30.353639999999999</v>
      </c>
      <c r="N19" s="27" t="s">
        <v>553</v>
      </c>
    </row>
    <row r="20" spans="1:14">
      <c r="B20" t="s">
        <v>563</v>
      </c>
      <c r="C20" s="1"/>
      <c r="F20" s="27" t="s">
        <v>205</v>
      </c>
      <c r="G20" s="73">
        <v>6.44</v>
      </c>
      <c r="H20" s="73">
        <v>0.38</v>
      </c>
      <c r="I20" s="73"/>
      <c r="J20" s="74"/>
      <c r="K20" s="73"/>
      <c r="L20" s="75"/>
      <c r="M20" s="75"/>
      <c r="N20" s="27" t="s">
        <v>553</v>
      </c>
    </row>
    <row r="21" spans="1:14">
      <c r="B21" t="s">
        <v>564</v>
      </c>
      <c r="C21" s="1"/>
      <c r="F21" s="27" t="s">
        <v>205</v>
      </c>
      <c r="G21" s="73">
        <v>3.69</v>
      </c>
      <c r="H21" s="73">
        <v>0.22</v>
      </c>
      <c r="I21" s="73"/>
      <c r="J21" s="74"/>
      <c r="K21" s="73"/>
      <c r="L21" s="75"/>
      <c r="M21" s="75"/>
      <c r="N21" s="27" t="s">
        <v>553</v>
      </c>
    </row>
    <row r="22" spans="1:14">
      <c r="B22" t="s">
        <v>565</v>
      </c>
      <c r="C22" s="1"/>
      <c r="F22" s="27" t="s">
        <v>205</v>
      </c>
      <c r="G22" s="73">
        <v>11.5</v>
      </c>
      <c r="H22" s="73">
        <v>0.7</v>
      </c>
      <c r="I22" s="73"/>
      <c r="J22" s="74"/>
      <c r="K22" s="73"/>
      <c r="L22" s="75"/>
      <c r="M22" s="75"/>
      <c r="N22" s="27" t="s">
        <v>553</v>
      </c>
    </row>
    <row r="23" spans="1:14">
      <c r="B23" t="s">
        <v>566</v>
      </c>
      <c r="C23" s="1"/>
      <c r="F23" s="27" t="s">
        <v>205</v>
      </c>
      <c r="G23" s="73">
        <v>7.45</v>
      </c>
      <c r="H23" s="73">
        <v>0.44</v>
      </c>
      <c r="I23" s="73"/>
      <c r="J23" s="74"/>
      <c r="K23" s="73"/>
      <c r="N23" s="27" t="s">
        <v>553</v>
      </c>
    </row>
    <row r="24" spans="1:14">
      <c r="A24" s="27" t="s">
        <v>1309</v>
      </c>
      <c r="B24" t="s">
        <v>567</v>
      </c>
      <c r="C24" s="1">
        <v>3610</v>
      </c>
      <c r="D24" t="s">
        <v>1308</v>
      </c>
      <c r="E24" t="s">
        <v>1306</v>
      </c>
      <c r="F24" s="27" t="s">
        <v>205</v>
      </c>
      <c r="G24" s="73">
        <v>10.5</v>
      </c>
      <c r="H24" s="73">
        <v>0.6</v>
      </c>
      <c r="I24" s="74">
        <v>16.133333333333329</v>
      </c>
      <c r="J24" s="74">
        <v>7.8042723342196867</v>
      </c>
      <c r="K24" s="73">
        <v>6</v>
      </c>
      <c r="L24" s="75">
        <v>69.68526</v>
      </c>
      <c r="M24" s="75">
        <v>30.359850000000002</v>
      </c>
      <c r="N24" s="27" t="s">
        <v>553</v>
      </c>
    </row>
    <row r="25" spans="1:14">
      <c r="B25" t="s">
        <v>568</v>
      </c>
      <c r="C25" s="1"/>
      <c r="F25" s="27" t="s">
        <v>205</v>
      </c>
      <c r="G25" s="73">
        <v>14.9</v>
      </c>
      <c r="H25" s="73">
        <v>0.9</v>
      </c>
      <c r="I25" s="73"/>
      <c r="J25" s="73"/>
      <c r="K25" s="73"/>
      <c r="L25" s="75"/>
      <c r="M25" s="75"/>
      <c r="N25" s="27" t="s">
        <v>553</v>
      </c>
    </row>
    <row r="26" spans="1:14">
      <c r="B26" t="s">
        <v>569</v>
      </c>
      <c r="C26" s="1"/>
      <c r="F26" s="27" t="s">
        <v>205</v>
      </c>
      <c r="G26" s="73">
        <v>13.2</v>
      </c>
      <c r="H26" s="73">
        <v>0.8</v>
      </c>
      <c r="I26" s="73"/>
      <c r="J26" s="73"/>
      <c r="K26" s="73"/>
      <c r="L26" s="75"/>
      <c r="M26" s="75"/>
      <c r="N26" s="27" t="s">
        <v>553</v>
      </c>
    </row>
    <row r="27" spans="1:14">
      <c r="B27" t="s">
        <v>570</v>
      </c>
      <c r="C27" s="1"/>
      <c r="F27" s="27" t="s">
        <v>205</v>
      </c>
      <c r="G27" s="73">
        <v>13.3</v>
      </c>
      <c r="H27" s="73">
        <v>0.8</v>
      </c>
      <c r="I27" s="73"/>
      <c r="J27" s="73"/>
      <c r="K27" s="73"/>
      <c r="L27" s="75"/>
      <c r="M27" s="75"/>
      <c r="N27" s="27" t="s">
        <v>553</v>
      </c>
    </row>
    <row r="28" spans="1:14">
      <c r="B28" t="s">
        <v>571</v>
      </c>
      <c r="C28" s="1"/>
      <c r="F28" s="27" t="s">
        <v>205</v>
      </c>
      <c r="G28" s="73">
        <v>31.8</v>
      </c>
      <c r="H28" s="73">
        <v>1.9</v>
      </c>
      <c r="I28" s="73"/>
      <c r="J28" s="73"/>
      <c r="K28" s="73"/>
      <c r="L28" s="75"/>
      <c r="M28" s="75"/>
      <c r="N28" s="27" t="s">
        <v>553</v>
      </c>
    </row>
    <row r="29" spans="1:14">
      <c r="B29" t="s">
        <v>572</v>
      </c>
      <c r="C29" s="1"/>
      <c r="F29" s="27" t="s">
        <v>205</v>
      </c>
      <c r="G29" s="73">
        <v>13.1</v>
      </c>
      <c r="H29" s="73">
        <v>0.8</v>
      </c>
      <c r="I29" s="73"/>
      <c r="J29" s="73"/>
      <c r="K29" s="73"/>
      <c r="N29" s="27" t="s">
        <v>553</v>
      </c>
    </row>
    <row r="30" spans="1:14">
      <c r="A30" s="27" t="s">
        <v>1310</v>
      </c>
      <c r="B30" s="2" t="s">
        <v>573</v>
      </c>
      <c r="C30" s="1">
        <v>3170</v>
      </c>
      <c r="D30" t="s">
        <v>1305</v>
      </c>
      <c r="E30" t="s">
        <v>1307</v>
      </c>
      <c r="F30" s="27" t="s">
        <v>205</v>
      </c>
      <c r="G30" s="73">
        <v>6.4</v>
      </c>
      <c r="H30" s="73">
        <v>1.1000000000000001</v>
      </c>
      <c r="I30" s="74">
        <v>13.84</v>
      </c>
      <c r="J30" s="74">
        <v>12.819633380093206</v>
      </c>
      <c r="K30" s="73">
        <v>5</v>
      </c>
      <c r="L30" s="75">
        <v>69.600819000000001</v>
      </c>
      <c r="M30" s="75">
        <v>30.388763999999998</v>
      </c>
      <c r="N30" s="27" t="s">
        <v>553</v>
      </c>
    </row>
    <row r="31" spans="1:14">
      <c r="B31" s="2" t="s">
        <v>574</v>
      </c>
      <c r="C31" s="1"/>
      <c r="F31" s="27" t="s">
        <v>205</v>
      </c>
      <c r="G31" s="73">
        <v>5.2</v>
      </c>
      <c r="H31" s="73">
        <v>1.1000000000000001</v>
      </c>
      <c r="I31" s="73"/>
      <c r="J31" s="73"/>
      <c r="K31" s="73"/>
      <c r="L31" s="75"/>
      <c r="M31" s="75"/>
      <c r="N31" s="27" t="s">
        <v>553</v>
      </c>
    </row>
    <row r="32" spans="1:14">
      <c r="B32" s="2" t="s">
        <v>575</v>
      </c>
      <c r="C32" s="1"/>
      <c r="F32" s="27" t="s">
        <v>205</v>
      </c>
      <c r="G32" s="73">
        <v>33.9</v>
      </c>
      <c r="H32" s="73">
        <v>6.6</v>
      </c>
      <c r="I32" s="73"/>
      <c r="J32" s="73"/>
      <c r="K32" s="73"/>
      <c r="L32" s="75"/>
      <c r="M32" s="75"/>
      <c r="N32" s="27" t="s">
        <v>553</v>
      </c>
    </row>
    <row r="33" spans="1:15">
      <c r="B33" s="2" t="s">
        <v>576</v>
      </c>
      <c r="C33" s="1"/>
      <c r="F33" s="27" t="s">
        <v>205</v>
      </c>
      <c r="G33" s="73">
        <v>4.2</v>
      </c>
      <c r="H33" s="73">
        <v>0.7</v>
      </c>
      <c r="I33" s="73"/>
      <c r="J33" s="73"/>
      <c r="K33" s="73"/>
      <c r="L33" s="75"/>
      <c r="M33" s="75"/>
      <c r="N33" s="27" t="s">
        <v>553</v>
      </c>
    </row>
    <row r="34" spans="1:15">
      <c r="B34" s="2" t="s">
        <v>577</v>
      </c>
      <c r="C34" s="1"/>
      <c r="F34" s="27" t="s">
        <v>205</v>
      </c>
      <c r="G34" s="73">
        <v>19.5</v>
      </c>
      <c r="H34" s="73">
        <v>3.6</v>
      </c>
      <c r="I34" s="73"/>
      <c r="J34" s="73"/>
      <c r="K34" s="73"/>
      <c r="N34" s="27" t="s">
        <v>553</v>
      </c>
    </row>
    <row r="35" spans="1:15">
      <c r="A35" s="27" t="s">
        <v>1309</v>
      </c>
      <c r="B35" t="s">
        <v>578</v>
      </c>
      <c r="C35" s="1">
        <v>3765</v>
      </c>
      <c r="D35" t="s">
        <v>1308</v>
      </c>
      <c r="E35" t="s">
        <v>1306</v>
      </c>
      <c r="F35" s="27" t="s">
        <v>205</v>
      </c>
      <c r="G35" s="73">
        <v>16.899999999999999</v>
      </c>
      <c r="H35" s="73">
        <v>3.5</v>
      </c>
      <c r="I35" s="74">
        <v>12.766666666666666</v>
      </c>
      <c r="J35" s="74">
        <v>3.9159502890954396</v>
      </c>
      <c r="K35" s="73">
        <v>6</v>
      </c>
      <c r="L35" s="75">
        <v>69.706582999999995</v>
      </c>
      <c r="M35" s="75">
        <v>30.354986</v>
      </c>
      <c r="N35" s="27" t="s">
        <v>553</v>
      </c>
    </row>
    <row r="36" spans="1:15">
      <c r="B36" t="s">
        <v>579</v>
      </c>
      <c r="C36" s="1"/>
      <c r="F36" s="27" t="s">
        <v>205</v>
      </c>
      <c r="G36" s="73">
        <v>13.3</v>
      </c>
      <c r="H36" s="73">
        <v>2.4</v>
      </c>
      <c r="I36" s="73"/>
      <c r="J36" s="73"/>
      <c r="K36" s="73"/>
      <c r="L36" s="75"/>
      <c r="M36" s="75"/>
      <c r="N36" s="27" t="s">
        <v>553</v>
      </c>
    </row>
    <row r="37" spans="1:15">
      <c r="B37" t="s">
        <v>580</v>
      </c>
      <c r="C37" s="1"/>
      <c r="F37" s="27" t="s">
        <v>205</v>
      </c>
      <c r="G37" s="73">
        <v>11.8</v>
      </c>
      <c r="H37" s="73">
        <v>2.1</v>
      </c>
      <c r="I37" s="73"/>
      <c r="J37" s="73"/>
      <c r="K37" s="73"/>
      <c r="L37" s="75"/>
      <c r="M37" s="75"/>
      <c r="N37" s="27" t="s">
        <v>553</v>
      </c>
    </row>
    <row r="38" spans="1:15">
      <c r="B38" t="s">
        <v>581</v>
      </c>
      <c r="C38" s="1"/>
      <c r="F38" s="27" t="s">
        <v>205</v>
      </c>
      <c r="G38" s="73">
        <v>9</v>
      </c>
      <c r="H38" s="73">
        <v>1.7</v>
      </c>
      <c r="I38" s="73"/>
      <c r="J38" s="73"/>
      <c r="K38" s="73"/>
      <c r="L38" s="75"/>
      <c r="M38" s="75"/>
      <c r="N38" s="27" t="s">
        <v>553</v>
      </c>
    </row>
    <row r="39" spans="1:15">
      <c r="B39" t="s">
        <v>582</v>
      </c>
      <c r="C39" s="1"/>
      <c r="F39" s="27" t="s">
        <v>205</v>
      </c>
      <c r="G39" s="73">
        <v>8.1</v>
      </c>
      <c r="H39" s="73">
        <v>1.3</v>
      </c>
      <c r="I39" s="73"/>
      <c r="J39" s="73"/>
      <c r="K39" s="73"/>
      <c r="L39" s="75"/>
      <c r="M39" s="75"/>
      <c r="N39" s="27" t="s">
        <v>553</v>
      </c>
    </row>
    <row r="40" spans="1:15">
      <c r="B40" t="s">
        <v>583</v>
      </c>
      <c r="C40" s="1"/>
      <c r="F40" s="27" t="s">
        <v>205</v>
      </c>
      <c r="G40" s="73">
        <v>17.5</v>
      </c>
      <c r="H40" s="73">
        <v>3.7</v>
      </c>
      <c r="I40" s="73"/>
      <c r="J40" s="73"/>
      <c r="K40" s="73"/>
      <c r="N40" s="27" t="s">
        <v>553</v>
      </c>
    </row>
    <row r="41" spans="1:15">
      <c r="A41" s="27" t="s">
        <v>1310</v>
      </c>
      <c r="B41" s="29" t="s">
        <v>584</v>
      </c>
      <c r="C41" s="1">
        <v>2860</v>
      </c>
      <c r="D41" t="s">
        <v>1305</v>
      </c>
      <c r="E41" t="s">
        <v>1307</v>
      </c>
      <c r="F41" s="27" t="s">
        <v>205</v>
      </c>
      <c r="G41" s="30">
        <v>81.7</v>
      </c>
      <c r="H41" s="30">
        <v>4.9000000000000004</v>
      </c>
      <c r="I41" s="54" t="s">
        <v>176</v>
      </c>
      <c r="J41" s="74"/>
      <c r="K41" s="73">
        <v>10</v>
      </c>
      <c r="L41" s="75">
        <v>69.550070000000005</v>
      </c>
      <c r="M41" s="75">
        <v>30.394680000000001</v>
      </c>
      <c r="N41" s="27" t="s">
        <v>553</v>
      </c>
      <c r="O41" s="27" t="s">
        <v>1325</v>
      </c>
    </row>
    <row r="42" spans="1:15">
      <c r="B42" s="29" t="s">
        <v>585</v>
      </c>
      <c r="C42" s="1"/>
      <c r="F42" s="27" t="s">
        <v>205</v>
      </c>
      <c r="G42" s="30">
        <v>86.6</v>
      </c>
      <c r="H42" s="30">
        <v>5.2</v>
      </c>
      <c r="I42" s="73"/>
      <c r="J42" s="73"/>
      <c r="K42" s="73"/>
      <c r="L42" s="73"/>
      <c r="M42" s="73"/>
      <c r="N42" s="27" t="s">
        <v>553</v>
      </c>
    </row>
    <row r="43" spans="1:15">
      <c r="B43" s="29" t="s">
        <v>586</v>
      </c>
      <c r="C43" s="1"/>
      <c r="F43" s="27" t="s">
        <v>205</v>
      </c>
      <c r="G43" s="30">
        <v>80.599999999999994</v>
      </c>
      <c r="H43" s="30">
        <v>4.8</v>
      </c>
      <c r="I43" s="73"/>
      <c r="J43" s="73"/>
      <c r="K43" s="73"/>
      <c r="L43" s="73"/>
      <c r="M43" s="73"/>
      <c r="N43" s="27" t="s">
        <v>553</v>
      </c>
    </row>
    <row r="44" spans="1:15">
      <c r="B44" s="29" t="s">
        <v>587</v>
      </c>
      <c r="C44" s="1"/>
      <c r="F44" s="27" t="s">
        <v>205</v>
      </c>
      <c r="G44" s="30">
        <v>77.7</v>
      </c>
      <c r="H44" s="30">
        <v>4.7</v>
      </c>
      <c r="I44" s="73"/>
      <c r="J44" s="73"/>
      <c r="K44" s="73"/>
      <c r="L44" s="73"/>
      <c r="M44" s="73"/>
      <c r="N44" s="27" t="s">
        <v>553</v>
      </c>
    </row>
    <row r="45" spans="1:15">
      <c r="B45" s="29" t="s">
        <v>588</v>
      </c>
      <c r="C45" s="1"/>
      <c r="F45" s="27" t="s">
        <v>205</v>
      </c>
      <c r="G45" s="30">
        <v>30.9</v>
      </c>
      <c r="H45" s="30">
        <v>1.9</v>
      </c>
      <c r="I45" s="73"/>
      <c r="J45" s="73"/>
      <c r="K45" s="73"/>
      <c r="L45" s="73"/>
      <c r="M45" s="73"/>
      <c r="N45" s="27" t="s">
        <v>553</v>
      </c>
    </row>
    <row r="46" spans="1:15">
      <c r="B46" s="29" t="s">
        <v>589</v>
      </c>
      <c r="C46" s="1"/>
      <c r="F46" s="27" t="s">
        <v>205</v>
      </c>
      <c r="G46" s="30">
        <v>65.900000000000006</v>
      </c>
      <c r="H46" s="30">
        <v>10.8</v>
      </c>
      <c r="I46" s="73"/>
      <c r="J46" s="73"/>
      <c r="K46" s="73"/>
      <c r="L46" s="73"/>
      <c r="M46" s="73"/>
      <c r="N46" s="27" t="s">
        <v>553</v>
      </c>
    </row>
    <row r="47" spans="1:15">
      <c r="B47" s="29" t="s">
        <v>590</v>
      </c>
      <c r="C47" s="1"/>
      <c r="F47" s="27" t="s">
        <v>205</v>
      </c>
      <c r="G47" s="30">
        <v>1.9</v>
      </c>
      <c r="H47" s="30">
        <v>0.6</v>
      </c>
      <c r="I47" s="73"/>
      <c r="J47" s="73"/>
      <c r="K47" s="73"/>
      <c r="L47" s="73"/>
      <c r="M47" s="73"/>
      <c r="N47" s="27" t="s">
        <v>553</v>
      </c>
    </row>
    <row r="48" spans="1:15">
      <c r="B48" s="29" t="s">
        <v>591</v>
      </c>
      <c r="C48" s="1"/>
      <c r="F48" s="27" t="s">
        <v>205</v>
      </c>
      <c r="G48" s="30">
        <v>35.5</v>
      </c>
      <c r="H48" s="30">
        <v>7.8</v>
      </c>
      <c r="I48" s="73"/>
      <c r="J48" s="73"/>
      <c r="K48" s="73"/>
      <c r="L48" s="73"/>
      <c r="M48" s="73"/>
      <c r="N48" s="27" t="s">
        <v>553</v>
      </c>
    </row>
    <row r="49" spans="1:14">
      <c r="B49" s="29" t="s">
        <v>592</v>
      </c>
      <c r="C49" s="1"/>
      <c r="F49" s="27" t="s">
        <v>205</v>
      </c>
      <c r="G49" s="30">
        <v>4.5</v>
      </c>
      <c r="H49" s="30">
        <v>1</v>
      </c>
      <c r="I49" s="73"/>
      <c r="J49" s="73"/>
      <c r="K49" s="73"/>
      <c r="L49" s="73"/>
      <c r="M49" s="73"/>
      <c r="N49" s="27" t="s">
        <v>553</v>
      </c>
    </row>
    <row r="50" spans="1:14">
      <c r="B50" s="29" t="s">
        <v>593</v>
      </c>
      <c r="C50" s="1"/>
      <c r="F50" s="27" t="s">
        <v>205</v>
      </c>
      <c r="G50" s="30">
        <v>88.4</v>
      </c>
      <c r="H50" s="30">
        <v>15</v>
      </c>
      <c r="I50" s="73"/>
      <c r="J50" s="73"/>
      <c r="K50" s="73"/>
      <c r="N50" s="27" t="s">
        <v>553</v>
      </c>
    </row>
    <row r="51" spans="1:14">
      <c r="A51" s="39" t="s">
        <v>429</v>
      </c>
      <c r="B51" s="39" t="s">
        <v>12</v>
      </c>
      <c r="C51" s="85">
        <v>3073</v>
      </c>
      <c r="D51" t="s">
        <v>1311</v>
      </c>
      <c r="E51" t="s">
        <v>1312</v>
      </c>
      <c r="F51" s="32" t="s">
        <v>205</v>
      </c>
      <c r="G51" s="40">
        <v>5</v>
      </c>
      <c r="H51" s="41">
        <v>0.3</v>
      </c>
      <c r="I51" s="77">
        <v>5</v>
      </c>
      <c r="J51" s="78">
        <v>0.8</v>
      </c>
      <c r="K51" s="78">
        <v>3</v>
      </c>
      <c r="L51" s="34">
        <v>69.526200000000003</v>
      </c>
      <c r="M51" s="75">
        <v>30.141459999999999</v>
      </c>
      <c r="N51" s="35" t="s">
        <v>2</v>
      </c>
    </row>
    <row r="52" spans="1:14">
      <c r="A52" s="31"/>
      <c r="B52" s="39" t="s">
        <v>12</v>
      </c>
      <c r="C52" s="1"/>
      <c r="D52" s="31"/>
      <c r="E52" s="31"/>
      <c r="F52" s="32" t="s">
        <v>205</v>
      </c>
      <c r="G52" s="40">
        <v>4.7</v>
      </c>
      <c r="H52" s="41">
        <v>0.6</v>
      </c>
      <c r="I52" s="77"/>
      <c r="J52" s="78"/>
      <c r="K52" s="78"/>
      <c r="L52" s="75"/>
      <c r="M52" s="75"/>
      <c r="N52" s="35" t="s">
        <v>2</v>
      </c>
    </row>
    <row r="53" spans="1:14">
      <c r="A53" s="31"/>
      <c r="B53" s="31" t="s">
        <v>12</v>
      </c>
      <c r="C53" s="1"/>
      <c r="D53" s="31"/>
      <c r="E53" s="31"/>
      <c r="F53" s="32" t="s">
        <v>205</v>
      </c>
      <c r="G53" s="40">
        <v>5.3</v>
      </c>
      <c r="H53" s="41">
        <v>0.3</v>
      </c>
      <c r="I53" s="77"/>
      <c r="J53" s="78"/>
      <c r="K53" s="78"/>
      <c r="L53" s="75"/>
      <c r="M53" s="75"/>
      <c r="N53" s="35" t="s">
        <v>2</v>
      </c>
    </row>
    <row r="54" spans="1:14">
      <c r="A54" s="39" t="s">
        <v>428</v>
      </c>
      <c r="B54" s="39" t="s">
        <v>16</v>
      </c>
      <c r="C54" s="85">
        <v>1046</v>
      </c>
      <c r="D54" t="s">
        <v>1313</v>
      </c>
      <c r="E54" t="s">
        <v>1314</v>
      </c>
      <c r="F54" s="32" t="s">
        <v>205</v>
      </c>
      <c r="G54" s="40">
        <v>15</v>
      </c>
      <c r="H54" s="41">
        <v>0.4</v>
      </c>
      <c r="I54" s="77">
        <v>12.3</v>
      </c>
      <c r="J54" s="78">
        <v>1.4</v>
      </c>
      <c r="K54" s="78">
        <v>2</v>
      </c>
      <c r="L54" s="34">
        <v>68.56559</v>
      </c>
      <c r="M54" s="75">
        <v>30.15287</v>
      </c>
      <c r="N54" s="35" t="s">
        <v>2</v>
      </c>
    </row>
    <row r="55" spans="1:14">
      <c r="A55" s="31"/>
      <c r="B55" s="39" t="s">
        <v>16</v>
      </c>
      <c r="C55" s="1"/>
      <c r="D55" s="31"/>
      <c r="E55" s="31"/>
      <c r="F55" s="32" t="s">
        <v>205</v>
      </c>
      <c r="G55" s="40">
        <v>11.6</v>
      </c>
      <c r="H55" s="41">
        <v>0.6</v>
      </c>
      <c r="I55" s="77"/>
      <c r="J55" s="78"/>
      <c r="K55" s="78"/>
      <c r="L55" s="75"/>
      <c r="M55" s="75"/>
      <c r="N55" s="35" t="s">
        <v>2</v>
      </c>
    </row>
    <row r="56" spans="1:14">
      <c r="A56" s="39" t="s">
        <v>426</v>
      </c>
      <c r="B56" s="39" t="s">
        <v>13</v>
      </c>
      <c r="C56" s="85">
        <v>1378</v>
      </c>
      <c r="D56" t="s">
        <v>1313</v>
      </c>
      <c r="E56" t="s">
        <v>1314</v>
      </c>
      <c r="F56" s="32" t="s">
        <v>205</v>
      </c>
      <c r="G56" s="40">
        <v>22.3</v>
      </c>
      <c r="H56" s="41">
        <v>1.1000000000000001</v>
      </c>
      <c r="I56" s="77">
        <v>14.1</v>
      </c>
      <c r="J56" s="78">
        <v>1</v>
      </c>
      <c r="K56" s="78">
        <v>4</v>
      </c>
      <c r="L56" s="34">
        <v>68.888599999999997</v>
      </c>
      <c r="M56" s="75">
        <v>30.209579999999999</v>
      </c>
      <c r="N56" s="35" t="s">
        <v>2</v>
      </c>
    </row>
    <row r="57" spans="1:14">
      <c r="A57" s="31"/>
      <c r="B57" s="39" t="s">
        <v>13</v>
      </c>
      <c r="C57" s="1"/>
      <c r="D57" s="31"/>
      <c r="E57" s="31"/>
      <c r="F57" s="32" t="s">
        <v>205</v>
      </c>
      <c r="G57" s="40">
        <v>15</v>
      </c>
      <c r="H57" s="41">
        <v>0.3</v>
      </c>
      <c r="I57" s="77"/>
      <c r="J57" s="78"/>
      <c r="K57" s="78"/>
      <c r="L57" s="75"/>
      <c r="M57" s="75"/>
      <c r="N57" s="35" t="s">
        <v>2</v>
      </c>
    </row>
    <row r="58" spans="1:14">
      <c r="A58" s="31"/>
      <c r="B58" s="31" t="s">
        <v>13</v>
      </c>
      <c r="C58" s="1"/>
      <c r="D58" s="31"/>
      <c r="E58" s="31"/>
      <c r="F58" s="32" t="s">
        <v>205</v>
      </c>
      <c r="G58" s="40">
        <v>10.5</v>
      </c>
      <c r="H58" s="41">
        <v>0.6</v>
      </c>
      <c r="I58" s="77"/>
      <c r="J58" s="78"/>
      <c r="K58" s="78"/>
      <c r="L58" s="75"/>
      <c r="M58" s="75"/>
      <c r="N58" s="35" t="s">
        <v>2</v>
      </c>
    </row>
    <row r="59" spans="1:14">
      <c r="A59" s="31"/>
      <c r="B59" s="31" t="s">
        <v>13</v>
      </c>
      <c r="C59" s="1"/>
      <c r="D59" s="31"/>
      <c r="E59" s="31"/>
      <c r="F59" s="32" t="s">
        <v>205</v>
      </c>
      <c r="G59" s="40">
        <v>13.5</v>
      </c>
      <c r="H59" s="41">
        <v>0.4</v>
      </c>
      <c r="I59" s="77"/>
      <c r="J59" s="78"/>
      <c r="K59" s="78"/>
      <c r="L59" s="75"/>
      <c r="M59" s="75"/>
      <c r="N59" s="35" t="s">
        <v>2</v>
      </c>
    </row>
    <row r="60" spans="1:14">
      <c r="A60" s="39" t="s">
        <v>425</v>
      </c>
      <c r="B60" s="39" t="s">
        <v>17</v>
      </c>
      <c r="C60" s="85">
        <v>1295</v>
      </c>
      <c r="D60" t="s">
        <v>1315</v>
      </c>
      <c r="E60" t="s">
        <v>1314</v>
      </c>
      <c r="F60" s="32" t="s">
        <v>205</v>
      </c>
      <c r="G60" s="40">
        <v>11.2</v>
      </c>
      <c r="H60" s="41">
        <v>1.6</v>
      </c>
      <c r="I60" s="77">
        <v>11.7</v>
      </c>
      <c r="J60" s="78">
        <v>4.0999999999999996</v>
      </c>
      <c r="K60" s="78">
        <v>3</v>
      </c>
      <c r="L60" s="34">
        <v>68.785120000000006</v>
      </c>
      <c r="M60" s="75">
        <v>30.252759999999999</v>
      </c>
      <c r="N60" s="35" t="s">
        <v>2</v>
      </c>
    </row>
    <row r="61" spans="1:14">
      <c r="A61" s="31"/>
      <c r="B61" s="39" t="s">
        <v>17</v>
      </c>
      <c r="C61" s="1"/>
      <c r="D61" s="31"/>
      <c r="E61" s="31"/>
      <c r="F61" s="32" t="s">
        <v>205</v>
      </c>
      <c r="G61" s="40">
        <v>13.9</v>
      </c>
      <c r="H61" s="41">
        <v>1.8</v>
      </c>
      <c r="I61" s="77"/>
      <c r="J61" s="78"/>
      <c r="K61" s="78"/>
      <c r="L61" s="75"/>
      <c r="M61" s="75"/>
      <c r="N61" s="35" t="s">
        <v>2</v>
      </c>
    </row>
    <row r="62" spans="1:14">
      <c r="A62" s="31"/>
      <c r="B62" s="39" t="s">
        <v>17</v>
      </c>
      <c r="C62" s="1"/>
      <c r="D62" s="31"/>
      <c r="E62" s="31"/>
      <c r="F62" s="32" t="s">
        <v>205</v>
      </c>
      <c r="G62" s="40">
        <v>10.1</v>
      </c>
      <c r="H62" s="41">
        <v>1.9</v>
      </c>
      <c r="I62" s="77"/>
      <c r="J62" s="78"/>
      <c r="K62" s="78"/>
      <c r="L62" s="75"/>
      <c r="M62" s="75"/>
      <c r="N62" s="35" t="s">
        <v>2</v>
      </c>
    </row>
    <row r="63" spans="1:14">
      <c r="A63" s="39" t="s">
        <v>424</v>
      </c>
      <c r="B63" s="39" t="s">
        <v>14</v>
      </c>
      <c r="C63" s="85">
        <v>1563</v>
      </c>
      <c r="D63" t="s">
        <v>1313</v>
      </c>
      <c r="E63" t="s">
        <v>1314</v>
      </c>
      <c r="F63" s="32" t="s">
        <v>205</v>
      </c>
      <c r="G63" s="40">
        <v>5.4</v>
      </c>
      <c r="H63" s="41">
        <v>3.4</v>
      </c>
      <c r="I63" s="77">
        <v>3.9</v>
      </c>
      <c r="J63" s="78">
        <v>2.2999999999999998</v>
      </c>
      <c r="K63" s="78">
        <v>2</v>
      </c>
      <c r="L63" s="34">
        <v>69.125770000000003</v>
      </c>
      <c r="M63" s="75">
        <v>30.174939999999999</v>
      </c>
      <c r="N63" s="35" t="s">
        <v>2</v>
      </c>
    </row>
    <row r="64" spans="1:14">
      <c r="A64" s="31"/>
      <c r="B64" s="39" t="s">
        <v>14</v>
      </c>
      <c r="C64" s="1"/>
      <c r="D64" s="31"/>
      <c r="E64" s="31"/>
      <c r="F64" s="32" t="s">
        <v>205</v>
      </c>
      <c r="G64" s="40">
        <v>2.1</v>
      </c>
      <c r="H64" s="41">
        <v>0.9</v>
      </c>
      <c r="I64" s="77"/>
      <c r="J64" s="78"/>
      <c r="K64" s="78"/>
      <c r="L64" s="75"/>
      <c r="M64" s="75"/>
      <c r="N64" s="35" t="s">
        <v>2</v>
      </c>
    </row>
    <row r="65" spans="1:15">
      <c r="A65" s="39" t="s">
        <v>495</v>
      </c>
      <c r="B65" s="31" t="s">
        <v>15</v>
      </c>
      <c r="C65" s="85">
        <v>857</v>
      </c>
      <c r="D65" t="s">
        <v>1316</v>
      </c>
      <c r="E65" t="s">
        <v>1314</v>
      </c>
      <c r="F65" s="32" t="s">
        <v>205</v>
      </c>
      <c r="G65" s="40">
        <v>5.6</v>
      </c>
      <c r="H65" s="40">
        <v>0.4</v>
      </c>
      <c r="I65" s="77">
        <v>3.8</v>
      </c>
      <c r="J65" s="78">
        <v>0.5</v>
      </c>
      <c r="K65" s="78">
        <v>4</v>
      </c>
      <c r="L65" s="34">
        <v>68.050820000000002</v>
      </c>
      <c r="M65" s="75">
        <v>30.15897</v>
      </c>
      <c r="N65" s="35" t="s">
        <v>2</v>
      </c>
    </row>
    <row r="66" spans="1:15">
      <c r="A66" s="31"/>
      <c r="B66" s="31" t="s">
        <v>15</v>
      </c>
      <c r="C66" s="1"/>
      <c r="D66" s="31"/>
      <c r="E66" s="31"/>
      <c r="F66" s="32" t="s">
        <v>205</v>
      </c>
      <c r="G66" s="40">
        <v>4.7</v>
      </c>
      <c r="H66" s="40">
        <v>0.3</v>
      </c>
      <c r="I66" s="77"/>
      <c r="J66" s="78"/>
      <c r="K66" s="78"/>
      <c r="L66" s="75"/>
      <c r="M66" s="75"/>
      <c r="N66" s="35" t="s">
        <v>2</v>
      </c>
    </row>
    <row r="67" spans="1:15">
      <c r="A67" s="31"/>
      <c r="B67" s="31" t="s">
        <v>15</v>
      </c>
      <c r="C67" s="1"/>
      <c r="D67" s="31"/>
      <c r="E67" s="31"/>
      <c r="F67" s="32" t="s">
        <v>205</v>
      </c>
      <c r="G67" s="40">
        <v>5.7</v>
      </c>
      <c r="H67" s="40">
        <v>1</v>
      </c>
      <c r="I67" s="77"/>
      <c r="J67" s="78"/>
      <c r="K67" s="78"/>
      <c r="L67" s="75"/>
      <c r="M67" s="75"/>
      <c r="N67" s="35" t="s">
        <v>2</v>
      </c>
    </row>
    <row r="68" spans="1:15">
      <c r="A68" s="31"/>
      <c r="B68" s="31" t="s">
        <v>15</v>
      </c>
      <c r="C68" s="1"/>
      <c r="D68" s="31"/>
      <c r="E68" s="31"/>
      <c r="F68" s="32" t="s">
        <v>205</v>
      </c>
      <c r="G68" s="40">
        <v>3.3</v>
      </c>
      <c r="H68" s="40">
        <v>0.2</v>
      </c>
      <c r="I68" s="77"/>
      <c r="J68" s="78"/>
      <c r="K68" s="78"/>
      <c r="L68" s="75"/>
      <c r="M68" s="75"/>
      <c r="N68" s="35" t="s">
        <v>2</v>
      </c>
    </row>
    <row r="69" spans="1:15">
      <c r="A69" s="39" t="s">
        <v>427</v>
      </c>
      <c r="B69" s="31" t="s">
        <v>18</v>
      </c>
      <c r="C69" s="85">
        <v>1024</v>
      </c>
      <c r="D69" t="s">
        <v>1317</v>
      </c>
      <c r="E69" t="s">
        <v>1318</v>
      </c>
      <c r="F69" s="32" t="s">
        <v>205</v>
      </c>
      <c r="G69" s="40">
        <v>5.8</v>
      </c>
      <c r="H69" s="40">
        <v>0.9</v>
      </c>
      <c r="I69" s="77">
        <v>5.7</v>
      </c>
      <c r="J69" s="78">
        <v>1.9</v>
      </c>
      <c r="K69" s="78">
        <v>4</v>
      </c>
      <c r="L69" s="34">
        <v>68.526660000000007</v>
      </c>
      <c r="M69" s="75">
        <v>30.148589999999999</v>
      </c>
      <c r="N69" s="35" t="s">
        <v>2</v>
      </c>
    </row>
    <row r="70" spans="1:15">
      <c r="A70" s="31"/>
      <c r="B70" s="31" t="s">
        <v>18</v>
      </c>
      <c r="C70" s="1"/>
      <c r="D70" s="31"/>
      <c r="E70" s="31"/>
      <c r="F70" s="32" t="s">
        <v>205</v>
      </c>
      <c r="G70" s="40">
        <v>3.4</v>
      </c>
      <c r="H70" s="40">
        <v>0.8</v>
      </c>
      <c r="I70" s="77"/>
      <c r="J70" s="78"/>
      <c r="K70" s="78"/>
      <c r="L70" s="75"/>
      <c r="M70" s="75"/>
      <c r="N70" s="35" t="s">
        <v>2</v>
      </c>
    </row>
    <row r="71" spans="1:15">
      <c r="A71" s="31"/>
      <c r="B71" s="31" t="s">
        <v>18</v>
      </c>
      <c r="C71" s="1"/>
      <c r="D71" s="31"/>
      <c r="E71" s="31"/>
      <c r="F71" s="32" t="s">
        <v>205</v>
      </c>
      <c r="G71" s="40">
        <v>7.6</v>
      </c>
      <c r="H71" s="40">
        <v>0.8</v>
      </c>
      <c r="I71" s="77"/>
      <c r="J71" s="78"/>
      <c r="K71" s="78"/>
      <c r="L71" s="75"/>
      <c r="M71" s="75"/>
      <c r="N71" s="35" t="s">
        <v>2</v>
      </c>
    </row>
    <row r="72" spans="1:15">
      <c r="A72" s="31"/>
      <c r="B72" s="31" t="s">
        <v>18</v>
      </c>
      <c r="C72" s="1"/>
      <c r="D72" s="31"/>
      <c r="E72" s="31"/>
      <c r="F72" s="32" t="s">
        <v>205</v>
      </c>
      <c r="G72" s="40">
        <v>8.1999999999999993</v>
      </c>
      <c r="H72" s="40">
        <v>1.6</v>
      </c>
      <c r="I72" s="77"/>
      <c r="J72" s="78"/>
      <c r="K72" s="78"/>
      <c r="L72" s="75"/>
      <c r="M72" s="75"/>
      <c r="N72" s="35" t="s">
        <v>2</v>
      </c>
    </row>
    <row r="73" spans="1:15">
      <c r="A73" s="39" t="s">
        <v>423</v>
      </c>
      <c r="B73" s="39" t="s">
        <v>19</v>
      </c>
      <c r="C73" s="85">
        <v>1383</v>
      </c>
      <c r="D73" t="s">
        <v>1319</v>
      </c>
      <c r="E73" t="s">
        <v>1318</v>
      </c>
      <c r="F73" s="32" t="s">
        <v>205</v>
      </c>
      <c r="G73" s="40">
        <v>7.3</v>
      </c>
      <c r="H73" s="40">
        <v>0.2</v>
      </c>
      <c r="I73" s="77">
        <v>7.4</v>
      </c>
      <c r="J73" s="78">
        <v>0.7</v>
      </c>
      <c r="K73" s="78">
        <v>4</v>
      </c>
      <c r="L73" s="34">
        <v>68.789159999999995</v>
      </c>
      <c r="M73" s="75">
        <v>30.628820000000001</v>
      </c>
      <c r="N73" s="35" t="s">
        <v>2</v>
      </c>
    </row>
    <row r="74" spans="1:15">
      <c r="A74" s="31"/>
      <c r="B74" s="39" t="s">
        <v>19</v>
      </c>
      <c r="C74" s="1"/>
      <c r="D74" s="31"/>
      <c r="E74" s="31"/>
      <c r="F74" s="32" t="s">
        <v>205</v>
      </c>
      <c r="G74" s="40">
        <v>4.2</v>
      </c>
      <c r="H74" s="40">
        <v>0.6</v>
      </c>
      <c r="I74" s="77"/>
      <c r="J74" s="78"/>
      <c r="K74" s="78"/>
      <c r="L74" s="75"/>
      <c r="M74" s="75"/>
      <c r="N74" s="35" t="s">
        <v>2</v>
      </c>
    </row>
    <row r="75" spans="1:15">
      <c r="A75" s="31"/>
      <c r="B75" s="31" t="s">
        <v>19</v>
      </c>
      <c r="C75" s="1"/>
      <c r="D75" s="31"/>
      <c r="E75" s="31"/>
      <c r="F75" s="32" t="s">
        <v>205</v>
      </c>
      <c r="G75" s="40">
        <v>5.6</v>
      </c>
      <c r="H75" s="40">
        <v>0.5</v>
      </c>
      <c r="I75" s="77"/>
      <c r="J75" s="78"/>
      <c r="K75" s="78"/>
      <c r="L75" s="75"/>
      <c r="M75" s="75"/>
      <c r="N75" s="35" t="s">
        <v>2</v>
      </c>
    </row>
    <row r="76" spans="1:15">
      <c r="A76" s="31"/>
      <c r="B76" s="31" t="s">
        <v>19</v>
      </c>
      <c r="C76" s="1"/>
      <c r="D76" s="31"/>
      <c r="E76" s="31"/>
      <c r="F76" s="32" t="s">
        <v>205</v>
      </c>
      <c r="G76" s="40">
        <v>10.9</v>
      </c>
      <c r="H76" s="40">
        <v>0.4</v>
      </c>
      <c r="I76" s="77"/>
      <c r="J76" s="78"/>
      <c r="K76" s="78"/>
      <c r="L76" s="75"/>
      <c r="M76" s="75"/>
      <c r="N76" s="35" t="s">
        <v>2</v>
      </c>
    </row>
    <row r="77" spans="1:15">
      <c r="A77" s="39" t="s">
        <v>422</v>
      </c>
      <c r="B77" s="39" t="s">
        <v>20</v>
      </c>
      <c r="C77" s="85">
        <v>1053</v>
      </c>
      <c r="D77" t="s">
        <v>1320</v>
      </c>
      <c r="E77" t="s">
        <v>1321</v>
      </c>
      <c r="F77" s="32" t="s">
        <v>205</v>
      </c>
      <c r="G77" s="40">
        <v>2.7</v>
      </c>
      <c r="H77" s="40">
        <v>0.2</v>
      </c>
      <c r="I77" s="77">
        <v>2.6</v>
      </c>
      <c r="J77" s="78">
        <v>0.8</v>
      </c>
      <c r="K77" s="78">
        <v>2</v>
      </c>
      <c r="L77" s="34">
        <v>68.460719999999995</v>
      </c>
      <c r="M77" s="75">
        <v>30.164100000000001</v>
      </c>
      <c r="N77" s="35" t="s">
        <v>2</v>
      </c>
    </row>
    <row r="78" spans="1:15">
      <c r="A78" s="31"/>
      <c r="B78" s="39" t="s">
        <v>20</v>
      </c>
      <c r="C78" s="1"/>
      <c r="D78" s="31"/>
      <c r="E78" s="31"/>
      <c r="F78" s="32" t="s">
        <v>205</v>
      </c>
      <c r="G78" s="40">
        <v>2</v>
      </c>
      <c r="H78" s="40">
        <v>0.6</v>
      </c>
      <c r="I78" s="77"/>
      <c r="J78" s="78"/>
      <c r="K78" s="78"/>
      <c r="L78" s="75"/>
      <c r="M78" s="75"/>
      <c r="N78" s="35" t="s">
        <v>2</v>
      </c>
    </row>
    <row r="79" spans="1:15">
      <c r="A79" s="39" t="s">
        <v>422</v>
      </c>
      <c r="B79" s="28" t="s">
        <v>21</v>
      </c>
      <c r="C79" s="85">
        <v>972</v>
      </c>
      <c r="D79" t="s">
        <v>1322</v>
      </c>
      <c r="E79" t="s">
        <v>1321</v>
      </c>
      <c r="F79" s="32" t="s">
        <v>205</v>
      </c>
      <c r="G79" s="37">
        <v>3.4</v>
      </c>
      <c r="H79" s="37">
        <v>0.1</v>
      </c>
      <c r="I79" s="37" t="s">
        <v>176</v>
      </c>
      <c r="J79" s="78"/>
      <c r="K79" s="78"/>
      <c r="L79" s="34">
        <v>68.451809999999995</v>
      </c>
      <c r="M79" s="75">
        <v>30.163319999999999</v>
      </c>
      <c r="N79" s="35" t="s">
        <v>2</v>
      </c>
      <c r="O79" s="27" t="s">
        <v>1327</v>
      </c>
    </row>
    <row r="80" spans="1:15">
      <c r="A80" s="31"/>
      <c r="B80" s="28" t="s">
        <v>21</v>
      </c>
      <c r="C80" s="1"/>
      <c r="D80" s="31"/>
      <c r="E80" s="31"/>
      <c r="F80" s="32" t="s">
        <v>205</v>
      </c>
      <c r="G80" s="37">
        <v>6.2</v>
      </c>
      <c r="H80" s="37">
        <v>2.2000000000000002</v>
      </c>
      <c r="I80" s="77"/>
      <c r="J80" s="78"/>
      <c r="K80" s="78"/>
      <c r="L80" s="75"/>
      <c r="M80" s="75"/>
      <c r="N80" s="35" t="s">
        <v>2</v>
      </c>
    </row>
    <row r="81" spans="1:15">
      <c r="A81" s="31"/>
      <c r="B81" s="28" t="s">
        <v>21</v>
      </c>
      <c r="C81" s="1"/>
      <c r="D81" s="31"/>
      <c r="E81" s="31"/>
      <c r="F81" s="32" t="s">
        <v>205</v>
      </c>
      <c r="G81" s="37">
        <v>58</v>
      </c>
      <c r="H81" s="37">
        <v>3.5</v>
      </c>
      <c r="I81" s="77"/>
      <c r="J81" s="78"/>
      <c r="K81" s="78"/>
      <c r="L81" s="75"/>
      <c r="M81" s="75"/>
      <c r="N81" s="35" t="s">
        <v>2</v>
      </c>
    </row>
    <row r="82" spans="1:15">
      <c r="A82" s="39" t="s">
        <v>422</v>
      </c>
      <c r="B82" s="28" t="s">
        <v>22</v>
      </c>
      <c r="C82" s="85">
        <v>924</v>
      </c>
      <c r="D82" t="s">
        <v>1323</v>
      </c>
      <c r="E82" t="s">
        <v>1321</v>
      </c>
      <c r="F82" s="32" t="s">
        <v>205</v>
      </c>
      <c r="G82" s="37">
        <v>4</v>
      </c>
      <c r="H82" s="37">
        <v>0.1</v>
      </c>
      <c r="I82" s="37" t="s">
        <v>176</v>
      </c>
      <c r="J82" s="78"/>
      <c r="K82" s="78"/>
      <c r="L82" s="34">
        <v>68.432940000000002</v>
      </c>
      <c r="M82" s="75">
        <v>30.159230000000001</v>
      </c>
      <c r="N82" s="35" t="s">
        <v>2</v>
      </c>
      <c r="O82" s="27" t="s">
        <v>1328</v>
      </c>
    </row>
    <row r="83" spans="1:15">
      <c r="A83" s="31"/>
      <c r="B83" s="28" t="s">
        <v>22</v>
      </c>
      <c r="C83" s="1"/>
      <c r="D83" s="31"/>
      <c r="E83" s="31"/>
      <c r="F83" s="32" t="s">
        <v>205</v>
      </c>
      <c r="G83" s="37">
        <v>4.4000000000000004</v>
      </c>
      <c r="H83" s="37">
        <v>0.5</v>
      </c>
      <c r="I83" s="77"/>
      <c r="J83" s="78"/>
      <c r="K83" s="78"/>
      <c r="L83" s="75"/>
      <c r="M83" s="75"/>
      <c r="N83" s="35" t="s">
        <v>2</v>
      </c>
    </row>
    <row r="84" spans="1:15">
      <c r="A84" s="31"/>
      <c r="B84" s="28" t="s">
        <v>22</v>
      </c>
      <c r="C84" s="1"/>
      <c r="D84" s="31"/>
      <c r="E84" s="31"/>
      <c r="F84" s="32" t="s">
        <v>205</v>
      </c>
      <c r="G84" s="37">
        <v>4.4000000000000004</v>
      </c>
      <c r="H84" s="37">
        <v>0.7</v>
      </c>
      <c r="I84" s="77"/>
      <c r="J84" s="78"/>
      <c r="K84" s="78"/>
      <c r="L84" s="75"/>
      <c r="M84" s="75"/>
      <c r="N84" s="35" t="s">
        <v>2</v>
      </c>
    </row>
    <row r="85" spans="1:15">
      <c r="A85" s="31"/>
      <c r="B85" s="28" t="s">
        <v>22</v>
      </c>
      <c r="C85" s="1"/>
      <c r="D85" s="31"/>
      <c r="E85" s="31"/>
      <c r="F85" s="32" t="s">
        <v>205</v>
      </c>
      <c r="G85" s="37">
        <v>5.5</v>
      </c>
      <c r="H85" s="37">
        <v>0.2</v>
      </c>
      <c r="I85" s="77"/>
      <c r="J85" s="78"/>
      <c r="K85" s="78"/>
      <c r="L85" s="75"/>
      <c r="M85" s="75"/>
      <c r="N85" s="35" t="s">
        <v>2</v>
      </c>
    </row>
    <row r="86" spans="1:15">
      <c r="A86" s="31"/>
      <c r="B86" s="28" t="s">
        <v>22</v>
      </c>
      <c r="C86" s="1"/>
      <c r="D86" s="31"/>
      <c r="E86" s="31"/>
      <c r="F86" s="32" t="s">
        <v>205</v>
      </c>
      <c r="G86" s="37">
        <v>5.7</v>
      </c>
      <c r="H86" s="37">
        <v>1.1000000000000001</v>
      </c>
      <c r="I86" s="77"/>
      <c r="J86" s="78"/>
      <c r="K86" s="78"/>
      <c r="L86" s="75"/>
      <c r="M86" s="75"/>
      <c r="N86" s="35" t="s">
        <v>2</v>
      </c>
    </row>
    <row r="87" spans="1:15">
      <c r="A87" s="31"/>
      <c r="B87" s="28" t="s">
        <v>22</v>
      </c>
      <c r="C87" s="1"/>
      <c r="D87" s="31"/>
      <c r="E87" s="31"/>
      <c r="F87" s="32" t="s">
        <v>205</v>
      </c>
      <c r="G87" s="37">
        <v>5.9</v>
      </c>
      <c r="H87" s="37">
        <v>0.5</v>
      </c>
      <c r="I87" s="77"/>
      <c r="J87" s="78"/>
      <c r="K87" s="78"/>
      <c r="L87" s="75"/>
      <c r="M87" s="75"/>
      <c r="N87" s="35" t="s">
        <v>2</v>
      </c>
    </row>
    <row r="88" spans="1:15">
      <c r="A88" s="31"/>
      <c r="B88" s="28" t="s">
        <v>22</v>
      </c>
      <c r="C88" s="1"/>
      <c r="D88" s="31"/>
      <c r="E88" s="31"/>
      <c r="F88" s="32" t="s">
        <v>205</v>
      </c>
      <c r="G88" s="37">
        <v>7.9</v>
      </c>
      <c r="H88" s="37">
        <v>0.2</v>
      </c>
      <c r="I88" s="77"/>
      <c r="J88" s="78"/>
      <c r="K88" s="78"/>
      <c r="L88" s="75"/>
      <c r="M88" s="75"/>
      <c r="N88" s="35" t="s">
        <v>2</v>
      </c>
    </row>
    <row r="89" spans="1:15">
      <c r="A89" s="31"/>
      <c r="B89" s="28" t="s">
        <v>22</v>
      </c>
      <c r="C89" s="1"/>
      <c r="D89" s="31"/>
      <c r="E89" s="31"/>
      <c r="F89" s="32" t="s">
        <v>205</v>
      </c>
      <c r="G89" s="37">
        <v>11.6</v>
      </c>
      <c r="H89" s="37">
        <v>0.7</v>
      </c>
      <c r="I89" s="77"/>
      <c r="J89" s="78"/>
      <c r="K89" s="78"/>
      <c r="L89" s="75"/>
      <c r="M89" s="75"/>
      <c r="N89" s="35" t="s">
        <v>2</v>
      </c>
    </row>
    <row r="90" spans="1:15">
      <c r="A90" s="31"/>
      <c r="B90" s="28" t="s">
        <v>22</v>
      </c>
      <c r="C90" s="1"/>
      <c r="D90" s="31"/>
      <c r="E90" s="31"/>
      <c r="F90" s="32" t="s">
        <v>205</v>
      </c>
      <c r="G90" s="37">
        <v>12</v>
      </c>
      <c r="H90" s="37">
        <v>0.4</v>
      </c>
      <c r="I90" s="77"/>
      <c r="J90" s="78"/>
      <c r="K90" s="78"/>
      <c r="L90" s="75"/>
      <c r="M90" s="75"/>
      <c r="N90" s="35" t="s">
        <v>2</v>
      </c>
    </row>
    <row r="91" spans="1:15">
      <c r="A91" s="31"/>
      <c r="B91" s="28" t="s">
        <v>22</v>
      </c>
      <c r="C91" s="1"/>
      <c r="D91" s="31"/>
      <c r="E91" s="31"/>
      <c r="F91" s="32" t="s">
        <v>205</v>
      </c>
      <c r="G91" s="37">
        <v>12.8</v>
      </c>
      <c r="H91" s="37">
        <v>0.4</v>
      </c>
      <c r="I91" s="77"/>
      <c r="J91" s="78"/>
      <c r="K91" s="78"/>
      <c r="L91" s="75"/>
      <c r="M91" s="75"/>
      <c r="N91" s="35" t="s">
        <v>2</v>
      </c>
    </row>
    <row r="92" spans="1:15">
      <c r="A92" s="31"/>
      <c r="B92" s="28" t="s">
        <v>22</v>
      </c>
      <c r="C92" s="1"/>
      <c r="D92" s="31"/>
      <c r="E92" s="31"/>
      <c r="F92" s="32" t="s">
        <v>205</v>
      </c>
      <c r="G92" s="37">
        <v>13.4</v>
      </c>
      <c r="H92" s="37">
        <v>0.3</v>
      </c>
      <c r="I92" s="77"/>
      <c r="J92" s="78"/>
      <c r="K92" s="78"/>
      <c r="L92" s="75"/>
      <c r="M92" s="75"/>
      <c r="N92" s="35" t="s">
        <v>2</v>
      </c>
    </row>
    <row r="93" spans="1:15">
      <c r="A93" s="31"/>
      <c r="B93" s="28" t="s">
        <v>22</v>
      </c>
      <c r="C93" s="1"/>
      <c r="D93" s="31"/>
      <c r="E93" s="31"/>
      <c r="F93" s="32" t="s">
        <v>205</v>
      </c>
      <c r="G93" s="37">
        <v>15.1</v>
      </c>
      <c r="H93" s="37">
        <v>0.4</v>
      </c>
      <c r="I93" s="77"/>
      <c r="J93" s="78"/>
      <c r="K93" s="78"/>
      <c r="L93" s="75"/>
      <c r="M93" s="75"/>
      <c r="N93" s="35" t="s">
        <v>2</v>
      </c>
    </row>
    <row r="94" spans="1:15">
      <c r="A94" s="31"/>
      <c r="B94" s="28" t="s">
        <v>22</v>
      </c>
      <c r="C94" s="1"/>
      <c r="D94" s="31"/>
      <c r="E94" s="31"/>
      <c r="F94" s="32" t="s">
        <v>205</v>
      </c>
      <c r="G94" s="37">
        <v>16.600000000000001</v>
      </c>
      <c r="H94" s="37">
        <v>0.3</v>
      </c>
      <c r="I94" s="77"/>
      <c r="J94" s="78"/>
      <c r="K94" s="78"/>
      <c r="L94" s="75"/>
      <c r="M94" s="75"/>
      <c r="N94" s="35" t="s">
        <v>2</v>
      </c>
    </row>
    <row r="95" spans="1:15">
      <c r="A95" s="31"/>
      <c r="B95" s="28" t="s">
        <v>22</v>
      </c>
      <c r="C95" s="1"/>
      <c r="D95" s="31"/>
      <c r="E95" s="31"/>
      <c r="F95" s="32" t="s">
        <v>205</v>
      </c>
      <c r="G95" s="37">
        <v>22.3</v>
      </c>
      <c r="H95" s="37">
        <v>0.4</v>
      </c>
      <c r="I95" s="77"/>
      <c r="J95" s="78"/>
      <c r="K95" s="78"/>
      <c r="L95" s="75"/>
      <c r="M95" s="75"/>
      <c r="N95" s="35" t="s">
        <v>2</v>
      </c>
    </row>
    <row r="96" spans="1:15">
      <c r="A96" s="31"/>
      <c r="B96" s="28" t="s">
        <v>22</v>
      </c>
      <c r="C96" s="1"/>
      <c r="D96" s="31"/>
      <c r="E96" s="31"/>
      <c r="F96" s="32" t="s">
        <v>205</v>
      </c>
      <c r="G96" s="37">
        <v>42.6</v>
      </c>
      <c r="H96" s="37">
        <v>1.1000000000000001</v>
      </c>
      <c r="I96" s="77"/>
      <c r="J96" s="78"/>
      <c r="K96" s="78"/>
      <c r="L96" s="75"/>
      <c r="M96" s="75"/>
      <c r="N96" s="35" t="s">
        <v>2</v>
      </c>
    </row>
    <row r="97" spans="1:15">
      <c r="A97" s="31"/>
      <c r="B97" s="28" t="s">
        <v>22</v>
      </c>
      <c r="C97" s="1"/>
      <c r="D97" s="31"/>
      <c r="E97" s="31"/>
      <c r="F97" s="32" t="s">
        <v>205</v>
      </c>
      <c r="G97" s="37">
        <v>47.5</v>
      </c>
      <c r="H97" s="37">
        <v>1.1000000000000001</v>
      </c>
      <c r="I97" s="77"/>
      <c r="J97" s="78"/>
      <c r="K97" s="78"/>
      <c r="L97" s="75"/>
      <c r="M97" s="75"/>
      <c r="N97" s="35" t="s">
        <v>2</v>
      </c>
    </row>
    <row r="98" spans="1:15">
      <c r="A98" s="31"/>
      <c r="B98" s="28" t="s">
        <v>22</v>
      </c>
      <c r="C98" s="1"/>
      <c r="D98" s="31"/>
      <c r="E98" s="31"/>
      <c r="F98" s="32" t="s">
        <v>205</v>
      </c>
      <c r="G98" s="37">
        <v>49.4</v>
      </c>
      <c r="H98" s="37">
        <v>1.2</v>
      </c>
      <c r="I98" s="77"/>
      <c r="J98" s="78"/>
      <c r="K98" s="78"/>
      <c r="L98" s="75"/>
      <c r="M98" s="75"/>
      <c r="N98" s="35" t="s">
        <v>2</v>
      </c>
    </row>
    <row r="99" spans="1:15">
      <c r="A99" s="31"/>
      <c r="B99" s="28" t="s">
        <v>22</v>
      </c>
      <c r="C99" s="1"/>
      <c r="D99" s="31"/>
      <c r="E99" s="31"/>
      <c r="F99" s="32" t="s">
        <v>205</v>
      </c>
      <c r="G99" s="37">
        <v>52.9</v>
      </c>
      <c r="H99" s="37">
        <v>0.7</v>
      </c>
      <c r="I99" s="77"/>
      <c r="J99" s="78"/>
      <c r="K99" s="78"/>
      <c r="L99" s="75"/>
      <c r="M99" s="75"/>
      <c r="N99" s="35" t="s">
        <v>2</v>
      </c>
    </row>
    <row r="100" spans="1:15">
      <c r="A100" s="27" t="s">
        <v>1329</v>
      </c>
      <c r="B100" t="s">
        <v>1330</v>
      </c>
      <c r="C100" s="1">
        <v>2260</v>
      </c>
      <c r="D100" t="s">
        <v>1341</v>
      </c>
      <c r="E100" t="s">
        <v>1342</v>
      </c>
      <c r="F100" s="27" t="s">
        <v>205</v>
      </c>
      <c r="G100" s="1">
        <v>12.99</v>
      </c>
      <c r="H100">
        <v>2.0499999999999998</v>
      </c>
      <c r="I100" s="73">
        <f>AVERAGE(G100:G101)</f>
        <v>13.57</v>
      </c>
      <c r="L100">
        <v>69.558899999999994</v>
      </c>
      <c r="M100">
        <v>32.777299999999997</v>
      </c>
      <c r="N100" s="27" t="s">
        <v>1344</v>
      </c>
    </row>
    <row r="101" spans="1:15">
      <c r="B101" t="s">
        <v>1331</v>
      </c>
      <c r="C101" s="1"/>
      <c r="D101"/>
      <c r="E101"/>
      <c r="F101" s="27" t="s">
        <v>205</v>
      </c>
      <c r="G101" s="1">
        <v>14.15</v>
      </c>
      <c r="H101">
        <v>1.01</v>
      </c>
      <c r="I101" s="73"/>
      <c r="L101"/>
      <c r="M101"/>
      <c r="N101" s="27" t="s">
        <v>1344</v>
      </c>
    </row>
    <row r="102" spans="1:15">
      <c r="B102" t="s">
        <v>1332</v>
      </c>
      <c r="C102" s="1"/>
      <c r="D102"/>
      <c r="E102"/>
      <c r="F102" s="27" t="s">
        <v>1343</v>
      </c>
      <c r="G102" s="87">
        <v>34</v>
      </c>
      <c r="H102" s="29">
        <v>2.41</v>
      </c>
      <c r="I102" s="73"/>
      <c r="L102"/>
      <c r="M102"/>
      <c r="N102" s="27" t="s">
        <v>1344</v>
      </c>
      <c r="O102" s="27" t="s">
        <v>1345</v>
      </c>
    </row>
    <row r="103" spans="1:15">
      <c r="A103" s="27" t="s">
        <v>1329</v>
      </c>
      <c r="B103" t="s">
        <v>1333</v>
      </c>
      <c r="C103" s="1">
        <v>2500</v>
      </c>
      <c r="D103" t="s">
        <v>1341</v>
      </c>
      <c r="E103" t="s">
        <v>1342</v>
      </c>
      <c r="F103" s="27" t="s">
        <v>1343</v>
      </c>
      <c r="G103" s="87">
        <v>25.11</v>
      </c>
      <c r="H103" s="29">
        <v>4.12</v>
      </c>
      <c r="I103" s="1">
        <v>84.97</v>
      </c>
      <c r="J103" s="2">
        <v>6.52</v>
      </c>
      <c r="K103" s="27">
        <v>1</v>
      </c>
      <c r="L103">
        <v>69.561599999999999</v>
      </c>
      <c r="M103">
        <v>32.785499999999999</v>
      </c>
      <c r="N103" s="27" t="s">
        <v>1344</v>
      </c>
      <c r="O103" s="27" t="s">
        <v>1345</v>
      </c>
    </row>
    <row r="104" spans="1:15">
      <c r="B104" t="s">
        <v>1334</v>
      </c>
      <c r="C104" s="1"/>
      <c r="D104"/>
      <c r="E104"/>
      <c r="F104" s="27" t="s">
        <v>205</v>
      </c>
      <c r="G104" s="1">
        <v>84.97</v>
      </c>
      <c r="H104">
        <v>6.52</v>
      </c>
      <c r="I104" s="73"/>
      <c r="L104"/>
      <c r="M104"/>
      <c r="N104" s="27" t="s">
        <v>1344</v>
      </c>
    </row>
    <row r="105" spans="1:15">
      <c r="A105" s="27" t="s">
        <v>1329</v>
      </c>
      <c r="B105" t="s">
        <v>1335</v>
      </c>
      <c r="C105" s="1">
        <v>3130</v>
      </c>
      <c r="D105" t="s">
        <v>1341</v>
      </c>
      <c r="E105" t="s">
        <v>1342</v>
      </c>
      <c r="F105" s="27" t="s">
        <v>205</v>
      </c>
      <c r="G105" s="1">
        <v>27.31</v>
      </c>
      <c r="H105">
        <v>1.93</v>
      </c>
      <c r="I105" s="1">
        <v>27.31</v>
      </c>
      <c r="J105" s="2">
        <v>1.93</v>
      </c>
      <c r="K105" s="27">
        <v>1</v>
      </c>
      <c r="L105">
        <v>69.581999999999994</v>
      </c>
      <c r="M105">
        <v>32.803699999999999</v>
      </c>
      <c r="N105" s="27" t="s">
        <v>1344</v>
      </c>
    </row>
    <row r="106" spans="1:15">
      <c r="B106" t="s">
        <v>1336</v>
      </c>
      <c r="C106" s="1"/>
      <c r="D106"/>
      <c r="E106"/>
      <c r="F106" s="27" t="s">
        <v>1343</v>
      </c>
      <c r="G106" s="87">
        <v>45.92</v>
      </c>
      <c r="H106" s="29">
        <v>3.26</v>
      </c>
      <c r="I106" s="73"/>
      <c r="L106"/>
      <c r="M106"/>
      <c r="N106" s="27" t="s">
        <v>1344</v>
      </c>
      <c r="O106" s="27" t="s">
        <v>1345</v>
      </c>
    </row>
    <row r="107" spans="1:15">
      <c r="A107" s="27" t="s">
        <v>1329</v>
      </c>
      <c r="B107" t="s">
        <v>1337</v>
      </c>
      <c r="C107" s="1">
        <v>3390</v>
      </c>
      <c r="D107" t="s">
        <v>1341</v>
      </c>
      <c r="E107" t="s">
        <v>1342</v>
      </c>
      <c r="F107" s="27" t="s">
        <v>205</v>
      </c>
      <c r="G107" s="1">
        <v>49.98</v>
      </c>
      <c r="H107">
        <v>3.54</v>
      </c>
      <c r="I107" s="73">
        <f>AVERAGE(G107,G109:G110)</f>
        <v>69.42</v>
      </c>
      <c r="K107" s="27">
        <v>3</v>
      </c>
      <c r="L107">
        <v>69.592699999999994</v>
      </c>
      <c r="M107">
        <v>32.807200000000002</v>
      </c>
      <c r="N107" s="27" t="s">
        <v>1344</v>
      </c>
    </row>
    <row r="108" spans="1:15">
      <c r="B108" t="s">
        <v>1338</v>
      </c>
      <c r="C108" s="1"/>
      <c r="D108"/>
      <c r="E108"/>
      <c r="F108" s="27" t="s">
        <v>1343</v>
      </c>
      <c r="G108" s="87">
        <v>70.260000000000005</v>
      </c>
      <c r="H108" s="29">
        <v>4.97</v>
      </c>
      <c r="I108" s="73"/>
      <c r="L108"/>
      <c r="M108"/>
      <c r="N108" s="27" t="s">
        <v>1344</v>
      </c>
      <c r="O108" s="27" t="s">
        <v>1345</v>
      </c>
    </row>
    <row r="109" spans="1:15">
      <c r="B109" t="s">
        <v>1339</v>
      </c>
      <c r="C109" s="1"/>
      <c r="D109"/>
      <c r="E109"/>
      <c r="F109" s="27" t="s">
        <v>205</v>
      </c>
      <c r="G109" s="1">
        <v>108.1</v>
      </c>
      <c r="H109">
        <v>13.52</v>
      </c>
      <c r="I109" s="73"/>
      <c r="L109"/>
      <c r="M109"/>
      <c r="N109" s="27" t="s">
        <v>1344</v>
      </c>
    </row>
    <row r="110" spans="1:15">
      <c r="B110" t="s">
        <v>1340</v>
      </c>
      <c r="C110" s="1"/>
      <c r="D110"/>
      <c r="E110"/>
      <c r="F110" s="27" t="s">
        <v>205</v>
      </c>
      <c r="G110" s="1">
        <v>50.18</v>
      </c>
      <c r="H110">
        <v>3.58</v>
      </c>
      <c r="I110" s="73"/>
      <c r="L110"/>
      <c r="M110"/>
      <c r="N110" s="27" t="s">
        <v>1344</v>
      </c>
    </row>
    <row r="111" spans="1:15">
      <c r="A111" s="31" t="s">
        <v>481</v>
      </c>
      <c r="B111" s="31" t="s">
        <v>125</v>
      </c>
      <c r="C111" s="1">
        <v>2092</v>
      </c>
      <c r="D111" t="s">
        <v>1348</v>
      </c>
      <c r="E111" t="s">
        <v>1349</v>
      </c>
      <c r="F111" s="32" t="s">
        <v>205</v>
      </c>
      <c r="G111" s="78">
        <v>5.2</v>
      </c>
      <c r="H111" s="78">
        <v>0.3</v>
      </c>
      <c r="I111" s="77">
        <v>7.2249999999999996</v>
      </c>
      <c r="J111" s="77">
        <v>0.42499999999999993</v>
      </c>
      <c r="K111" s="78">
        <v>4</v>
      </c>
      <c r="L111" s="75">
        <v>69.765150000000006</v>
      </c>
      <c r="M111" s="75">
        <v>32.030679999999997</v>
      </c>
      <c r="N111" s="35" t="s">
        <v>204</v>
      </c>
    </row>
    <row r="112" spans="1:15">
      <c r="A112" s="31"/>
      <c r="B112" s="31" t="s">
        <v>126</v>
      </c>
      <c r="C112" s="1"/>
      <c r="D112" s="31"/>
      <c r="E112" s="31"/>
      <c r="F112" s="32" t="s">
        <v>205</v>
      </c>
      <c r="G112" s="78">
        <v>5.4</v>
      </c>
      <c r="H112" s="78">
        <v>0.3</v>
      </c>
      <c r="I112" s="77"/>
      <c r="J112" s="77"/>
      <c r="K112" s="78"/>
      <c r="L112" s="75"/>
      <c r="M112" s="75"/>
      <c r="N112" s="35" t="s">
        <v>204</v>
      </c>
    </row>
    <row r="113" spans="1:15">
      <c r="A113" s="31"/>
      <c r="B113" s="31" t="s">
        <v>127</v>
      </c>
      <c r="C113" s="1"/>
      <c r="D113" s="31"/>
      <c r="E113" s="31"/>
      <c r="F113" s="32" t="s">
        <v>205</v>
      </c>
      <c r="G113" s="78">
        <v>10.9</v>
      </c>
      <c r="H113" s="78">
        <v>0.7</v>
      </c>
      <c r="I113" s="77"/>
      <c r="J113" s="77"/>
      <c r="K113" s="78"/>
      <c r="L113" s="75"/>
      <c r="M113" s="75"/>
      <c r="N113" s="35" t="s">
        <v>204</v>
      </c>
    </row>
    <row r="114" spans="1:15">
      <c r="A114" s="31"/>
      <c r="B114" s="31" t="s">
        <v>128</v>
      </c>
      <c r="C114" s="1"/>
      <c r="D114" s="31"/>
      <c r="E114" s="31"/>
      <c r="F114" s="32" t="s">
        <v>205</v>
      </c>
      <c r="G114" s="78">
        <v>7.4</v>
      </c>
      <c r="H114" s="78">
        <v>0.4</v>
      </c>
      <c r="I114" s="77"/>
      <c r="J114" s="77"/>
      <c r="K114" s="78"/>
      <c r="L114" s="75"/>
      <c r="M114" s="75"/>
      <c r="N114" s="35" t="s">
        <v>204</v>
      </c>
    </row>
    <row r="115" spans="1:15">
      <c r="A115" s="46" t="s">
        <v>482</v>
      </c>
      <c r="B115" s="28" t="s">
        <v>489</v>
      </c>
      <c r="C115" s="1">
        <v>2347</v>
      </c>
      <c r="D115" t="s">
        <v>1351</v>
      </c>
      <c r="E115" t="s">
        <v>1349</v>
      </c>
      <c r="F115" s="32" t="s">
        <v>205</v>
      </c>
      <c r="G115" s="42">
        <v>27.3</v>
      </c>
      <c r="H115" s="42">
        <v>1.6</v>
      </c>
      <c r="I115" s="77">
        <v>11.299999999999999</v>
      </c>
      <c r="J115" s="77">
        <v>0.69999999999999984</v>
      </c>
      <c r="K115" s="78">
        <v>3</v>
      </c>
      <c r="L115" s="75">
        <v>69.806759999999997</v>
      </c>
      <c r="M115" s="75">
        <v>32.058059999999998</v>
      </c>
      <c r="N115" s="35" t="s">
        <v>204</v>
      </c>
      <c r="O115" s="27" t="s">
        <v>1327</v>
      </c>
    </row>
    <row r="116" spans="1:15">
      <c r="A116" s="31"/>
      <c r="B116" s="31" t="s">
        <v>129</v>
      </c>
      <c r="C116" s="1"/>
      <c r="D116" s="31"/>
      <c r="E116" s="31"/>
      <c r="F116" s="32" t="s">
        <v>205</v>
      </c>
      <c r="G116" s="78">
        <v>13.5</v>
      </c>
      <c r="H116" s="78">
        <v>0.8</v>
      </c>
      <c r="I116" s="77"/>
      <c r="J116" s="77"/>
      <c r="K116" s="78"/>
      <c r="L116" s="75"/>
      <c r="M116" s="75"/>
      <c r="N116" s="35" t="s">
        <v>204</v>
      </c>
    </row>
    <row r="117" spans="1:15">
      <c r="A117" s="31"/>
      <c r="B117" s="28" t="s">
        <v>488</v>
      </c>
      <c r="C117" s="1"/>
      <c r="D117" s="31"/>
      <c r="E117" s="31"/>
      <c r="F117" s="32" t="s">
        <v>205</v>
      </c>
      <c r="G117" s="42">
        <v>38.700000000000003</v>
      </c>
      <c r="H117" s="42">
        <v>2.2999999999999998</v>
      </c>
      <c r="I117" s="77"/>
      <c r="J117" s="77"/>
      <c r="K117" s="78"/>
      <c r="L117" s="75"/>
      <c r="M117" s="75"/>
      <c r="N117" s="35" t="s">
        <v>204</v>
      </c>
      <c r="O117" s="27" t="s">
        <v>1327</v>
      </c>
    </row>
    <row r="118" spans="1:15">
      <c r="A118" s="31"/>
      <c r="B118" s="28" t="s">
        <v>487</v>
      </c>
      <c r="C118" s="1"/>
      <c r="D118" s="31"/>
      <c r="E118" s="31"/>
      <c r="F118" s="32" t="s">
        <v>205</v>
      </c>
      <c r="G118" s="42">
        <v>42.6</v>
      </c>
      <c r="H118" s="42">
        <v>2.6</v>
      </c>
      <c r="I118" s="77"/>
      <c r="J118" s="77"/>
      <c r="K118" s="78"/>
      <c r="L118" s="75"/>
      <c r="M118" s="75"/>
      <c r="N118" s="35" t="s">
        <v>204</v>
      </c>
      <c r="O118" s="27" t="s">
        <v>1327</v>
      </c>
    </row>
    <row r="119" spans="1:15">
      <c r="A119" s="31"/>
      <c r="B119" s="31" t="s">
        <v>130</v>
      </c>
      <c r="C119" s="1"/>
      <c r="D119" s="31"/>
      <c r="E119" s="31"/>
      <c r="F119" s="32" t="s">
        <v>205</v>
      </c>
      <c r="G119" s="78">
        <v>9.4</v>
      </c>
      <c r="H119" s="78">
        <v>0.6</v>
      </c>
      <c r="I119" s="77"/>
      <c r="J119" s="77"/>
      <c r="K119" s="78"/>
      <c r="L119" s="75"/>
      <c r="M119" s="75"/>
      <c r="N119" s="35" t="s">
        <v>204</v>
      </c>
    </row>
    <row r="120" spans="1:15">
      <c r="A120" s="31"/>
      <c r="B120" s="31" t="s">
        <v>131</v>
      </c>
      <c r="C120" s="1"/>
      <c r="D120" s="31"/>
      <c r="E120" s="31"/>
      <c r="F120" s="32" t="s">
        <v>205</v>
      </c>
      <c r="G120" s="78">
        <v>11</v>
      </c>
      <c r="H120" s="78">
        <v>0.7</v>
      </c>
      <c r="I120" s="77"/>
      <c r="J120" s="77"/>
      <c r="K120" s="78"/>
      <c r="L120" s="75"/>
      <c r="M120" s="75"/>
      <c r="N120" s="35" t="s">
        <v>204</v>
      </c>
    </row>
    <row r="121" spans="1:15">
      <c r="A121" s="31" t="s">
        <v>483</v>
      </c>
      <c r="B121" s="31" t="s">
        <v>132</v>
      </c>
      <c r="C121" s="1">
        <v>1964</v>
      </c>
      <c r="D121" t="s">
        <v>1346</v>
      </c>
      <c r="E121" t="s">
        <v>1347</v>
      </c>
      <c r="F121" s="32" t="s">
        <v>205</v>
      </c>
      <c r="G121" s="78">
        <v>7</v>
      </c>
      <c r="H121" s="78">
        <v>0.4</v>
      </c>
      <c r="I121" s="77">
        <v>7.9833333333333343</v>
      </c>
      <c r="J121" s="77">
        <v>0.46666666666666662</v>
      </c>
      <c r="K121" s="78">
        <v>6</v>
      </c>
      <c r="L121" s="75">
        <v>69.723429999999993</v>
      </c>
      <c r="M121" s="75">
        <v>31.958369999999999</v>
      </c>
      <c r="N121" s="35" t="s">
        <v>204</v>
      </c>
    </row>
    <row r="122" spans="1:15">
      <c r="A122" s="31"/>
      <c r="B122" s="31" t="s">
        <v>133</v>
      </c>
      <c r="C122" s="1"/>
      <c r="D122" s="31"/>
      <c r="E122" s="31"/>
      <c r="F122" s="32" t="s">
        <v>205</v>
      </c>
      <c r="G122" s="78">
        <v>8.5</v>
      </c>
      <c r="H122" s="78">
        <v>0.5</v>
      </c>
      <c r="I122" s="77"/>
      <c r="J122" s="77"/>
      <c r="K122" s="78"/>
      <c r="L122" s="75"/>
      <c r="M122" s="75"/>
      <c r="N122" s="35" t="s">
        <v>204</v>
      </c>
    </row>
    <row r="123" spans="1:15">
      <c r="A123" s="31"/>
      <c r="B123" s="31" t="s">
        <v>134</v>
      </c>
      <c r="C123" s="1"/>
      <c r="D123" s="31"/>
      <c r="E123" s="31"/>
      <c r="F123" s="32" t="s">
        <v>205</v>
      </c>
      <c r="G123" s="78">
        <v>7.8</v>
      </c>
      <c r="H123" s="78">
        <v>0.5</v>
      </c>
      <c r="I123" s="77"/>
      <c r="J123" s="77"/>
      <c r="K123" s="78"/>
      <c r="L123" s="75"/>
      <c r="M123" s="75"/>
      <c r="N123" s="35" t="s">
        <v>204</v>
      </c>
    </row>
    <row r="124" spans="1:15">
      <c r="A124" s="31"/>
      <c r="B124" s="31" t="s">
        <v>135</v>
      </c>
      <c r="C124" s="1"/>
      <c r="D124" s="31"/>
      <c r="E124" s="31"/>
      <c r="F124" s="32" t="s">
        <v>205</v>
      </c>
      <c r="G124" s="78">
        <v>8.4</v>
      </c>
      <c r="H124" s="78">
        <v>0.5</v>
      </c>
      <c r="I124" s="77"/>
      <c r="J124" s="77"/>
      <c r="K124" s="78"/>
      <c r="L124" s="75"/>
      <c r="M124" s="75"/>
      <c r="N124" s="35" t="s">
        <v>204</v>
      </c>
    </row>
    <row r="125" spans="1:15">
      <c r="A125" s="31"/>
      <c r="B125" s="31" t="s">
        <v>136</v>
      </c>
      <c r="C125" s="1"/>
      <c r="D125" s="31"/>
      <c r="E125" s="31"/>
      <c r="F125" s="32" t="s">
        <v>205</v>
      </c>
      <c r="G125" s="78">
        <v>7.1</v>
      </c>
      <c r="H125" s="78">
        <v>0.4</v>
      </c>
      <c r="I125" s="77"/>
      <c r="J125" s="77"/>
      <c r="K125" s="78"/>
      <c r="L125" s="75"/>
      <c r="M125" s="75"/>
      <c r="N125" s="35" t="s">
        <v>204</v>
      </c>
    </row>
    <row r="126" spans="1:15">
      <c r="A126" s="31"/>
      <c r="B126" s="31" t="s">
        <v>137</v>
      </c>
      <c r="C126" s="1"/>
      <c r="D126" s="31"/>
      <c r="E126" s="31"/>
      <c r="F126" s="32" t="s">
        <v>205</v>
      </c>
      <c r="G126" s="78">
        <v>9.1</v>
      </c>
      <c r="H126" s="78">
        <v>0.5</v>
      </c>
      <c r="I126" s="77"/>
      <c r="J126" s="77"/>
      <c r="K126" s="78"/>
      <c r="L126" s="75"/>
      <c r="M126" s="75"/>
      <c r="N126" s="35" t="s">
        <v>204</v>
      </c>
    </row>
    <row r="127" spans="1:15">
      <c r="A127" s="31"/>
      <c r="B127" s="28" t="s">
        <v>486</v>
      </c>
      <c r="C127" s="1"/>
      <c r="D127" s="31"/>
      <c r="E127" s="31"/>
      <c r="F127" s="32" t="s">
        <v>205</v>
      </c>
      <c r="G127" s="42">
        <v>14.4</v>
      </c>
      <c r="H127" s="42">
        <v>0.9</v>
      </c>
      <c r="I127" s="77"/>
      <c r="J127" s="77"/>
      <c r="K127" s="78"/>
      <c r="L127" s="75"/>
      <c r="M127" s="75"/>
      <c r="N127" s="35" t="s">
        <v>204</v>
      </c>
      <c r="O127" s="27" t="s">
        <v>1350</v>
      </c>
    </row>
    <row r="128" spans="1:15">
      <c r="A128" s="31" t="s">
        <v>484</v>
      </c>
      <c r="B128" s="28" t="s">
        <v>485</v>
      </c>
      <c r="C128" s="1">
        <v>2504</v>
      </c>
      <c r="D128" t="s">
        <v>1352</v>
      </c>
      <c r="E128" t="s">
        <v>1349</v>
      </c>
      <c r="F128" s="32" t="s">
        <v>205</v>
      </c>
      <c r="G128" s="42">
        <v>18.600000000000001</v>
      </c>
      <c r="H128" s="42">
        <v>1.1000000000000001</v>
      </c>
      <c r="I128" s="77">
        <v>11.733333333333334</v>
      </c>
      <c r="J128" s="77">
        <v>0.70000000000000007</v>
      </c>
      <c r="K128" s="78">
        <v>3</v>
      </c>
      <c r="L128" s="75">
        <v>69.833299999999994</v>
      </c>
      <c r="M128" s="75">
        <v>32.053249999999998</v>
      </c>
      <c r="N128" s="35" t="s">
        <v>204</v>
      </c>
      <c r="O128" s="27" t="s">
        <v>1327</v>
      </c>
    </row>
    <row r="129" spans="1:15">
      <c r="A129" s="31"/>
      <c r="B129" s="31" t="s">
        <v>138</v>
      </c>
      <c r="C129" s="1"/>
      <c r="D129" s="31"/>
      <c r="E129" s="31"/>
      <c r="F129" s="32" t="s">
        <v>205</v>
      </c>
      <c r="G129" s="78">
        <v>9.9</v>
      </c>
      <c r="H129" s="78">
        <v>0.6</v>
      </c>
      <c r="I129" s="77"/>
      <c r="J129" s="77"/>
      <c r="K129" s="78"/>
      <c r="L129" s="75"/>
      <c r="M129" s="75"/>
      <c r="N129" s="35" t="s">
        <v>204</v>
      </c>
    </row>
    <row r="130" spans="1:15">
      <c r="A130" s="31"/>
      <c r="B130" s="31" t="s">
        <v>139</v>
      </c>
      <c r="C130" s="1"/>
      <c r="D130" s="31"/>
      <c r="E130" s="31"/>
      <c r="F130" s="32" t="s">
        <v>205</v>
      </c>
      <c r="G130" s="78">
        <v>15.1</v>
      </c>
      <c r="H130" s="78">
        <v>0.9</v>
      </c>
      <c r="I130" s="77"/>
      <c r="J130" s="77"/>
      <c r="K130" s="78"/>
      <c r="L130" s="75"/>
      <c r="M130" s="75"/>
      <c r="N130" s="35" t="s">
        <v>204</v>
      </c>
    </row>
    <row r="131" spans="1:15">
      <c r="A131" s="31"/>
      <c r="B131" s="31" t="s">
        <v>140</v>
      </c>
      <c r="C131" s="1"/>
      <c r="D131" s="31"/>
      <c r="E131" s="31"/>
      <c r="F131" s="32" t="s">
        <v>205</v>
      </c>
      <c r="G131" s="78">
        <v>10.199999999999999</v>
      </c>
      <c r="H131" s="78">
        <v>0.6</v>
      </c>
      <c r="I131" s="77"/>
      <c r="J131" s="77"/>
      <c r="K131" s="78"/>
      <c r="L131" s="75"/>
      <c r="M131" s="75"/>
      <c r="N131" s="35" t="s">
        <v>204</v>
      </c>
    </row>
    <row r="132" spans="1:15">
      <c r="A132" s="31" t="s">
        <v>1722</v>
      </c>
      <c r="B132" s="31" t="s">
        <v>141</v>
      </c>
      <c r="C132" s="1">
        <v>2868</v>
      </c>
      <c r="D132" t="s">
        <v>1353</v>
      </c>
      <c r="E132" t="s">
        <v>1354</v>
      </c>
      <c r="F132" s="32" t="s">
        <v>205</v>
      </c>
      <c r="G132" s="79">
        <v>8.6717767715454102</v>
      </c>
      <c r="H132" s="79">
        <v>0.52030658721923828</v>
      </c>
      <c r="I132" s="77">
        <v>5.426006555557251</v>
      </c>
      <c r="J132" s="77">
        <v>0.32556038598219555</v>
      </c>
      <c r="K132" s="78">
        <v>3</v>
      </c>
      <c r="L132" s="75">
        <v>70.029767000000007</v>
      </c>
      <c r="M132" s="75">
        <v>32.30265</v>
      </c>
      <c r="N132" s="35" t="s">
        <v>204</v>
      </c>
    </row>
    <row r="133" spans="1:15">
      <c r="A133" s="31"/>
      <c r="B133" s="31" t="s">
        <v>142</v>
      </c>
      <c r="C133" s="1"/>
      <c r="D133" s="31"/>
      <c r="E133" s="31"/>
      <c r="F133" s="32" t="s">
        <v>205</v>
      </c>
      <c r="G133" s="79">
        <v>3.6308829784393311</v>
      </c>
      <c r="H133" s="79">
        <v>0.21785297989845276</v>
      </c>
      <c r="I133" s="77"/>
      <c r="J133" s="77"/>
      <c r="K133" s="78"/>
      <c r="L133" s="75"/>
      <c r="M133" s="75"/>
      <c r="N133" s="35" t="s">
        <v>204</v>
      </c>
    </row>
    <row r="134" spans="1:15">
      <c r="A134" s="31"/>
      <c r="B134" s="31" t="s">
        <v>143</v>
      </c>
      <c r="C134" s="1"/>
      <c r="D134" s="31"/>
      <c r="E134" s="31"/>
      <c r="F134" s="32" t="s">
        <v>205</v>
      </c>
      <c r="G134" s="79">
        <v>3.9753599166870117</v>
      </c>
      <c r="H134" s="79">
        <v>0.23852159082889557</v>
      </c>
      <c r="I134" s="77"/>
      <c r="J134" s="77"/>
      <c r="K134" s="78"/>
      <c r="L134" s="75"/>
      <c r="M134" s="75"/>
      <c r="N134" s="35" t="s">
        <v>204</v>
      </c>
    </row>
    <row r="135" spans="1:15">
      <c r="A135" s="31" t="s">
        <v>1723</v>
      </c>
      <c r="B135" s="31" t="s">
        <v>144</v>
      </c>
      <c r="C135" s="1">
        <v>3023</v>
      </c>
      <c r="D135" t="s">
        <v>1355</v>
      </c>
      <c r="E135" t="s">
        <v>1356</v>
      </c>
      <c r="F135" s="32" t="s">
        <v>205</v>
      </c>
      <c r="G135" s="79">
        <v>5.8710846900939941</v>
      </c>
      <c r="H135" s="79">
        <v>0.35226508975028992</v>
      </c>
      <c r="I135" s="77">
        <v>10.147971916198731</v>
      </c>
      <c r="J135" s="77">
        <v>0.60887832045555113</v>
      </c>
      <c r="K135" s="78">
        <v>5</v>
      </c>
      <c r="L135" s="75">
        <v>70.037581000000003</v>
      </c>
      <c r="M135" s="75">
        <v>32.299610999999999</v>
      </c>
      <c r="N135" s="35" t="s">
        <v>204</v>
      </c>
    </row>
    <row r="136" spans="1:15">
      <c r="A136" s="31"/>
      <c r="B136" s="31" t="s">
        <v>145</v>
      </c>
      <c r="C136" s="1"/>
      <c r="D136" s="31"/>
      <c r="E136" s="31"/>
      <c r="F136" s="32" t="s">
        <v>205</v>
      </c>
      <c r="G136" s="79">
        <v>16.034816741943359</v>
      </c>
      <c r="H136" s="79">
        <v>0.96208900213241577</v>
      </c>
      <c r="I136" s="77"/>
      <c r="J136" s="77"/>
      <c r="K136" s="78"/>
      <c r="L136" s="75"/>
      <c r="M136" s="75"/>
      <c r="N136" s="35" t="s">
        <v>204</v>
      </c>
    </row>
    <row r="137" spans="1:15">
      <c r="A137" s="31"/>
      <c r="B137" s="31" t="s">
        <v>146</v>
      </c>
      <c r="C137" s="1"/>
      <c r="D137" s="31"/>
      <c r="E137" s="31"/>
      <c r="F137" s="32" t="s">
        <v>205</v>
      </c>
      <c r="G137" s="79">
        <v>4.2132077217102051</v>
      </c>
      <c r="H137" s="79">
        <v>0.25279247760772705</v>
      </c>
      <c r="I137" s="77"/>
      <c r="J137" s="77"/>
      <c r="K137" s="78"/>
      <c r="L137" s="75"/>
      <c r="M137" s="75"/>
      <c r="N137" s="35" t="s">
        <v>204</v>
      </c>
    </row>
    <row r="138" spans="1:15">
      <c r="A138" s="31"/>
      <c r="B138" s="31" t="s">
        <v>147</v>
      </c>
      <c r="C138" s="1"/>
      <c r="D138" s="31"/>
      <c r="E138" s="31"/>
      <c r="F138" s="32" t="s">
        <v>205</v>
      </c>
      <c r="G138" s="79">
        <v>15.205416679382324</v>
      </c>
      <c r="H138" s="79">
        <v>0.91232502460479736</v>
      </c>
      <c r="I138" s="77"/>
      <c r="J138" s="77"/>
      <c r="K138" s="78"/>
      <c r="L138" s="75"/>
      <c r="M138" s="75"/>
      <c r="N138" s="35" t="s">
        <v>204</v>
      </c>
    </row>
    <row r="139" spans="1:15">
      <c r="A139" s="31"/>
      <c r="B139" s="31" t="s">
        <v>148</v>
      </c>
      <c r="C139" s="1"/>
      <c r="D139" s="31"/>
      <c r="E139" s="31"/>
      <c r="F139" s="32" t="s">
        <v>205</v>
      </c>
      <c r="G139" s="79">
        <v>9.4153337478637695</v>
      </c>
      <c r="H139" s="79">
        <v>0.56492000818252563</v>
      </c>
      <c r="I139" s="77"/>
      <c r="J139" s="77"/>
      <c r="K139" s="78"/>
      <c r="L139" s="75"/>
      <c r="M139" s="75"/>
      <c r="N139" s="35" t="s">
        <v>204</v>
      </c>
    </row>
    <row r="140" spans="1:15">
      <c r="A140" s="31" t="s">
        <v>1724</v>
      </c>
      <c r="B140" s="31" t="s">
        <v>149</v>
      </c>
      <c r="C140" s="1">
        <v>3125</v>
      </c>
      <c r="D140" t="s">
        <v>1357</v>
      </c>
      <c r="E140" t="s">
        <v>1356</v>
      </c>
      <c r="F140" s="32" t="s">
        <v>205</v>
      </c>
      <c r="G140" s="79">
        <v>13.965165138244629</v>
      </c>
      <c r="H140" s="79">
        <v>0.83790993690490723</v>
      </c>
      <c r="I140" s="77">
        <v>10.368979295094809</v>
      </c>
      <c r="J140" s="77">
        <v>0.62213875850041711</v>
      </c>
      <c r="K140" s="78">
        <v>6</v>
      </c>
      <c r="L140" s="75">
        <v>70.041342</v>
      </c>
      <c r="M140" s="75">
        <v>32.298434</v>
      </c>
      <c r="N140" s="35" t="s">
        <v>204</v>
      </c>
    </row>
    <row r="141" spans="1:15">
      <c r="A141" s="31"/>
      <c r="B141" s="31" t="s">
        <v>150</v>
      </c>
      <c r="C141" s="1"/>
      <c r="D141" s="31"/>
      <c r="E141" s="31"/>
      <c r="F141" s="32" t="s">
        <v>205</v>
      </c>
      <c r="G141" s="79">
        <v>7.3694229125976563</v>
      </c>
      <c r="H141" s="79">
        <v>0.44216537475585938</v>
      </c>
      <c r="I141" s="77"/>
      <c r="J141" s="77"/>
      <c r="K141" s="78"/>
      <c r="L141" s="75"/>
      <c r="M141" s="75"/>
      <c r="N141" s="35" t="s">
        <v>204</v>
      </c>
    </row>
    <row r="142" spans="1:15">
      <c r="A142" s="31"/>
      <c r="B142" s="31" t="s">
        <v>151</v>
      </c>
      <c r="C142" s="1"/>
      <c r="D142" s="31"/>
      <c r="E142" s="31"/>
      <c r="F142" s="32" t="s">
        <v>205</v>
      </c>
      <c r="G142" s="79">
        <v>11.443182945251465</v>
      </c>
      <c r="H142" s="79">
        <v>0.68659096956253052</v>
      </c>
      <c r="I142" s="77"/>
      <c r="J142" s="77"/>
      <c r="K142" s="78"/>
      <c r="L142" s="75"/>
      <c r="M142" s="75"/>
      <c r="N142" s="35" t="s">
        <v>204</v>
      </c>
    </row>
    <row r="143" spans="1:15">
      <c r="A143" s="31"/>
      <c r="B143" s="31" t="s">
        <v>152</v>
      </c>
      <c r="C143" s="1"/>
      <c r="D143" s="31"/>
      <c r="E143" s="31"/>
      <c r="F143" s="32" t="s">
        <v>205</v>
      </c>
      <c r="G143" s="79">
        <v>8.5060043334960938</v>
      </c>
      <c r="H143" s="79">
        <v>0.5103602409362793</v>
      </c>
      <c r="I143" s="77"/>
      <c r="J143" s="77"/>
      <c r="K143" s="78"/>
      <c r="L143" s="75"/>
      <c r="M143" s="75"/>
      <c r="N143" s="35" t="s">
        <v>204</v>
      </c>
    </row>
    <row r="144" spans="1:15">
      <c r="A144" s="31"/>
      <c r="B144" s="28" t="s">
        <v>494</v>
      </c>
      <c r="C144" s="1"/>
      <c r="D144" s="31"/>
      <c r="E144" s="31"/>
      <c r="F144" s="32" t="s">
        <v>205</v>
      </c>
      <c r="G144" s="47">
        <v>38.125312805175781</v>
      </c>
      <c r="H144" s="47">
        <v>2.2875187397003174</v>
      </c>
      <c r="I144" s="77"/>
      <c r="J144" s="77"/>
      <c r="K144" s="78"/>
      <c r="L144" s="75"/>
      <c r="M144" s="75"/>
      <c r="N144" s="35" t="s">
        <v>204</v>
      </c>
      <c r="O144" s="27" t="s">
        <v>1350</v>
      </c>
    </row>
    <row r="145" spans="1:15">
      <c r="A145" s="31"/>
      <c r="B145" s="31" t="s">
        <v>153</v>
      </c>
      <c r="C145" s="1"/>
      <c r="D145" s="31"/>
      <c r="E145" s="31"/>
      <c r="F145" s="32" t="s">
        <v>205</v>
      </c>
      <c r="G145" s="79">
        <v>13.464599609375</v>
      </c>
      <c r="H145" s="79">
        <v>0.80787599086761475</v>
      </c>
      <c r="I145" s="77"/>
      <c r="J145" s="77"/>
      <c r="K145" s="78"/>
      <c r="L145" s="75"/>
      <c r="M145" s="75"/>
      <c r="N145" s="35" t="s">
        <v>204</v>
      </c>
    </row>
    <row r="146" spans="1:15">
      <c r="A146" s="31"/>
      <c r="B146" s="28" t="s">
        <v>493</v>
      </c>
      <c r="C146" s="1"/>
      <c r="D146" s="31"/>
      <c r="E146" s="31"/>
      <c r="F146" s="32" t="s">
        <v>205</v>
      </c>
      <c r="G146" s="47">
        <v>43.261447906494141</v>
      </c>
      <c r="H146" s="47">
        <v>2.5956869125366211</v>
      </c>
      <c r="I146" s="77"/>
      <c r="J146" s="77"/>
      <c r="K146" s="78"/>
      <c r="L146" s="75"/>
      <c r="M146" s="75"/>
      <c r="N146" s="35" t="s">
        <v>204</v>
      </c>
      <c r="O146" s="27" t="s">
        <v>1350</v>
      </c>
    </row>
    <row r="147" spans="1:15">
      <c r="A147" s="31"/>
      <c r="B147" s="31" t="s">
        <v>154</v>
      </c>
      <c r="C147" s="1"/>
      <c r="D147" s="31"/>
      <c r="E147" s="31"/>
      <c r="F147" s="32" t="s">
        <v>205</v>
      </c>
      <c r="G147" s="79">
        <v>7.4655008316040039</v>
      </c>
      <c r="H147" s="79">
        <v>0.44793003797531128</v>
      </c>
      <c r="I147" s="77"/>
      <c r="J147" s="77"/>
      <c r="K147" s="78"/>
      <c r="L147" s="75"/>
      <c r="M147" s="75"/>
      <c r="N147" s="35" t="s">
        <v>204</v>
      </c>
    </row>
    <row r="148" spans="1:15">
      <c r="A148" s="31" t="s">
        <v>1725</v>
      </c>
      <c r="B148" s="31" t="s">
        <v>155</v>
      </c>
      <c r="C148" s="1">
        <v>2808</v>
      </c>
      <c r="D148" t="s">
        <v>1358</v>
      </c>
      <c r="E148" t="s">
        <v>1356</v>
      </c>
      <c r="F148" s="32" t="s">
        <v>205</v>
      </c>
      <c r="G148" s="79">
        <v>10.35200309753418</v>
      </c>
      <c r="H148" s="79">
        <v>0.62112021446228027</v>
      </c>
      <c r="I148" s="77">
        <v>7.9499885241190595</v>
      </c>
      <c r="J148" s="77">
        <v>0.47699931263923645</v>
      </c>
      <c r="K148" s="78">
        <v>6</v>
      </c>
      <c r="L148" s="75">
        <v>70.054017000000002</v>
      </c>
      <c r="M148" s="75">
        <v>32.289766999999998</v>
      </c>
      <c r="N148" s="35" t="s">
        <v>204</v>
      </c>
    </row>
    <row r="149" spans="1:15">
      <c r="A149" s="31"/>
      <c r="B149" s="31" t="s">
        <v>156</v>
      </c>
      <c r="C149" s="1"/>
      <c r="D149" s="31"/>
      <c r="E149" s="31"/>
      <c r="F149" s="32" t="s">
        <v>205</v>
      </c>
      <c r="G149" s="79">
        <v>5.8288211822509766</v>
      </c>
      <c r="H149" s="79">
        <v>0.3497292697429657</v>
      </c>
      <c r="I149" s="77"/>
      <c r="J149" s="77"/>
      <c r="K149" s="78"/>
      <c r="L149" s="75"/>
      <c r="M149" s="75"/>
      <c r="N149" s="35" t="s">
        <v>204</v>
      </c>
    </row>
    <row r="150" spans="1:15">
      <c r="A150" s="31"/>
      <c r="B150" s="28" t="s">
        <v>492</v>
      </c>
      <c r="C150" s="1"/>
      <c r="D150" s="31"/>
      <c r="E150" s="31"/>
      <c r="F150" s="32" t="s">
        <v>205</v>
      </c>
      <c r="G150" s="47">
        <v>21.931135177612305</v>
      </c>
      <c r="H150" s="47">
        <v>1.3158681392669678</v>
      </c>
      <c r="I150" s="77"/>
      <c r="J150" s="77"/>
      <c r="K150" s="78"/>
      <c r="L150" s="75"/>
      <c r="M150" s="75"/>
      <c r="N150" s="35" t="s">
        <v>204</v>
      </c>
      <c r="O150" s="27" t="s">
        <v>1350</v>
      </c>
    </row>
    <row r="151" spans="1:15">
      <c r="A151" s="31"/>
      <c r="B151" s="31" t="s">
        <v>157</v>
      </c>
      <c r="C151" s="1"/>
      <c r="D151" s="31"/>
      <c r="E151" s="31"/>
      <c r="F151" s="32" t="s">
        <v>205</v>
      </c>
      <c r="G151" s="79">
        <v>8.4349641799926758</v>
      </c>
      <c r="H151" s="79">
        <v>0.50609785318374634</v>
      </c>
      <c r="I151" s="77"/>
      <c r="J151" s="77"/>
      <c r="K151" s="78"/>
      <c r="L151" s="75"/>
      <c r="M151" s="75"/>
      <c r="N151" s="35" t="s">
        <v>204</v>
      </c>
    </row>
    <row r="152" spans="1:15">
      <c r="A152" s="31"/>
      <c r="B152" s="31" t="s">
        <v>158</v>
      </c>
      <c r="C152" s="1"/>
      <c r="D152" s="31"/>
      <c r="E152" s="31"/>
      <c r="F152" s="32" t="s">
        <v>205</v>
      </c>
      <c r="G152" s="79">
        <v>11.45328426361084</v>
      </c>
      <c r="H152" s="79">
        <v>0.68719702959060669</v>
      </c>
      <c r="I152" s="77"/>
      <c r="J152" s="77"/>
      <c r="K152" s="78"/>
      <c r="L152" s="75"/>
      <c r="M152" s="75"/>
      <c r="N152" s="35" t="s">
        <v>204</v>
      </c>
    </row>
    <row r="153" spans="1:15">
      <c r="A153" s="31"/>
      <c r="B153" s="31" t="s">
        <v>159</v>
      </c>
      <c r="C153" s="1"/>
      <c r="D153" s="31"/>
      <c r="E153" s="31"/>
      <c r="F153" s="32" t="s">
        <v>205</v>
      </c>
      <c r="G153" s="79">
        <v>5.0196847915649414</v>
      </c>
      <c r="H153" s="79">
        <v>0.30118107795715332</v>
      </c>
      <c r="I153" s="77"/>
      <c r="J153" s="77"/>
      <c r="K153" s="78"/>
      <c r="L153" s="75"/>
      <c r="M153" s="75"/>
      <c r="N153" s="35" t="s">
        <v>204</v>
      </c>
    </row>
    <row r="154" spans="1:15">
      <c r="A154" s="31"/>
      <c r="B154" s="31" t="s">
        <v>160</v>
      </c>
      <c r="C154" s="1"/>
      <c r="D154" s="31"/>
      <c r="E154" s="31"/>
      <c r="F154" s="32" t="s">
        <v>205</v>
      </c>
      <c r="G154" s="79">
        <v>6.6111736297607422</v>
      </c>
      <c r="H154" s="79">
        <v>0.39667043089866638</v>
      </c>
      <c r="I154" s="77"/>
      <c r="J154" s="77"/>
      <c r="K154" s="78"/>
      <c r="L154" s="75"/>
      <c r="M154" s="75"/>
      <c r="N154" s="35" t="s">
        <v>204</v>
      </c>
    </row>
    <row r="155" spans="1:15">
      <c r="A155" s="31" t="s">
        <v>1726</v>
      </c>
      <c r="B155" s="28" t="s">
        <v>491</v>
      </c>
      <c r="C155" s="1">
        <v>3011</v>
      </c>
      <c r="D155" t="s">
        <v>1358</v>
      </c>
      <c r="E155" t="s">
        <v>1356</v>
      </c>
      <c r="F155" s="32" t="s">
        <v>205</v>
      </c>
      <c r="G155" s="47">
        <v>40.366920471191406</v>
      </c>
      <c r="H155" s="47">
        <v>2.4220151901245117</v>
      </c>
      <c r="I155" s="77">
        <v>12.718316396077475</v>
      </c>
      <c r="J155" s="77">
        <v>0.76309897502263391</v>
      </c>
      <c r="K155" s="78">
        <v>6</v>
      </c>
      <c r="L155" s="75">
        <v>70.061932999999996</v>
      </c>
      <c r="M155" s="75">
        <v>32.295282999999998</v>
      </c>
      <c r="N155" s="35" t="s">
        <v>204</v>
      </c>
      <c r="O155" s="27" t="s">
        <v>1350</v>
      </c>
    </row>
    <row r="156" spans="1:15">
      <c r="A156" s="31"/>
      <c r="B156" s="31" t="s">
        <v>161</v>
      </c>
      <c r="C156" s="1"/>
      <c r="D156" s="31"/>
      <c r="E156" s="31"/>
      <c r="F156" s="32" t="s">
        <v>205</v>
      </c>
      <c r="G156" s="79">
        <v>19.129676818847656</v>
      </c>
      <c r="H156" s="79">
        <v>1.1477806568145752</v>
      </c>
      <c r="I156" s="77"/>
      <c r="J156" s="77"/>
      <c r="K156" s="78"/>
      <c r="L156" s="75"/>
      <c r="M156" s="75"/>
      <c r="N156" s="35" t="s">
        <v>204</v>
      </c>
    </row>
    <row r="157" spans="1:15">
      <c r="A157" s="31"/>
      <c r="B157" s="31" t="s">
        <v>162</v>
      </c>
      <c r="C157" s="1"/>
      <c r="D157" s="31"/>
      <c r="E157" s="31"/>
      <c r="F157" s="32" t="s">
        <v>205</v>
      </c>
      <c r="G157" s="79">
        <v>12.369956016540527</v>
      </c>
      <c r="H157" s="79">
        <v>0.74219733476638794</v>
      </c>
      <c r="I157" s="77"/>
      <c r="J157" s="77"/>
      <c r="K157" s="78"/>
      <c r="L157" s="75"/>
      <c r="M157" s="75"/>
      <c r="N157" s="35" t="s">
        <v>204</v>
      </c>
    </row>
    <row r="158" spans="1:15">
      <c r="A158" s="31"/>
      <c r="B158" s="31" t="s">
        <v>163</v>
      </c>
      <c r="C158" s="1"/>
      <c r="D158" s="31"/>
      <c r="E158" s="31"/>
      <c r="F158" s="32" t="s">
        <v>205</v>
      </c>
      <c r="G158" s="79">
        <v>19.201597213745117</v>
      </c>
      <c r="H158" s="79">
        <v>1.1520957946777344</v>
      </c>
      <c r="I158" s="77"/>
      <c r="J158" s="77"/>
      <c r="K158" s="78"/>
      <c r="L158" s="75"/>
      <c r="M158" s="75"/>
      <c r="N158" s="35" t="s">
        <v>204</v>
      </c>
    </row>
    <row r="159" spans="1:15">
      <c r="A159" s="31"/>
      <c r="B159" s="31" t="s">
        <v>164</v>
      </c>
      <c r="C159" s="1"/>
      <c r="D159" s="31"/>
      <c r="E159" s="31"/>
      <c r="F159" s="32" t="s">
        <v>205</v>
      </c>
      <c r="G159" s="79">
        <v>8.3455476760864258</v>
      </c>
      <c r="H159" s="79">
        <v>0.50073283910751343</v>
      </c>
      <c r="I159" s="77"/>
      <c r="J159" s="77"/>
      <c r="K159" s="78"/>
      <c r="L159" s="75"/>
      <c r="M159" s="75"/>
      <c r="N159" s="35" t="s">
        <v>204</v>
      </c>
    </row>
    <row r="160" spans="1:15">
      <c r="A160" s="31"/>
      <c r="B160" s="31" t="s">
        <v>165</v>
      </c>
      <c r="C160" s="1"/>
      <c r="D160" s="31"/>
      <c r="E160" s="31"/>
      <c r="F160" s="32" t="s">
        <v>205</v>
      </c>
      <c r="G160" s="79">
        <v>11.267804145812988</v>
      </c>
      <c r="H160" s="79">
        <v>0.67606824636459351</v>
      </c>
      <c r="I160" s="77"/>
      <c r="J160" s="77"/>
      <c r="K160" s="78"/>
      <c r="L160" s="75"/>
      <c r="M160" s="75"/>
      <c r="N160" s="35" t="s">
        <v>204</v>
      </c>
    </row>
    <row r="161" spans="1:15">
      <c r="A161" s="31"/>
      <c r="B161" s="31" t="s">
        <v>166</v>
      </c>
      <c r="C161" s="1"/>
      <c r="D161" s="31"/>
      <c r="E161" s="31"/>
      <c r="F161" s="32" t="s">
        <v>205</v>
      </c>
      <c r="G161" s="79">
        <v>5.9953165054321289</v>
      </c>
      <c r="H161" s="79">
        <v>0.35971897840499878</v>
      </c>
      <c r="I161" s="77"/>
      <c r="J161" s="77"/>
      <c r="K161" s="78"/>
      <c r="L161" s="75"/>
      <c r="M161" s="75"/>
      <c r="N161" s="35" t="s">
        <v>204</v>
      </c>
    </row>
    <row r="162" spans="1:15">
      <c r="A162" s="31" t="s">
        <v>1727</v>
      </c>
      <c r="B162" s="31" t="s">
        <v>167</v>
      </c>
      <c r="C162" s="1">
        <v>3093</v>
      </c>
      <c r="D162" t="s">
        <v>1358</v>
      </c>
      <c r="E162" t="s">
        <v>1356</v>
      </c>
      <c r="F162" s="32" t="s">
        <v>205</v>
      </c>
      <c r="G162" s="79">
        <v>1.7518584728240967</v>
      </c>
      <c r="H162" s="79">
        <v>0.1051115095615387</v>
      </c>
      <c r="I162" s="77">
        <v>3.2958565950393677</v>
      </c>
      <c r="J162" s="77">
        <v>0.19775139912962914</v>
      </c>
      <c r="K162" s="78">
        <v>4</v>
      </c>
      <c r="L162" s="75">
        <v>70.193933000000001</v>
      </c>
      <c r="M162" s="75">
        <v>32.20055</v>
      </c>
      <c r="N162" s="35" t="s">
        <v>204</v>
      </c>
    </row>
    <row r="163" spans="1:15">
      <c r="A163" s="31"/>
      <c r="B163" s="31" t="s">
        <v>168</v>
      </c>
      <c r="C163" s="1"/>
      <c r="D163" s="31"/>
      <c r="E163" s="31"/>
      <c r="F163" s="32" t="s">
        <v>205</v>
      </c>
      <c r="G163" s="79">
        <v>3.6788101196289063</v>
      </c>
      <c r="H163" s="79">
        <v>0.22072860598564148</v>
      </c>
      <c r="I163" s="77"/>
      <c r="J163" s="77"/>
      <c r="K163" s="78"/>
      <c r="L163" s="75"/>
      <c r="M163" s="75"/>
      <c r="N163" s="35" t="s">
        <v>204</v>
      </c>
    </row>
    <row r="164" spans="1:15">
      <c r="A164" s="31"/>
      <c r="B164" s="31" t="s">
        <v>169</v>
      </c>
      <c r="C164" s="1"/>
      <c r="D164" s="31"/>
      <c r="E164" s="31"/>
      <c r="F164" s="32" t="s">
        <v>205</v>
      </c>
      <c r="G164" s="79">
        <v>3.1560304164886475</v>
      </c>
      <c r="H164" s="79">
        <v>0.1893618255853653</v>
      </c>
      <c r="I164" s="77"/>
      <c r="J164" s="77"/>
      <c r="K164" s="78"/>
      <c r="L164" s="75"/>
      <c r="M164" s="75"/>
      <c r="N164" s="35" t="s">
        <v>204</v>
      </c>
    </row>
    <row r="165" spans="1:15">
      <c r="A165" s="31"/>
      <c r="B165" s="31" t="s">
        <v>170</v>
      </c>
      <c r="C165" s="1"/>
      <c r="D165" s="31"/>
      <c r="E165" s="31"/>
      <c r="F165" s="32" t="s">
        <v>205</v>
      </c>
      <c r="G165" s="79">
        <v>4.5967273712158203</v>
      </c>
      <c r="H165" s="79">
        <v>0.27580365538597107</v>
      </c>
      <c r="I165" s="77"/>
      <c r="J165" s="77"/>
      <c r="K165" s="78"/>
      <c r="L165" s="75"/>
      <c r="M165" s="75"/>
      <c r="N165" s="35" t="s">
        <v>204</v>
      </c>
    </row>
    <row r="166" spans="1:15">
      <c r="A166" s="31" t="s">
        <v>1728</v>
      </c>
      <c r="B166" s="31" t="s">
        <v>171</v>
      </c>
      <c r="C166" s="1">
        <v>3084</v>
      </c>
      <c r="D166" t="s">
        <v>1355</v>
      </c>
      <c r="E166" t="s">
        <v>1356</v>
      </c>
      <c r="F166" s="32" t="s">
        <v>205</v>
      </c>
      <c r="G166" s="79">
        <v>4.7994804382324219</v>
      </c>
      <c r="H166" s="79">
        <v>0.28796881437301636</v>
      </c>
      <c r="I166" s="77">
        <v>7.1445443153381349</v>
      </c>
      <c r="J166" s="77">
        <v>0.42867265343666078</v>
      </c>
      <c r="K166" s="78">
        <v>5</v>
      </c>
      <c r="L166" s="75">
        <v>70.183850000000007</v>
      </c>
      <c r="M166" s="75">
        <v>32.198967000000003</v>
      </c>
      <c r="N166" s="35" t="s">
        <v>204</v>
      </c>
    </row>
    <row r="167" spans="1:15">
      <c r="A167" s="31"/>
      <c r="B167" s="31" t="s">
        <v>172</v>
      </c>
      <c r="C167" s="1"/>
      <c r="D167" s="31"/>
      <c r="E167" s="31"/>
      <c r="F167" s="32" t="s">
        <v>205</v>
      </c>
      <c r="G167" s="79">
        <v>5.0511326789855957</v>
      </c>
      <c r="H167" s="79">
        <v>0.30306795239448547</v>
      </c>
      <c r="I167" s="77"/>
      <c r="J167" s="77"/>
      <c r="K167" s="78"/>
      <c r="L167" s="75"/>
      <c r="M167" s="75"/>
      <c r="N167" s="35" t="s">
        <v>204</v>
      </c>
    </row>
    <row r="168" spans="1:15">
      <c r="A168" s="31"/>
      <c r="B168" s="28" t="s">
        <v>490</v>
      </c>
      <c r="C168" s="1"/>
      <c r="D168" s="31"/>
      <c r="E168" s="31"/>
      <c r="F168" s="32" t="s">
        <v>205</v>
      </c>
      <c r="G168" s="47">
        <v>29.764371871948242</v>
      </c>
      <c r="H168" s="47">
        <v>1.7858623266220093</v>
      </c>
      <c r="I168" s="77"/>
      <c r="J168" s="77"/>
      <c r="K168" s="78"/>
      <c r="L168" s="75"/>
      <c r="M168" s="75"/>
      <c r="N168" s="35" t="s">
        <v>204</v>
      </c>
      <c r="O168" s="27" t="s">
        <v>1350</v>
      </c>
    </row>
    <row r="169" spans="1:15">
      <c r="A169" s="31"/>
      <c r="B169" s="31" t="s">
        <v>173</v>
      </c>
      <c r="C169" s="1"/>
      <c r="D169" s="31"/>
      <c r="E169" s="31"/>
      <c r="F169" s="32" t="s">
        <v>205</v>
      </c>
      <c r="G169" s="79">
        <v>8.3420743942260742</v>
      </c>
      <c r="H169" s="79">
        <v>0.50052446126937866</v>
      </c>
      <c r="I169" s="77"/>
      <c r="J169" s="77"/>
      <c r="K169" s="78"/>
      <c r="L169" s="75"/>
      <c r="M169" s="75"/>
      <c r="N169" s="35" t="s">
        <v>204</v>
      </c>
    </row>
    <row r="170" spans="1:15">
      <c r="A170" s="31"/>
      <c r="B170" s="31" t="s">
        <v>174</v>
      </c>
      <c r="C170" s="1"/>
      <c r="D170" s="31"/>
      <c r="E170" s="31"/>
      <c r="F170" s="32" t="s">
        <v>205</v>
      </c>
      <c r="G170" s="79">
        <v>11.53647518157959</v>
      </c>
      <c r="H170" s="79">
        <v>0.69218850135803223</v>
      </c>
      <c r="I170" s="77"/>
      <c r="J170" s="77"/>
      <c r="K170" s="78"/>
      <c r="L170" s="75"/>
      <c r="M170" s="75"/>
      <c r="N170" s="35" t="s">
        <v>204</v>
      </c>
    </row>
    <row r="171" spans="1:15">
      <c r="A171" s="31"/>
      <c r="B171" s="31" t="s">
        <v>175</v>
      </c>
      <c r="C171" s="1"/>
      <c r="D171" s="31"/>
      <c r="E171" s="31"/>
      <c r="F171" s="32" t="s">
        <v>205</v>
      </c>
      <c r="G171" s="79">
        <v>5.9935588836669922</v>
      </c>
      <c r="H171" s="79">
        <v>0.35961353778839111</v>
      </c>
      <c r="I171" s="77"/>
      <c r="J171" s="78"/>
      <c r="K171" s="78"/>
      <c r="L171" s="75"/>
      <c r="M171" s="75"/>
      <c r="N171" s="35" t="s">
        <v>204</v>
      </c>
    </row>
    <row r="172" spans="1:15">
      <c r="A172" s="39" t="s">
        <v>1721</v>
      </c>
      <c r="B172" s="31" t="s">
        <v>188</v>
      </c>
      <c r="C172" s="1">
        <v>3994</v>
      </c>
      <c r="D172" t="s">
        <v>1359</v>
      </c>
      <c r="E172" t="s">
        <v>1360</v>
      </c>
      <c r="F172" s="32" t="s">
        <v>205</v>
      </c>
      <c r="G172" s="78">
        <v>30.5</v>
      </c>
      <c r="H172" s="78">
        <v>0.3</v>
      </c>
      <c r="I172" s="77">
        <v>31.3</v>
      </c>
      <c r="J172" s="78">
        <v>2.1</v>
      </c>
      <c r="K172" s="78">
        <v>4</v>
      </c>
      <c r="L172" s="75">
        <v>70.2779833333</v>
      </c>
      <c r="M172" s="75">
        <v>29.811350000000001</v>
      </c>
      <c r="N172" s="35" t="s">
        <v>11</v>
      </c>
    </row>
    <row r="173" spans="1:15">
      <c r="A173" s="39"/>
      <c r="B173" s="31" t="s">
        <v>189</v>
      </c>
      <c r="C173" s="1"/>
      <c r="D173" s="31"/>
      <c r="E173" s="31"/>
      <c r="F173" s="32" t="s">
        <v>205</v>
      </c>
      <c r="G173" s="78">
        <v>31.5</v>
      </c>
      <c r="H173" s="78">
        <v>0.3</v>
      </c>
      <c r="I173" s="77"/>
      <c r="J173" s="78"/>
      <c r="K173" s="78"/>
      <c r="L173" s="75"/>
      <c r="M173" s="75"/>
      <c r="N173" s="35" t="s">
        <v>11</v>
      </c>
    </row>
    <row r="174" spans="1:15">
      <c r="A174" s="39"/>
      <c r="B174" s="31" t="s">
        <v>190</v>
      </c>
      <c r="C174" s="1"/>
      <c r="D174" s="31"/>
      <c r="E174" s="31"/>
      <c r="F174" s="32" t="s">
        <v>205</v>
      </c>
      <c r="G174" s="78">
        <v>36.799999999999997</v>
      </c>
      <c r="H174" s="78">
        <v>0.3</v>
      </c>
      <c r="I174" s="77"/>
      <c r="J174" s="78"/>
      <c r="K174" s="78"/>
      <c r="L174" s="75"/>
      <c r="M174" s="75"/>
      <c r="N174" s="35" t="s">
        <v>11</v>
      </c>
    </row>
    <row r="175" spans="1:15">
      <c r="A175" s="39"/>
      <c r="B175" s="31" t="s">
        <v>191</v>
      </c>
      <c r="C175" s="1"/>
      <c r="D175" s="31"/>
      <c r="E175" s="31"/>
      <c r="F175" s="32" t="s">
        <v>205</v>
      </c>
      <c r="G175" s="78">
        <v>26.4</v>
      </c>
      <c r="H175" s="78">
        <v>0.2</v>
      </c>
      <c r="I175" s="77"/>
      <c r="J175" s="78"/>
      <c r="K175" s="78"/>
      <c r="L175" s="75"/>
      <c r="M175" s="75"/>
      <c r="N175" s="35" t="s">
        <v>11</v>
      </c>
    </row>
    <row r="176" spans="1:15">
      <c r="A176" s="39" t="s">
        <v>1721</v>
      </c>
      <c r="B176" s="31" t="s">
        <v>192</v>
      </c>
      <c r="C176" s="1">
        <v>3746</v>
      </c>
      <c r="D176" t="s">
        <v>1359</v>
      </c>
      <c r="E176" t="s">
        <v>1360</v>
      </c>
      <c r="F176" s="32" t="s">
        <v>205</v>
      </c>
      <c r="G176" s="78">
        <v>24.2</v>
      </c>
      <c r="H176" s="78">
        <v>0.2</v>
      </c>
      <c r="I176" s="77">
        <v>25.7</v>
      </c>
      <c r="J176" s="78">
        <v>0.7</v>
      </c>
      <c r="K176" s="78">
        <v>4</v>
      </c>
      <c r="L176" s="75">
        <v>70.2785166667</v>
      </c>
      <c r="M176" s="75">
        <v>29.8036666667</v>
      </c>
      <c r="N176" s="35" t="s">
        <v>11</v>
      </c>
    </row>
    <row r="177" spans="1:15">
      <c r="A177" s="39"/>
      <c r="B177" s="31" t="s">
        <v>193</v>
      </c>
      <c r="C177" s="1"/>
      <c r="D177" s="31"/>
      <c r="E177" s="31"/>
      <c r="F177" s="32" t="s">
        <v>205</v>
      </c>
      <c r="G177" s="78">
        <v>27.7</v>
      </c>
      <c r="H177" s="78">
        <v>0.2</v>
      </c>
      <c r="I177" s="77"/>
      <c r="J177" s="78"/>
      <c r="K177" s="78"/>
      <c r="L177" s="75"/>
      <c r="M177" s="75"/>
      <c r="N177" s="35" t="s">
        <v>11</v>
      </c>
    </row>
    <row r="178" spans="1:15">
      <c r="A178" s="39"/>
      <c r="B178" s="31" t="s">
        <v>194</v>
      </c>
      <c r="C178" s="1"/>
      <c r="D178" s="31"/>
      <c r="E178" s="31"/>
      <c r="F178" s="32" t="s">
        <v>205</v>
      </c>
      <c r="G178" s="78">
        <v>25.4</v>
      </c>
      <c r="H178" s="78">
        <v>0.2</v>
      </c>
      <c r="I178" s="77"/>
      <c r="J178" s="78"/>
      <c r="K178" s="78"/>
      <c r="L178" s="75"/>
      <c r="M178" s="75"/>
      <c r="N178" s="35" t="s">
        <v>11</v>
      </c>
    </row>
    <row r="179" spans="1:15">
      <c r="A179" s="39"/>
      <c r="B179" s="31" t="s">
        <v>195</v>
      </c>
      <c r="C179" s="1"/>
      <c r="D179" s="31"/>
      <c r="E179" s="31"/>
      <c r="F179" s="32" t="s">
        <v>205</v>
      </c>
      <c r="G179" s="78">
        <v>25.4</v>
      </c>
      <c r="H179" s="78">
        <v>0.2</v>
      </c>
      <c r="I179" s="77"/>
      <c r="J179" s="78"/>
      <c r="K179" s="78"/>
      <c r="L179" s="75"/>
      <c r="M179" s="75"/>
      <c r="N179" s="35" t="s">
        <v>11</v>
      </c>
    </row>
    <row r="180" spans="1:15">
      <c r="A180" s="39" t="s">
        <v>1721</v>
      </c>
      <c r="B180" s="31" t="s">
        <v>199</v>
      </c>
      <c r="C180" s="1">
        <v>2754</v>
      </c>
      <c r="D180" t="s">
        <v>1359</v>
      </c>
      <c r="E180" t="s">
        <v>1360</v>
      </c>
      <c r="F180" s="32" t="s">
        <v>205</v>
      </c>
      <c r="G180" s="78">
        <v>21.6</v>
      </c>
      <c r="H180" s="78">
        <v>0.2</v>
      </c>
      <c r="I180" s="77">
        <v>21.6</v>
      </c>
      <c r="J180" s="78">
        <v>0.2</v>
      </c>
      <c r="K180" s="78">
        <v>1</v>
      </c>
      <c r="L180" s="75">
        <v>70.293700000000001</v>
      </c>
      <c r="M180" s="75">
        <v>29.7909333333</v>
      </c>
      <c r="N180" s="35" t="s">
        <v>11</v>
      </c>
    </row>
    <row r="181" spans="1:15">
      <c r="A181" s="39" t="s">
        <v>1721</v>
      </c>
      <c r="B181" s="31" t="s">
        <v>196</v>
      </c>
      <c r="C181" s="1">
        <v>2512</v>
      </c>
      <c r="D181" t="s">
        <v>1359</v>
      </c>
      <c r="E181" t="s">
        <v>1360</v>
      </c>
      <c r="F181" s="32" t="s">
        <v>205</v>
      </c>
      <c r="G181" s="78">
        <v>16.2</v>
      </c>
      <c r="H181" s="78">
        <v>0.1</v>
      </c>
      <c r="I181" s="77">
        <v>13.8</v>
      </c>
      <c r="J181" s="78">
        <v>1.5</v>
      </c>
      <c r="K181" s="78">
        <v>3</v>
      </c>
      <c r="L181" s="75">
        <v>70.302866666699998</v>
      </c>
      <c r="M181" s="75">
        <v>29.7881666667</v>
      </c>
      <c r="N181" s="35" t="s">
        <v>11</v>
      </c>
    </row>
    <row r="182" spans="1:15">
      <c r="A182" s="39"/>
      <c r="B182" s="31" t="s">
        <v>197</v>
      </c>
      <c r="C182" s="1"/>
      <c r="D182" s="31"/>
      <c r="E182" s="31"/>
      <c r="F182" s="32" t="s">
        <v>205</v>
      </c>
      <c r="G182" s="78">
        <v>11.2</v>
      </c>
      <c r="H182" s="78">
        <v>0.1</v>
      </c>
      <c r="I182" s="77"/>
      <c r="J182" s="78"/>
      <c r="K182" s="78"/>
      <c r="L182" s="75"/>
      <c r="M182" s="75"/>
      <c r="N182" s="35" t="s">
        <v>11</v>
      </c>
    </row>
    <row r="183" spans="1:15">
      <c r="A183" s="39"/>
      <c r="B183" s="31" t="s">
        <v>198</v>
      </c>
      <c r="C183" s="1"/>
      <c r="D183" s="31"/>
      <c r="E183" s="31"/>
      <c r="F183" s="32" t="s">
        <v>205</v>
      </c>
      <c r="G183" s="78">
        <v>13.9</v>
      </c>
      <c r="H183" s="78">
        <v>0.1</v>
      </c>
      <c r="I183" s="77"/>
      <c r="J183" s="78"/>
      <c r="K183" s="78"/>
      <c r="L183" s="75"/>
      <c r="M183" s="75"/>
      <c r="N183" s="35" t="s">
        <v>11</v>
      </c>
    </row>
    <row r="184" spans="1:15">
      <c r="A184" s="39" t="s">
        <v>1721</v>
      </c>
      <c r="B184" s="28" t="s">
        <v>200</v>
      </c>
      <c r="C184" s="1">
        <v>2244</v>
      </c>
      <c r="D184" t="s">
        <v>1359</v>
      </c>
      <c r="E184" t="s">
        <v>1360</v>
      </c>
      <c r="F184" s="32" t="s">
        <v>205</v>
      </c>
      <c r="G184" s="42">
        <v>27</v>
      </c>
      <c r="H184" s="42">
        <v>0.2</v>
      </c>
      <c r="I184" s="37" t="s">
        <v>176</v>
      </c>
      <c r="J184" s="78"/>
      <c r="K184" s="78"/>
      <c r="L184" s="75">
        <v>70.320650000000001</v>
      </c>
      <c r="M184" s="75">
        <v>29.787766666700001</v>
      </c>
      <c r="N184" s="35" t="s">
        <v>11</v>
      </c>
      <c r="O184" s="27" t="s">
        <v>1362</v>
      </c>
    </row>
    <row r="185" spans="1:15">
      <c r="A185" s="39"/>
      <c r="B185" s="28" t="s">
        <v>201</v>
      </c>
      <c r="C185" s="1"/>
      <c r="D185" s="31"/>
      <c r="E185" s="31"/>
      <c r="F185" s="32" t="s">
        <v>205</v>
      </c>
      <c r="G185" s="42">
        <v>18.399999999999999</v>
      </c>
      <c r="H185" s="42">
        <v>0.2</v>
      </c>
      <c r="I185" s="77"/>
      <c r="J185" s="78"/>
      <c r="K185" s="78"/>
      <c r="L185" s="75"/>
      <c r="M185" s="75"/>
      <c r="N185" s="35" t="s">
        <v>11</v>
      </c>
    </row>
    <row r="186" spans="1:15">
      <c r="A186" s="31" t="s">
        <v>1721</v>
      </c>
      <c r="B186" s="32" t="s">
        <v>234</v>
      </c>
      <c r="C186" s="1">
        <v>2050</v>
      </c>
      <c r="D186" t="s">
        <v>1363</v>
      </c>
      <c r="E186" t="s">
        <v>1364</v>
      </c>
      <c r="F186" s="32" t="s">
        <v>205</v>
      </c>
      <c r="G186" s="36">
        <v>6.565404</v>
      </c>
      <c r="H186" s="36">
        <v>0.39464399999999999</v>
      </c>
      <c r="I186" s="36">
        <v>6.9402590000000002</v>
      </c>
      <c r="J186" s="36">
        <v>0.220360761339218</v>
      </c>
      <c r="K186" s="78">
        <v>4</v>
      </c>
      <c r="L186" s="75">
        <v>70.102000000000004</v>
      </c>
      <c r="M186" s="75">
        <v>29.975000000000001</v>
      </c>
      <c r="N186" s="35" t="s">
        <v>314</v>
      </c>
      <c r="O186" s="27" t="s">
        <v>1376</v>
      </c>
    </row>
    <row r="187" spans="1:15">
      <c r="A187" s="31"/>
      <c r="B187" s="32" t="s">
        <v>235</v>
      </c>
      <c r="C187" s="1"/>
      <c r="D187" s="31"/>
      <c r="E187" s="31"/>
      <c r="F187" s="32" t="s">
        <v>205</v>
      </c>
      <c r="G187" s="36">
        <v>6.3146839999999997</v>
      </c>
      <c r="H187" s="36">
        <v>0.409356</v>
      </c>
      <c r="I187" s="77"/>
      <c r="J187" s="78"/>
      <c r="K187" s="78"/>
      <c r="L187" s="75"/>
      <c r="M187" s="75"/>
      <c r="N187" s="35" t="s">
        <v>314</v>
      </c>
      <c r="O187" s="27" t="s">
        <v>1376</v>
      </c>
    </row>
    <row r="188" spans="1:15">
      <c r="A188" s="31"/>
      <c r="B188" s="32" t="s">
        <v>236</v>
      </c>
      <c r="C188" s="1"/>
      <c r="D188" s="31"/>
      <c r="E188" s="31"/>
      <c r="F188" s="32" t="s">
        <v>205</v>
      </c>
      <c r="G188" s="36">
        <v>7.3454990000000002</v>
      </c>
      <c r="H188" s="36">
        <v>0.47705599999999998</v>
      </c>
      <c r="I188" s="77"/>
      <c r="J188" s="78"/>
      <c r="K188" s="78"/>
      <c r="L188" s="75"/>
      <c r="M188" s="75"/>
      <c r="N188" s="35" t="s">
        <v>314</v>
      </c>
      <c r="O188" s="27" t="s">
        <v>1376</v>
      </c>
    </row>
    <row r="189" spans="1:15">
      <c r="A189" s="31"/>
      <c r="B189" s="32" t="s">
        <v>237</v>
      </c>
      <c r="C189" s="1"/>
      <c r="D189" s="31"/>
      <c r="E189" s="31"/>
      <c r="F189" s="32" t="s">
        <v>205</v>
      </c>
      <c r="G189" s="36">
        <v>7.5354489999999998</v>
      </c>
      <c r="H189" s="36">
        <v>0.47543999999999997</v>
      </c>
      <c r="I189" s="77"/>
      <c r="J189" s="78"/>
      <c r="K189" s="78"/>
      <c r="L189" s="75"/>
      <c r="M189" s="75"/>
      <c r="N189" s="35" t="s">
        <v>314</v>
      </c>
      <c r="O189" s="27" t="s">
        <v>1376</v>
      </c>
    </row>
    <row r="190" spans="1:15">
      <c r="A190" s="31" t="s">
        <v>1729</v>
      </c>
      <c r="B190" s="32" t="s">
        <v>238</v>
      </c>
      <c r="C190" s="1">
        <v>1432</v>
      </c>
      <c r="D190" t="s">
        <v>1365</v>
      </c>
      <c r="E190" t="s">
        <v>1366</v>
      </c>
      <c r="F190" s="32" t="s">
        <v>205</v>
      </c>
      <c r="G190" s="36">
        <v>9.7372929999999993</v>
      </c>
      <c r="H190" s="36">
        <v>0.81626600000000005</v>
      </c>
      <c r="I190" s="77">
        <v>10</v>
      </c>
      <c r="J190" s="78">
        <v>0.4</v>
      </c>
      <c r="K190" s="78">
        <v>4</v>
      </c>
      <c r="L190" s="75">
        <v>70.301000000000002</v>
      </c>
      <c r="M190" s="75">
        <v>29.913</v>
      </c>
      <c r="N190" s="35" t="s">
        <v>314</v>
      </c>
    </row>
    <row r="191" spans="1:15">
      <c r="A191" s="31"/>
      <c r="B191" s="32" t="s">
        <v>239</v>
      </c>
      <c r="C191" s="1"/>
      <c r="D191" s="31"/>
      <c r="E191" s="31"/>
      <c r="F191" s="32" t="s">
        <v>205</v>
      </c>
      <c r="G191" s="36">
        <v>8.9736220000000007</v>
      </c>
      <c r="H191" s="36">
        <v>0.759436</v>
      </c>
      <c r="I191" s="77"/>
      <c r="J191" s="78"/>
      <c r="K191" s="78"/>
      <c r="L191" s="75"/>
      <c r="M191" s="75"/>
      <c r="N191" s="35" t="s">
        <v>314</v>
      </c>
    </row>
    <row r="192" spans="1:15">
      <c r="A192" s="31"/>
      <c r="B192" s="32" t="s">
        <v>240</v>
      </c>
      <c r="C192" s="1"/>
      <c r="D192" s="31"/>
      <c r="E192" s="31"/>
      <c r="F192" s="32" t="s">
        <v>205</v>
      </c>
      <c r="G192" s="36">
        <v>11.731331000000001</v>
      </c>
      <c r="H192" s="36">
        <v>1.010424</v>
      </c>
      <c r="I192" s="77"/>
      <c r="J192" s="78"/>
      <c r="K192" s="78"/>
      <c r="L192" s="75"/>
      <c r="M192" s="75"/>
      <c r="N192" s="35" t="s">
        <v>314</v>
      </c>
    </row>
    <row r="193" spans="1:14">
      <c r="A193" s="31"/>
      <c r="B193" s="32" t="s">
        <v>241</v>
      </c>
      <c r="C193" s="1"/>
      <c r="D193" s="31"/>
      <c r="E193" s="31"/>
      <c r="F193" s="32" t="s">
        <v>205</v>
      </c>
      <c r="G193" s="36">
        <v>9.4454209999999996</v>
      </c>
      <c r="H193" s="36">
        <v>0.704206</v>
      </c>
      <c r="I193" s="77"/>
      <c r="J193" s="78"/>
      <c r="K193" s="78"/>
      <c r="L193" s="75"/>
      <c r="M193" s="75"/>
      <c r="N193" s="35" t="s">
        <v>314</v>
      </c>
    </row>
    <row r="194" spans="1:14">
      <c r="A194" s="31" t="s">
        <v>1729</v>
      </c>
      <c r="B194" s="32" t="s">
        <v>242</v>
      </c>
      <c r="C194" s="1">
        <v>1208</v>
      </c>
      <c r="D194" t="s">
        <v>1359</v>
      </c>
      <c r="E194" t="s">
        <v>1366</v>
      </c>
      <c r="F194" s="32" t="s">
        <v>205</v>
      </c>
      <c r="G194" s="36">
        <v>18.08296</v>
      </c>
      <c r="H194" s="36">
        <v>1.0864780000000001</v>
      </c>
      <c r="I194" s="77">
        <v>12</v>
      </c>
      <c r="J194" s="78">
        <v>0.4</v>
      </c>
      <c r="K194" s="78">
        <v>4</v>
      </c>
      <c r="L194" s="75">
        <v>70.391999999999996</v>
      </c>
      <c r="M194" s="75">
        <v>29.846</v>
      </c>
      <c r="N194" s="35" t="s">
        <v>314</v>
      </c>
    </row>
    <row r="195" spans="1:14">
      <c r="A195" s="31"/>
      <c r="B195" s="32" t="s">
        <v>243</v>
      </c>
      <c r="C195" s="1"/>
      <c r="D195" s="31"/>
      <c r="E195" s="31"/>
      <c r="F195" s="32" t="s">
        <v>205</v>
      </c>
      <c r="G195" s="36">
        <v>10.840363999999999</v>
      </c>
      <c r="H195" s="36">
        <v>0.71689999999999998</v>
      </c>
      <c r="I195" s="77"/>
      <c r="J195" s="78"/>
      <c r="K195" s="78"/>
      <c r="L195" s="75"/>
      <c r="M195" s="75"/>
      <c r="N195" s="35" t="s">
        <v>314</v>
      </c>
    </row>
    <row r="196" spans="1:14">
      <c r="A196" s="31"/>
      <c r="B196" s="32" t="s">
        <v>244</v>
      </c>
      <c r="C196" s="1"/>
      <c r="D196" s="31"/>
      <c r="E196" s="31"/>
      <c r="F196" s="32" t="s">
        <v>205</v>
      </c>
      <c r="G196" s="36">
        <v>5.2671289999999997</v>
      </c>
      <c r="H196" s="36">
        <v>0.35687600000000003</v>
      </c>
      <c r="I196" s="77"/>
      <c r="J196" s="78"/>
      <c r="K196" s="78"/>
      <c r="L196" s="75"/>
      <c r="M196" s="75"/>
      <c r="N196" s="35" t="s">
        <v>314</v>
      </c>
    </row>
    <row r="197" spans="1:14">
      <c r="A197" s="31"/>
      <c r="B197" s="32" t="s">
        <v>245</v>
      </c>
      <c r="C197" s="1"/>
      <c r="D197" s="31"/>
      <c r="E197" s="31"/>
      <c r="F197" s="32" t="s">
        <v>205</v>
      </c>
      <c r="G197" s="36">
        <v>13.837733</v>
      </c>
      <c r="H197" s="36">
        <v>1.1417539999999999</v>
      </c>
      <c r="I197" s="77"/>
      <c r="J197" s="78"/>
      <c r="K197" s="78"/>
      <c r="L197" s="75"/>
      <c r="M197" s="75"/>
      <c r="N197" s="35" t="s">
        <v>314</v>
      </c>
    </row>
    <row r="198" spans="1:14">
      <c r="A198" s="31" t="s">
        <v>1729</v>
      </c>
      <c r="B198" s="32" t="s">
        <v>246</v>
      </c>
      <c r="C198" s="1">
        <v>2173</v>
      </c>
      <c r="D198" t="s">
        <v>1371</v>
      </c>
      <c r="E198" s="35" t="s">
        <v>314</v>
      </c>
      <c r="F198" s="32" t="s">
        <v>205</v>
      </c>
      <c r="G198" s="36">
        <v>14.418663</v>
      </c>
      <c r="H198" s="36">
        <v>0.96303799999999995</v>
      </c>
      <c r="I198" s="77">
        <v>16</v>
      </c>
      <c r="J198" s="78">
        <v>0.5</v>
      </c>
      <c r="K198" s="78">
        <v>4</v>
      </c>
      <c r="L198" s="75">
        <v>70.591999999999999</v>
      </c>
      <c r="M198" s="75">
        <v>30.378</v>
      </c>
      <c r="N198" s="35" t="s">
        <v>314</v>
      </c>
    </row>
    <row r="199" spans="1:14">
      <c r="A199" s="31"/>
      <c r="B199" s="32" t="s">
        <v>247</v>
      </c>
      <c r="C199" s="1"/>
      <c r="D199" s="31"/>
      <c r="E199" s="31"/>
      <c r="F199" s="32" t="s">
        <v>205</v>
      </c>
      <c r="G199" s="36">
        <v>16.338360000000002</v>
      </c>
      <c r="H199" s="36">
        <v>0.96643599999999996</v>
      </c>
      <c r="I199" s="77"/>
      <c r="J199" s="78"/>
      <c r="K199" s="78"/>
      <c r="L199" s="75"/>
      <c r="M199" s="75"/>
      <c r="N199" s="35" t="s">
        <v>314</v>
      </c>
    </row>
    <row r="200" spans="1:14">
      <c r="A200" s="31"/>
      <c r="B200" s="32" t="s">
        <v>248</v>
      </c>
      <c r="C200" s="1"/>
      <c r="D200" s="31"/>
      <c r="E200" s="31"/>
      <c r="F200" s="32" t="s">
        <v>205</v>
      </c>
      <c r="G200" s="36">
        <v>14.50742</v>
      </c>
      <c r="H200" s="36">
        <v>1.1648559999999999</v>
      </c>
      <c r="I200" s="77"/>
      <c r="J200" s="78"/>
      <c r="K200" s="78"/>
      <c r="L200" s="75"/>
      <c r="M200" s="75"/>
      <c r="N200" s="35" t="s">
        <v>314</v>
      </c>
    </row>
    <row r="201" spans="1:14">
      <c r="A201" s="31"/>
      <c r="B201" s="32" t="s">
        <v>249</v>
      </c>
      <c r="C201" s="1"/>
      <c r="D201" s="31"/>
      <c r="E201" s="31"/>
      <c r="F201" s="32" t="s">
        <v>205</v>
      </c>
      <c r="G201" s="36">
        <v>18.887356</v>
      </c>
      <c r="H201" s="36">
        <v>1.2037899999999999</v>
      </c>
      <c r="I201" s="77"/>
      <c r="J201" s="78"/>
      <c r="K201" s="78"/>
      <c r="L201" s="75"/>
      <c r="M201" s="75"/>
      <c r="N201" s="35" t="s">
        <v>314</v>
      </c>
    </row>
    <row r="202" spans="1:14">
      <c r="A202" s="31" t="s">
        <v>1729</v>
      </c>
      <c r="B202" s="32" t="s">
        <v>250</v>
      </c>
      <c r="C202" s="1">
        <v>1182</v>
      </c>
      <c r="D202" t="s">
        <v>1367</v>
      </c>
      <c r="E202" s="31" t="s">
        <v>1369</v>
      </c>
      <c r="F202" s="32" t="s">
        <v>205</v>
      </c>
      <c r="G202" s="36">
        <v>18.682134999999999</v>
      </c>
      <c r="H202" s="36">
        <v>1.1743939999999999</v>
      </c>
      <c r="I202" s="77">
        <v>21.4</v>
      </c>
      <c r="J202" s="78">
        <v>0.7</v>
      </c>
      <c r="K202" s="78">
        <v>3</v>
      </c>
      <c r="L202" s="75">
        <v>70.712999999999994</v>
      </c>
      <c r="M202" s="75">
        <v>30.765000000000001</v>
      </c>
      <c r="N202" s="35" t="s">
        <v>314</v>
      </c>
    </row>
    <row r="203" spans="1:14">
      <c r="A203" s="31"/>
      <c r="B203" s="32" t="s">
        <v>251</v>
      </c>
      <c r="C203" s="1"/>
      <c r="D203" s="31"/>
      <c r="E203" s="31"/>
      <c r="F203" s="32" t="s">
        <v>205</v>
      </c>
      <c r="G203" s="36">
        <v>21.923373999999999</v>
      </c>
      <c r="H203" s="36">
        <v>1.1877880000000001</v>
      </c>
      <c r="I203" s="77"/>
      <c r="J203" s="78"/>
      <c r="K203" s="78"/>
      <c r="L203" s="75"/>
      <c r="M203" s="75"/>
      <c r="N203" s="35" t="s">
        <v>314</v>
      </c>
    </row>
    <row r="204" spans="1:14">
      <c r="A204" s="31"/>
      <c r="B204" s="32" t="s">
        <v>252</v>
      </c>
      <c r="C204" s="1"/>
      <c r="D204" s="31"/>
      <c r="E204" s="31"/>
      <c r="F204" s="32" t="s">
        <v>205</v>
      </c>
      <c r="G204" s="36">
        <v>23.528461</v>
      </c>
      <c r="H204" s="36">
        <v>1.3001419999999999</v>
      </c>
      <c r="I204" s="77"/>
      <c r="J204" s="78"/>
      <c r="K204" s="78"/>
      <c r="L204" s="75"/>
      <c r="M204" s="75"/>
      <c r="N204" s="35" t="s">
        <v>314</v>
      </c>
    </row>
    <row r="205" spans="1:14">
      <c r="A205" s="31" t="s">
        <v>1729</v>
      </c>
      <c r="B205" s="32" t="s">
        <v>253</v>
      </c>
      <c r="C205" s="1">
        <v>1069</v>
      </c>
      <c r="D205" t="s">
        <v>1367</v>
      </c>
      <c r="E205" s="31" t="s">
        <v>1369</v>
      </c>
      <c r="F205" s="32" t="s">
        <v>205</v>
      </c>
      <c r="G205" s="36">
        <v>14.656499</v>
      </c>
      <c r="H205" s="36">
        <v>0.92113999999999996</v>
      </c>
      <c r="I205" s="77">
        <v>19</v>
      </c>
      <c r="J205" s="78">
        <v>3.4</v>
      </c>
      <c r="K205" s="78">
        <v>4</v>
      </c>
      <c r="L205" s="75">
        <v>70.703000000000003</v>
      </c>
      <c r="M205" s="75">
        <v>30.763999999999999</v>
      </c>
      <c r="N205" s="35" t="s">
        <v>314</v>
      </c>
    </row>
    <row r="206" spans="1:14">
      <c r="A206" s="31"/>
      <c r="B206" s="32" t="s">
        <v>254</v>
      </c>
      <c r="C206" s="1"/>
      <c r="D206" s="31"/>
      <c r="E206" s="31"/>
      <c r="F206" s="32" t="s">
        <v>205</v>
      </c>
      <c r="G206" s="36">
        <v>18.769988999999999</v>
      </c>
      <c r="H206" s="36">
        <v>1.076886</v>
      </c>
      <c r="I206" s="77"/>
      <c r="J206" s="78"/>
      <c r="K206" s="78"/>
      <c r="L206" s="75"/>
      <c r="M206" s="75"/>
      <c r="N206" s="35" t="s">
        <v>314</v>
      </c>
    </row>
    <row r="207" spans="1:14">
      <c r="A207" s="31"/>
      <c r="B207" s="32" t="s">
        <v>255</v>
      </c>
      <c r="C207" s="1"/>
      <c r="D207" s="31"/>
      <c r="E207" s="31"/>
      <c r="F207" s="32" t="s">
        <v>205</v>
      </c>
      <c r="G207" s="36">
        <v>19.833907</v>
      </c>
      <c r="H207" s="36">
        <v>1.130854</v>
      </c>
      <c r="I207" s="77"/>
      <c r="J207" s="78"/>
      <c r="K207" s="78"/>
      <c r="L207" s="75"/>
      <c r="M207" s="75"/>
      <c r="N207" s="35" t="s">
        <v>314</v>
      </c>
    </row>
    <row r="208" spans="1:14">
      <c r="A208" s="31"/>
      <c r="B208" s="32" t="s">
        <v>256</v>
      </c>
      <c r="C208" s="1"/>
      <c r="D208" s="31"/>
      <c r="E208" s="31"/>
      <c r="F208" s="32" t="s">
        <v>205</v>
      </c>
      <c r="G208" s="36">
        <v>22.838374999999999</v>
      </c>
      <c r="H208" s="36">
        <v>1.2157979999999999</v>
      </c>
      <c r="I208" s="77"/>
      <c r="J208" s="78"/>
      <c r="K208" s="78"/>
      <c r="L208" s="75"/>
      <c r="M208" s="75"/>
      <c r="N208" s="35" t="s">
        <v>314</v>
      </c>
    </row>
    <row r="209" spans="1:14">
      <c r="A209" s="31" t="s">
        <v>1729</v>
      </c>
      <c r="B209" s="32" t="s">
        <v>257</v>
      </c>
      <c r="C209" s="1">
        <v>1754</v>
      </c>
      <c r="D209" t="s">
        <v>1370</v>
      </c>
      <c r="E209" s="35" t="s">
        <v>314</v>
      </c>
      <c r="F209" s="32" t="s">
        <v>205</v>
      </c>
      <c r="G209" s="36">
        <v>17.926055999999999</v>
      </c>
      <c r="H209" s="36">
        <v>1.147742</v>
      </c>
      <c r="I209" s="77">
        <v>18.100000000000001</v>
      </c>
      <c r="J209" s="78">
        <v>0.5</v>
      </c>
      <c r="K209" s="78">
        <v>4</v>
      </c>
      <c r="L209" s="75">
        <v>70.816999999999993</v>
      </c>
      <c r="M209" s="75">
        <v>31.175999999999998</v>
      </c>
      <c r="N209" s="35" t="s">
        <v>314</v>
      </c>
    </row>
    <row r="210" spans="1:14">
      <c r="A210" s="31"/>
      <c r="B210" s="32" t="s">
        <v>258</v>
      </c>
      <c r="C210" s="1"/>
      <c r="D210" s="31"/>
      <c r="E210" s="31"/>
      <c r="F210" s="32" t="s">
        <v>205</v>
      </c>
      <c r="G210" s="36">
        <v>16.570722</v>
      </c>
      <c r="H210" s="36">
        <v>1.0085820000000001</v>
      </c>
      <c r="I210" s="77"/>
      <c r="J210" s="78"/>
      <c r="K210" s="78"/>
      <c r="L210" s="75"/>
      <c r="M210" s="75"/>
      <c r="N210" s="35" t="s">
        <v>314</v>
      </c>
    </row>
    <row r="211" spans="1:14">
      <c r="A211" s="31"/>
      <c r="B211" s="32" t="s">
        <v>259</v>
      </c>
      <c r="C211" s="1"/>
      <c r="D211" s="31"/>
      <c r="E211" s="31"/>
      <c r="F211" s="32" t="s">
        <v>205</v>
      </c>
      <c r="G211" s="36">
        <v>19.542354</v>
      </c>
      <c r="H211" s="36">
        <v>1.231274</v>
      </c>
      <c r="I211" s="77"/>
      <c r="J211" s="78"/>
      <c r="K211" s="78"/>
      <c r="L211" s="75"/>
      <c r="M211" s="75"/>
      <c r="N211" s="35" t="s">
        <v>314</v>
      </c>
    </row>
    <row r="212" spans="1:14">
      <c r="A212" s="31"/>
      <c r="B212" s="32" t="s">
        <v>260</v>
      </c>
      <c r="C212" s="1"/>
      <c r="D212" s="31"/>
      <c r="E212" s="31"/>
      <c r="F212" s="32" t="s">
        <v>205</v>
      </c>
      <c r="G212" s="36">
        <v>18.402384000000001</v>
      </c>
      <c r="H212" s="36">
        <v>0.99320200000000003</v>
      </c>
      <c r="I212" s="77"/>
      <c r="J212" s="78"/>
      <c r="K212" s="78"/>
      <c r="L212" s="75"/>
      <c r="M212" s="75"/>
      <c r="N212" s="35" t="s">
        <v>314</v>
      </c>
    </row>
    <row r="213" spans="1:14">
      <c r="A213" s="31" t="s">
        <v>1729</v>
      </c>
      <c r="B213" s="32" t="s">
        <v>261</v>
      </c>
      <c r="C213" s="1">
        <v>1520</v>
      </c>
      <c r="D213" t="s">
        <v>1370</v>
      </c>
      <c r="E213" s="35" t="s">
        <v>314</v>
      </c>
      <c r="F213" s="32" t="s">
        <v>205</v>
      </c>
      <c r="G213" s="36">
        <v>16.190711</v>
      </c>
      <c r="H213" s="36">
        <v>1.0490159999999999</v>
      </c>
      <c r="I213" s="77">
        <v>17.600000000000001</v>
      </c>
      <c r="J213" s="78">
        <v>0.6</v>
      </c>
      <c r="K213" s="78">
        <v>4</v>
      </c>
      <c r="L213" s="75">
        <v>70.825999999999993</v>
      </c>
      <c r="M213" s="75">
        <v>31.17</v>
      </c>
      <c r="N213" s="35" t="s">
        <v>314</v>
      </c>
    </row>
    <row r="214" spans="1:14">
      <c r="A214" s="31"/>
      <c r="B214" s="32" t="s">
        <v>262</v>
      </c>
      <c r="C214" s="1"/>
      <c r="D214" s="31"/>
      <c r="E214" s="31"/>
      <c r="F214" s="32" t="s">
        <v>205</v>
      </c>
      <c r="G214" s="36">
        <v>16.095908999999999</v>
      </c>
      <c r="H214" s="36">
        <v>1.043892</v>
      </c>
      <c r="I214" s="77"/>
      <c r="J214" s="78"/>
      <c r="K214" s="78"/>
      <c r="L214" s="75"/>
      <c r="M214" s="75"/>
      <c r="N214" s="35" t="s">
        <v>314</v>
      </c>
    </row>
    <row r="215" spans="1:14">
      <c r="A215" s="31"/>
      <c r="B215" s="32" t="s">
        <v>263</v>
      </c>
      <c r="C215" s="1"/>
      <c r="D215" s="31"/>
      <c r="E215" s="31"/>
      <c r="F215" s="32" t="s">
        <v>205</v>
      </c>
      <c r="G215" s="36">
        <v>16.381336999999998</v>
      </c>
      <c r="H215" s="36">
        <v>1.0285839999999999</v>
      </c>
      <c r="I215" s="77"/>
      <c r="J215" s="78"/>
      <c r="K215" s="78"/>
      <c r="L215" s="75"/>
      <c r="M215" s="75"/>
      <c r="N215" s="35" t="s">
        <v>314</v>
      </c>
    </row>
    <row r="216" spans="1:14">
      <c r="A216" s="31"/>
      <c r="B216" s="32" t="s">
        <v>264</v>
      </c>
      <c r="C216" s="1"/>
      <c r="D216" s="31"/>
      <c r="E216" s="31"/>
      <c r="F216" s="32" t="s">
        <v>205</v>
      </c>
      <c r="G216" s="36">
        <v>21.561277</v>
      </c>
      <c r="H216" s="36">
        <v>1.407314</v>
      </c>
      <c r="I216" s="77"/>
      <c r="J216" s="78"/>
      <c r="K216" s="78"/>
      <c r="L216" s="75"/>
      <c r="M216" s="75"/>
      <c r="N216" s="35" t="s">
        <v>314</v>
      </c>
    </row>
    <row r="217" spans="1:14">
      <c r="A217" s="31" t="s">
        <v>1721</v>
      </c>
      <c r="B217" s="32" t="s">
        <v>265</v>
      </c>
      <c r="C217" s="1">
        <v>2097</v>
      </c>
      <c r="D217" t="s">
        <v>1372</v>
      </c>
      <c r="E217" s="35" t="s">
        <v>314</v>
      </c>
      <c r="F217" s="32" t="s">
        <v>205</v>
      </c>
      <c r="G217" s="36">
        <v>14.878061000000001</v>
      </c>
      <c r="H217" s="36">
        <v>0.97149399999999997</v>
      </c>
      <c r="I217" s="77">
        <v>16</v>
      </c>
      <c r="J217" s="78">
        <v>0.5</v>
      </c>
      <c r="K217" s="78">
        <v>6</v>
      </c>
      <c r="L217" s="75">
        <v>70.807000000000002</v>
      </c>
      <c r="M217" s="75">
        <v>31.463999999999999</v>
      </c>
      <c r="N217" s="35" t="s">
        <v>314</v>
      </c>
    </row>
    <row r="218" spans="1:14">
      <c r="A218" s="31"/>
      <c r="B218" s="32" t="s">
        <v>266</v>
      </c>
      <c r="C218" s="1"/>
      <c r="D218" s="31"/>
      <c r="E218" s="31"/>
      <c r="F218" s="32" t="s">
        <v>205</v>
      </c>
      <c r="G218" s="36">
        <v>17.539570000000001</v>
      </c>
      <c r="H218" s="36">
        <v>1.21855</v>
      </c>
      <c r="I218" s="77"/>
      <c r="J218" s="78"/>
      <c r="K218" s="78"/>
      <c r="L218" s="75"/>
      <c r="M218" s="75"/>
      <c r="N218" s="35" t="s">
        <v>314</v>
      </c>
    </row>
    <row r="219" spans="1:14">
      <c r="A219" s="31"/>
      <c r="B219" s="32" t="s">
        <v>267</v>
      </c>
      <c r="C219" s="1"/>
      <c r="D219" s="31"/>
      <c r="E219" s="31"/>
      <c r="F219" s="32" t="s">
        <v>205</v>
      </c>
      <c r="G219" s="36">
        <v>13.344136000000001</v>
      </c>
      <c r="H219" s="36">
        <v>0.89433399999999996</v>
      </c>
      <c r="I219" s="77"/>
      <c r="J219" s="78"/>
      <c r="K219" s="78"/>
      <c r="L219" s="75"/>
      <c r="M219" s="75"/>
      <c r="N219" s="35" t="s">
        <v>314</v>
      </c>
    </row>
    <row r="220" spans="1:14">
      <c r="A220" s="31"/>
      <c r="B220" s="32" t="s">
        <v>268</v>
      </c>
      <c r="C220" s="1"/>
      <c r="D220" s="31"/>
      <c r="E220" s="31"/>
      <c r="F220" s="32" t="s">
        <v>205</v>
      </c>
      <c r="G220" s="36">
        <v>11.925473</v>
      </c>
      <c r="H220" s="36">
        <v>0.94469400000000003</v>
      </c>
      <c r="I220" s="77"/>
      <c r="J220" s="78"/>
      <c r="K220" s="78"/>
      <c r="L220" s="75"/>
      <c r="M220" s="75"/>
      <c r="N220" s="35" t="s">
        <v>314</v>
      </c>
    </row>
    <row r="221" spans="1:14">
      <c r="A221" s="31"/>
      <c r="B221" s="32" t="s">
        <v>269</v>
      </c>
      <c r="C221" s="1"/>
      <c r="D221" s="31"/>
      <c r="E221" s="31"/>
      <c r="F221" s="32" t="s">
        <v>205</v>
      </c>
      <c r="G221" s="36">
        <v>20.458507999999998</v>
      </c>
      <c r="H221" s="36">
        <v>1.5248900000000001</v>
      </c>
      <c r="I221" s="77"/>
      <c r="J221" s="78"/>
      <c r="K221" s="78"/>
      <c r="L221" s="75"/>
      <c r="M221" s="75"/>
      <c r="N221" s="35" t="s">
        <v>314</v>
      </c>
    </row>
    <row r="222" spans="1:14">
      <c r="A222" s="31"/>
      <c r="B222" s="32" t="s">
        <v>270</v>
      </c>
      <c r="C222" s="1"/>
      <c r="D222" s="31"/>
      <c r="E222" s="31"/>
      <c r="F222" s="32" t="s">
        <v>205</v>
      </c>
      <c r="G222" s="36">
        <v>17.740227000000001</v>
      </c>
      <c r="H222" s="36">
        <v>1.0419639999999999</v>
      </c>
      <c r="I222" s="77"/>
      <c r="J222" s="78"/>
      <c r="K222" s="78"/>
      <c r="L222" s="75"/>
      <c r="M222" s="75"/>
      <c r="N222" s="35" t="s">
        <v>314</v>
      </c>
    </row>
    <row r="223" spans="1:14">
      <c r="A223" s="31" t="s">
        <v>1729</v>
      </c>
      <c r="B223" s="32" t="s">
        <v>271</v>
      </c>
      <c r="C223" s="1">
        <v>2062</v>
      </c>
      <c r="D223" t="s">
        <v>1372</v>
      </c>
      <c r="E223" s="35" t="s">
        <v>314</v>
      </c>
      <c r="F223" s="32" t="s">
        <v>205</v>
      </c>
      <c r="G223" s="36">
        <v>15.277689000000001</v>
      </c>
      <c r="H223" s="36">
        <v>2.3458260000000002</v>
      </c>
      <c r="I223" s="77">
        <v>15.5</v>
      </c>
      <c r="J223" s="78">
        <v>0.9</v>
      </c>
      <c r="K223" s="78">
        <v>3</v>
      </c>
      <c r="L223" s="34">
        <v>70.725999999999999</v>
      </c>
      <c r="M223" s="75">
        <v>31.475999999999999</v>
      </c>
      <c r="N223" s="35" t="s">
        <v>314</v>
      </c>
    </row>
    <row r="224" spans="1:14">
      <c r="A224" s="31"/>
      <c r="B224" s="32" t="s">
        <v>272</v>
      </c>
      <c r="C224" s="1"/>
      <c r="D224" s="31"/>
      <c r="E224" s="31"/>
      <c r="F224" s="32" t="s">
        <v>205</v>
      </c>
      <c r="G224" s="36">
        <v>16.000938000000001</v>
      </c>
      <c r="H224" s="36">
        <v>1.022168</v>
      </c>
      <c r="I224" s="77"/>
      <c r="J224" s="78"/>
      <c r="K224" s="78"/>
      <c r="L224" s="75"/>
      <c r="M224" s="75"/>
      <c r="N224" s="35" t="s">
        <v>314</v>
      </c>
    </row>
    <row r="225" spans="1:14">
      <c r="A225" s="31"/>
      <c r="B225" s="32" t="s">
        <v>273</v>
      </c>
      <c r="C225" s="1"/>
      <c r="D225" s="31"/>
      <c r="E225" s="31"/>
      <c r="F225" s="32" t="s">
        <v>205</v>
      </c>
      <c r="G225" s="36">
        <v>15.222179000000001</v>
      </c>
      <c r="H225" s="36">
        <v>0.87035399999999996</v>
      </c>
      <c r="I225" s="77"/>
      <c r="J225" s="78"/>
      <c r="K225" s="78"/>
      <c r="L225" s="75"/>
      <c r="M225" s="75"/>
      <c r="N225" s="35" t="s">
        <v>314</v>
      </c>
    </row>
    <row r="226" spans="1:14">
      <c r="A226" s="31" t="s">
        <v>1729</v>
      </c>
      <c r="B226" s="32" t="s">
        <v>274</v>
      </c>
      <c r="C226" s="1">
        <v>1832</v>
      </c>
      <c r="D226" t="s">
        <v>1372</v>
      </c>
      <c r="E226" s="35" t="s">
        <v>314</v>
      </c>
      <c r="F226" s="32" t="s">
        <v>205</v>
      </c>
      <c r="G226" s="36">
        <v>11.488372</v>
      </c>
      <c r="H226" s="36">
        <v>1.955802</v>
      </c>
      <c r="I226" s="77">
        <v>10.1</v>
      </c>
      <c r="J226" s="78">
        <v>1</v>
      </c>
      <c r="K226" s="78">
        <v>3</v>
      </c>
      <c r="L226" s="75">
        <v>70.762</v>
      </c>
      <c r="M226" s="75">
        <v>31.463999999999999</v>
      </c>
      <c r="N226" s="35" t="s">
        <v>314</v>
      </c>
    </row>
    <row r="227" spans="1:14">
      <c r="A227" s="31"/>
      <c r="B227" s="32" t="s">
        <v>275</v>
      </c>
      <c r="C227" s="1"/>
      <c r="D227" s="31"/>
      <c r="E227" s="31"/>
      <c r="F227" s="32" t="s">
        <v>205</v>
      </c>
      <c r="G227" s="36">
        <v>9.9757680000000004</v>
      </c>
      <c r="H227" s="36">
        <v>1.843548</v>
      </c>
      <c r="I227" s="77"/>
      <c r="J227" s="78"/>
      <c r="K227" s="78"/>
      <c r="L227" s="75"/>
      <c r="M227" s="75"/>
      <c r="N227" s="35" t="s">
        <v>314</v>
      </c>
    </row>
    <row r="228" spans="1:14">
      <c r="A228" s="31"/>
      <c r="B228" s="32" t="s">
        <v>276</v>
      </c>
      <c r="C228" s="1"/>
      <c r="D228" s="31"/>
      <c r="E228" s="31"/>
      <c r="F228" s="32" t="s">
        <v>205</v>
      </c>
      <c r="G228" s="36">
        <v>8.7439090000000004</v>
      </c>
      <c r="H228" s="36">
        <v>1.3619760000000001</v>
      </c>
      <c r="I228" s="77"/>
      <c r="J228" s="78"/>
      <c r="K228" s="78"/>
      <c r="L228" s="75"/>
      <c r="M228" s="75"/>
      <c r="N228" s="35" t="s">
        <v>314</v>
      </c>
    </row>
    <row r="229" spans="1:14">
      <c r="A229" s="31" t="s">
        <v>1729</v>
      </c>
      <c r="B229" s="32" t="s">
        <v>277</v>
      </c>
      <c r="C229" s="1">
        <v>1586</v>
      </c>
      <c r="D229" t="s">
        <v>1372</v>
      </c>
      <c r="E229" s="35" t="s">
        <v>314</v>
      </c>
      <c r="F229" s="32" t="s">
        <v>205</v>
      </c>
      <c r="G229" s="36">
        <v>17.266693</v>
      </c>
      <c r="H229" s="36">
        <v>1.019144</v>
      </c>
      <c r="I229" s="77">
        <v>17.399999999999999</v>
      </c>
      <c r="J229" s="78">
        <v>0.7</v>
      </c>
      <c r="K229" s="78">
        <v>3</v>
      </c>
      <c r="L229" s="75">
        <v>70.765000000000001</v>
      </c>
      <c r="M229" s="75">
        <v>31.466999999999999</v>
      </c>
      <c r="N229" s="35" t="s">
        <v>314</v>
      </c>
    </row>
    <row r="230" spans="1:14">
      <c r="A230" s="31"/>
      <c r="B230" s="32" t="s">
        <v>278</v>
      </c>
      <c r="C230" s="1"/>
      <c r="D230" s="31"/>
      <c r="E230" s="31"/>
      <c r="F230" s="32" t="s">
        <v>205</v>
      </c>
      <c r="G230" s="36">
        <v>21.32124</v>
      </c>
      <c r="H230" s="36">
        <v>1.5727819999999999</v>
      </c>
      <c r="I230" s="77"/>
      <c r="J230" s="78"/>
      <c r="K230" s="78"/>
      <c r="L230" s="75"/>
      <c r="M230" s="75"/>
      <c r="N230" s="35" t="s">
        <v>314</v>
      </c>
    </row>
    <row r="231" spans="1:14">
      <c r="A231" s="31"/>
      <c r="B231" s="32" t="s">
        <v>279</v>
      </c>
      <c r="C231" s="1"/>
      <c r="D231" s="31"/>
      <c r="E231" s="31"/>
      <c r="F231" s="32" t="s">
        <v>205</v>
      </c>
      <c r="G231" s="36">
        <v>13.46696</v>
      </c>
      <c r="H231" s="36">
        <v>0.81932799999999995</v>
      </c>
      <c r="I231" s="77"/>
      <c r="J231" s="78"/>
      <c r="K231" s="78"/>
      <c r="L231" s="75"/>
      <c r="M231" s="75"/>
      <c r="N231" s="35" t="s">
        <v>314</v>
      </c>
    </row>
    <row r="232" spans="1:14">
      <c r="A232" s="31" t="s">
        <v>1729</v>
      </c>
      <c r="B232" s="32" t="s">
        <v>280</v>
      </c>
      <c r="C232" s="86">
        <v>1469</v>
      </c>
      <c r="D232" t="s">
        <v>1372</v>
      </c>
      <c r="E232" s="35" t="s">
        <v>314</v>
      </c>
      <c r="F232" s="32" t="s">
        <v>205</v>
      </c>
      <c r="G232" s="36">
        <v>12.049975999999999</v>
      </c>
      <c r="H232" s="36">
        <v>0.62936999999999999</v>
      </c>
      <c r="I232" s="77">
        <v>12.5</v>
      </c>
      <c r="J232" s="78">
        <v>0.5</v>
      </c>
      <c r="K232" s="78">
        <v>4</v>
      </c>
      <c r="L232" s="75">
        <v>70.765000000000001</v>
      </c>
      <c r="M232" s="75">
        <v>31.471</v>
      </c>
      <c r="N232" s="35" t="s">
        <v>314</v>
      </c>
    </row>
    <row r="233" spans="1:14">
      <c r="A233" s="31"/>
      <c r="B233" s="32" t="s">
        <v>281</v>
      </c>
      <c r="C233" s="1"/>
      <c r="D233" s="31"/>
      <c r="E233" s="31"/>
      <c r="F233" s="32" t="s">
        <v>205</v>
      </c>
      <c r="G233" s="36">
        <v>15.248188000000001</v>
      </c>
      <c r="H233" s="36">
        <v>1.3474280000000001</v>
      </c>
      <c r="I233" s="77"/>
      <c r="J233" s="78"/>
      <c r="K233" s="78"/>
      <c r="L233" s="75"/>
      <c r="M233" s="75"/>
      <c r="N233" s="35" t="s">
        <v>314</v>
      </c>
    </row>
    <row r="234" spans="1:14">
      <c r="A234" s="31"/>
      <c r="B234" s="32" t="s">
        <v>282</v>
      </c>
      <c r="C234" s="1"/>
      <c r="D234" s="31"/>
      <c r="E234" s="31"/>
      <c r="F234" s="32" t="s">
        <v>205</v>
      </c>
      <c r="G234" s="36">
        <v>16.235247000000001</v>
      </c>
      <c r="H234" s="36">
        <v>1.026842</v>
      </c>
      <c r="I234" s="77"/>
      <c r="J234" s="78"/>
      <c r="K234" s="78"/>
      <c r="L234" s="75"/>
      <c r="M234" s="75"/>
      <c r="N234" s="35" t="s">
        <v>314</v>
      </c>
    </row>
    <row r="235" spans="1:14">
      <c r="A235" s="31"/>
      <c r="B235" s="32" t="s">
        <v>283</v>
      </c>
      <c r="C235" s="1"/>
      <c r="D235" s="31"/>
      <c r="E235" s="31"/>
      <c r="F235" s="32" t="s">
        <v>205</v>
      </c>
      <c r="G235" s="36">
        <v>6.2720770000000003</v>
      </c>
      <c r="H235" s="36">
        <v>0.45963999999999999</v>
      </c>
      <c r="I235" s="77"/>
      <c r="J235" s="78"/>
      <c r="K235" s="78"/>
      <c r="L235" s="75"/>
      <c r="M235" s="75"/>
      <c r="N235" s="35" t="s">
        <v>314</v>
      </c>
    </row>
    <row r="236" spans="1:14">
      <c r="A236" s="31" t="s">
        <v>1729</v>
      </c>
      <c r="B236" s="32" t="s">
        <v>284</v>
      </c>
      <c r="C236" s="1">
        <v>1341</v>
      </c>
      <c r="D236" t="s">
        <v>1372</v>
      </c>
      <c r="E236" s="35" t="s">
        <v>314</v>
      </c>
      <c r="F236" s="32" t="s">
        <v>205</v>
      </c>
      <c r="G236" s="36">
        <v>11.557264</v>
      </c>
      <c r="H236" s="36">
        <v>0.90182799999999996</v>
      </c>
      <c r="I236" s="77">
        <v>11.8</v>
      </c>
      <c r="J236" s="78">
        <v>0.4</v>
      </c>
      <c r="K236" s="78">
        <v>4</v>
      </c>
      <c r="L236" s="75">
        <v>70.765000000000001</v>
      </c>
      <c r="M236" s="75">
        <v>31.471</v>
      </c>
      <c r="N236" s="35" t="s">
        <v>314</v>
      </c>
    </row>
    <row r="237" spans="1:14">
      <c r="A237" s="31"/>
      <c r="B237" s="32" t="s">
        <v>287</v>
      </c>
      <c r="C237" s="1"/>
      <c r="D237" s="31"/>
      <c r="E237" s="31"/>
      <c r="F237" s="32" t="s">
        <v>205</v>
      </c>
      <c r="G237" s="36">
        <v>13.061798</v>
      </c>
      <c r="H237" s="36">
        <v>0.80183000000000004</v>
      </c>
      <c r="I237" s="77"/>
      <c r="J237" s="78"/>
      <c r="K237" s="78"/>
      <c r="L237" s="75"/>
      <c r="M237" s="75"/>
      <c r="N237" s="35" t="s">
        <v>314</v>
      </c>
    </row>
    <row r="238" spans="1:14">
      <c r="A238" s="31"/>
      <c r="B238" s="32" t="s">
        <v>285</v>
      </c>
      <c r="C238" s="1"/>
      <c r="D238" s="31"/>
      <c r="E238" s="31"/>
      <c r="F238" s="32" t="s">
        <v>205</v>
      </c>
      <c r="G238" s="36">
        <v>11.118033</v>
      </c>
      <c r="H238" s="36">
        <v>0.65449000000000002</v>
      </c>
      <c r="I238" s="77"/>
      <c r="J238" s="78"/>
      <c r="K238" s="78"/>
      <c r="L238" s="75"/>
      <c r="M238" s="75"/>
      <c r="N238" s="35" t="s">
        <v>314</v>
      </c>
    </row>
    <row r="239" spans="1:14">
      <c r="A239" s="31"/>
      <c r="B239" s="32" t="s">
        <v>286</v>
      </c>
      <c r="C239" s="1"/>
      <c r="D239" s="31"/>
      <c r="E239" s="31"/>
      <c r="F239" s="32" t="s">
        <v>205</v>
      </c>
      <c r="G239" s="36">
        <v>11.613</v>
      </c>
      <c r="H239" s="36">
        <v>0.72572400000000004</v>
      </c>
      <c r="I239" s="77"/>
      <c r="J239" s="78"/>
      <c r="K239" s="78"/>
      <c r="L239" s="75"/>
      <c r="M239" s="75"/>
      <c r="N239" s="35" t="s">
        <v>314</v>
      </c>
    </row>
    <row r="240" spans="1:14">
      <c r="A240" s="31" t="s">
        <v>1729</v>
      </c>
      <c r="B240" s="32" t="s">
        <v>288</v>
      </c>
      <c r="C240" s="86">
        <v>1260</v>
      </c>
      <c r="D240" s="62" t="s">
        <v>1373</v>
      </c>
      <c r="E240" s="35" t="s">
        <v>314</v>
      </c>
      <c r="F240" s="32" t="s">
        <v>205</v>
      </c>
      <c r="G240" s="36">
        <v>7.3700049999999999</v>
      </c>
      <c r="H240" s="36">
        <v>0.40548200000000001</v>
      </c>
      <c r="I240" s="77">
        <v>5.6</v>
      </c>
      <c r="J240" s="78">
        <v>0.2</v>
      </c>
      <c r="K240" s="78">
        <v>4</v>
      </c>
      <c r="L240" s="75">
        <v>70.587999999999994</v>
      </c>
      <c r="M240" s="75">
        <v>31.988</v>
      </c>
      <c r="N240" s="35" t="s">
        <v>314</v>
      </c>
    </row>
    <row r="241" spans="1:14">
      <c r="A241" s="31"/>
      <c r="B241" s="32" t="s">
        <v>289</v>
      </c>
      <c r="C241" s="1"/>
      <c r="D241" s="31"/>
      <c r="E241" s="31"/>
      <c r="F241" s="32" t="s">
        <v>205</v>
      </c>
      <c r="G241" s="36">
        <v>1.4608429999999999</v>
      </c>
      <c r="H241" s="36">
        <v>7.5541999999999998E-2</v>
      </c>
      <c r="I241" s="77"/>
      <c r="J241" s="78"/>
      <c r="K241" s="78"/>
      <c r="L241" s="75"/>
      <c r="M241" s="75"/>
      <c r="N241" s="35" t="s">
        <v>314</v>
      </c>
    </row>
    <row r="242" spans="1:14">
      <c r="A242" s="31"/>
      <c r="B242" s="32" t="s">
        <v>290</v>
      </c>
      <c r="C242" s="1"/>
      <c r="D242" s="31"/>
      <c r="E242" s="31"/>
      <c r="F242" s="32" t="s">
        <v>205</v>
      </c>
      <c r="G242" s="36">
        <v>6.535412</v>
      </c>
      <c r="H242" s="36">
        <v>0.415188</v>
      </c>
      <c r="I242" s="77"/>
      <c r="J242" s="78"/>
      <c r="K242" s="78"/>
      <c r="L242" s="75"/>
      <c r="M242" s="75"/>
      <c r="N242" s="35" t="s">
        <v>314</v>
      </c>
    </row>
    <row r="243" spans="1:14">
      <c r="A243" s="31"/>
      <c r="B243" s="32" t="s">
        <v>291</v>
      </c>
      <c r="C243" s="1"/>
      <c r="D243" s="31"/>
      <c r="E243" s="31"/>
      <c r="F243" s="32" t="s">
        <v>205</v>
      </c>
      <c r="G243" s="36">
        <v>6.8622350000000001</v>
      </c>
      <c r="H243" s="36">
        <v>0.39680599999999999</v>
      </c>
      <c r="I243" s="77"/>
      <c r="J243" s="78"/>
      <c r="K243" s="78"/>
      <c r="L243" s="75"/>
      <c r="M243" s="75"/>
      <c r="N243" s="35" t="s">
        <v>314</v>
      </c>
    </row>
    <row r="244" spans="1:14">
      <c r="A244" s="31" t="s">
        <v>1729</v>
      </c>
      <c r="B244" s="32" t="s">
        <v>292</v>
      </c>
      <c r="C244" s="1">
        <v>867</v>
      </c>
      <c r="D244" t="s">
        <v>1368</v>
      </c>
      <c r="E244" s="31" t="s">
        <v>1369</v>
      </c>
      <c r="F244" s="32" t="s">
        <v>205</v>
      </c>
      <c r="G244" s="36">
        <v>8.3032839999999997</v>
      </c>
      <c r="H244" s="36">
        <v>0.59584599999999999</v>
      </c>
      <c r="I244" s="77">
        <v>10.5</v>
      </c>
      <c r="J244" s="78">
        <v>0.3</v>
      </c>
      <c r="K244" s="78">
        <v>4</v>
      </c>
      <c r="L244" s="75">
        <v>70.731999999999999</v>
      </c>
      <c r="M244" s="75">
        <v>31.888999999999999</v>
      </c>
      <c r="N244" s="35" t="s">
        <v>314</v>
      </c>
    </row>
    <row r="245" spans="1:14">
      <c r="A245" s="31"/>
      <c r="B245" s="32" t="s">
        <v>293</v>
      </c>
      <c r="C245" s="1"/>
      <c r="D245" s="31"/>
      <c r="E245" s="31"/>
      <c r="F245" s="32" t="s">
        <v>205</v>
      </c>
      <c r="G245" s="36">
        <v>12.561451</v>
      </c>
      <c r="H245" s="36">
        <v>0.71344399999999997</v>
      </c>
      <c r="I245" s="77"/>
      <c r="J245" s="78"/>
      <c r="K245" s="78"/>
      <c r="L245" s="75"/>
      <c r="M245" s="75"/>
      <c r="N245" s="35" t="s">
        <v>314</v>
      </c>
    </row>
    <row r="246" spans="1:14">
      <c r="A246" s="31"/>
      <c r="B246" s="32" t="s">
        <v>294</v>
      </c>
      <c r="C246" s="1"/>
      <c r="D246" s="31"/>
      <c r="E246" s="31"/>
      <c r="F246" s="32" t="s">
        <v>205</v>
      </c>
      <c r="G246" s="36">
        <v>9.0114789999999996</v>
      </c>
      <c r="H246" s="36">
        <v>0.63411399999999996</v>
      </c>
      <c r="I246" s="77"/>
      <c r="J246" s="78"/>
      <c r="K246" s="78"/>
      <c r="L246" s="75"/>
      <c r="M246" s="75"/>
      <c r="N246" s="35" t="s">
        <v>314</v>
      </c>
    </row>
    <row r="247" spans="1:14">
      <c r="A247" s="31"/>
      <c r="B247" s="32" t="s">
        <v>295</v>
      </c>
      <c r="C247" s="1"/>
      <c r="D247" s="31"/>
      <c r="E247" s="31"/>
      <c r="F247" s="32" t="s">
        <v>205</v>
      </c>
      <c r="G247" s="36">
        <v>12.289771</v>
      </c>
      <c r="H247" s="36">
        <v>0.77724599999999999</v>
      </c>
      <c r="I247" s="77"/>
      <c r="J247" s="78"/>
      <c r="K247" s="78"/>
      <c r="L247" s="75"/>
      <c r="M247" s="75"/>
      <c r="N247" s="35" t="s">
        <v>314</v>
      </c>
    </row>
    <row r="248" spans="1:14">
      <c r="A248" s="31" t="s">
        <v>1720</v>
      </c>
      <c r="B248" s="32" t="s">
        <v>296</v>
      </c>
      <c r="C248" s="1">
        <v>1261</v>
      </c>
      <c r="D248" t="s">
        <v>1374</v>
      </c>
      <c r="E248" s="35" t="s">
        <v>314</v>
      </c>
      <c r="F248" s="32" t="s">
        <v>205</v>
      </c>
      <c r="G248" s="36">
        <v>28.459873000000002</v>
      </c>
      <c r="H248" s="36">
        <v>1.2436959999999999</v>
      </c>
      <c r="I248" s="77">
        <v>30.5</v>
      </c>
      <c r="J248" s="78">
        <v>0.7</v>
      </c>
      <c r="K248" s="78">
        <v>5</v>
      </c>
      <c r="L248" s="75">
        <v>70.974000000000004</v>
      </c>
      <c r="M248" s="75">
        <v>31.606999999999999</v>
      </c>
      <c r="N248" s="35" t="s">
        <v>314</v>
      </c>
    </row>
    <row r="249" spans="1:14">
      <c r="A249" s="31"/>
      <c r="B249" s="32" t="s">
        <v>297</v>
      </c>
      <c r="C249" s="1"/>
      <c r="D249" s="31"/>
      <c r="E249" s="31"/>
      <c r="F249" s="32" t="s">
        <v>205</v>
      </c>
      <c r="G249" s="36">
        <v>28.345815999999999</v>
      </c>
      <c r="H249" s="36">
        <v>1.3530219999999999</v>
      </c>
      <c r="I249" s="77"/>
      <c r="J249" s="78"/>
      <c r="K249" s="78"/>
      <c r="L249" s="75"/>
      <c r="M249" s="75"/>
      <c r="N249" s="35" t="s">
        <v>314</v>
      </c>
    </row>
    <row r="250" spans="1:14">
      <c r="A250" s="31"/>
      <c r="B250" s="32" t="s">
        <v>298</v>
      </c>
      <c r="C250" s="1"/>
      <c r="D250" s="31"/>
      <c r="E250" s="31"/>
      <c r="F250" s="32" t="s">
        <v>205</v>
      </c>
      <c r="G250" s="36">
        <v>26.515757000000001</v>
      </c>
      <c r="H250" s="36">
        <v>1.469814</v>
      </c>
      <c r="I250" s="77"/>
      <c r="J250" s="78"/>
      <c r="K250" s="78"/>
      <c r="L250" s="75"/>
      <c r="M250" s="75"/>
      <c r="N250" s="35" t="s">
        <v>314</v>
      </c>
    </row>
    <row r="251" spans="1:14">
      <c r="A251" s="31"/>
      <c r="B251" s="32" t="s">
        <v>299</v>
      </c>
      <c r="C251" s="1"/>
      <c r="D251" s="31"/>
      <c r="E251" s="31"/>
      <c r="F251" s="32" t="s">
        <v>205</v>
      </c>
      <c r="G251" s="36">
        <v>34.585926000000001</v>
      </c>
      <c r="H251" s="36">
        <v>2.0938279999999998</v>
      </c>
      <c r="I251" s="77"/>
      <c r="J251" s="78"/>
      <c r="K251" s="78"/>
      <c r="L251" s="75"/>
      <c r="M251" s="75"/>
      <c r="N251" s="35" t="s">
        <v>314</v>
      </c>
    </row>
    <row r="252" spans="1:14">
      <c r="A252" s="31"/>
      <c r="B252" s="32" t="s">
        <v>300</v>
      </c>
      <c r="C252" s="1"/>
      <c r="D252" s="31"/>
      <c r="E252" s="31"/>
      <c r="F252" s="32" t="s">
        <v>205</v>
      </c>
      <c r="G252" s="36">
        <v>34.499487000000002</v>
      </c>
      <c r="H252" s="36">
        <v>1.9123220000000001</v>
      </c>
      <c r="I252" s="77"/>
      <c r="J252" s="78"/>
      <c r="K252" s="78"/>
      <c r="L252" s="75"/>
      <c r="M252" s="75"/>
      <c r="N252" s="35" t="s">
        <v>314</v>
      </c>
    </row>
    <row r="253" spans="1:14">
      <c r="A253" s="31" t="s">
        <v>1720</v>
      </c>
      <c r="B253" s="32" t="s">
        <v>301</v>
      </c>
      <c r="C253" s="1">
        <v>1139</v>
      </c>
      <c r="D253" t="s">
        <v>1374</v>
      </c>
      <c r="E253" s="35" t="s">
        <v>314</v>
      </c>
      <c r="F253" s="32" t="s">
        <v>205</v>
      </c>
      <c r="G253" s="36">
        <v>29.477775000000001</v>
      </c>
      <c r="H253" s="36">
        <v>1.541712</v>
      </c>
      <c r="I253" s="77">
        <v>31.5</v>
      </c>
      <c r="J253" s="78">
        <v>0.7</v>
      </c>
      <c r="K253" s="78">
        <v>4</v>
      </c>
      <c r="L253" s="34">
        <v>70.980999999999995</v>
      </c>
      <c r="M253" s="75">
        <v>31.609000000000002</v>
      </c>
      <c r="N253" s="35" t="s">
        <v>314</v>
      </c>
    </row>
    <row r="254" spans="1:14">
      <c r="A254" s="31"/>
      <c r="B254" s="32" t="s">
        <v>302</v>
      </c>
      <c r="C254" s="1"/>
      <c r="D254" s="31"/>
      <c r="E254" s="31"/>
      <c r="F254" s="32" t="s">
        <v>205</v>
      </c>
      <c r="G254" s="36">
        <v>31.780525999999998</v>
      </c>
      <c r="H254" s="36">
        <v>1.5037199999999999</v>
      </c>
      <c r="I254" s="77"/>
      <c r="J254" s="78"/>
      <c r="K254" s="78"/>
      <c r="L254" s="75"/>
      <c r="M254" s="75"/>
      <c r="N254" s="35" t="s">
        <v>314</v>
      </c>
    </row>
    <row r="255" spans="1:14">
      <c r="A255" s="31"/>
      <c r="B255" s="32" t="s">
        <v>303</v>
      </c>
      <c r="C255" s="1"/>
      <c r="D255" s="31"/>
      <c r="E255" s="31"/>
      <c r="F255" s="32" t="s">
        <v>205</v>
      </c>
      <c r="G255" s="36">
        <v>33.447052999999997</v>
      </c>
      <c r="H255" s="36">
        <v>1.4852879999999999</v>
      </c>
      <c r="I255" s="77"/>
      <c r="J255" s="78"/>
      <c r="K255" s="78"/>
      <c r="L255" s="75"/>
      <c r="M255" s="75"/>
      <c r="N255" s="35" t="s">
        <v>314</v>
      </c>
    </row>
    <row r="256" spans="1:14">
      <c r="A256" s="31"/>
      <c r="B256" s="32" t="s">
        <v>304</v>
      </c>
      <c r="C256" s="1"/>
      <c r="D256" s="31"/>
      <c r="E256" s="31"/>
      <c r="F256" s="32" t="s">
        <v>205</v>
      </c>
      <c r="G256" s="36">
        <v>31.341294000000001</v>
      </c>
      <c r="H256" s="36">
        <v>1.3068960000000001</v>
      </c>
      <c r="I256" s="77"/>
      <c r="J256" s="78"/>
      <c r="K256" s="78"/>
      <c r="L256" s="75"/>
      <c r="M256" s="75"/>
      <c r="N256" s="35" t="s">
        <v>314</v>
      </c>
    </row>
    <row r="257" spans="1:15">
      <c r="A257" s="31" t="s">
        <v>1720</v>
      </c>
      <c r="B257" s="32" t="s">
        <v>305</v>
      </c>
      <c r="C257" s="1">
        <v>1010</v>
      </c>
      <c r="D257" t="s">
        <v>1374</v>
      </c>
      <c r="E257" s="35" t="s">
        <v>314</v>
      </c>
      <c r="F257" s="32" t="s">
        <v>205</v>
      </c>
      <c r="G257" s="36">
        <v>25.820076</v>
      </c>
      <c r="H257" s="36">
        <v>1.584076</v>
      </c>
      <c r="I257" s="77">
        <v>23.5</v>
      </c>
      <c r="J257" s="78">
        <v>0.8</v>
      </c>
      <c r="K257" s="78">
        <v>6</v>
      </c>
      <c r="L257" s="75">
        <v>70.986999999999995</v>
      </c>
      <c r="M257" s="75">
        <v>31.611999999999998</v>
      </c>
      <c r="N257" s="35" t="s">
        <v>314</v>
      </c>
    </row>
    <row r="258" spans="1:15">
      <c r="A258" s="31"/>
      <c r="B258" s="32" t="s">
        <v>306</v>
      </c>
      <c r="C258" s="1"/>
      <c r="D258" s="31"/>
      <c r="E258" s="31"/>
      <c r="F258" s="32" t="s">
        <v>205</v>
      </c>
      <c r="G258" s="36">
        <v>21.382933999999999</v>
      </c>
      <c r="H258" s="36">
        <v>1.7048239999999999</v>
      </c>
      <c r="I258" s="77"/>
      <c r="J258" s="78"/>
      <c r="K258" s="78"/>
      <c r="L258" s="75"/>
      <c r="M258" s="75"/>
      <c r="N258" s="35" t="s">
        <v>314</v>
      </c>
    </row>
    <row r="259" spans="1:15">
      <c r="A259" s="31"/>
      <c r="B259" s="32" t="s">
        <v>307</v>
      </c>
      <c r="C259" s="1"/>
      <c r="D259" s="31"/>
      <c r="E259" s="31"/>
      <c r="F259" s="32" t="s">
        <v>205</v>
      </c>
      <c r="G259" s="36">
        <v>22.322420000000001</v>
      </c>
      <c r="H259" s="36">
        <v>1.239574</v>
      </c>
      <c r="I259" s="77"/>
      <c r="J259" s="78"/>
      <c r="K259" s="78"/>
      <c r="L259" s="75"/>
      <c r="M259" s="75"/>
      <c r="N259" s="35" t="s">
        <v>314</v>
      </c>
    </row>
    <row r="260" spans="1:15">
      <c r="A260" s="31"/>
      <c r="B260" s="32" t="s">
        <v>308</v>
      </c>
      <c r="C260" s="1"/>
      <c r="D260" s="31"/>
      <c r="E260" s="31"/>
      <c r="F260" s="32" t="s">
        <v>205</v>
      </c>
      <c r="G260" s="36">
        <v>24.916792999999998</v>
      </c>
      <c r="H260" s="36">
        <v>1.4478800000000001</v>
      </c>
      <c r="I260" s="77"/>
      <c r="J260" s="78"/>
      <c r="K260" s="78"/>
      <c r="L260" s="75"/>
      <c r="M260" s="75"/>
      <c r="N260" s="35" t="s">
        <v>314</v>
      </c>
    </row>
    <row r="261" spans="1:15">
      <c r="A261" s="31"/>
      <c r="B261" s="32" t="s">
        <v>309</v>
      </c>
      <c r="C261" s="1"/>
      <c r="D261" s="31"/>
      <c r="E261" s="31"/>
      <c r="F261" s="32" t="s">
        <v>205</v>
      </c>
      <c r="G261" s="36">
        <v>13.275655</v>
      </c>
      <c r="H261" s="36">
        <v>3.220844</v>
      </c>
      <c r="I261" s="77"/>
      <c r="J261" s="78"/>
      <c r="K261" s="78"/>
      <c r="L261" s="75"/>
      <c r="M261" s="75"/>
      <c r="N261" s="35" t="s">
        <v>314</v>
      </c>
    </row>
    <row r="262" spans="1:15">
      <c r="A262" s="31"/>
      <c r="B262" s="32" t="s">
        <v>310</v>
      </c>
      <c r="C262" s="1"/>
      <c r="D262" s="31"/>
      <c r="E262" s="31"/>
      <c r="F262" s="32" t="s">
        <v>205</v>
      </c>
      <c r="G262" s="36">
        <v>33.326757999999998</v>
      </c>
      <c r="H262" s="36">
        <v>2.0070960000000002</v>
      </c>
      <c r="I262" s="77"/>
      <c r="J262" s="78"/>
      <c r="K262" s="78"/>
      <c r="L262" s="75"/>
      <c r="M262" s="75"/>
      <c r="N262" s="35" t="s">
        <v>314</v>
      </c>
    </row>
    <row r="263" spans="1:15">
      <c r="A263" s="31" t="s">
        <v>1720</v>
      </c>
      <c r="B263" s="32" t="s">
        <v>311</v>
      </c>
      <c r="C263" s="1">
        <v>836</v>
      </c>
      <c r="D263" t="s">
        <v>1374</v>
      </c>
      <c r="E263" s="35" t="s">
        <v>314</v>
      </c>
      <c r="F263" s="32" t="s">
        <v>205</v>
      </c>
      <c r="G263" s="36">
        <v>29.063417000000001</v>
      </c>
      <c r="H263" s="36">
        <v>1.791622</v>
      </c>
      <c r="I263" s="77">
        <v>28.5</v>
      </c>
      <c r="J263" s="78">
        <v>1.1000000000000001</v>
      </c>
      <c r="K263" s="78">
        <v>3</v>
      </c>
      <c r="L263" s="75">
        <v>70.991</v>
      </c>
      <c r="M263" s="75">
        <v>31.620999999999999</v>
      </c>
      <c r="N263" s="35" t="s">
        <v>314</v>
      </c>
    </row>
    <row r="264" spans="1:15">
      <c r="A264" s="31"/>
      <c r="B264" s="32" t="s">
        <v>312</v>
      </c>
      <c r="C264" s="1"/>
      <c r="D264" s="31"/>
      <c r="E264" s="31"/>
      <c r="F264" s="32" t="s">
        <v>205</v>
      </c>
      <c r="G264" s="36">
        <v>24.225503</v>
      </c>
      <c r="H264" s="36">
        <v>1.5255460000000001</v>
      </c>
      <c r="I264" s="77"/>
      <c r="J264" s="78"/>
      <c r="K264" s="78"/>
      <c r="L264" s="75"/>
      <c r="M264" s="75"/>
      <c r="N264" s="35" t="s">
        <v>314</v>
      </c>
    </row>
    <row r="265" spans="1:15">
      <c r="A265" s="31"/>
      <c r="B265" s="32" t="s">
        <v>313</v>
      </c>
      <c r="C265" s="1"/>
      <c r="D265" s="31"/>
      <c r="E265" s="31"/>
      <c r="F265" s="32" t="s">
        <v>205</v>
      </c>
      <c r="G265" s="36">
        <v>32.203758000000001</v>
      </c>
      <c r="H265" s="36">
        <v>2.1776300000000002</v>
      </c>
      <c r="I265" s="77"/>
      <c r="J265" s="78"/>
      <c r="K265" s="78"/>
      <c r="L265" s="75"/>
      <c r="M265" s="75"/>
      <c r="N265" s="35" t="s">
        <v>314</v>
      </c>
    </row>
    <row r="266" spans="1:15">
      <c r="A266" s="27" t="s">
        <v>1416</v>
      </c>
      <c r="B266" s="29" t="s">
        <v>1377</v>
      </c>
      <c r="C266" s="1">
        <v>4282</v>
      </c>
      <c r="D266" t="s">
        <v>1403</v>
      </c>
      <c r="E266" t="s">
        <v>1404</v>
      </c>
      <c r="F266" s="27" t="s">
        <v>205</v>
      </c>
      <c r="G266" s="52">
        <v>11.53</v>
      </c>
      <c r="H266" s="56">
        <v>0.23</v>
      </c>
      <c r="I266" s="30">
        <v>12.18</v>
      </c>
      <c r="J266" s="30">
        <v>0.15</v>
      </c>
      <c r="K266" s="73">
        <v>3</v>
      </c>
      <c r="L266">
        <v>70.498830999999996</v>
      </c>
      <c r="M266">
        <v>31.456931000000001</v>
      </c>
      <c r="N266" t="s">
        <v>1404</v>
      </c>
      <c r="O266" s="27" t="s">
        <v>1422</v>
      </c>
    </row>
    <row r="267" spans="1:15">
      <c r="B267" s="29" t="s">
        <v>1378</v>
      </c>
      <c r="C267" s="1"/>
      <c r="D267"/>
      <c r="E267"/>
      <c r="F267" s="27" t="s">
        <v>205</v>
      </c>
      <c r="G267" s="52">
        <v>12.99</v>
      </c>
      <c r="H267" s="56">
        <v>0.27</v>
      </c>
      <c r="I267" s="73"/>
      <c r="J267" s="73"/>
      <c r="K267" s="73"/>
      <c r="L267"/>
      <c r="M267"/>
      <c r="N267" t="s">
        <v>1404</v>
      </c>
      <c r="O267" s="27" t="s">
        <v>1422</v>
      </c>
    </row>
    <row r="268" spans="1:15">
      <c r="B268" s="29" t="s">
        <v>1379</v>
      </c>
      <c r="C268" s="1"/>
      <c r="D268"/>
      <c r="E268"/>
      <c r="F268" s="27" t="s">
        <v>205</v>
      </c>
      <c r="G268" s="52">
        <v>12.28</v>
      </c>
      <c r="H268" s="56">
        <v>0.27</v>
      </c>
      <c r="I268" s="73"/>
      <c r="J268" s="73"/>
      <c r="K268" s="73"/>
      <c r="L268"/>
      <c r="M268"/>
      <c r="N268" t="s">
        <v>1404</v>
      </c>
      <c r="O268" s="27" t="s">
        <v>1422</v>
      </c>
    </row>
    <row r="269" spans="1:15">
      <c r="A269" s="27" t="s">
        <v>1416</v>
      </c>
      <c r="B269" s="29" t="s">
        <v>1380</v>
      </c>
      <c r="C269" s="1">
        <v>4092</v>
      </c>
      <c r="D269" t="s">
        <v>1405</v>
      </c>
      <c r="E269" t="s">
        <v>1404</v>
      </c>
      <c r="F269" s="27" t="s">
        <v>205</v>
      </c>
      <c r="G269" s="52">
        <v>30.92</v>
      </c>
      <c r="H269" s="56">
        <v>0.97</v>
      </c>
      <c r="I269" s="30" t="s">
        <v>176</v>
      </c>
      <c r="J269" s="73"/>
      <c r="K269" s="73"/>
      <c r="L269">
        <v>70.495189999999994</v>
      </c>
      <c r="M269">
        <v>31.466612999999999</v>
      </c>
      <c r="N269" t="s">
        <v>1404</v>
      </c>
      <c r="O269" s="27" t="s">
        <v>1423</v>
      </c>
    </row>
    <row r="270" spans="1:15">
      <c r="A270"/>
      <c r="B270" s="29" t="s">
        <v>1381</v>
      </c>
      <c r="C270" s="1"/>
      <c r="D270"/>
      <c r="E270"/>
      <c r="F270" s="27" t="s">
        <v>205</v>
      </c>
      <c r="G270" s="52">
        <v>56.83</v>
      </c>
      <c r="H270" s="56">
        <v>2.0299999999999998</v>
      </c>
      <c r="I270" s="73"/>
      <c r="J270" s="73"/>
      <c r="K270" s="73"/>
      <c r="L270"/>
      <c r="M270"/>
      <c r="N270" t="s">
        <v>1404</v>
      </c>
      <c r="O270" s="27" t="s">
        <v>1423</v>
      </c>
    </row>
    <row r="271" spans="1:15">
      <c r="A271"/>
      <c r="B271" s="29" t="s">
        <v>1382</v>
      </c>
      <c r="C271" s="1"/>
      <c r="D271"/>
      <c r="E271"/>
      <c r="F271" s="27" t="s">
        <v>205</v>
      </c>
      <c r="G271" s="52">
        <v>26.17</v>
      </c>
      <c r="H271" s="56">
        <v>1</v>
      </c>
      <c r="I271" s="73"/>
      <c r="J271" s="73"/>
      <c r="K271" s="73"/>
      <c r="L271"/>
      <c r="M271"/>
      <c r="N271" t="s">
        <v>1404</v>
      </c>
      <c r="O271" s="27" t="s">
        <v>1423</v>
      </c>
    </row>
    <row r="272" spans="1:15">
      <c r="A272" t="s">
        <v>1417</v>
      </c>
      <c r="B272" s="29" t="s">
        <v>1383</v>
      </c>
      <c r="C272" s="1">
        <v>4008</v>
      </c>
      <c r="D272" t="s">
        <v>1406</v>
      </c>
      <c r="E272" t="s">
        <v>1404</v>
      </c>
      <c r="F272" s="27" t="s">
        <v>205</v>
      </c>
      <c r="G272" s="52">
        <v>9.9600000000000009</v>
      </c>
      <c r="H272" s="56">
        <v>0.42</v>
      </c>
      <c r="I272" s="30">
        <v>12.32</v>
      </c>
      <c r="J272" s="30">
        <v>0.26</v>
      </c>
      <c r="K272" s="73">
        <v>3</v>
      </c>
      <c r="L272">
        <v>70.458684000000005</v>
      </c>
      <c r="M272">
        <v>31.477584</v>
      </c>
      <c r="N272" t="s">
        <v>1404</v>
      </c>
      <c r="O272" s="27" t="s">
        <v>1422</v>
      </c>
    </row>
    <row r="273" spans="1:15">
      <c r="A273"/>
      <c r="B273" s="29" t="s">
        <v>1384</v>
      </c>
      <c r="C273" s="1"/>
      <c r="D273"/>
      <c r="E273"/>
      <c r="F273" s="27" t="s">
        <v>205</v>
      </c>
      <c r="G273" s="52">
        <v>14.87</v>
      </c>
      <c r="H273" s="56">
        <v>0.42</v>
      </c>
      <c r="I273" s="73"/>
      <c r="J273" s="73"/>
      <c r="K273" s="73"/>
      <c r="L273"/>
      <c r="M273"/>
      <c r="N273" t="s">
        <v>1404</v>
      </c>
      <c r="O273" s="27" t="s">
        <v>1422</v>
      </c>
    </row>
    <row r="274" spans="1:15">
      <c r="A274"/>
      <c r="B274" s="29" t="s">
        <v>1385</v>
      </c>
      <c r="C274" s="1"/>
      <c r="D274"/>
      <c r="E274"/>
      <c r="F274" s="27" t="s">
        <v>205</v>
      </c>
      <c r="G274" s="52">
        <v>12</v>
      </c>
      <c r="H274" s="56">
        <v>0.53</v>
      </c>
      <c r="I274" s="73"/>
      <c r="J274" s="73"/>
      <c r="K274" s="73"/>
      <c r="L274"/>
      <c r="M274"/>
      <c r="N274" t="s">
        <v>1404</v>
      </c>
      <c r="O274" s="27" t="s">
        <v>1422</v>
      </c>
    </row>
    <row r="275" spans="1:15">
      <c r="A275" t="s">
        <v>1418</v>
      </c>
      <c r="B275" t="s">
        <v>1386</v>
      </c>
      <c r="C275" s="1">
        <v>3201</v>
      </c>
      <c r="D275" t="s">
        <v>1407</v>
      </c>
      <c r="E275" t="s">
        <v>1404</v>
      </c>
      <c r="F275" s="27" t="s">
        <v>205</v>
      </c>
      <c r="G275" s="80">
        <v>12.72</v>
      </c>
      <c r="H275" s="55">
        <v>0.26</v>
      </c>
      <c r="I275" s="73">
        <v>11.87</v>
      </c>
      <c r="J275" s="73">
        <v>0.15</v>
      </c>
      <c r="K275" s="73">
        <v>3</v>
      </c>
      <c r="L275">
        <v>70.433119000000005</v>
      </c>
      <c r="M275">
        <v>31.556007999999999</v>
      </c>
      <c r="N275" t="s">
        <v>1404</v>
      </c>
    </row>
    <row r="276" spans="1:15">
      <c r="A276"/>
      <c r="B276" t="s">
        <v>1387</v>
      </c>
      <c r="C276" s="1"/>
      <c r="D276"/>
      <c r="E276"/>
      <c r="F276" s="27" t="s">
        <v>205</v>
      </c>
      <c r="G276" s="80">
        <v>10.66</v>
      </c>
      <c r="H276" s="55">
        <v>0.24</v>
      </c>
      <c r="I276" s="73"/>
      <c r="J276" s="73"/>
      <c r="K276" s="73"/>
      <c r="L276"/>
      <c r="M276"/>
      <c r="N276" t="s">
        <v>1404</v>
      </c>
    </row>
    <row r="277" spans="1:15">
      <c r="A277"/>
      <c r="B277" t="s">
        <v>1388</v>
      </c>
      <c r="C277" s="1"/>
      <c r="D277"/>
      <c r="E277"/>
      <c r="F277" s="27" t="s">
        <v>205</v>
      </c>
      <c r="G277" s="80">
        <v>12.68</v>
      </c>
      <c r="H277" s="55">
        <v>0.31</v>
      </c>
      <c r="I277" s="73"/>
      <c r="J277" s="73"/>
      <c r="K277" s="73"/>
      <c r="L277"/>
      <c r="M277"/>
      <c r="N277" t="s">
        <v>1404</v>
      </c>
    </row>
    <row r="278" spans="1:15">
      <c r="A278" t="s">
        <v>1412</v>
      </c>
      <c r="B278" s="29" t="s">
        <v>1389</v>
      </c>
      <c r="C278" s="1">
        <v>3880</v>
      </c>
      <c r="D278" t="s">
        <v>1408</v>
      </c>
      <c r="E278" t="s">
        <v>1404</v>
      </c>
      <c r="F278" s="27" t="s">
        <v>205</v>
      </c>
      <c r="G278" s="52">
        <v>0.82</v>
      </c>
      <c r="H278" s="56">
        <v>0.04</v>
      </c>
      <c r="I278" s="52" t="s">
        <v>176</v>
      </c>
      <c r="J278" s="80"/>
      <c r="K278" s="73"/>
      <c r="L278">
        <v>70.518700999999993</v>
      </c>
      <c r="M278">
        <v>31.471229999999998</v>
      </c>
      <c r="N278" t="s">
        <v>1404</v>
      </c>
      <c r="O278" s="27" t="s">
        <v>1420</v>
      </c>
    </row>
    <row r="279" spans="1:15">
      <c r="A279" t="s">
        <v>1413</v>
      </c>
      <c r="B279" s="29" t="s">
        <v>1390</v>
      </c>
      <c r="C279" s="1">
        <v>3741</v>
      </c>
      <c r="D279" t="s">
        <v>1403</v>
      </c>
      <c r="E279" t="s">
        <v>1404</v>
      </c>
      <c r="F279" s="27" t="s">
        <v>205</v>
      </c>
      <c r="G279" s="52">
        <v>11.17</v>
      </c>
      <c r="H279" s="56">
        <v>0.4</v>
      </c>
      <c r="I279" s="52">
        <v>11.17</v>
      </c>
      <c r="J279" s="52">
        <v>0.4</v>
      </c>
      <c r="K279" s="73">
        <v>1</v>
      </c>
      <c r="L279">
        <v>70.474459999999993</v>
      </c>
      <c r="M279">
        <v>31.475593</v>
      </c>
      <c r="N279" t="s">
        <v>1404</v>
      </c>
      <c r="O279" s="27" t="s">
        <v>1420</v>
      </c>
    </row>
    <row r="280" spans="1:15">
      <c r="A280" t="s">
        <v>1414</v>
      </c>
      <c r="B280" s="29" t="s">
        <v>1391</v>
      </c>
      <c r="C280" s="1">
        <v>3974</v>
      </c>
      <c r="D280" t="s">
        <v>1408</v>
      </c>
      <c r="E280" t="s">
        <v>1404</v>
      </c>
      <c r="F280" s="27" t="s">
        <v>205</v>
      </c>
      <c r="G280" s="52">
        <v>14.87</v>
      </c>
      <c r="H280" s="56">
        <v>0.49</v>
      </c>
      <c r="I280" s="30">
        <v>13.45</v>
      </c>
      <c r="J280" s="30">
        <v>0.27</v>
      </c>
      <c r="K280" s="73">
        <v>2</v>
      </c>
      <c r="L280">
        <v>70.522722999999999</v>
      </c>
      <c r="M280">
        <v>31.469161</v>
      </c>
      <c r="N280" t="s">
        <v>1404</v>
      </c>
      <c r="O280" s="27" t="s">
        <v>1420</v>
      </c>
    </row>
    <row r="281" spans="1:15">
      <c r="A281"/>
      <c r="B281" s="29" t="s">
        <v>1392</v>
      </c>
      <c r="C281" s="1"/>
      <c r="D281"/>
      <c r="E281"/>
      <c r="F281" s="27" t="s">
        <v>205</v>
      </c>
      <c r="G281" s="52">
        <v>12.8</v>
      </c>
      <c r="H281" s="56">
        <v>0.33</v>
      </c>
      <c r="I281" s="30"/>
      <c r="J281" s="30"/>
      <c r="K281" s="73"/>
      <c r="L281"/>
      <c r="M281"/>
      <c r="N281" t="s">
        <v>1404</v>
      </c>
      <c r="O281" s="27" t="s">
        <v>1420</v>
      </c>
    </row>
    <row r="282" spans="1:15">
      <c r="A282" t="s">
        <v>1411</v>
      </c>
      <c r="B282" t="s">
        <v>1393</v>
      </c>
      <c r="C282" s="1">
        <v>3152</v>
      </c>
      <c r="D282" t="s">
        <v>1407</v>
      </c>
      <c r="E282" t="s">
        <v>1404</v>
      </c>
      <c r="F282" s="27" t="s">
        <v>205</v>
      </c>
      <c r="G282" s="80">
        <v>15.69</v>
      </c>
      <c r="H282" s="55">
        <v>0.53</v>
      </c>
      <c r="I282" s="67">
        <v>14.3</v>
      </c>
      <c r="J282" s="67">
        <v>0.28999999999999998</v>
      </c>
      <c r="K282" s="73">
        <v>3</v>
      </c>
      <c r="L282">
        <v>70.435992999999996</v>
      </c>
      <c r="M282">
        <v>31.524930999999999</v>
      </c>
      <c r="N282" t="s">
        <v>1404</v>
      </c>
    </row>
    <row r="283" spans="1:15">
      <c r="A283"/>
      <c r="B283" t="s">
        <v>1394</v>
      </c>
      <c r="C283" s="1"/>
      <c r="D283"/>
      <c r="E283"/>
      <c r="F283" s="27" t="s">
        <v>205</v>
      </c>
      <c r="G283" s="80">
        <v>14.9</v>
      </c>
      <c r="H283" s="55">
        <v>0.52</v>
      </c>
      <c r="I283" s="73"/>
      <c r="J283" s="73"/>
      <c r="K283" s="73"/>
      <c r="L283"/>
      <c r="M283"/>
      <c r="N283" t="s">
        <v>1404</v>
      </c>
    </row>
    <row r="284" spans="1:15">
      <c r="A284"/>
      <c r="B284" t="s">
        <v>1395</v>
      </c>
      <c r="C284" s="1"/>
      <c r="D284"/>
      <c r="E284"/>
      <c r="F284" s="27" t="s">
        <v>205</v>
      </c>
      <c r="G284" s="80">
        <v>12.71</v>
      </c>
      <c r="H284" s="55">
        <v>0.47</v>
      </c>
      <c r="I284" s="73"/>
      <c r="J284" s="73"/>
      <c r="K284" s="73"/>
      <c r="L284"/>
      <c r="M284"/>
      <c r="N284" t="s">
        <v>1404</v>
      </c>
    </row>
    <row r="285" spans="1:15">
      <c r="A285" t="s">
        <v>1419</v>
      </c>
      <c r="B285" s="29" t="s">
        <v>1396</v>
      </c>
      <c r="C285" s="1">
        <v>3853</v>
      </c>
      <c r="D285" t="s">
        <v>1409</v>
      </c>
      <c r="E285" t="s">
        <v>1404</v>
      </c>
      <c r="F285" s="27" t="s">
        <v>205</v>
      </c>
      <c r="G285" s="52">
        <v>29.63</v>
      </c>
      <c r="H285" s="56">
        <v>1.78</v>
      </c>
      <c r="I285" s="30" t="s">
        <v>176</v>
      </c>
      <c r="J285" s="73"/>
      <c r="K285" s="73"/>
      <c r="L285">
        <v>70.530113999999998</v>
      </c>
      <c r="M285">
        <v>31.454623999999999</v>
      </c>
      <c r="N285" t="s">
        <v>1404</v>
      </c>
      <c r="O285" s="27" t="s">
        <v>1327</v>
      </c>
    </row>
    <row r="286" spans="1:15">
      <c r="A286"/>
      <c r="B286" s="29" t="s">
        <v>1397</v>
      </c>
      <c r="C286" s="1"/>
      <c r="D286"/>
      <c r="E286"/>
      <c r="F286" s="27" t="s">
        <v>205</v>
      </c>
      <c r="G286" s="52">
        <v>27.58</v>
      </c>
      <c r="H286" s="56">
        <v>1.66</v>
      </c>
      <c r="I286" s="73"/>
      <c r="J286" s="73"/>
      <c r="K286" s="73"/>
      <c r="L286"/>
      <c r="M286"/>
      <c r="N286" t="s">
        <v>1404</v>
      </c>
      <c r="O286" s="27" t="s">
        <v>1327</v>
      </c>
    </row>
    <row r="287" spans="1:15">
      <c r="A287"/>
      <c r="B287" s="29" t="s">
        <v>1398</v>
      </c>
      <c r="C287" s="1"/>
      <c r="D287"/>
      <c r="E287"/>
      <c r="F287" s="27" t="s">
        <v>205</v>
      </c>
      <c r="G287" s="52">
        <v>6.15</v>
      </c>
      <c r="H287" s="56">
        <v>0.37</v>
      </c>
      <c r="I287" s="73"/>
      <c r="J287" s="73"/>
      <c r="K287" s="73"/>
      <c r="L287"/>
      <c r="M287"/>
      <c r="N287" t="s">
        <v>1404</v>
      </c>
      <c r="O287" s="27" t="s">
        <v>1327</v>
      </c>
    </row>
    <row r="288" spans="1:15">
      <c r="A288" t="s">
        <v>1419</v>
      </c>
      <c r="B288" s="29" t="s">
        <v>1399</v>
      </c>
      <c r="C288" s="1">
        <v>3864</v>
      </c>
      <c r="D288" t="s">
        <v>1409</v>
      </c>
      <c r="E288" t="s">
        <v>1404</v>
      </c>
      <c r="F288" s="27" t="s">
        <v>205</v>
      </c>
      <c r="G288" s="52">
        <v>48.67</v>
      </c>
      <c r="H288" s="56">
        <v>2.92</v>
      </c>
      <c r="I288" s="30" t="s">
        <v>176</v>
      </c>
      <c r="J288" s="73"/>
      <c r="K288" s="73"/>
      <c r="L288">
        <v>70.525132999999997</v>
      </c>
      <c r="M288">
        <v>31.454253000000001</v>
      </c>
      <c r="N288" t="s">
        <v>1404</v>
      </c>
      <c r="O288" s="27" t="s">
        <v>1327</v>
      </c>
    </row>
    <row r="289" spans="1:15">
      <c r="A289"/>
      <c r="B289" s="29" t="s">
        <v>1400</v>
      </c>
      <c r="C289" s="1"/>
      <c r="D289"/>
      <c r="E289"/>
      <c r="F289" s="27" t="s">
        <v>205</v>
      </c>
      <c r="G289" s="52">
        <v>55.57</v>
      </c>
      <c r="H289" s="56">
        <v>3.33</v>
      </c>
      <c r="I289" s="73"/>
      <c r="J289" s="73"/>
      <c r="K289" s="73"/>
      <c r="L289"/>
      <c r="M289"/>
      <c r="N289" t="s">
        <v>1404</v>
      </c>
      <c r="O289" s="27" t="s">
        <v>1327</v>
      </c>
    </row>
    <row r="290" spans="1:15">
      <c r="A290"/>
      <c r="B290" s="29" t="s">
        <v>1401</v>
      </c>
      <c r="C290" s="1"/>
      <c r="D290"/>
      <c r="E290"/>
      <c r="F290" s="27" t="s">
        <v>205</v>
      </c>
      <c r="G290" s="52">
        <v>24.44</v>
      </c>
      <c r="H290" s="56">
        <v>1.47</v>
      </c>
      <c r="I290" s="73"/>
      <c r="J290" s="73"/>
      <c r="K290" s="73"/>
      <c r="L290"/>
      <c r="M290"/>
      <c r="N290" t="s">
        <v>1404</v>
      </c>
      <c r="O290" s="27" t="s">
        <v>1327</v>
      </c>
    </row>
    <row r="291" spans="1:15">
      <c r="A291" t="s">
        <v>1415</v>
      </c>
      <c r="B291" t="s">
        <v>1402</v>
      </c>
      <c r="C291" s="1">
        <v>3507</v>
      </c>
      <c r="D291" t="s">
        <v>1410</v>
      </c>
      <c r="E291" t="s">
        <v>1404</v>
      </c>
      <c r="F291" s="27" t="s">
        <v>205</v>
      </c>
      <c r="G291" s="80">
        <v>15.02</v>
      </c>
      <c r="H291" s="55">
        <v>0.36</v>
      </c>
      <c r="I291" s="73">
        <v>13.46</v>
      </c>
      <c r="J291" s="73">
        <v>0.17</v>
      </c>
      <c r="K291" s="73">
        <v>2</v>
      </c>
      <c r="L291">
        <v>70.551765000000003</v>
      </c>
      <c r="M291">
        <v>31.446577000000001</v>
      </c>
      <c r="N291" t="s">
        <v>1404</v>
      </c>
    </row>
    <row r="292" spans="1:15">
      <c r="A292"/>
      <c r="B292" t="s">
        <v>1402</v>
      </c>
      <c r="C292" s="1"/>
      <c r="D292"/>
      <c r="E292"/>
      <c r="F292" s="27" t="s">
        <v>205</v>
      </c>
      <c r="G292" s="80">
        <v>12.98</v>
      </c>
      <c r="H292" s="55">
        <v>0.2</v>
      </c>
      <c r="I292" s="73"/>
      <c r="J292" s="73"/>
      <c r="K292" s="73"/>
      <c r="L292"/>
      <c r="M292"/>
      <c r="N292" t="s">
        <v>1404</v>
      </c>
    </row>
    <row r="293" spans="1:15">
      <c r="A293" s="27" t="s">
        <v>1931</v>
      </c>
      <c r="B293" t="s">
        <v>1424</v>
      </c>
      <c r="C293" s="1">
        <v>2608</v>
      </c>
      <c r="D293" t="s">
        <v>1403</v>
      </c>
      <c r="E293" t="s">
        <v>1429</v>
      </c>
      <c r="F293" s="27" t="s">
        <v>205</v>
      </c>
      <c r="G293" s="1">
        <v>2.11</v>
      </c>
      <c r="H293">
        <v>0.2</v>
      </c>
      <c r="I293" s="73">
        <v>2.11</v>
      </c>
      <c r="J293" s="73">
        <v>0.2</v>
      </c>
      <c r="K293" s="73">
        <v>3</v>
      </c>
      <c r="L293">
        <v>70.1340407</v>
      </c>
      <c r="M293">
        <v>32.850948500000001</v>
      </c>
      <c r="N293" t="s">
        <v>1429</v>
      </c>
    </row>
    <row r="294" spans="1:15">
      <c r="B294" t="s">
        <v>1425</v>
      </c>
      <c r="C294" s="1"/>
      <c r="D294"/>
      <c r="E294"/>
      <c r="F294" s="27" t="s">
        <v>205</v>
      </c>
      <c r="G294" s="1">
        <v>0.79</v>
      </c>
      <c r="H294">
        <v>0.12</v>
      </c>
      <c r="I294" s="73"/>
      <c r="J294" s="73"/>
      <c r="K294" s="73"/>
      <c r="L294"/>
      <c r="M294"/>
      <c r="N294" t="s">
        <v>1429</v>
      </c>
    </row>
    <row r="295" spans="1:15">
      <c r="B295" t="s">
        <v>1426</v>
      </c>
      <c r="C295" s="1"/>
      <c r="D295"/>
      <c r="E295"/>
      <c r="F295" s="27" t="s">
        <v>205</v>
      </c>
      <c r="G295" s="1">
        <v>1</v>
      </c>
      <c r="H295">
        <v>0.15</v>
      </c>
      <c r="I295" s="73"/>
      <c r="J295" s="73"/>
      <c r="K295" s="73"/>
      <c r="L295"/>
      <c r="M295"/>
      <c r="N295" t="s">
        <v>1429</v>
      </c>
    </row>
    <row r="296" spans="1:15">
      <c r="A296" s="27" t="s">
        <v>1932</v>
      </c>
      <c r="B296" t="s">
        <v>1427</v>
      </c>
      <c r="C296" s="1">
        <v>1444</v>
      </c>
      <c r="D296" t="s">
        <v>1430</v>
      </c>
      <c r="E296" t="s">
        <v>1429</v>
      </c>
      <c r="F296" s="27" t="s">
        <v>205</v>
      </c>
      <c r="G296" s="1">
        <v>4.04</v>
      </c>
      <c r="H296">
        <v>0.27</v>
      </c>
      <c r="I296" s="73">
        <v>4.04</v>
      </c>
      <c r="J296" s="73">
        <v>0.27</v>
      </c>
      <c r="K296" s="73">
        <v>2</v>
      </c>
      <c r="L296">
        <v>70.314200700000001</v>
      </c>
      <c r="M296">
        <v>32.914406300000003</v>
      </c>
      <c r="N296" t="s">
        <v>1429</v>
      </c>
    </row>
    <row r="297" spans="1:15">
      <c r="B297" t="s">
        <v>1428</v>
      </c>
      <c r="C297" s="1"/>
      <c r="D297"/>
      <c r="E297"/>
      <c r="F297" s="27" t="s">
        <v>205</v>
      </c>
      <c r="G297" s="1">
        <v>1.68</v>
      </c>
      <c r="H297">
        <v>0.18</v>
      </c>
      <c r="I297" s="73"/>
      <c r="J297" s="73"/>
      <c r="K297" s="73"/>
      <c r="L297"/>
      <c r="M297"/>
      <c r="N297" t="s">
        <v>1429</v>
      </c>
    </row>
    <row r="298" spans="1:15">
      <c r="A298" t="s">
        <v>1933</v>
      </c>
      <c r="B298" t="s">
        <v>1449</v>
      </c>
      <c r="C298" s="1">
        <v>1875</v>
      </c>
      <c r="D298" t="s">
        <v>1556</v>
      </c>
      <c r="E298" t="s">
        <v>1551</v>
      </c>
      <c r="F298" s="27" t="s">
        <v>205</v>
      </c>
      <c r="G298" s="80">
        <v>17.493562099551966</v>
      </c>
      <c r="H298" s="55">
        <v>0.44187351557854865</v>
      </c>
      <c r="I298" s="57">
        <f>AVERAGE(G298:G300)</f>
        <v>15.513001181708015</v>
      </c>
      <c r="J298" s="73"/>
      <c r="K298" s="73">
        <v>3</v>
      </c>
      <c r="L298">
        <v>70.6661</v>
      </c>
      <c r="M298">
        <v>29.749009999999998</v>
      </c>
      <c r="N298" t="s">
        <v>1568</v>
      </c>
      <c r="O298"/>
    </row>
    <row r="299" spans="1:15">
      <c r="A299"/>
      <c r="B299" t="s">
        <v>1450</v>
      </c>
      <c r="C299" s="1"/>
      <c r="D299"/>
      <c r="E299"/>
      <c r="F299" s="27" t="s">
        <v>205</v>
      </c>
      <c r="G299" s="80">
        <v>15.355295692838421</v>
      </c>
      <c r="H299" s="55">
        <v>0.32559817748429348</v>
      </c>
      <c r="I299" s="73"/>
      <c r="J299" s="73"/>
      <c r="K299" s="73"/>
      <c r="L299"/>
      <c r="M299"/>
      <c r="N299" t="s">
        <v>1568</v>
      </c>
      <c r="O299"/>
    </row>
    <row r="300" spans="1:15">
      <c r="A300"/>
      <c r="B300" t="s">
        <v>1451</v>
      </c>
      <c r="C300" s="1"/>
      <c r="D300"/>
      <c r="E300"/>
      <c r="F300" s="27" t="s">
        <v>205</v>
      </c>
      <c r="G300" s="80">
        <v>13.690145752733654</v>
      </c>
      <c r="H300" s="55">
        <v>0.32401084420105031</v>
      </c>
      <c r="I300" s="73"/>
      <c r="J300" s="73"/>
      <c r="K300" s="73"/>
      <c r="L300"/>
      <c r="M300"/>
      <c r="N300" t="s">
        <v>1568</v>
      </c>
      <c r="O300"/>
    </row>
    <row r="301" spans="1:15">
      <c r="A301" t="s">
        <v>318</v>
      </c>
      <c r="B301" t="s">
        <v>1446</v>
      </c>
      <c r="C301" s="1">
        <v>950</v>
      </c>
      <c r="D301" t="s">
        <v>1555</v>
      </c>
      <c r="E301" t="s">
        <v>1551</v>
      </c>
      <c r="F301" s="27" t="s">
        <v>205</v>
      </c>
      <c r="G301" s="80">
        <v>32.569186220791124</v>
      </c>
      <c r="H301" s="55">
        <v>0.444543718577733</v>
      </c>
      <c r="I301" s="57">
        <f>AVERAGE(G301:G303)</f>
        <v>29.916873724506942</v>
      </c>
      <c r="J301" s="73"/>
      <c r="K301" s="73">
        <v>3</v>
      </c>
      <c r="L301">
        <v>70.976330000000004</v>
      </c>
      <c r="M301">
        <v>29.648620000000001</v>
      </c>
      <c r="N301" t="s">
        <v>1568</v>
      </c>
      <c r="O301"/>
    </row>
    <row r="302" spans="1:15">
      <c r="A302"/>
      <c r="B302" t="s">
        <v>1447</v>
      </c>
      <c r="C302" s="1"/>
      <c r="D302"/>
      <c r="E302"/>
      <c r="F302" s="27" t="s">
        <v>205</v>
      </c>
      <c r="G302" s="80">
        <v>24.302230669557009</v>
      </c>
      <c r="H302" s="55">
        <v>0.35309137688004838</v>
      </c>
      <c r="I302" s="73"/>
      <c r="J302" s="73"/>
      <c r="K302" s="73"/>
      <c r="L302"/>
      <c r="M302"/>
      <c r="N302" t="s">
        <v>1568</v>
      </c>
      <c r="O302"/>
    </row>
    <row r="303" spans="1:15">
      <c r="A303"/>
      <c r="B303" t="s">
        <v>1448</v>
      </c>
      <c r="C303" s="1"/>
      <c r="D303"/>
      <c r="E303"/>
      <c r="F303" s="27" t="s">
        <v>205</v>
      </c>
      <c r="G303" s="80">
        <v>32.879204283172697</v>
      </c>
      <c r="H303" s="55">
        <v>0.53924565313748107</v>
      </c>
      <c r="I303" s="73"/>
      <c r="J303" s="73"/>
      <c r="K303" s="73"/>
      <c r="L303"/>
      <c r="M303"/>
      <c r="N303" t="s">
        <v>1568</v>
      </c>
      <c r="O303"/>
    </row>
    <row r="304" spans="1:15">
      <c r="A304" t="s">
        <v>1933</v>
      </c>
      <c r="B304" t="s">
        <v>1569</v>
      </c>
      <c r="C304" s="1">
        <v>2630</v>
      </c>
      <c r="D304" t="s">
        <v>1668</v>
      </c>
      <c r="E304" t="s">
        <v>1551</v>
      </c>
      <c r="F304" s="27" t="s">
        <v>205</v>
      </c>
      <c r="G304" s="80">
        <v>8.401304541681256</v>
      </c>
      <c r="H304" s="55">
        <v>0.2642833176265354</v>
      </c>
      <c r="I304" s="57">
        <f>AVERAGE(G304:G306)</f>
        <v>11.870268414546729</v>
      </c>
      <c r="J304" s="73"/>
      <c r="K304" s="73">
        <v>3</v>
      </c>
      <c r="L304">
        <v>70.575000000000003</v>
      </c>
      <c r="M304">
        <v>29.462389999999999</v>
      </c>
      <c r="N304" t="s">
        <v>1568</v>
      </c>
      <c r="O304"/>
    </row>
    <row r="305" spans="1:15">
      <c r="A305"/>
      <c r="B305" t="s">
        <v>1570</v>
      </c>
      <c r="C305" s="1"/>
      <c r="D305"/>
      <c r="E305"/>
      <c r="F305" s="27" t="s">
        <v>205</v>
      </c>
      <c r="G305" s="80">
        <v>9.3477309651466545</v>
      </c>
      <c r="H305" s="55">
        <v>0.71859269137981108</v>
      </c>
      <c r="I305" s="73"/>
      <c r="J305" s="73"/>
      <c r="K305" s="73"/>
      <c r="L305"/>
      <c r="M305"/>
      <c r="N305" t="s">
        <v>1568</v>
      </c>
      <c r="O305"/>
    </row>
    <row r="306" spans="1:15">
      <c r="A306"/>
      <c r="B306" t="s">
        <v>1571</v>
      </c>
      <c r="C306" s="1"/>
      <c r="D306"/>
      <c r="E306"/>
      <c r="F306" s="27" t="s">
        <v>205</v>
      </c>
      <c r="G306" s="80">
        <v>17.861769736812278</v>
      </c>
      <c r="H306" s="55">
        <v>0.42500039612939272</v>
      </c>
      <c r="I306" s="73"/>
      <c r="J306" s="73"/>
      <c r="K306" s="73"/>
      <c r="L306"/>
      <c r="M306"/>
      <c r="N306" t="s">
        <v>1568</v>
      </c>
      <c r="O306"/>
    </row>
    <row r="307" spans="1:15">
      <c r="A307" t="s">
        <v>1933</v>
      </c>
      <c r="B307" t="s">
        <v>1572</v>
      </c>
      <c r="C307" s="1">
        <v>2390</v>
      </c>
      <c r="D307" t="s">
        <v>1668</v>
      </c>
      <c r="E307" t="s">
        <v>1551</v>
      </c>
      <c r="F307" s="27" t="s">
        <v>205</v>
      </c>
      <c r="G307" s="80">
        <v>43.115499049224873</v>
      </c>
      <c r="H307" s="55">
        <v>0.98676572756091618</v>
      </c>
      <c r="I307" s="57">
        <f>AVERAGE(G307:G309)</f>
        <v>35.163833482807895</v>
      </c>
      <c r="J307" s="73"/>
      <c r="K307" s="73">
        <v>3</v>
      </c>
      <c r="L307">
        <v>70.5916</v>
      </c>
      <c r="M307">
        <v>29.45111</v>
      </c>
      <c r="N307" t="s">
        <v>1568</v>
      </c>
      <c r="O307" t="s">
        <v>1696</v>
      </c>
    </row>
    <row r="308" spans="1:15">
      <c r="A308"/>
      <c r="B308" t="s">
        <v>1573</v>
      </c>
      <c r="C308" s="1"/>
      <c r="D308"/>
      <c r="E308"/>
      <c r="F308" s="27" t="s">
        <v>205</v>
      </c>
      <c r="G308" s="80">
        <v>36.212199470501062</v>
      </c>
      <c r="H308" s="55">
        <v>0.79689041203752686</v>
      </c>
      <c r="I308" s="73"/>
      <c r="J308" s="73"/>
      <c r="K308" s="73"/>
      <c r="L308"/>
      <c r="M308"/>
      <c r="N308" t="s">
        <v>1568</v>
      </c>
      <c r="O308" t="s">
        <v>1697</v>
      </c>
    </row>
    <row r="309" spans="1:15">
      <c r="A309"/>
      <c r="B309" t="s">
        <v>1574</v>
      </c>
      <c r="C309" s="1"/>
      <c r="D309"/>
      <c r="E309"/>
      <c r="F309" s="27" t="s">
        <v>205</v>
      </c>
      <c r="G309" s="80">
        <v>26.163801928697747</v>
      </c>
      <c r="H309" s="55">
        <v>1.1848275933387127</v>
      </c>
      <c r="I309" s="73"/>
      <c r="J309" s="73"/>
      <c r="K309" s="73"/>
      <c r="L309"/>
      <c r="M309"/>
      <c r="N309" t="s">
        <v>1568</v>
      </c>
      <c r="O309"/>
    </row>
    <row r="310" spans="1:15">
      <c r="A310" t="s">
        <v>1933</v>
      </c>
      <c r="B310" t="s">
        <v>1575</v>
      </c>
      <c r="C310" s="1">
        <v>1056</v>
      </c>
      <c r="D310" t="s">
        <v>1669</v>
      </c>
      <c r="E310" t="s">
        <v>1551</v>
      </c>
      <c r="F310" s="27" t="s">
        <v>205</v>
      </c>
      <c r="G310" s="80">
        <v>31.790825516297716</v>
      </c>
      <c r="H310" s="55">
        <v>0.65440493844053027</v>
      </c>
      <c r="I310" s="57">
        <f>AVERAGE(G310:G312)</f>
        <v>29.616068591484677</v>
      </c>
      <c r="J310" s="73"/>
      <c r="K310" s="73">
        <v>3</v>
      </c>
      <c r="L310">
        <v>70.754710000000003</v>
      </c>
      <c r="M310">
        <v>29.450880000000002</v>
      </c>
      <c r="N310" t="s">
        <v>1568</v>
      </c>
      <c r="O310"/>
    </row>
    <row r="311" spans="1:15">
      <c r="A311"/>
      <c r="B311" t="s">
        <v>1576</v>
      </c>
      <c r="C311" s="1"/>
      <c r="D311"/>
      <c r="E311"/>
      <c r="F311" s="27" t="s">
        <v>205</v>
      </c>
      <c r="G311" s="80">
        <v>32.81896739587183</v>
      </c>
      <c r="H311" s="55">
        <v>1.1254941456842373</v>
      </c>
      <c r="I311" s="73"/>
      <c r="J311" s="73"/>
      <c r="K311" s="73"/>
      <c r="L311"/>
      <c r="M311"/>
      <c r="N311" t="s">
        <v>1568</v>
      </c>
      <c r="O311"/>
    </row>
    <row r="312" spans="1:15">
      <c r="A312"/>
      <c r="B312" t="s">
        <v>1577</v>
      </c>
      <c r="C312" s="1"/>
      <c r="D312"/>
      <c r="E312"/>
      <c r="F312" s="27" t="s">
        <v>205</v>
      </c>
      <c r="G312" s="80">
        <v>24.238412862284473</v>
      </c>
      <c r="H312" s="55">
        <v>1.7148675906430932</v>
      </c>
      <c r="I312" s="73"/>
      <c r="J312" s="73"/>
      <c r="K312" s="73"/>
      <c r="L312"/>
      <c r="M312"/>
      <c r="N312" t="s">
        <v>1568</v>
      </c>
      <c r="O312"/>
    </row>
    <row r="313" spans="1:15">
      <c r="A313" t="s">
        <v>318</v>
      </c>
      <c r="B313" t="s">
        <v>1578</v>
      </c>
      <c r="C313" s="1">
        <v>590</v>
      </c>
      <c r="D313" t="s">
        <v>1670</v>
      </c>
      <c r="E313" t="s">
        <v>1551</v>
      </c>
      <c r="F313" s="27" t="s">
        <v>205</v>
      </c>
      <c r="G313" s="80">
        <v>32.858191910016153</v>
      </c>
      <c r="H313" s="55">
        <v>0.42215791867801117</v>
      </c>
      <c r="I313" s="57">
        <f>AVERAGE(G313:G315)</f>
        <v>33.805011449535591</v>
      </c>
      <c r="J313" s="73"/>
      <c r="K313" s="73">
        <v>3</v>
      </c>
      <c r="L313">
        <v>70.854479999999995</v>
      </c>
      <c r="M313">
        <v>29.41348</v>
      </c>
      <c r="N313" t="s">
        <v>1568</v>
      </c>
      <c r="O313"/>
    </row>
    <row r="314" spans="1:15">
      <c r="A314"/>
      <c r="B314" t="s">
        <v>1579</v>
      </c>
      <c r="C314" s="1"/>
      <c r="D314"/>
      <c r="E314"/>
      <c r="F314" s="27" t="s">
        <v>205</v>
      </c>
      <c r="G314" s="80">
        <v>35.756408099633596</v>
      </c>
      <c r="H314" s="55">
        <v>0.62270322765439123</v>
      </c>
      <c r="I314" s="73"/>
      <c r="J314" s="73"/>
      <c r="K314" s="73"/>
      <c r="L314"/>
      <c r="M314"/>
      <c r="N314" t="s">
        <v>1568</v>
      </c>
      <c r="O314"/>
    </row>
    <row r="315" spans="1:15">
      <c r="A315"/>
      <c r="B315" t="s">
        <v>1580</v>
      </c>
      <c r="C315" s="1"/>
      <c r="D315"/>
      <c r="E315"/>
      <c r="F315" s="27" t="s">
        <v>205</v>
      </c>
      <c r="G315" s="80">
        <v>32.800434338957032</v>
      </c>
      <c r="H315" s="55">
        <v>0.436939911635295</v>
      </c>
      <c r="I315" s="73"/>
      <c r="J315" s="73"/>
      <c r="K315" s="73"/>
      <c r="L315"/>
      <c r="M315"/>
      <c r="N315" t="s">
        <v>1568</v>
      </c>
      <c r="O315"/>
    </row>
    <row r="316" spans="1:15">
      <c r="A316" t="s">
        <v>187</v>
      </c>
      <c r="B316" t="s">
        <v>1581</v>
      </c>
      <c r="C316" s="1">
        <v>2170</v>
      </c>
      <c r="D316" t="s">
        <v>1671</v>
      </c>
      <c r="E316" t="s">
        <v>1551</v>
      </c>
      <c r="F316" s="27" t="s">
        <v>205</v>
      </c>
      <c r="G316" s="80">
        <v>21.601673523017983</v>
      </c>
      <c r="H316" s="55">
        <v>0.68689364938990471</v>
      </c>
      <c r="I316" s="57">
        <f>AVERAGE(G316:G318)</f>
        <v>19.529022103632894</v>
      </c>
      <c r="J316" s="73"/>
      <c r="K316" s="73">
        <v>3</v>
      </c>
      <c r="L316">
        <v>70.353660000000005</v>
      </c>
      <c r="M316">
        <v>29.322240000000001</v>
      </c>
      <c r="N316" t="s">
        <v>1568</v>
      </c>
      <c r="O316"/>
    </row>
    <row r="317" spans="1:15">
      <c r="A317"/>
      <c r="B317" t="s">
        <v>1582</v>
      </c>
      <c r="C317" s="1"/>
      <c r="D317"/>
      <c r="E317"/>
      <c r="F317" s="27" t="s">
        <v>205</v>
      </c>
      <c r="G317" s="80">
        <v>20.367400496714275</v>
      </c>
      <c r="H317" s="55">
        <v>0.57044220195007456</v>
      </c>
      <c r="I317" s="73"/>
      <c r="J317" s="73"/>
      <c r="K317" s="73"/>
      <c r="L317"/>
      <c r="M317"/>
      <c r="N317" t="s">
        <v>1568</v>
      </c>
      <c r="O317"/>
    </row>
    <row r="318" spans="1:15">
      <c r="A318"/>
      <c r="B318" t="s">
        <v>1583</v>
      </c>
      <c r="C318" s="1"/>
      <c r="D318"/>
      <c r="E318"/>
      <c r="F318" s="27" t="s">
        <v>205</v>
      </c>
      <c r="G318" s="80">
        <v>16.617992291166424</v>
      </c>
      <c r="H318" s="55">
        <v>0.5152045583315884</v>
      </c>
      <c r="I318" s="73"/>
      <c r="J318" s="73"/>
      <c r="K318" s="73"/>
      <c r="L318"/>
      <c r="M318"/>
      <c r="N318" t="s">
        <v>1568</v>
      </c>
      <c r="O318"/>
    </row>
    <row r="319" spans="1:15">
      <c r="A319" t="s">
        <v>187</v>
      </c>
      <c r="B319" t="s">
        <v>1584</v>
      </c>
      <c r="C319" s="1">
        <v>1885</v>
      </c>
      <c r="D319" t="s">
        <v>1672</v>
      </c>
      <c r="E319" t="s">
        <v>1551</v>
      </c>
      <c r="F319" s="27" t="s">
        <v>205</v>
      </c>
      <c r="G319" s="80">
        <v>26.734851127936508</v>
      </c>
      <c r="H319" s="55">
        <v>0.78138153790833664</v>
      </c>
      <c r="I319" s="57">
        <f>AVERAGE(G319:G321)</f>
        <v>27.252052829771923</v>
      </c>
      <c r="J319" s="73"/>
      <c r="K319" s="73">
        <v>3</v>
      </c>
      <c r="L319">
        <v>70.34666</v>
      </c>
      <c r="M319">
        <v>29.177820000000001</v>
      </c>
      <c r="N319" t="s">
        <v>1568</v>
      </c>
      <c r="O319"/>
    </row>
    <row r="320" spans="1:15">
      <c r="A320"/>
      <c r="B320" t="s">
        <v>1585</v>
      </c>
      <c r="C320" s="1"/>
      <c r="D320"/>
      <c r="E320"/>
      <c r="F320" s="27" t="s">
        <v>205</v>
      </c>
      <c r="G320" s="80">
        <v>26.81594495621458</v>
      </c>
      <c r="H320" s="55">
        <v>0.70288086694992191</v>
      </c>
      <c r="I320" s="73"/>
      <c r="J320" s="73"/>
      <c r="K320" s="73"/>
      <c r="L320"/>
      <c r="M320"/>
      <c r="N320" t="s">
        <v>1568</v>
      </c>
      <c r="O320"/>
    </row>
    <row r="321" spans="1:15">
      <c r="A321"/>
      <c r="B321" t="s">
        <v>1586</v>
      </c>
      <c r="C321" s="1"/>
      <c r="D321"/>
      <c r="E321"/>
      <c r="F321" s="27" t="s">
        <v>205</v>
      </c>
      <c r="G321" s="80">
        <v>28.205362405164671</v>
      </c>
      <c r="H321" s="55">
        <v>0.7015034676089924</v>
      </c>
      <c r="I321" s="73"/>
      <c r="J321" s="73"/>
      <c r="K321" s="73"/>
      <c r="L321"/>
      <c r="M321"/>
      <c r="N321" t="s">
        <v>1568</v>
      </c>
      <c r="O321"/>
    </row>
    <row r="322" spans="1:15">
      <c r="A322" t="s">
        <v>1933</v>
      </c>
      <c r="B322" t="s">
        <v>1587</v>
      </c>
      <c r="C322" s="1">
        <v>1386</v>
      </c>
      <c r="D322" t="s">
        <v>1673</v>
      </c>
      <c r="E322" t="s">
        <v>1551</v>
      </c>
      <c r="F322" s="27" t="s">
        <v>205</v>
      </c>
      <c r="G322" s="80">
        <v>37.774406199832569</v>
      </c>
      <c r="H322" s="55">
        <v>0.64767851057722126</v>
      </c>
      <c r="I322" s="57">
        <f>AVERAGE(G322:G324)</f>
        <v>37.676560695870201</v>
      </c>
      <c r="J322" s="73"/>
      <c r="K322" s="73">
        <v>3</v>
      </c>
      <c r="L322">
        <v>70.760559999999998</v>
      </c>
      <c r="M322">
        <v>29.102779999999999</v>
      </c>
      <c r="N322" t="s">
        <v>1568</v>
      </c>
      <c r="O322"/>
    </row>
    <row r="323" spans="1:15">
      <c r="A323"/>
      <c r="B323" t="s">
        <v>1588</v>
      </c>
      <c r="C323" s="1"/>
      <c r="D323"/>
      <c r="E323"/>
      <c r="F323" s="27" t="s">
        <v>205</v>
      </c>
      <c r="G323" s="80">
        <v>36.230089934095062</v>
      </c>
      <c r="H323" s="55">
        <v>0.59048254706516601</v>
      </c>
      <c r="I323" s="73"/>
      <c r="J323" s="73"/>
      <c r="K323" s="73"/>
      <c r="L323"/>
      <c r="M323"/>
      <c r="N323" t="s">
        <v>1568</v>
      </c>
      <c r="O323"/>
    </row>
    <row r="324" spans="1:15">
      <c r="A324"/>
      <c r="B324" t="s">
        <v>1589</v>
      </c>
      <c r="C324" s="1"/>
      <c r="D324"/>
      <c r="E324"/>
      <c r="F324" s="27" t="s">
        <v>205</v>
      </c>
      <c r="G324" s="80">
        <v>39.025185953682985</v>
      </c>
      <c r="H324" s="55">
        <v>0.97448820748258547</v>
      </c>
      <c r="I324" s="73"/>
      <c r="J324" s="73"/>
      <c r="K324" s="73"/>
      <c r="L324"/>
      <c r="M324"/>
      <c r="N324" t="s">
        <v>1568</v>
      </c>
      <c r="O324"/>
    </row>
    <row r="325" spans="1:15">
      <c r="A325" t="s">
        <v>318</v>
      </c>
      <c r="B325" t="s">
        <v>1590</v>
      </c>
      <c r="C325" s="1">
        <v>861</v>
      </c>
      <c r="D325" t="s">
        <v>1674</v>
      </c>
      <c r="E325" t="s">
        <v>1551</v>
      </c>
      <c r="F325" s="27" t="s">
        <v>205</v>
      </c>
      <c r="G325" s="80">
        <v>51.434641908641915</v>
      </c>
      <c r="H325" s="55">
        <v>0.66500746256784904</v>
      </c>
      <c r="I325" s="57">
        <f>AVERAGE(G325:G327)</f>
        <v>47.054123462253095</v>
      </c>
      <c r="J325" s="73"/>
      <c r="K325" s="73">
        <v>3</v>
      </c>
      <c r="L325">
        <v>70.886189999999999</v>
      </c>
      <c r="M325">
        <v>29.052050000000001</v>
      </c>
      <c r="N325" t="s">
        <v>1568</v>
      </c>
      <c r="O325"/>
    </row>
    <row r="326" spans="1:15">
      <c r="A326"/>
      <c r="B326" t="s">
        <v>1591</v>
      </c>
      <c r="C326" s="1"/>
      <c r="D326"/>
      <c r="E326"/>
      <c r="F326" s="27" t="s">
        <v>205</v>
      </c>
      <c r="G326" s="80">
        <v>53.060530702540426</v>
      </c>
      <c r="H326" s="55">
        <v>0.69048443812664273</v>
      </c>
      <c r="I326" s="73"/>
      <c r="J326" s="73"/>
      <c r="K326" s="73"/>
      <c r="L326"/>
      <c r="M326"/>
      <c r="N326" t="s">
        <v>1568</v>
      </c>
      <c r="O326"/>
    </row>
    <row r="327" spans="1:15">
      <c r="A327"/>
      <c r="B327" t="s">
        <v>1592</v>
      </c>
      <c r="C327" s="1"/>
      <c r="D327"/>
      <c r="E327"/>
      <c r="F327" s="27" t="s">
        <v>205</v>
      </c>
      <c r="G327" s="80">
        <v>36.667197775576945</v>
      </c>
      <c r="H327" s="55">
        <v>0.5246550868622315</v>
      </c>
      <c r="I327" s="73"/>
      <c r="J327" s="73"/>
      <c r="K327" s="73"/>
      <c r="L327"/>
      <c r="M327"/>
      <c r="N327" t="s">
        <v>1568</v>
      </c>
      <c r="O327"/>
    </row>
    <row r="328" spans="1:15">
      <c r="A328" t="s">
        <v>187</v>
      </c>
      <c r="B328" t="s">
        <v>1593</v>
      </c>
      <c r="C328" s="1">
        <v>1690</v>
      </c>
      <c r="D328" t="s">
        <v>1675</v>
      </c>
      <c r="E328" t="s">
        <v>1551</v>
      </c>
      <c r="F328" s="27" t="s">
        <v>205</v>
      </c>
      <c r="G328" s="80">
        <v>15.839736769820123</v>
      </c>
      <c r="H328" s="55">
        <v>0.46689523545366074</v>
      </c>
      <c r="I328" s="57">
        <f>AVERAGE(G328:G330)</f>
        <v>16.811122018485932</v>
      </c>
      <c r="J328" s="73"/>
      <c r="K328" s="73">
        <v>3</v>
      </c>
      <c r="L328">
        <v>70.301869999999994</v>
      </c>
      <c r="M328">
        <v>29.00714</v>
      </c>
      <c r="N328" t="s">
        <v>1568</v>
      </c>
      <c r="O328"/>
    </row>
    <row r="329" spans="1:15">
      <c r="A329"/>
      <c r="B329" t="s">
        <v>1594</v>
      </c>
      <c r="C329" s="1"/>
      <c r="D329"/>
      <c r="E329"/>
      <c r="F329" s="27" t="s">
        <v>205</v>
      </c>
      <c r="G329" s="80">
        <v>18.710629557738006</v>
      </c>
      <c r="H329" s="55">
        <v>0.52082262908543964</v>
      </c>
      <c r="I329" s="73"/>
      <c r="J329" s="73"/>
      <c r="K329" s="73"/>
      <c r="L329"/>
      <c r="M329"/>
      <c r="N329" t="s">
        <v>1568</v>
      </c>
      <c r="O329"/>
    </row>
    <row r="330" spans="1:15">
      <c r="A330"/>
      <c r="B330" t="s">
        <v>1595</v>
      </c>
      <c r="C330" s="1"/>
      <c r="D330"/>
      <c r="E330"/>
      <c r="F330" s="27" t="s">
        <v>205</v>
      </c>
      <c r="G330" s="80">
        <v>15.882999727899664</v>
      </c>
      <c r="H330" s="55">
        <v>0.57555953070733412</v>
      </c>
      <c r="I330" s="73"/>
      <c r="J330" s="73"/>
      <c r="K330" s="73"/>
      <c r="L330"/>
      <c r="M330"/>
      <c r="N330" t="s">
        <v>1568</v>
      </c>
      <c r="O330"/>
    </row>
    <row r="331" spans="1:15">
      <c r="A331" t="s">
        <v>318</v>
      </c>
      <c r="B331" t="s">
        <v>1596</v>
      </c>
      <c r="C331" s="1">
        <v>610</v>
      </c>
      <c r="D331" t="s">
        <v>1676</v>
      </c>
      <c r="E331" t="s">
        <v>1551</v>
      </c>
      <c r="F331" s="27" t="s">
        <v>205</v>
      </c>
      <c r="G331" s="80">
        <v>61.424470185994203</v>
      </c>
      <c r="H331" s="55">
        <v>1.1703145696182313</v>
      </c>
      <c r="I331" s="57">
        <f>AVERAGE(G331:G332)</f>
        <v>55.501678137917935</v>
      </c>
      <c r="J331" s="73"/>
      <c r="K331" s="73">
        <v>2</v>
      </c>
      <c r="L331">
        <v>71.013829999999999</v>
      </c>
      <c r="M331">
        <v>28.971979999999999</v>
      </c>
      <c r="N331" t="s">
        <v>1568</v>
      </c>
      <c r="O331"/>
    </row>
    <row r="332" spans="1:15">
      <c r="A332"/>
      <c r="B332" t="s">
        <v>1597</v>
      </c>
      <c r="C332" s="1"/>
      <c r="D332"/>
      <c r="E332"/>
      <c r="F332" s="27" t="s">
        <v>205</v>
      </c>
      <c r="G332" s="80">
        <v>49.578886089841674</v>
      </c>
      <c r="H332" s="55">
        <v>0.84461685662402597</v>
      </c>
      <c r="I332" s="73"/>
      <c r="J332" s="73"/>
      <c r="K332" s="73"/>
      <c r="L332"/>
      <c r="M332"/>
      <c r="N332" t="s">
        <v>1568</v>
      </c>
      <c r="O332"/>
    </row>
    <row r="333" spans="1:15">
      <c r="A333"/>
      <c r="B333" s="29" t="s">
        <v>1598</v>
      </c>
      <c r="C333" s="1"/>
      <c r="D333"/>
      <c r="E333"/>
      <c r="F333" s="27" t="s">
        <v>205</v>
      </c>
      <c r="G333" s="52">
        <v>28.387031429804406</v>
      </c>
      <c r="H333" s="56">
        <v>0.99672814305685009</v>
      </c>
      <c r="I333" s="73"/>
      <c r="J333" s="73"/>
      <c r="K333" s="73"/>
      <c r="L333"/>
      <c r="M333"/>
      <c r="N333" t="s">
        <v>1568</v>
      </c>
      <c r="O333" t="s">
        <v>1926</v>
      </c>
    </row>
    <row r="334" spans="1:15">
      <c r="A334" t="s">
        <v>1933</v>
      </c>
      <c r="B334" t="s">
        <v>1599</v>
      </c>
      <c r="C334" s="1">
        <v>1285</v>
      </c>
      <c r="D334" t="s">
        <v>1678</v>
      </c>
      <c r="E334" t="s">
        <v>1551</v>
      </c>
      <c r="F334" s="27" t="s">
        <v>205</v>
      </c>
      <c r="G334" s="80">
        <v>13.100780350695349</v>
      </c>
      <c r="H334" s="55">
        <v>0.39877915873995878</v>
      </c>
      <c r="I334" s="57">
        <f>AVERAGE(G334:G336)</f>
        <v>13.245511001335926</v>
      </c>
      <c r="J334" s="73"/>
      <c r="K334" s="73">
        <v>3</v>
      </c>
      <c r="L334">
        <v>70.461110000000005</v>
      </c>
      <c r="M334">
        <v>28.962109999999999</v>
      </c>
      <c r="N334" t="s">
        <v>1568</v>
      </c>
      <c r="O334"/>
    </row>
    <row r="335" spans="1:15">
      <c r="A335"/>
      <c r="B335" t="s">
        <v>1600</v>
      </c>
      <c r="C335" s="1"/>
      <c r="D335"/>
      <c r="E335"/>
      <c r="F335" s="27" t="s">
        <v>205</v>
      </c>
      <c r="G335" s="80">
        <v>13.397862018364517</v>
      </c>
      <c r="H335" s="55">
        <v>0.44941629526686777</v>
      </c>
      <c r="I335" s="73"/>
      <c r="J335" s="73"/>
      <c r="K335" s="73"/>
      <c r="L335"/>
      <c r="M335"/>
      <c r="N335" t="s">
        <v>1568</v>
      </c>
      <c r="O335"/>
    </row>
    <row r="336" spans="1:15">
      <c r="A336"/>
      <c r="B336" t="s">
        <v>1601</v>
      </c>
      <c r="C336" s="1"/>
      <c r="D336"/>
      <c r="E336"/>
      <c r="F336" s="27" t="s">
        <v>205</v>
      </c>
      <c r="G336" s="80">
        <v>13.237890634947908</v>
      </c>
      <c r="H336" s="55">
        <v>0.39851207593451737</v>
      </c>
      <c r="I336" s="73"/>
      <c r="J336" s="73"/>
      <c r="K336" s="73"/>
      <c r="L336"/>
      <c r="M336"/>
      <c r="N336" t="s">
        <v>1568</v>
      </c>
      <c r="O336"/>
    </row>
    <row r="337" spans="1:15">
      <c r="A337" t="s">
        <v>187</v>
      </c>
      <c r="B337" t="s">
        <v>1602</v>
      </c>
      <c r="C337" s="1">
        <v>2864</v>
      </c>
      <c r="D337" t="s">
        <v>1677</v>
      </c>
      <c r="E337" t="s">
        <v>1551</v>
      </c>
      <c r="F337" s="27" t="s">
        <v>205</v>
      </c>
      <c r="G337" s="80">
        <v>28.540152333935115</v>
      </c>
      <c r="H337" s="55">
        <v>0.57046984297132997</v>
      </c>
      <c r="I337" s="57">
        <f>AVERAGE(G337:G338)</f>
        <v>30.198086683509111</v>
      </c>
      <c r="J337" s="73"/>
      <c r="K337" s="73">
        <v>3</v>
      </c>
      <c r="L337">
        <v>70.223361999999995</v>
      </c>
      <c r="M337">
        <v>28.941462999999999</v>
      </c>
      <c r="N337" t="s">
        <v>1568</v>
      </c>
      <c r="O337"/>
    </row>
    <row r="338" spans="1:15">
      <c r="A338"/>
      <c r="B338" t="s">
        <v>1603</v>
      </c>
      <c r="C338" s="1"/>
      <c r="D338"/>
      <c r="E338"/>
      <c r="F338" s="27" t="s">
        <v>205</v>
      </c>
      <c r="G338" s="80">
        <v>31.85602103308311</v>
      </c>
      <c r="H338" s="55">
        <v>0.58304016597930108</v>
      </c>
      <c r="I338" s="73"/>
      <c r="J338" s="73"/>
      <c r="K338" s="73"/>
      <c r="L338"/>
      <c r="M338"/>
      <c r="N338" t="s">
        <v>1568</v>
      </c>
      <c r="O338"/>
    </row>
    <row r="339" spans="1:15">
      <c r="A339" t="s">
        <v>1933</v>
      </c>
      <c r="B339" s="29" t="s">
        <v>1604</v>
      </c>
      <c r="C339" s="1">
        <v>2078</v>
      </c>
      <c r="D339" t="s">
        <v>1679</v>
      </c>
      <c r="E339" t="s">
        <v>1551</v>
      </c>
      <c r="F339" s="27" t="s">
        <v>205</v>
      </c>
      <c r="G339" s="52">
        <v>51.770300795570968</v>
      </c>
      <c r="H339" s="56">
        <v>0.77878715641873875</v>
      </c>
      <c r="I339" s="52">
        <v>51.770300795570968</v>
      </c>
      <c r="J339" s="52">
        <v>0.77878715641873875</v>
      </c>
      <c r="K339" s="73">
        <v>1</v>
      </c>
      <c r="L339">
        <v>70.480019999999996</v>
      </c>
      <c r="M339">
        <v>28.59544</v>
      </c>
      <c r="N339" t="s">
        <v>1568</v>
      </c>
      <c r="O339" t="s">
        <v>1698</v>
      </c>
    </row>
    <row r="340" spans="1:15">
      <c r="A340" t="s">
        <v>1933</v>
      </c>
      <c r="B340" t="s">
        <v>1605</v>
      </c>
      <c r="C340" s="1">
        <v>733</v>
      </c>
      <c r="D340" t="s">
        <v>1680</v>
      </c>
      <c r="E340" t="s">
        <v>1551</v>
      </c>
      <c r="F340" s="27" t="s">
        <v>205</v>
      </c>
      <c r="G340" s="80">
        <v>47.554870711003801</v>
      </c>
      <c r="H340" s="55">
        <v>0.58986501933650248</v>
      </c>
      <c r="I340" s="57">
        <f>AVERAGE(G340:G342)</f>
        <v>43.727171229008682</v>
      </c>
      <c r="J340" s="73"/>
      <c r="K340" s="73">
        <v>3</v>
      </c>
      <c r="L340">
        <v>70.654049999999998</v>
      </c>
      <c r="M340">
        <v>28.592237999999998</v>
      </c>
      <c r="N340" t="s">
        <v>1568</v>
      </c>
      <c r="O340"/>
    </row>
    <row r="341" spans="1:15">
      <c r="A341"/>
      <c r="B341" t="s">
        <v>1606</v>
      </c>
      <c r="C341" s="1"/>
      <c r="D341"/>
      <c r="E341"/>
      <c r="F341" s="27" t="s">
        <v>205</v>
      </c>
      <c r="G341" s="80">
        <v>41.823605230145205</v>
      </c>
      <c r="H341" s="55">
        <v>0.56480834372566957</v>
      </c>
      <c r="I341" s="73"/>
      <c r="J341" s="73"/>
      <c r="K341" s="73"/>
      <c r="L341"/>
      <c r="M341"/>
      <c r="N341" t="s">
        <v>1568</v>
      </c>
      <c r="O341"/>
    </row>
    <row r="342" spans="1:15">
      <c r="A342"/>
      <c r="B342" t="s">
        <v>1607</v>
      </c>
      <c r="C342" s="1"/>
      <c r="D342"/>
      <c r="E342"/>
      <c r="F342" s="27" t="s">
        <v>205</v>
      </c>
      <c r="G342" s="80">
        <v>41.803037745877035</v>
      </c>
      <c r="H342" s="55">
        <v>0.62722897217595341</v>
      </c>
      <c r="I342" s="73"/>
      <c r="J342" s="73"/>
      <c r="K342" s="73"/>
      <c r="L342"/>
      <c r="M342"/>
      <c r="N342" t="s">
        <v>1568</v>
      </c>
      <c r="O342"/>
    </row>
    <row r="343" spans="1:15">
      <c r="A343" t="s">
        <v>1933</v>
      </c>
      <c r="B343" t="s">
        <v>1608</v>
      </c>
      <c r="C343" s="1">
        <v>1121</v>
      </c>
      <c r="D343" t="s">
        <v>1681</v>
      </c>
      <c r="E343" t="s">
        <v>1551</v>
      </c>
      <c r="F343" s="27" t="s">
        <v>205</v>
      </c>
      <c r="G343" s="80">
        <v>34.614597418807023</v>
      </c>
      <c r="H343" s="55">
        <v>0.66732699371136162</v>
      </c>
      <c r="I343" s="57">
        <f>AVERAGE(G343:G345)</f>
        <v>37.52169299687592</v>
      </c>
      <c r="J343" s="73"/>
      <c r="K343" s="73">
        <v>3</v>
      </c>
      <c r="L343">
        <v>70.542770000000004</v>
      </c>
      <c r="M343">
        <v>28.56456</v>
      </c>
      <c r="N343" t="s">
        <v>1568</v>
      </c>
      <c r="O343"/>
    </row>
    <row r="344" spans="1:15">
      <c r="A344"/>
      <c r="B344" t="s">
        <v>1609</v>
      </c>
      <c r="C344" s="1"/>
      <c r="D344"/>
      <c r="E344"/>
      <c r="F344" s="27" t="s">
        <v>205</v>
      </c>
      <c r="G344" s="80">
        <v>41.208274665269016</v>
      </c>
      <c r="H344" s="55">
        <v>0.70656839050199249</v>
      </c>
      <c r="I344" s="73"/>
      <c r="J344" s="73"/>
      <c r="K344" s="73"/>
      <c r="L344"/>
      <c r="M344"/>
      <c r="N344" t="s">
        <v>1568</v>
      </c>
      <c r="O344"/>
    </row>
    <row r="345" spans="1:15">
      <c r="A345"/>
      <c r="B345" t="s">
        <v>1610</v>
      </c>
      <c r="C345" s="1"/>
      <c r="D345"/>
      <c r="E345"/>
      <c r="F345" s="27" t="s">
        <v>205</v>
      </c>
      <c r="G345" s="80">
        <v>36.742206906551729</v>
      </c>
      <c r="H345" s="55">
        <v>0.83507199250428943</v>
      </c>
      <c r="I345" s="73"/>
      <c r="J345" s="73"/>
      <c r="K345" s="73"/>
      <c r="L345"/>
      <c r="M345"/>
      <c r="N345" t="s">
        <v>1568</v>
      </c>
      <c r="O345"/>
    </row>
    <row r="346" spans="1:15">
      <c r="A346" t="s">
        <v>318</v>
      </c>
      <c r="B346" s="29" t="s">
        <v>1611</v>
      </c>
      <c r="C346" s="1">
        <v>678</v>
      </c>
      <c r="D346" t="s">
        <v>1682</v>
      </c>
      <c r="E346" t="s">
        <v>1551</v>
      </c>
      <c r="F346" s="27" t="s">
        <v>205</v>
      </c>
      <c r="G346" s="52">
        <v>4.8395953292409715</v>
      </c>
      <c r="H346" s="56">
        <v>0.28436841422996834</v>
      </c>
      <c r="I346" s="72">
        <f>AVERAGE(G346:G348)</f>
        <v>4.1888923227935342</v>
      </c>
      <c r="J346" s="73"/>
      <c r="K346" s="73">
        <v>3</v>
      </c>
      <c r="L346">
        <v>70.723770000000002</v>
      </c>
      <c r="M346">
        <v>28.45533</v>
      </c>
      <c r="N346" t="s">
        <v>1568</v>
      </c>
      <c r="O346" t="s">
        <v>1699</v>
      </c>
    </row>
    <row r="347" spans="1:15">
      <c r="A347"/>
      <c r="B347" s="29" t="s">
        <v>1612</v>
      </c>
      <c r="C347" s="1"/>
      <c r="D347"/>
      <c r="E347"/>
      <c r="F347" s="27" t="s">
        <v>205</v>
      </c>
      <c r="G347" s="52">
        <v>5.3769921402055889</v>
      </c>
      <c r="H347" s="56">
        <v>0.99230495809171892</v>
      </c>
      <c r="I347" s="30"/>
      <c r="J347" s="73"/>
      <c r="K347" s="73"/>
      <c r="L347"/>
      <c r="M347"/>
      <c r="N347" t="s">
        <v>1568</v>
      </c>
      <c r="O347" t="s">
        <v>1699</v>
      </c>
    </row>
    <row r="348" spans="1:15">
      <c r="A348"/>
      <c r="B348" s="29" t="s">
        <v>1613</v>
      </c>
      <c r="C348" s="1"/>
      <c r="D348"/>
      <c r="E348"/>
      <c r="F348" s="27" t="s">
        <v>205</v>
      </c>
      <c r="G348" s="52">
        <v>2.3500894989340417</v>
      </c>
      <c r="H348" s="56">
        <v>0.65737235247303216</v>
      </c>
      <c r="I348" s="30"/>
      <c r="J348" s="73"/>
      <c r="K348" s="73"/>
      <c r="L348"/>
      <c r="M348"/>
      <c r="N348" t="s">
        <v>1568</v>
      </c>
      <c r="O348" t="s">
        <v>1699</v>
      </c>
    </row>
    <row r="349" spans="1:15">
      <c r="A349" t="s">
        <v>1933</v>
      </c>
      <c r="B349" t="s">
        <v>1614</v>
      </c>
      <c r="C349" s="1">
        <v>1053</v>
      </c>
      <c r="D349" t="s">
        <v>1683</v>
      </c>
      <c r="E349" t="s">
        <v>1551</v>
      </c>
      <c r="F349" s="27" t="s">
        <v>205</v>
      </c>
      <c r="G349" s="80">
        <v>7.2141880187919813</v>
      </c>
      <c r="H349" s="55">
        <v>0.651265327030775</v>
      </c>
      <c r="I349" s="57">
        <f>AVERAGE(G349:G351)</f>
        <v>25.596250183392289</v>
      </c>
      <c r="J349" s="73"/>
      <c r="K349" s="73">
        <v>3</v>
      </c>
      <c r="L349">
        <v>70.408879999999996</v>
      </c>
      <c r="M349">
        <v>28.375959999999999</v>
      </c>
      <c r="N349" t="s">
        <v>1568</v>
      </c>
      <c r="O349"/>
    </row>
    <row r="350" spans="1:15">
      <c r="A350" t="s">
        <v>1701</v>
      </c>
      <c r="B350" t="s">
        <v>1615</v>
      </c>
      <c r="C350" s="1"/>
      <c r="D350"/>
      <c r="E350"/>
      <c r="F350" s="27" t="s">
        <v>205</v>
      </c>
      <c r="G350" s="80">
        <v>43.254385367324822</v>
      </c>
      <c r="H350" s="55">
        <v>1.1867216434023216</v>
      </c>
      <c r="I350" s="73"/>
      <c r="J350" s="73"/>
      <c r="K350" s="73"/>
      <c r="L350"/>
      <c r="M350"/>
      <c r="N350" t="s">
        <v>1568</v>
      </c>
      <c r="O350"/>
    </row>
    <row r="351" spans="1:15">
      <c r="A351" t="s">
        <v>1055</v>
      </c>
      <c r="B351" t="s">
        <v>1616</v>
      </c>
      <c r="C351" s="1"/>
      <c r="D351"/>
      <c r="E351"/>
      <c r="F351" s="27" t="s">
        <v>205</v>
      </c>
      <c r="G351" s="80">
        <v>26.320177164060063</v>
      </c>
      <c r="H351" s="55">
        <v>0.39109914439025478</v>
      </c>
      <c r="I351" s="73"/>
      <c r="J351" s="73"/>
      <c r="K351" s="73"/>
      <c r="L351"/>
      <c r="M351"/>
      <c r="N351" t="s">
        <v>1568</v>
      </c>
      <c r="O351"/>
    </row>
    <row r="352" spans="1:15">
      <c r="A352" t="s">
        <v>1933</v>
      </c>
      <c r="B352" t="s">
        <v>1617</v>
      </c>
      <c r="C352" s="1">
        <v>850</v>
      </c>
      <c r="D352" t="s">
        <v>1684</v>
      </c>
      <c r="E352" t="s">
        <v>1551</v>
      </c>
      <c r="F352" s="27" t="s">
        <v>205</v>
      </c>
      <c r="G352" s="80">
        <v>46.385705910752939</v>
      </c>
      <c r="H352" s="55">
        <v>0.72653590754941288</v>
      </c>
      <c r="I352" s="57">
        <f>AVERAGE(G352:G354)</f>
        <v>49.647109087315272</v>
      </c>
      <c r="J352" s="73"/>
      <c r="K352" s="73">
        <v>3</v>
      </c>
      <c r="L352">
        <v>70.492660000000001</v>
      </c>
      <c r="M352">
        <v>28.294630000000002</v>
      </c>
      <c r="N352" t="s">
        <v>1568</v>
      </c>
      <c r="O352"/>
    </row>
    <row r="353" spans="1:15">
      <c r="A353" t="s">
        <v>1701</v>
      </c>
      <c r="B353" t="s">
        <v>1618</v>
      </c>
      <c r="C353" s="1"/>
      <c r="D353"/>
      <c r="E353"/>
      <c r="F353" s="27" t="s">
        <v>205</v>
      </c>
      <c r="G353" s="80">
        <v>53.086697258108813</v>
      </c>
      <c r="H353" s="55">
        <v>0.74627295728581045</v>
      </c>
      <c r="I353" s="73"/>
      <c r="J353" s="73"/>
      <c r="K353" s="73"/>
      <c r="L353"/>
      <c r="M353"/>
      <c r="N353" t="s">
        <v>1568</v>
      </c>
      <c r="O353"/>
    </row>
    <row r="354" spans="1:15">
      <c r="A354"/>
      <c r="B354" t="s">
        <v>1619</v>
      </c>
      <c r="C354" s="1"/>
      <c r="D354"/>
      <c r="E354"/>
      <c r="F354" s="27" t="s">
        <v>205</v>
      </c>
      <c r="G354" s="80">
        <v>49.46892409308407</v>
      </c>
      <c r="H354" s="55">
        <v>0.81855904690453352</v>
      </c>
      <c r="I354" s="73"/>
      <c r="J354" s="73"/>
      <c r="K354" s="73"/>
      <c r="L354"/>
      <c r="M354"/>
      <c r="N354" t="s">
        <v>1568</v>
      </c>
      <c r="O354"/>
    </row>
    <row r="355" spans="1:15">
      <c r="A355" t="s">
        <v>187</v>
      </c>
      <c r="B355" t="s">
        <v>1620</v>
      </c>
      <c r="C355" s="1">
        <v>1732</v>
      </c>
      <c r="D355" t="s">
        <v>1685</v>
      </c>
      <c r="E355" t="s">
        <v>1551</v>
      </c>
      <c r="F355" s="27" t="s">
        <v>205</v>
      </c>
      <c r="G355" s="80">
        <v>8.8886849107158081</v>
      </c>
      <c r="H355" s="55">
        <v>0.28006378974066204</v>
      </c>
      <c r="I355" s="57">
        <f>AVERAGE(G355:G357)</f>
        <v>12.489200699789086</v>
      </c>
      <c r="J355" s="73"/>
      <c r="K355" s="73">
        <v>3</v>
      </c>
      <c r="L355">
        <v>69.817580000000007</v>
      </c>
      <c r="M355">
        <v>28.186070000000001</v>
      </c>
      <c r="N355" t="s">
        <v>1568</v>
      </c>
      <c r="O355"/>
    </row>
    <row r="356" spans="1:15">
      <c r="A356"/>
      <c r="B356" t="s">
        <v>1621</v>
      </c>
      <c r="C356" s="1"/>
      <c r="D356"/>
      <c r="E356"/>
      <c r="F356" s="27" t="s">
        <v>205</v>
      </c>
      <c r="G356" s="80">
        <v>12.39599733983513</v>
      </c>
      <c r="H356" s="55">
        <v>0.22377875393985497</v>
      </c>
      <c r="I356" s="73"/>
      <c r="J356" s="73"/>
      <c r="K356" s="73"/>
      <c r="L356"/>
      <c r="M356"/>
      <c r="N356" t="s">
        <v>1568</v>
      </c>
      <c r="O356"/>
    </row>
    <row r="357" spans="1:15">
      <c r="A357"/>
      <c r="B357" t="s">
        <v>1622</v>
      </c>
      <c r="C357" s="1"/>
      <c r="D357"/>
      <c r="E357"/>
      <c r="F357" s="27" t="s">
        <v>205</v>
      </c>
      <c r="G357" s="80">
        <v>16.182919848816315</v>
      </c>
      <c r="H357" s="55">
        <v>0.30720335582470465</v>
      </c>
      <c r="I357" s="73"/>
      <c r="J357" s="73"/>
      <c r="K357" s="73"/>
      <c r="L357"/>
      <c r="M357"/>
      <c r="N357" t="s">
        <v>1568</v>
      </c>
      <c r="O357"/>
    </row>
    <row r="358" spans="1:15">
      <c r="A358" t="s">
        <v>187</v>
      </c>
      <c r="B358" t="s">
        <v>1623</v>
      </c>
      <c r="C358" s="1">
        <v>2386</v>
      </c>
      <c r="D358" t="s">
        <v>1685</v>
      </c>
      <c r="E358" t="s">
        <v>1551</v>
      </c>
      <c r="F358" s="27" t="s">
        <v>205</v>
      </c>
      <c r="G358" s="80">
        <v>58.008560625400371</v>
      </c>
      <c r="H358" s="55">
        <v>1.5861386875994719</v>
      </c>
      <c r="I358" s="57">
        <f>AVERAGE(G358:G360)</f>
        <v>53.724510389858445</v>
      </c>
      <c r="J358" s="73"/>
      <c r="K358" s="73">
        <v>3</v>
      </c>
      <c r="L358">
        <v>69.759609999999995</v>
      </c>
      <c r="M358">
        <v>28.11552</v>
      </c>
      <c r="N358" t="s">
        <v>1568</v>
      </c>
      <c r="O358"/>
    </row>
    <row r="359" spans="1:15">
      <c r="A359"/>
      <c r="B359" t="s">
        <v>1624</v>
      </c>
      <c r="C359" s="1"/>
      <c r="D359"/>
      <c r="E359"/>
      <c r="F359" s="27" t="s">
        <v>205</v>
      </c>
      <c r="G359" s="80">
        <v>50.674193539789755</v>
      </c>
      <c r="H359" s="55">
        <v>1.4123221071447951</v>
      </c>
      <c r="I359" s="73"/>
      <c r="J359" s="73"/>
      <c r="K359" s="73"/>
      <c r="L359"/>
      <c r="M359"/>
      <c r="N359" t="s">
        <v>1568</v>
      </c>
      <c r="O359"/>
    </row>
    <row r="360" spans="1:15">
      <c r="A360"/>
      <c r="B360" t="s">
        <v>1625</v>
      </c>
      <c r="C360" s="1"/>
      <c r="D360"/>
      <c r="E360"/>
      <c r="F360" s="27" t="s">
        <v>205</v>
      </c>
      <c r="G360" s="80">
        <v>52.490777004385222</v>
      </c>
      <c r="H360" s="55">
        <v>1.4478732544892077</v>
      </c>
      <c r="I360" s="73"/>
      <c r="J360" s="73"/>
      <c r="K360" s="73"/>
      <c r="L360"/>
      <c r="M360"/>
      <c r="N360" t="s">
        <v>1568</v>
      </c>
      <c r="O360"/>
    </row>
    <row r="361" spans="1:15">
      <c r="A361" t="s">
        <v>187</v>
      </c>
      <c r="B361" t="s">
        <v>1626</v>
      </c>
      <c r="C361" s="1">
        <v>3416</v>
      </c>
      <c r="D361" t="s">
        <v>1685</v>
      </c>
      <c r="E361" t="s">
        <v>1551</v>
      </c>
      <c r="F361" s="27" t="s">
        <v>205</v>
      </c>
      <c r="G361" s="80">
        <v>35.629239045675945</v>
      </c>
      <c r="H361" s="55">
        <v>0.50275674309724361</v>
      </c>
      <c r="I361" s="57">
        <f>AVERAGE(G361:G363)</f>
        <v>36.07901310268511</v>
      </c>
      <c r="J361" s="73"/>
      <c r="K361" s="73">
        <v>3</v>
      </c>
      <c r="L361">
        <v>69.774659999999997</v>
      </c>
      <c r="M361">
        <v>28.10426</v>
      </c>
      <c r="N361" t="s">
        <v>1568</v>
      </c>
      <c r="O361"/>
    </row>
    <row r="362" spans="1:15">
      <c r="A362"/>
      <c r="B362" t="s">
        <v>1627</v>
      </c>
      <c r="C362" s="1"/>
      <c r="D362"/>
      <c r="E362"/>
      <c r="F362" s="27" t="s">
        <v>205</v>
      </c>
      <c r="G362" s="80">
        <v>36.756846507193337</v>
      </c>
      <c r="H362" s="55">
        <v>0.56442623102423273</v>
      </c>
      <c r="I362" s="73"/>
      <c r="J362" s="73"/>
      <c r="K362" s="73"/>
      <c r="L362"/>
      <c r="M362"/>
      <c r="N362" t="s">
        <v>1568</v>
      </c>
      <c r="O362"/>
    </row>
    <row r="363" spans="1:15">
      <c r="A363"/>
      <c r="B363" t="s">
        <v>1628</v>
      </c>
      <c r="C363" s="1"/>
      <c r="D363"/>
      <c r="E363"/>
      <c r="F363" s="27" t="s">
        <v>205</v>
      </c>
      <c r="G363" s="80">
        <v>35.850953755186055</v>
      </c>
      <c r="H363" s="55">
        <v>0.50508639540545219</v>
      </c>
      <c r="I363" s="73"/>
      <c r="J363" s="73"/>
      <c r="K363" s="73"/>
      <c r="L363"/>
      <c r="M363"/>
      <c r="N363" t="s">
        <v>1568</v>
      </c>
      <c r="O363"/>
    </row>
    <row r="364" spans="1:15">
      <c r="A364" t="s">
        <v>187</v>
      </c>
      <c r="B364" t="s">
        <v>1629</v>
      </c>
      <c r="C364" s="1">
        <v>3641</v>
      </c>
      <c r="D364" t="s">
        <v>1685</v>
      </c>
      <c r="E364" t="s">
        <v>1551</v>
      </c>
      <c r="F364" s="27" t="s">
        <v>205</v>
      </c>
      <c r="G364" s="80">
        <v>39.644438504882608</v>
      </c>
      <c r="H364" s="55">
        <v>1.0041087636933432</v>
      </c>
      <c r="I364" s="57">
        <f>AVERAGE(G364:G366)</f>
        <v>36.938737070471717</v>
      </c>
      <c r="J364" s="73"/>
      <c r="K364" s="73">
        <v>3</v>
      </c>
      <c r="L364">
        <v>69.784970000000001</v>
      </c>
      <c r="M364">
        <v>28.104099999999999</v>
      </c>
      <c r="N364" t="s">
        <v>1568</v>
      </c>
      <c r="O364"/>
    </row>
    <row r="365" spans="1:15">
      <c r="A365"/>
      <c r="B365" t="s">
        <v>1630</v>
      </c>
      <c r="C365" s="1"/>
      <c r="D365"/>
      <c r="E365"/>
      <c r="F365" s="27" t="s">
        <v>205</v>
      </c>
      <c r="G365" s="80">
        <v>35.818950304746636</v>
      </c>
      <c r="H365" s="55">
        <v>0.79812038863319901</v>
      </c>
      <c r="I365" s="73"/>
      <c r="J365" s="73"/>
      <c r="K365" s="73"/>
      <c r="L365"/>
      <c r="M365"/>
      <c r="N365" t="s">
        <v>1568</v>
      </c>
      <c r="O365"/>
    </row>
    <row r="366" spans="1:15">
      <c r="A366"/>
      <c r="B366" t="s">
        <v>1631</v>
      </c>
      <c r="C366" s="1"/>
      <c r="D366"/>
      <c r="E366"/>
      <c r="F366" s="27" t="s">
        <v>205</v>
      </c>
      <c r="G366" s="80">
        <v>35.352822401785907</v>
      </c>
      <c r="H366" s="55">
        <v>0.81132836890551163</v>
      </c>
      <c r="I366" s="73"/>
      <c r="J366" s="73"/>
      <c r="K366" s="73"/>
      <c r="L366"/>
      <c r="M366"/>
      <c r="N366" t="s">
        <v>1568</v>
      </c>
      <c r="O366"/>
    </row>
    <row r="367" spans="1:15">
      <c r="A367" t="s">
        <v>187</v>
      </c>
      <c r="B367" t="s">
        <v>1632</v>
      </c>
      <c r="C367" s="1">
        <v>1704</v>
      </c>
      <c r="D367" t="s">
        <v>1686</v>
      </c>
      <c r="E367" t="s">
        <v>1551</v>
      </c>
      <c r="F367" s="27" t="s">
        <v>205</v>
      </c>
      <c r="G367" s="80">
        <v>22.836698017845539</v>
      </c>
      <c r="H367" s="55">
        <v>0.31070534642679171</v>
      </c>
      <c r="I367" s="57">
        <f>AVERAGE(G367:G369)</f>
        <v>22.839875481777948</v>
      </c>
      <c r="J367" s="73"/>
      <c r="K367" s="73">
        <v>3</v>
      </c>
      <c r="L367">
        <v>69.806470000000004</v>
      </c>
      <c r="M367">
        <v>27.956410000000002</v>
      </c>
      <c r="N367" t="s">
        <v>1568</v>
      </c>
      <c r="O367"/>
    </row>
    <row r="368" spans="1:15">
      <c r="A368"/>
      <c r="B368" t="s">
        <v>1633</v>
      </c>
      <c r="C368" s="1"/>
      <c r="D368"/>
      <c r="E368"/>
      <c r="F368" s="27" t="s">
        <v>205</v>
      </c>
      <c r="G368" s="80">
        <v>28.170035049737734</v>
      </c>
      <c r="H368" s="55">
        <v>0.44615319130080494</v>
      </c>
      <c r="I368" s="73"/>
      <c r="J368" s="73"/>
      <c r="K368" s="73"/>
      <c r="L368"/>
      <c r="M368"/>
      <c r="N368" t="s">
        <v>1568</v>
      </c>
      <c r="O368"/>
    </row>
    <row r="369" spans="1:15">
      <c r="A369"/>
      <c r="B369" t="s">
        <v>1634</v>
      </c>
      <c r="C369" s="1"/>
      <c r="D369"/>
      <c r="E369"/>
      <c r="F369" s="27" t="s">
        <v>205</v>
      </c>
      <c r="G369" s="80">
        <v>17.512893377750576</v>
      </c>
      <c r="H369" s="55">
        <v>0.34301206053648114</v>
      </c>
      <c r="I369" s="73"/>
      <c r="J369" s="73"/>
      <c r="K369" s="73"/>
      <c r="L369"/>
      <c r="M369"/>
      <c r="N369" t="s">
        <v>1568</v>
      </c>
      <c r="O369"/>
    </row>
    <row r="370" spans="1:15">
      <c r="A370" t="s">
        <v>1933</v>
      </c>
      <c r="B370" t="s">
        <v>1635</v>
      </c>
      <c r="C370" s="1">
        <v>918</v>
      </c>
      <c r="D370" t="s">
        <v>1687</v>
      </c>
      <c r="E370" t="s">
        <v>1551</v>
      </c>
      <c r="F370" s="27" t="s">
        <v>205</v>
      </c>
      <c r="G370" s="80">
        <v>28.086643526344165</v>
      </c>
      <c r="H370" s="55">
        <v>0.43349254174582402</v>
      </c>
      <c r="I370" s="57">
        <f>AVERAGE(G370:G372)</f>
        <v>30.245295637432406</v>
      </c>
      <c r="J370" s="73"/>
      <c r="K370" s="73">
        <v>3</v>
      </c>
      <c r="L370">
        <v>70.125979999999998</v>
      </c>
      <c r="M370">
        <v>27.82197</v>
      </c>
      <c r="N370" t="s">
        <v>1568</v>
      </c>
      <c r="O370"/>
    </row>
    <row r="371" spans="1:15">
      <c r="A371"/>
      <c r="B371" t="s">
        <v>1636</v>
      </c>
      <c r="C371" s="1"/>
      <c r="D371"/>
      <c r="E371"/>
      <c r="F371" s="27" t="s">
        <v>205</v>
      </c>
      <c r="G371" s="80">
        <v>27.472200206749065</v>
      </c>
      <c r="H371" s="55">
        <v>0.42886281136300236</v>
      </c>
      <c r="I371" s="73"/>
      <c r="J371" s="73"/>
      <c r="K371" s="73"/>
      <c r="L371"/>
      <c r="M371"/>
      <c r="N371" t="s">
        <v>1568</v>
      </c>
      <c r="O371"/>
    </row>
    <row r="372" spans="1:15">
      <c r="A372"/>
      <c r="B372" t="s">
        <v>1637</v>
      </c>
      <c r="C372" s="1"/>
      <c r="D372"/>
      <c r="E372"/>
      <c r="F372" s="27" t="s">
        <v>205</v>
      </c>
      <c r="G372" s="80">
        <v>35.177043179203999</v>
      </c>
      <c r="H372" s="55">
        <v>0.48116445652032019</v>
      </c>
      <c r="I372" s="73"/>
      <c r="J372" s="73"/>
      <c r="K372" s="73"/>
      <c r="L372"/>
      <c r="M372"/>
      <c r="N372" t="s">
        <v>1568</v>
      </c>
      <c r="O372"/>
    </row>
    <row r="373" spans="1:15">
      <c r="A373" t="s">
        <v>1933</v>
      </c>
      <c r="B373" t="s">
        <v>1638</v>
      </c>
      <c r="C373" s="1">
        <v>2436</v>
      </c>
      <c r="D373" t="s">
        <v>1688</v>
      </c>
      <c r="E373" t="s">
        <v>1551</v>
      </c>
      <c r="F373" s="27" t="s">
        <v>205</v>
      </c>
      <c r="G373" s="80">
        <v>28.478053796692262</v>
      </c>
      <c r="H373" s="55">
        <v>0.3677370309830012</v>
      </c>
      <c r="I373" s="57">
        <f>AVERAGE(G373:G375)</f>
        <v>27.012923085770183</v>
      </c>
      <c r="J373" s="73"/>
      <c r="K373" s="73">
        <v>3</v>
      </c>
      <c r="L373">
        <v>69.767560000000003</v>
      </c>
      <c r="M373">
        <v>27.671569999999999</v>
      </c>
      <c r="N373" t="s">
        <v>1568</v>
      </c>
      <c r="O373"/>
    </row>
    <row r="374" spans="1:15">
      <c r="A374"/>
      <c r="B374" t="s">
        <v>1639</v>
      </c>
      <c r="C374" s="1"/>
      <c r="D374"/>
      <c r="E374"/>
      <c r="F374" s="27" t="s">
        <v>205</v>
      </c>
      <c r="G374" s="80">
        <v>25.751758393624129</v>
      </c>
      <c r="H374" s="55">
        <v>0.42874245659990745</v>
      </c>
      <c r="I374" s="73"/>
      <c r="J374" s="73"/>
      <c r="K374" s="73"/>
      <c r="L374"/>
      <c r="M374"/>
      <c r="N374" t="s">
        <v>1568</v>
      </c>
      <c r="O374"/>
    </row>
    <row r="375" spans="1:15">
      <c r="A375"/>
      <c r="B375" t="s">
        <v>1640</v>
      </c>
      <c r="C375" s="1"/>
      <c r="D375"/>
      <c r="E375"/>
      <c r="F375" s="27" t="s">
        <v>205</v>
      </c>
      <c r="G375" s="80">
        <v>26.808957066994154</v>
      </c>
      <c r="H375" s="55">
        <v>0.4071736980938932</v>
      </c>
      <c r="I375" s="73"/>
      <c r="J375" s="73"/>
      <c r="K375" s="73"/>
      <c r="L375"/>
      <c r="M375"/>
      <c r="N375" t="s">
        <v>1568</v>
      </c>
      <c r="O375"/>
    </row>
    <row r="376" spans="1:15">
      <c r="A376" t="s">
        <v>1933</v>
      </c>
      <c r="B376" t="s">
        <v>1641</v>
      </c>
      <c r="C376" s="1">
        <v>984</v>
      </c>
      <c r="D376" t="s">
        <v>1689</v>
      </c>
      <c r="E376" t="s">
        <v>1551</v>
      </c>
      <c r="F376" s="27" t="s">
        <v>205</v>
      </c>
      <c r="G376" s="80">
        <v>34.811845875989277</v>
      </c>
      <c r="H376" s="55">
        <v>1.0259302216056119</v>
      </c>
      <c r="I376" s="57">
        <f>AVERAGE(G376:G378)</f>
        <v>32.392608450450986</v>
      </c>
      <c r="J376" s="73"/>
      <c r="K376" s="73">
        <v>3</v>
      </c>
      <c r="L376">
        <v>70.090239999999994</v>
      </c>
      <c r="M376">
        <v>27.594249999999999</v>
      </c>
      <c r="N376" t="s">
        <v>1568</v>
      </c>
      <c r="O376"/>
    </row>
    <row r="377" spans="1:15">
      <c r="A377"/>
      <c r="B377" t="s">
        <v>1642</v>
      </c>
      <c r="C377" s="1"/>
      <c r="D377"/>
      <c r="E377"/>
      <c r="F377" s="27" t="s">
        <v>205</v>
      </c>
      <c r="G377" s="80">
        <v>32.405744113476359</v>
      </c>
      <c r="H377" s="55">
        <v>0.95338888641107022</v>
      </c>
      <c r="I377" s="73"/>
      <c r="J377" s="73"/>
      <c r="K377" s="73"/>
      <c r="L377"/>
      <c r="M377"/>
      <c r="N377" t="s">
        <v>1568</v>
      </c>
      <c r="O377"/>
    </row>
    <row r="378" spans="1:15">
      <c r="A378"/>
      <c r="B378" t="s">
        <v>1643</v>
      </c>
      <c r="C378" s="1"/>
      <c r="D378"/>
      <c r="E378"/>
      <c r="F378" s="27" t="s">
        <v>205</v>
      </c>
      <c r="G378" s="80">
        <v>29.96023536188731</v>
      </c>
      <c r="H378" s="55">
        <v>0.88039512602924241</v>
      </c>
      <c r="I378" s="73"/>
      <c r="J378" s="73"/>
      <c r="K378" s="73"/>
      <c r="L378"/>
      <c r="M378"/>
      <c r="N378" t="s">
        <v>1568</v>
      </c>
      <c r="O378"/>
    </row>
    <row r="379" spans="1:15">
      <c r="A379" t="s">
        <v>1933</v>
      </c>
      <c r="B379" t="s">
        <v>1644</v>
      </c>
      <c r="C379" s="1">
        <v>2739</v>
      </c>
      <c r="D379" t="s">
        <v>1690</v>
      </c>
      <c r="E379" t="s">
        <v>1551</v>
      </c>
      <c r="F379" s="27" t="s">
        <v>205</v>
      </c>
      <c r="G379" s="80">
        <v>25.408870714572821</v>
      </c>
      <c r="H379" s="55">
        <v>0.46793898850470639</v>
      </c>
      <c r="I379" s="57">
        <f>AVERAGE(G379:G381)</f>
        <v>24.739083434907091</v>
      </c>
      <c r="J379" s="73"/>
      <c r="K379" s="73">
        <v>3</v>
      </c>
      <c r="L379">
        <v>69.655379999999994</v>
      </c>
      <c r="M379">
        <v>27.48358</v>
      </c>
      <c r="N379" t="s">
        <v>1568</v>
      </c>
      <c r="O379"/>
    </row>
    <row r="380" spans="1:15">
      <c r="A380"/>
      <c r="B380" t="s">
        <v>1645</v>
      </c>
      <c r="C380" s="1"/>
      <c r="D380"/>
      <c r="E380"/>
      <c r="F380" s="27" t="s">
        <v>205</v>
      </c>
      <c r="G380" s="80">
        <v>24.472180426659282</v>
      </c>
      <c r="H380" s="55">
        <v>0.38230012244562711</v>
      </c>
      <c r="I380" s="73"/>
      <c r="J380" s="73"/>
      <c r="K380" s="73"/>
      <c r="L380"/>
      <c r="M380"/>
      <c r="N380" t="s">
        <v>1568</v>
      </c>
      <c r="O380"/>
    </row>
    <row r="381" spans="1:15">
      <c r="A381"/>
      <c r="B381" t="s">
        <v>1646</v>
      </c>
      <c r="C381" s="1"/>
      <c r="D381"/>
      <c r="E381"/>
      <c r="F381" s="27" t="s">
        <v>205</v>
      </c>
      <c r="G381" s="80">
        <v>24.336199163489166</v>
      </c>
      <c r="H381" s="55">
        <v>0.40055590317641226</v>
      </c>
      <c r="I381" s="73"/>
      <c r="J381" s="73"/>
      <c r="K381" s="73"/>
      <c r="L381"/>
      <c r="M381"/>
      <c r="N381" t="s">
        <v>1568</v>
      </c>
      <c r="O381"/>
    </row>
    <row r="382" spans="1:15">
      <c r="A382" t="s">
        <v>1933</v>
      </c>
      <c r="B382" t="s">
        <v>1647</v>
      </c>
      <c r="C382" s="1">
        <v>3128</v>
      </c>
      <c r="D382" t="s">
        <v>1690</v>
      </c>
      <c r="E382" t="s">
        <v>1551</v>
      </c>
      <c r="F382" s="27" t="s">
        <v>205</v>
      </c>
      <c r="G382" s="80">
        <v>32.45029516074009</v>
      </c>
      <c r="H382" s="55">
        <v>0.8703143050424027</v>
      </c>
      <c r="I382" s="57">
        <f>AVERAGE(G382:G384)</f>
        <v>35.190332343979442</v>
      </c>
      <c r="J382" s="73"/>
      <c r="K382" s="73">
        <v>3</v>
      </c>
      <c r="L382">
        <v>69.677250000000001</v>
      </c>
      <c r="M382">
        <v>27.427250000000001</v>
      </c>
      <c r="N382" t="s">
        <v>1568</v>
      </c>
      <c r="O382"/>
    </row>
    <row r="383" spans="1:15">
      <c r="A383"/>
      <c r="B383" t="s">
        <v>1648</v>
      </c>
      <c r="C383" s="1"/>
      <c r="D383"/>
      <c r="E383"/>
      <c r="F383" s="27" t="s">
        <v>205</v>
      </c>
      <c r="G383" s="80">
        <v>36.214619886017616</v>
      </c>
      <c r="H383" s="55">
        <v>0.97337582900836472</v>
      </c>
      <c r="I383" s="73"/>
      <c r="J383" s="73"/>
      <c r="K383" s="73"/>
      <c r="L383"/>
      <c r="M383"/>
      <c r="N383" t="s">
        <v>1568</v>
      </c>
      <c r="O383"/>
    </row>
    <row r="384" spans="1:15">
      <c r="A384"/>
      <c r="B384" t="s">
        <v>1649</v>
      </c>
      <c r="C384" s="1"/>
      <c r="D384"/>
      <c r="E384"/>
      <c r="F384" s="27" t="s">
        <v>205</v>
      </c>
      <c r="G384" s="80">
        <v>36.90608198518062</v>
      </c>
      <c r="H384" s="55">
        <v>0.95771210464227829</v>
      </c>
      <c r="I384" s="73"/>
      <c r="J384" s="73"/>
      <c r="K384" s="73"/>
      <c r="L384"/>
      <c r="M384"/>
      <c r="N384" t="s">
        <v>1568</v>
      </c>
      <c r="O384"/>
    </row>
    <row r="385" spans="1:15">
      <c r="A385" t="s">
        <v>1933</v>
      </c>
      <c r="B385" t="s">
        <v>1650</v>
      </c>
      <c r="C385" s="1">
        <v>929</v>
      </c>
      <c r="D385" t="s">
        <v>1691</v>
      </c>
      <c r="E385" t="s">
        <v>1551</v>
      </c>
      <c r="F385" s="27" t="s">
        <v>205</v>
      </c>
      <c r="G385" s="80">
        <v>27.254780366455417</v>
      </c>
      <c r="H385" s="55">
        <v>1.7850139908060112</v>
      </c>
      <c r="I385" s="57">
        <f>AVERAGE(G385:G387)</f>
        <v>36.404157293908952</v>
      </c>
      <c r="J385" s="73"/>
      <c r="K385" s="73">
        <v>3</v>
      </c>
      <c r="L385">
        <v>70.131249999999994</v>
      </c>
      <c r="M385">
        <v>27.42689</v>
      </c>
      <c r="N385" t="s">
        <v>1568</v>
      </c>
      <c r="O385" t="s">
        <v>1700</v>
      </c>
    </row>
    <row r="386" spans="1:15">
      <c r="A386"/>
      <c r="B386" t="s">
        <v>1651</v>
      </c>
      <c r="C386" s="1"/>
      <c r="D386"/>
      <c r="E386"/>
      <c r="F386" s="27" t="s">
        <v>205</v>
      </c>
      <c r="G386" s="80">
        <v>42.22430034318085</v>
      </c>
      <c r="H386" s="55">
        <v>0.73879858247059693</v>
      </c>
      <c r="I386" s="73"/>
      <c r="J386" s="73"/>
      <c r="K386" s="73"/>
      <c r="L386"/>
      <c r="M386"/>
      <c r="N386" t="s">
        <v>1568</v>
      </c>
      <c r="O386"/>
    </row>
    <row r="387" spans="1:15">
      <c r="A387"/>
      <c r="B387" t="s">
        <v>1652</v>
      </c>
      <c r="C387" s="1"/>
      <c r="D387"/>
      <c r="E387"/>
      <c r="F387" s="27" t="s">
        <v>205</v>
      </c>
      <c r="G387" s="80">
        <v>39.733391172090599</v>
      </c>
      <c r="H387" s="55">
        <v>0.95108998712206616</v>
      </c>
      <c r="I387" s="73"/>
      <c r="J387" s="73"/>
      <c r="K387" s="73"/>
      <c r="L387"/>
      <c r="M387"/>
      <c r="N387" t="s">
        <v>1568</v>
      </c>
      <c r="O387"/>
    </row>
    <row r="388" spans="1:15">
      <c r="A388" t="s">
        <v>1933</v>
      </c>
      <c r="B388" t="s">
        <v>1653</v>
      </c>
      <c r="C388" s="1">
        <v>1363</v>
      </c>
      <c r="D388" t="s">
        <v>1692</v>
      </c>
      <c r="E388" t="s">
        <v>1551</v>
      </c>
      <c r="F388" s="27" t="s">
        <v>205</v>
      </c>
      <c r="G388" s="80">
        <v>44.492709429544874</v>
      </c>
      <c r="H388" s="55">
        <v>0.60302068882312376</v>
      </c>
      <c r="I388" s="57">
        <f>AVERAGE(G388:G390)</f>
        <v>43.40248042195924</v>
      </c>
      <c r="J388" s="73"/>
      <c r="K388" s="73">
        <v>3</v>
      </c>
      <c r="L388">
        <v>69.966700000000003</v>
      </c>
      <c r="M388">
        <v>27.414249999999999</v>
      </c>
      <c r="N388" t="s">
        <v>1568</v>
      </c>
      <c r="O388"/>
    </row>
    <row r="389" spans="1:15">
      <c r="A389"/>
      <c r="B389" t="s">
        <v>1654</v>
      </c>
      <c r="C389" s="1"/>
      <c r="D389"/>
      <c r="E389"/>
      <c r="F389" s="27" t="s">
        <v>205</v>
      </c>
      <c r="G389" s="80">
        <v>42.475396374287918</v>
      </c>
      <c r="H389" s="55">
        <v>0.58809506846972215</v>
      </c>
      <c r="I389" s="73"/>
      <c r="J389" s="73"/>
      <c r="K389" s="73"/>
      <c r="L389"/>
      <c r="M389"/>
      <c r="N389" t="s">
        <v>1568</v>
      </c>
      <c r="O389"/>
    </row>
    <row r="390" spans="1:15">
      <c r="A390"/>
      <c r="B390" t="s">
        <v>1655</v>
      </c>
      <c r="C390" s="1"/>
      <c r="D390"/>
      <c r="E390"/>
      <c r="F390" s="27" t="s">
        <v>205</v>
      </c>
      <c r="G390" s="80">
        <v>43.239335462044934</v>
      </c>
      <c r="H390" s="55">
        <v>0.63784705220998339</v>
      </c>
      <c r="I390" s="73"/>
      <c r="J390" s="73"/>
      <c r="K390" s="73"/>
      <c r="L390"/>
      <c r="M390"/>
      <c r="N390" t="s">
        <v>1568</v>
      </c>
      <c r="O390"/>
    </row>
    <row r="391" spans="1:15">
      <c r="A391" t="s">
        <v>1933</v>
      </c>
      <c r="B391" t="s">
        <v>1656</v>
      </c>
      <c r="C391" s="1">
        <v>2728</v>
      </c>
      <c r="D391" t="s">
        <v>1690</v>
      </c>
      <c r="E391" t="s">
        <v>1551</v>
      </c>
      <c r="F391" s="27" t="s">
        <v>205</v>
      </c>
      <c r="G391" s="80">
        <v>35.193472034767439</v>
      </c>
      <c r="H391" s="55">
        <v>0.5293281110204221</v>
      </c>
      <c r="I391" s="57">
        <f>AVERAGE(G391:G393)</f>
        <v>35.50160115551364</v>
      </c>
      <c r="J391" s="73"/>
      <c r="K391" s="73">
        <v>3</v>
      </c>
      <c r="L391">
        <v>69.679029999999997</v>
      </c>
      <c r="M391">
        <v>27.360109999999999</v>
      </c>
      <c r="N391" t="s">
        <v>1568</v>
      </c>
      <c r="O391"/>
    </row>
    <row r="392" spans="1:15">
      <c r="A392"/>
      <c r="B392" t="s">
        <v>1657</v>
      </c>
      <c r="C392" s="1"/>
      <c r="D392"/>
      <c r="E392"/>
      <c r="F392" s="27" t="s">
        <v>205</v>
      </c>
      <c r="G392" s="80">
        <v>35.309431181692894</v>
      </c>
      <c r="H392" s="55">
        <v>0.64192334408216023</v>
      </c>
      <c r="I392" s="73"/>
      <c r="J392" s="73"/>
      <c r="K392" s="73"/>
      <c r="L392"/>
      <c r="M392"/>
      <c r="N392" t="s">
        <v>1568</v>
      </c>
      <c r="O392"/>
    </row>
    <row r="393" spans="1:15">
      <c r="A393"/>
      <c r="B393" t="s">
        <v>1658</v>
      </c>
      <c r="C393" s="1"/>
      <c r="D393"/>
      <c r="E393"/>
      <c r="F393" s="27" t="s">
        <v>205</v>
      </c>
      <c r="G393" s="80">
        <v>36.001900250080574</v>
      </c>
      <c r="H393" s="55">
        <v>0.464644756735969</v>
      </c>
      <c r="I393" s="73"/>
      <c r="J393" s="73"/>
      <c r="K393" s="73"/>
      <c r="L393"/>
      <c r="M393"/>
      <c r="N393" t="s">
        <v>1568</v>
      </c>
      <c r="O393"/>
    </row>
    <row r="394" spans="1:15">
      <c r="A394" t="s">
        <v>318</v>
      </c>
      <c r="B394" t="s">
        <v>1659</v>
      </c>
      <c r="C394" s="1">
        <v>831</v>
      </c>
      <c r="D394" t="s">
        <v>1693</v>
      </c>
      <c r="E394" t="s">
        <v>1551</v>
      </c>
      <c r="F394" s="27" t="s">
        <v>205</v>
      </c>
      <c r="G394" s="80">
        <v>50.126258889872503</v>
      </c>
      <c r="H394" s="55">
        <v>0.80035255814376982</v>
      </c>
      <c r="I394" s="57">
        <f>AVERAGE(G394:G396)</f>
        <v>49.396282631411339</v>
      </c>
      <c r="J394" s="73"/>
      <c r="K394" s="73">
        <v>3</v>
      </c>
      <c r="L394">
        <v>70.355779999999996</v>
      </c>
      <c r="M394">
        <v>27.211870000000001</v>
      </c>
      <c r="N394" t="s">
        <v>1568</v>
      </c>
      <c r="O394"/>
    </row>
    <row r="395" spans="1:15">
      <c r="A395"/>
      <c r="B395" t="s">
        <v>1660</v>
      </c>
      <c r="C395" s="1"/>
      <c r="D395"/>
      <c r="E395"/>
      <c r="F395" s="27" t="s">
        <v>205</v>
      </c>
      <c r="G395" s="80">
        <v>47.270853124639565</v>
      </c>
      <c r="H395" s="55">
        <v>0.74317850704750787</v>
      </c>
      <c r="I395" s="73"/>
      <c r="J395" s="73"/>
      <c r="K395" s="73"/>
      <c r="L395"/>
      <c r="M395"/>
      <c r="N395" t="s">
        <v>1568</v>
      </c>
      <c r="O395"/>
    </row>
    <row r="396" spans="1:15">
      <c r="A396"/>
      <c r="B396" t="s">
        <v>1661</v>
      </c>
      <c r="C396" s="1"/>
      <c r="D396"/>
      <c r="E396"/>
      <c r="F396" s="27" t="s">
        <v>205</v>
      </c>
      <c r="G396" s="80">
        <v>50.791735879721962</v>
      </c>
      <c r="H396" s="55">
        <v>0.79039529636668626</v>
      </c>
      <c r="I396" s="73"/>
      <c r="J396" s="73"/>
      <c r="K396" s="73"/>
      <c r="L396"/>
      <c r="M396"/>
      <c r="N396" t="s">
        <v>1568</v>
      </c>
      <c r="O396"/>
    </row>
    <row r="397" spans="1:15">
      <c r="A397" t="s">
        <v>1933</v>
      </c>
      <c r="B397" t="s">
        <v>1662</v>
      </c>
      <c r="C397" s="1">
        <v>2738</v>
      </c>
      <c r="D397" t="s">
        <v>1694</v>
      </c>
      <c r="E397" t="s">
        <v>1551</v>
      </c>
      <c r="F397" s="27" t="s">
        <v>205</v>
      </c>
      <c r="G397" s="80">
        <v>33.709011275429845</v>
      </c>
      <c r="H397" s="55">
        <v>0.69632268380990925</v>
      </c>
      <c r="I397" s="57">
        <f>AVERAGE(G397:G399)</f>
        <v>33.598000103314909</v>
      </c>
      <c r="J397" s="73"/>
      <c r="K397" s="73">
        <v>3</v>
      </c>
      <c r="L397">
        <v>69.553591999999995</v>
      </c>
      <c r="M397">
        <v>27.119268999999999</v>
      </c>
      <c r="N397" t="s">
        <v>1568</v>
      </c>
      <c r="O397"/>
    </row>
    <row r="398" spans="1:15">
      <c r="A398"/>
      <c r="B398" t="s">
        <v>1663</v>
      </c>
      <c r="C398" s="1"/>
      <c r="D398"/>
      <c r="E398"/>
      <c r="F398" s="27" t="s">
        <v>205</v>
      </c>
      <c r="G398" s="80">
        <v>29.699381613075015</v>
      </c>
      <c r="H398" s="55">
        <v>0.56707473040424317</v>
      </c>
      <c r="I398" s="73"/>
      <c r="J398" s="73"/>
      <c r="K398" s="73"/>
      <c r="L398"/>
      <c r="M398"/>
      <c r="N398" t="s">
        <v>1568</v>
      </c>
      <c r="O398"/>
    </row>
    <row r="399" spans="1:15">
      <c r="A399"/>
      <c r="B399" t="s">
        <v>1664</v>
      </c>
      <c r="C399" s="1"/>
      <c r="D399"/>
      <c r="E399"/>
      <c r="F399" s="27" t="s">
        <v>205</v>
      </c>
      <c r="G399" s="80">
        <v>37.385607421439872</v>
      </c>
      <c r="H399" s="55">
        <v>1.1058421810226968</v>
      </c>
      <c r="I399" s="73"/>
      <c r="J399" s="73"/>
      <c r="K399" s="73"/>
      <c r="L399"/>
      <c r="M399"/>
      <c r="N399" t="s">
        <v>1568</v>
      </c>
      <c r="O399"/>
    </row>
    <row r="400" spans="1:15">
      <c r="A400" t="s">
        <v>1933</v>
      </c>
      <c r="B400" t="s">
        <v>1665</v>
      </c>
      <c r="C400" s="1">
        <v>1724</v>
      </c>
      <c r="D400" t="s">
        <v>1695</v>
      </c>
      <c r="E400" t="s">
        <v>1551</v>
      </c>
      <c r="F400" s="27" t="s">
        <v>205</v>
      </c>
      <c r="G400" s="80">
        <v>34.431973354565336</v>
      </c>
      <c r="H400" s="55">
        <v>0.48754531102065812</v>
      </c>
      <c r="I400" s="57">
        <f>AVERAGE(G400:G402)</f>
        <v>40.917257086470677</v>
      </c>
      <c r="J400" s="73"/>
      <c r="K400" s="73">
        <v>3</v>
      </c>
      <c r="L400">
        <v>69.951939999999993</v>
      </c>
      <c r="M400">
        <v>27.100239999999999</v>
      </c>
      <c r="N400" t="s">
        <v>1568</v>
      </c>
      <c r="O400"/>
    </row>
    <row r="401" spans="1:15">
      <c r="A401"/>
      <c r="B401" t="s">
        <v>1666</v>
      </c>
      <c r="C401" s="1"/>
      <c r="D401"/>
      <c r="E401"/>
      <c r="F401" s="27" t="s">
        <v>205</v>
      </c>
      <c r="G401" s="80">
        <v>42.124478172980304</v>
      </c>
      <c r="H401" s="55">
        <v>0.58131646968794215</v>
      </c>
      <c r="I401" s="73"/>
      <c r="J401" s="73"/>
      <c r="K401" s="73"/>
      <c r="L401"/>
      <c r="M401"/>
      <c r="N401" t="s">
        <v>1568</v>
      </c>
      <c r="O401"/>
    </row>
    <row r="402" spans="1:15">
      <c r="A402"/>
      <c r="B402" t="s">
        <v>1667</v>
      </c>
      <c r="C402" s="1"/>
      <c r="D402"/>
      <c r="E402"/>
      <c r="F402" s="27" t="s">
        <v>205</v>
      </c>
      <c r="G402" s="80">
        <v>46.195319731866398</v>
      </c>
      <c r="H402" s="55">
        <v>0.61148442122859126</v>
      </c>
      <c r="I402" s="73"/>
      <c r="J402" s="73"/>
      <c r="K402" s="73"/>
      <c r="L402"/>
      <c r="M402"/>
      <c r="N402" t="s">
        <v>1568</v>
      </c>
      <c r="O402"/>
    </row>
    <row r="403" spans="1:15">
      <c r="A403" t="s">
        <v>187</v>
      </c>
      <c r="B403" t="s">
        <v>1431</v>
      </c>
      <c r="C403" s="1">
        <v>1460</v>
      </c>
      <c r="D403" t="s">
        <v>1550</v>
      </c>
      <c r="E403" t="s">
        <v>1551</v>
      </c>
      <c r="F403" s="27" t="s">
        <v>205</v>
      </c>
      <c r="G403" s="80">
        <v>22.628633285303412</v>
      </c>
      <c r="H403" s="55">
        <v>0.40636279387060736</v>
      </c>
      <c r="I403" s="57">
        <f>AVERAGE(G403:G405)</f>
        <v>19.316483963148379</v>
      </c>
      <c r="J403" s="73"/>
      <c r="K403" s="73">
        <v>3</v>
      </c>
      <c r="L403">
        <v>70.368549999999999</v>
      </c>
      <c r="M403">
        <v>29.834420000000001</v>
      </c>
      <c r="N403" t="s">
        <v>1568</v>
      </c>
      <c r="O403"/>
    </row>
    <row r="404" spans="1:15">
      <c r="A404"/>
      <c r="B404" t="s">
        <v>1432</v>
      </c>
      <c r="C404" s="1"/>
      <c r="D404"/>
      <c r="E404"/>
      <c r="F404" s="27" t="s">
        <v>205</v>
      </c>
      <c r="G404" s="80">
        <v>19.200860561937343</v>
      </c>
      <c r="H404" s="55">
        <v>0.33878511494076513</v>
      </c>
      <c r="I404" s="73"/>
      <c r="J404" s="73"/>
      <c r="K404" s="73"/>
      <c r="L404"/>
      <c r="M404"/>
      <c r="N404" t="s">
        <v>1568</v>
      </c>
      <c r="O404"/>
    </row>
    <row r="405" spans="1:15">
      <c r="A405"/>
      <c r="B405" t="s">
        <v>1433</v>
      </c>
      <c r="C405" s="1"/>
      <c r="D405"/>
      <c r="E405"/>
      <c r="F405" s="27" t="s">
        <v>205</v>
      </c>
      <c r="G405" s="80">
        <v>16.119958042204381</v>
      </c>
      <c r="H405" s="55">
        <v>0.36777991688453165</v>
      </c>
      <c r="I405" s="73"/>
      <c r="J405" s="73"/>
      <c r="K405" s="73"/>
      <c r="L405"/>
      <c r="M405"/>
      <c r="N405" t="s">
        <v>1568</v>
      </c>
      <c r="O405"/>
    </row>
    <row r="406" spans="1:15">
      <c r="A406" t="s">
        <v>187</v>
      </c>
      <c r="B406" t="s">
        <v>1434</v>
      </c>
      <c r="C406" s="1">
        <v>1057</v>
      </c>
      <c r="D406" t="s">
        <v>1552</v>
      </c>
      <c r="E406" t="s">
        <v>1551</v>
      </c>
      <c r="F406" s="27" t="s">
        <v>205</v>
      </c>
      <c r="G406" s="80">
        <v>18.150556475202915</v>
      </c>
      <c r="H406" s="55">
        <v>0.56618586118049352</v>
      </c>
      <c r="I406" s="57">
        <f>AVERAGE(G406:G408)</f>
        <v>14.834392216874173</v>
      </c>
      <c r="J406" s="73"/>
      <c r="K406" s="73">
        <v>3</v>
      </c>
      <c r="L406">
        <v>70.499399999999994</v>
      </c>
      <c r="M406">
        <v>29.853750000000002</v>
      </c>
      <c r="N406" t="s">
        <v>1568</v>
      </c>
      <c r="O406"/>
    </row>
    <row r="407" spans="1:15">
      <c r="A407"/>
      <c r="B407" t="s">
        <v>1435</v>
      </c>
      <c r="C407" s="1"/>
      <c r="D407"/>
      <c r="E407"/>
      <c r="F407" s="27" t="s">
        <v>205</v>
      </c>
      <c r="G407" s="80">
        <v>16.310844206459748</v>
      </c>
      <c r="H407" s="55">
        <v>0.40712691707399984</v>
      </c>
      <c r="I407" s="73"/>
      <c r="J407" s="73"/>
      <c r="K407" s="73"/>
      <c r="L407"/>
      <c r="M407"/>
      <c r="N407" t="s">
        <v>1568</v>
      </c>
      <c r="O407"/>
    </row>
    <row r="408" spans="1:15">
      <c r="A408"/>
      <c r="B408" t="s">
        <v>1436</v>
      </c>
      <c r="C408" s="1"/>
      <c r="D408"/>
      <c r="E408"/>
      <c r="F408" s="27" t="s">
        <v>205</v>
      </c>
      <c r="G408" s="80">
        <v>10.041775968959852</v>
      </c>
      <c r="H408" s="55">
        <v>0.73594797441973092</v>
      </c>
      <c r="I408" s="73"/>
      <c r="J408" s="73"/>
      <c r="K408" s="73"/>
      <c r="L408"/>
      <c r="M408"/>
      <c r="N408" t="s">
        <v>1568</v>
      </c>
      <c r="O408"/>
    </row>
    <row r="409" spans="1:15">
      <c r="A409" t="s">
        <v>187</v>
      </c>
      <c r="B409" t="s">
        <v>1437</v>
      </c>
      <c r="C409" s="1">
        <v>976</v>
      </c>
      <c r="D409" t="s">
        <v>1552</v>
      </c>
      <c r="E409" t="s">
        <v>1551</v>
      </c>
      <c r="F409" s="27" t="s">
        <v>205</v>
      </c>
      <c r="G409" s="80">
        <v>17.397646621663796</v>
      </c>
      <c r="H409" s="55">
        <v>0.36942610661600001</v>
      </c>
      <c r="I409" s="57">
        <f>AVERAGE(G409:G411)</f>
        <v>16.574340906487567</v>
      </c>
      <c r="J409" s="73"/>
      <c r="K409" s="73">
        <v>3</v>
      </c>
      <c r="L409">
        <v>70.519040000000004</v>
      </c>
      <c r="M409">
        <v>30.01792</v>
      </c>
      <c r="N409" t="s">
        <v>1568</v>
      </c>
      <c r="O409"/>
    </row>
    <row r="410" spans="1:15">
      <c r="A410"/>
      <c r="B410" t="s">
        <v>1438</v>
      </c>
      <c r="C410" s="1"/>
      <c r="D410"/>
      <c r="E410"/>
      <c r="F410" s="27" t="s">
        <v>205</v>
      </c>
      <c r="G410" s="80">
        <v>19.352263728652233</v>
      </c>
      <c r="H410" s="55">
        <v>0.41256743691522063</v>
      </c>
      <c r="I410" s="73"/>
      <c r="J410" s="73"/>
      <c r="K410" s="73"/>
      <c r="L410"/>
      <c r="M410"/>
      <c r="N410" t="s">
        <v>1568</v>
      </c>
      <c r="O410"/>
    </row>
    <row r="411" spans="1:15">
      <c r="A411"/>
      <c r="B411" t="s">
        <v>1439</v>
      </c>
      <c r="C411" s="1"/>
      <c r="D411"/>
      <c r="E411"/>
      <c r="F411" s="27" t="s">
        <v>205</v>
      </c>
      <c r="G411" s="80">
        <v>12.973112369146671</v>
      </c>
      <c r="H411" s="55">
        <v>0.47944242888761313</v>
      </c>
      <c r="I411" s="73"/>
      <c r="J411" s="73"/>
      <c r="K411" s="73"/>
      <c r="L411"/>
      <c r="M411"/>
      <c r="N411" t="s">
        <v>1568</v>
      </c>
      <c r="O411"/>
    </row>
    <row r="412" spans="1:15">
      <c r="A412" t="s">
        <v>1933</v>
      </c>
      <c r="B412" t="s">
        <v>1440</v>
      </c>
      <c r="C412" s="1">
        <v>732</v>
      </c>
      <c r="D412" t="s">
        <v>1553</v>
      </c>
      <c r="E412" t="s">
        <v>1551</v>
      </c>
      <c r="F412" s="27" t="s">
        <v>205</v>
      </c>
      <c r="G412" s="80">
        <v>10.433624248466899</v>
      </c>
      <c r="H412" s="55">
        <v>0.18145061827394668</v>
      </c>
      <c r="I412" s="57">
        <f>AVERAGE(G412:G414)</f>
        <v>12.10907079165373</v>
      </c>
      <c r="J412" s="73"/>
      <c r="K412" s="73">
        <v>3</v>
      </c>
      <c r="L412">
        <v>70.630859999999998</v>
      </c>
      <c r="M412">
        <v>30.025870000000001</v>
      </c>
      <c r="N412" t="s">
        <v>1568</v>
      </c>
      <c r="O412"/>
    </row>
    <row r="413" spans="1:15">
      <c r="A413"/>
      <c r="B413" t="s">
        <v>1441</v>
      </c>
      <c r="C413" s="1"/>
      <c r="D413"/>
      <c r="E413"/>
      <c r="F413" s="27" t="s">
        <v>205</v>
      </c>
      <c r="G413" s="80">
        <v>12.041860607015897</v>
      </c>
      <c r="H413" s="55">
        <v>0.20461052873311567</v>
      </c>
      <c r="I413" s="73"/>
      <c r="J413" s="73"/>
      <c r="K413" s="73"/>
      <c r="L413"/>
      <c r="M413"/>
      <c r="N413" t="s">
        <v>1568</v>
      </c>
      <c r="O413"/>
    </row>
    <row r="414" spans="1:15">
      <c r="A414"/>
      <c r="B414" t="s">
        <v>1442</v>
      </c>
      <c r="C414" s="1"/>
      <c r="D414"/>
      <c r="E414"/>
      <c r="F414" s="27" t="s">
        <v>205</v>
      </c>
      <c r="G414" s="80">
        <v>13.851727519478397</v>
      </c>
      <c r="H414" s="55">
        <v>0.2333213862495267</v>
      </c>
      <c r="I414" s="73"/>
      <c r="J414" s="73"/>
      <c r="K414" s="73"/>
      <c r="L414"/>
      <c r="M414"/>
      <c r="N414" t="s">
        <v>1568</v>
      </c>
      <c r="O414"/>
    </row>
    <row r="415" spans="1:15">
      <c r="A415" t="s">
        <v>318</v>
      </c>
      <c r="B415" t="s">
        <v>1443</v>
      </c>
      <c r="C415" s="1">
        <v>212</v>
      </c>
      <c r="D415" t="s">
        <v>1554</v>
      </c>
      <c r="E415" t="s">
        <v>1551</v>
      </c>
      <c r="F415" s="27" t="s">
        <v>205</v>
      </c>
      <c r="G415" s="80">
        <v>37.611990730123459</v>
      </c>
      <c r="H415" s="55">
        <v>1.3249523764872422</v>
      </c>
      <c r="I415" s="57">
        <f>AVERAGE(G415:G417)</f>
        <v>39.44892631778697</v>
      </c>
      <c r="J415" s="73"/>
      <c r="K415" s="73">
        <v>3</v>
      </c>
      <c r="L415">
        <v>71.065860000000001</v>
      </c>
      <c r="M415">
        <v>29.982769999999999</v>
      </c>
      <c r="N415" t="s">
        <v>1568</v>
      </c>
      <c r="O415"/>
    </row>
    <row r="416" spans="1:15">
      <c r="A416"/>
      <c r="B416" t="s">
        <v>1444</v>
      </c>
      <c r="C416" s="1"/>
      <c r="D416"/>
      <c r="E416"/>
      <c r="F416" s="27" t="s">
        <v>205</v>
      </c>
      <c r="G416" s="80">
        <v>40.727467301969057</v>
      </c>
      <c r="H416" s="55">
        <v>1.4321667230888842</v>
      </c>
      <c r="I416" s="73"/>
      <c r="J416" s="73"/>
      <c r="K416" s="73"/>
      <c r="L416"/>
      <c r="M416"/>
      <c r="N416" t="s">
        <v>1568</v>
      </c>
      <c r="O416"/>
    </row>
    <row r="417" spans="1:15">
      <c r="A417"/>
      <c r="B417" t="s">
        <v>1445</v>
      </c>
      <c r="C417" s="1"/>
      <c r="D417"/>
      <c r="E417"/>
      <c r="F417" s="27" t="s">
        <v>205</v>
      </c>
      <c r="G417" s="80">
        <v>40.007320921268381</v>
      </c>
      <c r="H417" s="55">
        <v>1.4139099704519089</v>
      </c>
      <c r="I417" s="73"/>
      <c r="J417" s="73"/>
      <c r="K417" s="73"/>
      <c r="L417"/>
      <c r="M417"/>
      <c r="N417" t="s">
        <v>1568</v>
      </c>
      <c r="O417"/>
    </row>
    <row r="418" spans="1:15">
      <c r="A418" t="s">
        <v>318</v>
      </c>
      <c r="B418" t="s">
        <v>1446</v>
      </c>
      <c r="C418" s="1">
        <v>950</v>
      </c>
      <c r="D418" t="s">
        <v>1555</v>
      </c>
      <c r="E418" t="s">
        <v>1551</v>
      </c>
      <c r="F418" s="27" t="s">
        <v>205</v>
      </c>
      <c r="G418" s="80">
        <v>32.569186220791124</v>
      </c>
      <c r="H418" s="55">
        <v>0.444543718577733</v>
      </c>
      <c r="I418" s="57">
        <f>AVERAGE(G418:G420)</f>
        <v>29.916873724506942</v>
      </c>
      <c r="J418" s="73"/>
      <c r="K418" s="73">
        <v>3</v>
      </c>
      <c r="L418">
        <v>70.976330000000004</v>
      </c>
      <c r="M418">
        <v>29.648620000000001</v>
      </c>
      <c r="N418" t="s">
        <v>1568</v>
      </c>
      <c r="O418"/>
    </row>
    <row r="419" spans="1:15">
      <c r="A419"/>
      <c r="B419" t="s">
        <v>1447</v>
      </c>
      <c r="C419" s="1"/>
      <c r="D419"/>
      <c r="E419"/>
      <c r="F419" s="27" t="s">
        <v>205</v>
      </c>
      <c r="G419" s="80">
        <v>24.302230669557009</v>
      </c>
      <c r="H419" s="55">
        <v>0.35309137688004838</v>
      </c>
      <c r="I419" s="73"/>
      <c r="J419" s="73"/>
      <c r="K419" s="73"/>
      <c r="L419"/>
      <c r="M419"/>
      <c r="N419" t="s">
        <v>1568</v>
      </c>
      <c r="O419"/>
    </row>
    <row r="420" spans="1:15">
      <c r="A420"/>
      <c r="B420" t="s">
        <v>1448</v>
      </c>
      <c r="C420" s="1"/>
      <c r="D420"/>
      <c r="E420"/>
      <c r="F420" s="27" t="s">
        <v>205</v>
      </c>
      <c r="G420" s="80">
        <v>32.879204283172697</v>
      </c>
      <c r="H420" s="55">
        <v>0.53924565313748107</v>
      </c>
      <c r="I420" s="73"/>
      <c r="J420" s="73"/>
      <c r="K420" s="73"/>
      <c r="L420"/>
      <c r="M420"/>
      <c r="N420" t="s">
        <v>1568</v>
      </c>
      <c r="O420"/>
    </row>
    <row r="421" spans="1:15">
      <c r="A421" t="s">
        <v>1933</v>
      </c>
      <c r="B421" t="s">
        <v>1449</v>
      </c>
      <c r="C421" s="1">
        <v>1875</v>
      </c>
      <c r="D421" t="s">
        <v>1556</v>
      </c>
      <c r="E421" t="s">
        <v>1551</v>
      </c>
      <c r="F421" s="27" t="s">
        <v>205</v>
      </c>
      <c r="G421" s="80">
        <v>17.493562099551966</v>
      </c>
      <c r="H421" s="55">
        <v>0.44187351557854865</v>
      </c>
      <c r="I421" s="57">
        <f>AVERAGE(G421:G423)</f>
        <v>15.513001181708015</v>
      </c>
      <c r="J421" s="73"/>
      <c r="K421" s="73">
        <v>3</v>
      </c>
      <c r="L421">
        <v>70.6661</v>
      </c>
      <c r="M421">
        <v>29.749009999999998</v>
      </c>
      <c r="N421" t="s">
        <v>1568</v>
      </c>
      <c r="O421"/>
    </row>
    <row r="422" spans="1:15">
      <c r="A422"/>
      <c r="B422" t="s">
        <v>1450</v>
      </c>
      <c r="C422" s="1"/>
      <c r="D422"/>
      <c r="E422"/>
      <c r="F422" s="27" t="s">
        <v>205</v>
      </c>
      <c r="G422" s="80">
        <v>15.355295692838421</v>
      </c>
      <c r="H422" s="55">
        <v>0.32559817748429348</v>
      </c>
      <c r="I422" s="73"/>
      <c r="J422" s="73"/>
      <c r="K422" s="73"/>
      <c r="L422"/>
      <c r="M422"/>
      <c r="N422" t="s">
        <v>1568</v>
      </c>
      <c r="O422"/>
    </row>
    <row r="423" spans="1:15">
      <c r="A423"/>
      <c r="B423" t="s">
        <v>1451</v>
      </c>
      <c r="C423" s="1"/>
      <c r="D423"/>
      <c r="E423"/>
      <c r="F423" s="27" t="s">
        <v>205</v>
      </c>
      <c r="G423" s="80">
        <v>13.690145752733654</v>
      </c>
      <c r="H423" s="55">
        <v>0.32401084420105031</v>
      </c>
      <c r="I423" s="73"/>
      <c r="J423" s="73"/>
      <c r="K423" s="73"/>
      <c r="L423"/>
      <c r="M423"/>
      <c r="N423" t="s">
        <v>1568</v>
      </c>
      <c r="O423"/>
    </row>
    <row r="424" spans="1:15">
      <c r="A424" t="s">
        <v>187</v>
      </c>
      <c r="B424" t="s">
        <v>1452</v>
      </c>
      <c r="C424" s="1">
        <v>1599</v>
      </c>
      <c r="D424" t="s">
        <v>1550</v>
      </c>
      <c r="E424" t="s">
        <v>1551</v>
      </c>
      <c r="F424" s="27" t="s">
        <v>205</v>
      </c>
      <c r="G424" s="80">
        <v>16.11603288657129</v>
      </c>
      <c r="H424" s="55">
        <v>0.48687577223877937</v>
      </c>
      <c r="I424" s="57">
        <f>AVERAGE(G424:G425)</f>
        <v>20.28880813839611</v>
      </c>
      <c r="J424" s="73"/>
      <c r="K424" s="73">
        <v>2</v>
      </c>
      <c r="L424">
        <v>70.262699999999995</v>
      </c>
      <c r="M424">
        <v>29.976559999999999</v>
      </c>
      <c r="N424" t="s">
        <v>1568</v>
      </c>
      <c r="O424"/>
    </row>
    <row r="425" spans="1:15">
      <c r="A425"/>
      <c r="B425" t="s">
        <v>1453</v>
      </c>
      <c r="C425" s="1"/>
      <c r="D425"/>
      <c r="E425"/>
      <c r="F425" s="27" t="s">
        <v>205</v>
      </c>
      <c r="G425" s="80">
        <v>24.46158339022093</v>
      </c>
      <c r="H425" s="55">
        <v>0.50071129583506513</v>
      </c>
      <c r="I425" s="73"/>
      <c r="J425" s="73"/>
      <c r="K425" s="73"/>
      <c r="L425"/>
      <c r="M425"/>
      <c r="N425" t="s">
        <v>1568</v>
      </c>
      <c r="O425"/>
    </row>
    <row r="426" spans="1:15">
      <c r="A426" t="s">
        <v>187</v>
      </c>
      <c r="B426" t="s">
        <v>1454</v>
      </c>
      <c r="C426" s="1">
        <v>1389</v>
      </c>
      <c r="D426" t="s">
        <v>1557</v>
      </c>
      <c r="E426" t="s">
        <v>1551</v>
      </c>
      <c r="F426" s="27" t="s">
        <v>205</v>
      </c>
      <c r="G426" s="80">
        <v>26.031778229805585</v>
      </c>
      <c r="H426" s="55">
        <v>0.42002317170002185</v>
      </c>
      <c r="I426" s="57">
        <f>AVERAGE(G426:G428)</f>
        <v>26.289934578354988</v>
      </c>
      <c r="J426" s="73"/>
      <c r="K426" s="73">
        <v>3</v>
      </c>
      <c r="L426">
        <v>70.490549999999999</v>
      </c>
      <c r="M426">
        <v>30.163900000000002</v>
      </c>
      <c r="N426" t="s">
        <v>1568</v>
      </c>
      <c r="O426"/>
    </row>
    <row r="427" spans="1:15">
      <c r="A427"/>
      <c r="B427" t="s">
        <v>1455</v>
      </c>
      <c r="C427" s="1"/>
      <c r="D427"/>
      <c r="E427"/>
      <c r="F427" s="27" t="s">
        <v>205</v>
      </c>
      <c r="G427" s="80">
        <v>24.12836274694169</v>
      </c>
      <c r="H427" s="55">
        <v>0.39313475169191925</v>
      </c>
      <c r="I427" s="73"/>
      <c r="J427" s="73"/>
      <c r="K427" s="73"/>
      <c r="L427"/>
      <c r="M427"/>
      <c r="N427" t="s">
        <v>1568</v>
      </c>
      <c r="O427"/>
    </row>
    <row r="428" spans="1:15">
      <c r="A428"/>
      <c r="B428" t="s">
        <v>1456</v>
      </c>
      <c r="C428" s="1"/>
      <c r="D428"/>
      <c r="E428"/>
      <c r="F428" s="27" t="s">
        <v>205</v>
      </c>
      <c r="G428" s="80">
        <v>28.709662758317691</v>
      </c>
      <c r="H428" s="55">
        <v>0.44982239529685397</v>
      </c>
      <c r="I428" s="73"/>
      <c r="J428" s="73"/>
      <c r="K428" s="73"/>
      <c r="L428"/>
      <c r="M428"/>
      <c r="N428" t="s">
        <v>1568</v>
      </c>
      <c r="O428"/>
    </row>
    <row r="429" spans="1:15">
      <c r="A429" t="s">
        <v>1933</v>
      </c>
      <c r="B429" t="s">
        <v>1457</v>
      </c>
      <c r="C429" s="1">
        <v>2015</v>
      </c>
      <c r="D429" t="s">
        <v>1558</v>
      </c>
      <c r="E429" t="s">
        <v>1551</v>
      </c>
      <c r="F429" s="27" t="s">
        <v>205</v>
      </c>
      <c r="G429" s="80">
        <v>11.544182691358802</v>
      </c>
      <c r="H429" s="55">
        <v>0.25949645010970124</v>
      </c>
      <c r="I429" s="57">
        <f>AVERAGE(G429:G431)</f>
        <v>17.871126816925738</v>
      </c>
      <c r="J429" s="73"/>
      <c r="K429" s="73">
        <v>3</v>
      </c>
      <c r="L429">
        <v>70.644940000000005</v>
      </c>
      <c r="M429">
        <v>30.217279999999999</v>
      </c>
      <c r="N429" t="s">
        <v>1568</v>
      </c>
      <c r="O429"/>
    </row>
    <row r="430" spans="1:15">
      <c r="A430"/>
      <c r="B430" t="s">
        <v>1458</v>
      </c>
      <c r="C430" s="1"/>
      <c r="D430"/>
      <c r="E430"/>
      <c r="F430" s="27" t="s">
        <v>205</v>
      </c>
      <c r="G430" s="80">
        <v>20.292114640318257</v>
      </c>
      <c r="H430" s="55">
        <v>0.34073636378698968</v>
      </c>
      <c r="I430" s="73"/>
      <c r="J430" s="73"/>
      <c r="K430" s="73"/>
      <c r="L430"/>
      <c r="M430"/>
      <c r="N430" t="s">
        <v>1568</v>
      </c>
      <c r="O430"/>
    </row>
    <row r="431" spans="1:15">
      <c r="A431"/>
      <c r="B431" t="s">
        <v>1459</v>
      </c>
      <c r="C431" s="1"/>
      <c r="D431"/>
      <c r="E431"/>
      <c r="F431" s="27" t="s">
        <v>205</v>
      </c>
      <c r="G431" s="80">
        <v>21.777083119100155</v>
      </c>
      <c r="H431" s="55">
        <v>0.36933357495475189</v>
      </c>
      <c r="I431" s="73"/>
      <c r="J431" s="73"/>
      <c r="K431" s="73"/>
      <c r="L431"/>
      <c r="M431"/>
      <c r="N431" t="s">
        <v>1568</v>
      </c>
      <c r="O431"/>
    </row>
    <row r="432" spans="1:15">
      <c r="A432" t="s">
        <v>1933</v>
      </c>
      <c r="B432" t="s">
        <v>1460</v>
      </c>
      <c r="C432" s="1">
        <v>960</v>
      </c>
      <c r="D432" t="s">
        <v>1559</v>
      </c>
      <c r="E432" t="s">
        <v>1551</v>
      </c>
      <c r="F432" s="27" t="s">
        <v>205</v>
      </c>
      <c r="G432" s="80">
        <v>19.18148843210496</v>
      </c>
      <c r="H432" s="55">
        <v>0.41453872467284875</v>
      </c>
      <c r="I432" s="57">
        <f>AVERAGE(G432:G436)</f>
        <v>16.93556399518862</v>
      </c>
      <c r="J432" s="73"/>
      <c r="K432" s="73">
        <v>5</v>
      </c>
      <c r="L432">
        <v>70.796800000000005</v>
      </c>
      <c r="M432">
        <v>32.103999999999999</v>
      </c>
      <c r="N432" t="s">
        <v>1568</v>
      </c>
      <c r="O432"/>
    </row>
    <row r="433" spans="1:15">
      <c r="A433"/>
      <c r="B433" t="s">
        <v>1461</v>
      </c>
      <c r="C433" s="1"/>
      <c r="D433"/>
      <c r="E433"/>
      <c r="F433" s="27" t="s">
        <v>205</v>
      </c>
      <c r="G433" s="80">
        <v>18.806984487167067</v>
      </c>
      <c r="H433" s="55">
        <v>0.76829315718419133</v>
      </c>
      <c r="I433" s="73"/>
      <c r="J433" s="73"/>
      <c r="K433" s="73"/>
      <c r="L433"/>
      <c r="M433"/>
      <c r="N433" t="s">
        <v>1568</v>
      </c>
      <c r="O433"/>
    </row>
    <row r="434" spans="1:15">
      <c r="A434" s="83"/>
      <c r="B434" t="s">
        <v>1462</v>
      </c>
      <c r="C434" s="1"/>
      <c r="D434"/>
      <c r="E434"/>
      <c r="F434" s="27" t="s">
        <v>205</v>
      </c>
      <c r="G434" s="80">
        <v>13.060189791407051</v>
      </c>
      <c r="H434" s="55">
        <v>0.54683229059224947</v>
      </c>
      <c r="I434" s="73"/>
      <c r="J434" s="73"/>
      <c r="K434" s="73"/>
      <c r="L434"/>
      <c r="M434"/>
      <c r="N434" t="s">
        <v>1568</v>
      </c>
      <c r="O434"/>
    </row>
    <row r="435" spans="1:15">
      <c r="A435"/>
      <c r="B435" t="s">
        <v>1463</v>
      </c>
      <c r="C435" s="1"/>
      <c r="D435"/>
      <c r="E435"/>
      <c r="F435" s="27" t="s">
        <v>205</v>
      </c>
      <c r="G435" s="80">
        <v>23.131979208850193</v>
      </c>
      <c r="H435" s="55">
        <v>0.77948531186709946</v>
      </c>
      <c r="I435" s="73"/>
      <c r="J435" s="73"/>
      <c r="K435" s="73"/>
      <c r="L435"/>
      <c r="M435"/>
      <c r="N435" t="s">
        <v>1568</v>
      </c>
      <c r="O435"/>
    </row>
    <row r="436" spans="1:15">
      <c r="A436"/>
      <c r="B436" t="s">
        <v>1464</v>
      </c>
      <c r="C436" s="1"/>
      <c r="D436"/>
      <c r="E436"/>
      <c r="F436" s="27" t="s">
        <v>205</v>
      </c>
      <c r="G436" s="80">
        <v>10.497178056413814</v>
      </c>
      <c r="H436" s="55">
        <v>0.35601549910379993</v>
      </c>
      <c r="I436" s="73"/>
      <c r="J436" s="73"/>
      <c r="K436" s="73"/>
      <c r="L436"/>
      <c r="M436"/>
      <c r="N436" t="s">
        <v>1568</v>
      </c>
      <c r="O436"/>
    </row>
    <row r="437" spans="1:15">
      <c r="A437" t="s">
        <v>1933</v>
      </c>
      <c r="B437" t="s">
        <v>1465</v>
      </c>
      <c r="C437" s="1">
        <v>1229</v>
      </c>
      <c r="D437" t="s">
        <v>1560</v>
      </c>
      <c r="E437" t="s">
        <v>1551</v>
      </c>
      <c r="F437" s="27" t="s">
        <v>205</v>
      </c>
      <c r="G437" s="80">
        <v>26.671538191977078</v>
      </c>
      <c r="H437" s="55">
        <v>0.5936269142259375</v>
      </c>
      <c r="I437" s="57">
        <f>AVERAGE(G437:G441)</f>
        <v>23.135776740725596</v>
      </c>
      <c r="J437" s="73"/>
      <c r="K437" s="73">
        <v>5</v>
      </c>
      <c r="L437">
        <v>70.706100000000006</v>
      </c>
      <c r="M437">
        <v>32.232216667000003</v>
      </c>
      <c r="N437" t="s">
        <v>1568</v>
      </c>
      <c r="O437"/>
    </row>
    <row r="438" spans="1:15">
      <c r="A438"/>
      <c r="B438" t="s">
        <v>1466</v>
      </c>
      <c r="C438" s="1"/>
      <c r="D438"/>
      <c r="E438"/>
      <c r="F438" s="27" t="s">
        <v>205</v>
      </c>
      <c r="G438" s="80">
        <v>5.5608571851044983</v>
      </c>
      <c r="H438" s="55">
        <v>0.38532078015544008</v>
      </c>
      <c r="I438" s="73"/>
      <c r="J438" s="73"/>
      <c r="K438" s="73"/>
      <c r="L438"/>
      <c r="M438"/>
      <c r="N438" t="s">
        <v>1568</v>
      </c>
      <c r="O438"/>
    </row>
    <row r="439" spans="1:15">
      <c r="A439"/>
      <c r="B439" t="s">
        <v>1467</v>
      </c>
      <c r="C439" s="1"/>
      <c r="D439"/>
      <c r="E439"/>
      <c r="F439" s="27" t="s">
        <v>205</v>
      </c>
      <c r="G439" s="80">
        <v>25.042570593140937</v>
      </c>
      <c r="H439" s="55">
        <v>0.50238243175866915</v>
      </c>
      <c r="I439" s="73"/>
      <c r="J439" s="73"/>
      <c r="K439" s="73"/>
      <c r="L439"/>
      <c r="M439"/>
      <c r="N439" t="s">
        <v>1568</v>
      </c>
      <c r="O439"/>
    </row>
    <row r="440" spans="1:15">
      <c r="A440"/>
      <c r="B440" t="s">
        <v>1468</v>
      </c>
      <c r="C440" s="1"/>
      <c r="D440"/>
      <c r="E440"/>
      <c r="F440" s="27" t="s">
        <v>205</v>
      </c>
      <c r="G440" s="80">
        <v>13.164526202493763</v>
      </c>
      <c r="H440" s="55">
        <v>0.32503418705950632</v>
      </c>
      <c r="I440" s="73"/>
      <c r="J440" s="73"/>
      <c r="K440" s="73"/>
      <c r="L440"/>
      <c r="M440"/>
      <c r="N440" t="s">
        <v>1568</v>
      </c>
      <c r="O440"/>
    </row>
    <row r="441" spans="1:15">
      <c r="A441"/>
      <c r="B441" t="s">
        <v>1469</v>
      </c>
      <c r="C441" s="1"/>
      <c r="D441"/>
      <c r="E441"/>
      <c r="F441" s="27" t="s">
        <v>205</v>
      </c>
      <c r="G441" s="80">
        <v>45.239391530911718</v>
      </c>
      <c r="H441" s="55">
        <v>0.80357300791563546</v>
      </c>
      <c r="I441" s="73"/>
      <c r="J441" s="73"/>
      <c r="K441" s="73"/>
      <c r="L441"/>
      <c r="M441"/>
      <c r="N441" t="s">
        <v>1568</v>
      </c>
      <c r="O441"/>
    </row>
    <row r="442" spans="1:15">
      <c r="A442" t="s">
        <v>318</v>
      </c>
      <c r="B442" t="s">
        <v>1470</v>
      </c>
      <c r="C442" s="1">
        <v>524</v>
      </c>
      <c r="D442" t="s">
        <v>1561</v>
      </c>
      <c r="E442" t="s">
        <v>1551</v>
      </c>
      <c r="F442" s="27" t="s">
        <v>205</v>
      </c>
      <c r="G442" s="80">
        <v>20.009553668823099</v>
      </c>
      <c r="H442" s="55">
        <v>0.33062386333304244</v>
      </c>
      <c r="I442" s="57">
        <f>AVERAGE(G442:G446)</f>
        <v>26.322648091168446</v>
      </c>
      <c r="J442" s="73"/>
      <c r="K442" s="73">
        <v>5</v>
      </c>
      <c r="L442">
        <v>70.951283333000006</v>
      </c>
      <c r="M442">
        <v>32.257199999999997</v>
      </c>
      <c r="N442" t="s">
        <v>1568</v>
      </c>
      <c r="O442"/>
    </row>
    <row r="443" spans="1:15">
      <c r="A443"/>
      <c r="B443" t="s">
        <v>1471</v>
      </c>
      <c r="C443" s="1"/>
      <c r="D443"/>
      <c r="E443"/>
      <c r="F443" s="27" t="s">
        <v>205</v>
      </c>
      <c r="G443" s="80">
        <v>22.539509460381467</v>
      </c>
      <c r="H443" s="55">
        <v>0.27333533933413856</v>
      </c>
      <c r="I443" s="73"/>
      <c r="J443" s="73"/>
      <c r="K443" s="73"/>
      <c r="L443"/>
      <c r="M443"/>
      <c r="N443" t="s">
        <v>1568</v>
      </c>
      <c r="O443"/>
    </row>
    <row r="444" spans="1:15">
      <c r="A444"/>
      <c r="B444" t="s">
        <v>1472</v>
      </c>
      <c r="C444" s="1"/>
      <c r="D444"/>
      <c r="E444"/>
      <c r="F444" s="27" t="s">
        <v>205</v>
      </c>
      <c r="G444" s="80">
        <v>31.837036857826483</v>
      </c>
      <c r="H444" s="55">
        <v>0.40147695854151094</v>
      </c>
      <c r="I444" s="73"/>
      <c r="J444" s="73"/>
      <c r="K444" s="73"/>
      <c r="L444"/>
      <c r="M444"/>
      <c r="N444" t="s">
        <v>1568</v>
      </c>
      <c r="O444"/>
    </row>
    <row r="445" spans="1:15">
      <c r="A445"/>
      <c r="B445" t="s">
        <v>1473</v>
      </c>
      <c r="C445" s="1"/>
      <c r="D445"/>
      <c r="E445"/>
      <c r="F445" s="27" t="s">
        <v>205</v>
      </c>
      <c r="G445" s="80">
        <v>29.20079961925677</v>
      </c>
      <c r="H445" s="55">
        <v>0.48081496820140135</v>
      </c>
      <c r="I445" s="73"/>
      <c r="J445" s="73"/>
      <c r="K445" s="73"/>
      <c r="L445"/>
      <c r="M445"/>
      <c r="N445" t="s">
        <v>1568</v>
      </c>
      <c r="O445"/>
    </row>
    <row r="446" spans="1:15">
      <c r="A446"/>
      <c r="B446" t="s">
        <v>1474</v>
      </c>
      <c r="C446" s="1"/>
      <c r="D446"/>
      <c r="E446"/>
      <c r="F446" s="27" t="s">
        <v>205</v>
      </c>
      <c r="G446" s="80">
        <v>28.026340849554394</v>
      </c>
      <c r="H446" s="55">
        <v>0.52915144777916578</v>
      </c>
      <c r="I446" s="73"/>
      <c r="J446" s="73"/>
      <c r="K446" s="73"/>
      <c r="L446"/>
      <c r="M446"/>
      <c r="N446" t="s">
        <v>1568</v>
      </c>
      <c r="O446"/>
    </row>
    <row r="447" spans="1:15">
      <c r="A447" t="s">
        <v>318</v>
      </c>
      <c r="B447" t="s">
        <v>1475</v>
      </c>
      <c r="C447" s="1">
        <v>306</v>
      </c>
      <c r="D447" t="s">
        <v>1562</v>
      </c>
      <c r="E447" t="s">
        <v>1551</v>
      </c>
      <c r="F447" s="27" t="s">
        <v>205</v>
      </c>
      <c r="G447" s="80">
        <v>33.651586677263062</v>
      </c>
      <c r="H447" s="55">
        <v>0.82993436184432234</v>
      </c>
      <c r="I447" s="57">
        <f>AVERAGE(G447:G451)</f>
        <v>35.22436746177037</v>
      </c>
      <c r="J447" s="73"/>
      <c r="K447" s="73">
        <v>5</v>
      </c>
      <c r="L447">
        <v>71.067016667000004</v>
      </c>
      <c r="M447">
        <v>32.335566667000002</v>
      </c>
      <c r="N447" t="s">
        <v>1568</v>
      </c>
      <c r="O447"/>
    </row>
    <row r="448" spans="1:15">
      <c r="A448"/>
      <c r="B448" t="s">
        <v>1476</v>
      </c>
      <c r="C448" s="1"/>
      <c r="D448"/>
      <c r="E448"/>
      <c r="F448" s="27" t="s">
        <v>205</v>
      </c>
      <c r="G448" s="80">
        <v>42.555045585940199</v>
      </c>
      <c r="H448" s="55">
        <v>1.0280054225091897</v>
      </c>
      <c r="I448" s="73"/>
      <c r="J448" s="73"/>
      <c r="K448" s="73"/>
      <c r="L448"/>
      <c r="M448"/>
      <c r="N448" t="s">
        <v>1568</v>
      </c>
      <c r="O448"/>
    </row>
    <row r="449" spans="1:15">
      <c r="A449"/>
      <c r="B449" t="s">
        <v>1477</v>
      </c>
      <c r="C449" s="1"/>
      <c r="D449"/>
      <c r="E449"/>
      <c r="F449" s="27" t="s">
        <v>205</v>
      </c>
      <c r="G449" s="80">
        <v>34.792071875682844</v>
      </c>
      <c r="H449" s="55">
        <v>0.77750746410542959</v>
      </c>
      <c r="I449" s="73"/>
      <c r="J449" s="73"/>
      <c r="K449" s="73"/>
      <c r="L449"/>
      <c r="M449"/>
      <c r="N449" t="s">
        <v>1568</v>
      </c>
      <c r="O449"/>
    </row>
    <row r="450" spans="1:15">
      <c r="A450"/>
      <c r="B450" t="s">
        <v>1478</v>
      </c>
      <c r="C450" s="1"/>
      <c r="D450"/>
      <c r="E450"/>
      <c r="F450" s="27" t="s">
        <v>205</v>
      </c>
      <c r="G450" s="80">
        <v>28.112913506414991</v>
      </c>
      <c r="H450" s="55">
        <v>0.63891470492032487</v>
      </c>
      <c r="I450" s="73"/>
      <c r="J450" s="73"/>
      <c r="K450" s="73"/>
      <c r="L450"/>
      <c r="M450"/>
      <c r="N450" t="s">
        <v>1568</v>
      </c>
      <c r="O450"/>
    </row>
    <row r="451" spans="1:15">
      <c r="A451"/>
      <c r="B451" t="s">
        <v>1479</v>
      </c>
      <c r="C451" s="1"/>
      <c r="D451"/>
      <c r="E451"/>
      <c r="F451" s="27" t="s">
        <v>205</v>
      </c>
      <c r="G451" s="80">
        <v>37.010219663550778</v>
      </c>
      <c r="H451" s="55">
        <v>0.82610221752349933</v>
      </c>
      <c r="I451" s="73"/>
      <c r="J451" s="73"/>
      <c r="K451" s="73"/>
      <c r="L451"/>
      <c r="M451"/>
      <c r="N451" t="s">
        <v>1568</v>
      </c>
      <c r="O451"/>
    </row>
    <row r="452" spans="1:15">
      <c r="A452" t="s">
        <v>1933</v>
      </c>
      <c r="B452" t="s">
        <v>1480</v>
      </c>
      <c r="C452" s="1">
        <v>508</v>
      </c>
      <c r="D452" t="s">
        <v>1563</v>
      </c>
      <c r="E452" t="s">
        <v>1551</v>
      </c>
      <c r="F452" s="27" t="s">
        <v>205</v>
      </c>
      <c r="G452" s="80">
        <v>37.283180555840197</v>
      </c>
      <c r="H452" s="55">
        <v>0.47858598190562135</v>
      </c>
      <c r="I452" s="57">
        <f>AVERAGE(G452:G456)</f>
        <v>35.495485646221383</v>
      </c>
      <c r="J452" s="73"/>
      <c r="K452" s="73">
        <v>5</v>
      </c>
      <c r="L452">
        <v>70.974766666999997</v>
      </c>
      <c r="M452">
        <v>31.7836</v>
      </c>
      <c r="N452" t="s">
        <v>1568</v>
      </c>
      <c r="O452"/>
    </row>
    <row r="453" spans="1:15">
      <c r="A453"/>
      <c r="B453" t="s">
        <v>1481</v>
      </c>
      <c r="C453" s="1"/>
      <c r="D453"/>
      <c r="E453"/>
      <c r="F453" s="27" t="s">
        <v>205</v>
      </c>
      <c r="G453" s="80">
        <v>43.756434495128737</v>
      </c>
      <c r="H453" s="55">
        <v>0.59292214903846652</v>
      </c>
      <c r="I453" s="73"/>
      <c r="J453" s="73"/>
      <c r="K453" s="73"/>
      <c r="L453"/>
      <c r="M453"/>
      <c r="N453" t="s">
        <v>1568</v>
      </c>
      <c r="O453"/>
    </row>
    <row r="454" spans="1:15">
      <c r="A454"/>
      <c r="B454" t="s">
        <v>1482</v>
      </c>
      <c r="C454" s="1"/>
      <c r="D454"/>
      <c r="E454"/>
      <c r="F454" s="27" t="s">
        <v>205</v>
      </c>
      <c r="G454" s="80">
        <v>20.36102719747964</v>
      </c>
      <c r="H454" s="55">
        <v>0.44575504143143152</v>
      </c>
      <c r="I454" s="73"/>
      <c r="J454" s="73"/>
      <c r="K454" s="73"/>
      <c r="L454"/>
      <c r="M454"/>
      <c r="N454" t="s">
        <v>1568</v>
      </c>
      <c r="O454"/>
    </row>
    <row r="455" spans="1:15">
      <c r="A455"/>
      <c r="B455" t="s">
        <v>1483</v>
      </c>
      <c r="C455" s="1"/>
      <c r="D455"/>
      <c r="E455"/>
      <c r="F455" s="27" t="s">
        <v>205</v>
      </c>
      <c r="G455" s="80">
        <v>34.67902422039117</v>
      </c>
      <c r="H455" s="55">
        <v>0.43887997966439934</v>
      </c>
      <c r="I455" s="73"/>
      <c r="J455" s="73"/>
      <c r="K455" s="73"/>
      <c r="L455"/>
      <c r="M455"/>
      <c r="N455" t="s">
        <v>1568</v>
      </c>
      <c r="O455"/>
    </row>
    <row r="456" spans="1:15">
      <c r="A456" s="83"/>
      <c r="B456" t="s">
        <v>1484</v>
      </c>
      <c r="C456" s="1"/>
      <c r="D456"/>
      <c r="E456"/>
      <c r="F456" s="27" t="s">
        <v>205</v>
      </c>
      <c r="G456" s="80">
        <v>41.39776176226718</v>
      </c>
      <c r="H456" s="55">
        <v>0.61191066024157359</v>
      </c>
      <c r="I456" s="73"/>
      <c r="J456" s="73"/>
      <c r="K456" s="73"/>
      <c r="L456"/>
      <c r="M456"/>
      <c r="N456" t="s">
        <v>1568</v>
      </c>
      <c r="O456"/>
    </row>
    <row r="457" spans="1:15">
      <c r="A457" t="s">
        <v>1933</v>
      </c>
      <c r="B457" t="s">
        <v>1485</v>
      </c>
      <c r="C457" s="1">
        <v>1114</v>
      </c>
      <c r="D457" t="s">
        <v>1564</v>
      </c>
      <c r="E457" t="s">
        <v>1551</v>
      </c>
      <c r="F457" s="27" t="s">
        <v>205</v>
      </c>
      <c r="G457" s="80">
        <v>10.906859925484381</v>
      </c>
      <c r="H457" s="55">
        <v>0.44080999721798159</v>
      </c>
      <c r="I457" s="57">
        <f>AVERAGE(G457:G461)</f>
        <v>18.881522236263809</v>
      </c>
      <c r="J457" s="73"/>
      <c r="K457" s="73">
        <v>5</v>
      </c>
      <c r="L457">
        <v>70.795550000000006</v>
      </c>
      <c r="M457">
        <v>31.707533333000001</v>
      </c>
      <c r="N457" t="s">
        <v>1568</v>
      </c>
      <c r="O457"/>
    </row>
    <row r="458" spans="1:15">
      <c r="A458" s="83"/>
      <c r="B458" t="s">
        <v>1486</v>
      </c>
      <c r="C458" s="1"/>
      <c r="D458"/>
      <c r="E458"/>
      <c r="F458" s="27" t="s">
        <v>205</v>
      </c>
      <c r="G458" s="80">
        <v>28.076478592245774</v>
      </c>
      <c r="H458" s="55">
        <v>0.34337625140304218</v>
      </c>
      <c r="I458" s="73"/>
      <c r="J458" s="73"/>
      <c r="K458" s="73"/>
      <c r="L458"/>
      <c r="M458"/>
      <c r="N458" t="s">
        <v>1568</v>
      </c>
      <c r="O458"/>
    </row>
    <row r="459" spans="1:15">
      <c r="A459"/>
      <c r="B459" t="s">
        <v>1487</v>
      </c>
      <c r="C459" s="1"/>
      <c r="D459"/>
      <c r="E459"/>
      <c r="F459" s="27" t="s">
        <v>205</v>
      </c>
      <c r="G459" s="80">
        <v>20.852485303928891</v>
      </c>
      <c r="H459" s="55">
        <v>0.43094949348004263</v>
      </c>
      <c r="I459" s="73"/>
      <c r="J459" s="73"/>
      <c r="K459" s="73"/>
      <c r="L459"/>
      <c r="M459"/>
      <c r="N459" t="s">
        <v>1568</v>
      </c>
      <c r="O459"/>
    </row>
    <row r="460" spans="1:15">
      <c r="A460"/>
      <c r="B460" t="s">
        <v>1488</v>
      </c>
      <c r="C460" s="1"/>
      <c r="D460"/>
      <c r="E460"/>
      <c r="F460" s="27" t="s">
        <v>205</v>
      </c>
      <c r="G460" s="80">
        <v>18.933070945066088</v>
      </c>
      <c r="H460" s="55">
        <v>0.26817517357090692</v>
      </c>
      <c r="I460" s="73"/>
      <c r="J460" s="73"/>
      <c r="K460" s="73"/>
      <c r="L460"/>
      <c r="M460"/>
      <c r="N460" t="s">
        <v>1568</v>
      </c>
      <c r="O460"/>
    </row>
    <row r="461" spans="1:15">
      <c r="A461"/>
      <c r="B461" t="s">
        <v>1489</v>
      </c>
      <c r="C461" s="1"/>
      <c r="D461"/>
      <c r="E461"/>
      <c r="F461" s="27" t="s">
        <v>205</v>
      </c>
      <c r="G461" s="80">
        <v>15.638716414593897</v>
      </c>
      <c r="H461" s="55">
        <v>0.38737268754466381</v>
      </c>
      <c r="I461" s="73"/>
      <c r="J461" s="73"/>
      <c r="K461" s="73"/>
      <c r="L461"/>
      <c r="M461"/>
      <c r="N461" t="s">
        <v>1568</v>
      </c>
      <c r="O461"/>
    </row>
    <row r="462" spans="1:15">
      <c r="A462" t="s">
        <v>1933</v>
      </c>
      <c r="B462" t="s">
        <v>1490</v>
      </c>
      <c r="C462" s="1">
        <v>1392</v>
      </c>
      <c r="D462" t="s">
        <v>1564</v>
      </c>
      <c r="E462" t="s">
        <v>1551</v>
      </c>
      <c r="F462" s="27" t="s">
        <v>205</v>
      </c>
      <c r="G462" s="80">
        <v>24.803612621131535</v>
      </c>
      <c r="H462" s="55">
        <v>0.35806788264086814</v>
      </c>
      <c r="I462" s="57">
        <f>AVERAGE(G462:G466)</f>
        <v>25.039825516105832</v>
      </c>
      <c r="J462" s="73"/>
      <c r="K462" s="73">
        <v>5</v>
      </c>
      <c r="L462">
        <v>70.816933332999994</v>
      </c>
      <c r="M462">
        <v>31.707483332999999</v>
      </c>
      <c r="N462" t="s">
        <v>1568</v>
      </c>
      <c r="O462"/>
    </row>
    <row r="463" spans="1:15">
      <c r="A463"/>
      <c r="B463" t="s">
        <v>1491</v>
      </c>
      <c r="C463" s="1"/>
      <c r="D463"/>
      <c r="E463"/>
      <c r="F463" s="27" t="s">
        <v>205</v>
      </c>
      <c r="G463" s="80">
        <v>29.023152209116994</v>
      </c>
      <c r="H463" s="55">
        <v>0.41400789173827868</v>
      </c>
      <c r="I463" s="73"/>
      <c r="J463" s="73"/>
      <c r="K463" s="73"/>
      <c r="L463"/>
      <c r="M463"/>
      <c r="N463" t="s">
        <v>1568</v>
      </c>
      <c r="O463"/>
    </row>
    <row r="464" spans="1:15">
      <c r="A464"/>
      <c r="B464" t="s">
        <v>1492</v>
      </c>
      <c r="C464" s="1"/>
      <c r="D464"/>
      <c r="E464"/>
      <c r="F464" s="27" t="s">
        <v>205</v>
      </c>
      <c r="G464" s="80">
        <v>25.882475466282806</v>
      </c>
      <c r="H464" s="55">
        <v>0.36182760777894751</v>
      </c>
      <c r="I464" s="73"/>
      <c r="J464" s="73"/>
      <c r="K464" s="73"/>
      <c r="L464"/>
      <c r="M464"/>
      <c r="N464" t="s">
        <v>1568</v>
      </c>
      <c r="O464"/>
    </row>
    <row r="465" spans="1:15">
      <c r="A465"/>
      <c r="B465" t="s">
        <v>1493</v>
      </c>
      <c r="C465" s="1"/>
      <c r="D465"/>
      <c r="E465"/>
      <c r="F465" s="27" t="s">
        <v>205</v>
      </c>
      <c r="G465" s="80">
        <v>25.831874746559109</v>
      </c>
      <c r="H465" s="55">
        <v>0.55031560255058831</v>
      </c>
      <c r="I465" s="73"/>
      <c r="J465" s="73"/>
      <c r="K465" s="73"/>
      <c r="L465"/>
      <c r="M465"/>
      <c r="N465" t="s">
        <v>1568</v>
      </c>
      <c r="O465"/>
    </row>
    <row r="466" spans="1:15">
      <c r="A466"/>
      <c r="B466" t="s">
        <v>1494</v>
      </c>
      <c r="C466" s="1"/>
      <c r="D466"/>
      <c r="E466"/>
      <c r="F466" s="27" t="s">
        <v>205</v>
      </c>
      <c r="G466" s="80">
        <v>19.658012537438719</v>
      </c>
      <c r="H466" s="55">
        <v>0.41942364006599009</v>
      </c>
      <c r="I466" s="73"/>
      <c r="J466" s="73"/>
      <c r="K466" s="73"/>
      <c r="L466"/>
      <c r="M466"/>
      <c r="N466" t="s">
        <v>1568</v>
      </c>
      <c r="O466"/>
    </row>
    <row r="467" spans="1:15">
      <c r="A467" t="s">
        <v>1933</v>
      </c>
      <c r="B467" t="s">
        <v>1495</v>
      </c>
      <c r="C467" s="1">
        <v>2065</v>
      </c>
      <c r="D467" t="s">
        <v>1564</v>
      </c>
      <c r="E467" t="s">
        <v>1551</v>
      </c>
      <c r="F467" s="27" t="s">
        <v>205</v>
      </c>
      <c r="G467" s="80">
        <v>14.94775686564474</v>
      </c>
      <c r="H467" s="55">
        <v>0.32029751492154751</v>
      </c>
      <c r="I467" s="57">
        <f>AVERAGE(G467:G470)</f>
        <v>15.453695671909482</v>
      </c>
      <c r="J467" s="73"/>
      <c r="K467" s="73">
        <v>4</v>
      </c>
      <c r="L467">
        <v>70.817949999999996</v>
      </c>
      <c r="M467">
        <v>31.66855</v>
      </c>
      <c r="N467" t="s">
        <v>1568</v>
      </c>
      <c r="O467"/>
    </row>
    <row r="468" spans="1:15">
      <c r="A468"/>
      <c r="B468" t="s">
        <v>1496</v>
      </c>
      <c r="C468" s="1"/>
      <c r="D468"/>
      <c r="E468"/>
      <c r="F468" s="27" t="s">
        <v>205</v>
      </c>
      <c r="G468" s="80">
        <v>17.911961879444597</v>
      </c>
      <c r="H468" s="55">
        <v>0.75137453003683263</v>
      </c>
      <c r="I468" s="73"/>
      <c r="J468" s="73"/>
      <c r="K468" s="73"/>
      <c r="L468"/>
      <c r="M468"/>
      <c r="N468" t="s">
        <v>1568</v>
      </c>
      <c r="O468"/>
    </row>
    <row r="469" spans="1:15">
      <c r="A469"/>
      <c r="B469" t="s">
        <v>1497</v>
      </c>
      <c r="C469" s="1"/>
      <c r="D469"/>
      <c r="E469"/>
      <c r="F469" s="27" t="s">
        <v>205</v>
      </c>
      <c r="G469" s="80">
        <v>17.812043692109821</v>
      </c>
      <c r="H469" s="55">
        <v>0.48669792557650043</v>
      </c>
      <c r="I469" s="73"/>
      <c r="J469" s="73"/>
      <c r="K469" s="73"/>
      <c r="L469"/>
      <c r="M469"/>
      <c r="N469" t="s">
        <v>1568</v>
      </c>
      <c r="O469"/>
    </row>
    <row r="470" spans="1:15">
      <c r="A470"/>
      <c r="B470" t="s">
        <v>1498</v>
      </c>
      <c r="C470" s="1"/>
      <c r="D470"/>
      <c r="E470"/>
      <c r="F470" s="27" t="s">
        <v>205</v>
      </c>
      <c r="G470" s="80">
        <v>11.143020250438767</v>
      </c>
      <c r="H470" s="55">
        <v>0.21516192171901394</v>
      </c>
      <c r="I470" s="73"/>
      <c r="J470" s="73"/>
      <c r="K470" s="73"/>
      <c r="L470"/>
      <c r="M470"/>
      <c r="N470" t="s">
        <v>1568</v>
      </c>
      <c r="O470"/>
    </row>
    <row r="471" spans="1:15">
      <c r="A471" t="s">
        <v>1933</v>
      </c>
      <c r="B471" t="s">
        <v>1499</v>
      </c>
      <c r="C471" s="1">
        <v>2259</v>
      </c>
      <c r="D471" t="s">
        <v>1564</v>
      </c>
      <c r="E471" t="s">
        <v>1551</v>
      </c>
      <c r="F471" s="27" t="s">
        <v>205</v>
      </c>
      <c r="G471" s="80">
        <v>31.422447018976584</v>
      </c>
      <c r="H471" s="55">
        <v>0.79932912666368083</v>
      </c>
      <c r="I471" s="57">
        <f>AVERAGE(G471,G473:G474)</f>
        <v>29.172913359834457</v>
      </c>
      <c r="J471" s="73"/>
      <c r="K471" s="73">
        <v>3</v>
      </c>
      <c r="L471">
        <v>70.815916666999996</v>
      </c>
      <c r="M471">
        <v>31.662766667</v>
      </c>
      <c r="N471" t="s">
        <v>1568</v>
      </c>
      <c r="O471"/>
    </row>
    <row r="472" spans="1:15">
      <c r="A472"/>
      <c r="B472" s="29" t="s">
        <v>1500</v>
      </c>
      <c r="C472" s="1"/>
      <c r="D472"/>
      <c r="E472"/>
      <c r="F472" s="27" t="s">
        <v>205</v>
      </c>
      <c r="G472" s="52">
        <v>15.439552365253432</v>
      </c>
      <c r="H472" s="56">
        <v>0.89405159421773028</v>
      </c>
      <c r="I472" s="73"/>
      <c r="J472" s="73"/>
      <c r="K472" s="73"/>
      <c r="L472"/>
      <c r="M472"/>
      <c r="N472" t="s">
        <v>1568</v>
      </c>
      <c r="O472" t="s">
        <v>1927</v>
      </c>
    </row>
    <row r="473" spans="1:15">
      <c r="A473" s="83"/>
      <c r="B473" t="s">
        <v>1501</v>
      </c>
      <c r="C473" s="1"/>
      <c r="D473"/>
      <c r="E473"/>
      <c r="F473" s="27" t="s">
        <v>205</v>
      </c>
      <c r="G473" s="80">
        <v>33.24671020155904</v>
      </c>
      <c r="H473" s="55">
        <v>0.55849843737780724</v>
      </c>
      <c r="I473" s="73"/>
      <c r="J473" s="73"/>
      <c r="K473" s="73"/>
      <c r="L473"/>
      <c r="M473"/>
      <c r="N473" t="s">
        <v>1568</v>
      </c>
      <c r="O473"/>
    </row>
    <row r="474" spans="1:15">
      <c r="A474"/>
      <c r="B474" t="s">
        <v>1502</v>
      </c>
      <c r="C474" s="1"/>
      <c r="D474"/>
      <c r="E474"/>
      <c r="F474" s="27" t="s">
        <v>205</v>
      </c>
      <c r="G474" s="80">
        <v>22.84958285896775</v>
      </c>
      <c r="H474" s="55">
        <v>0.67062536941130158</v>
      </c>
      <c r="I474" s="73"/>
      <c r="J474" s="73"/>
      <c r="K474" s="73"/>
      <c r="L474"/>
      <c r="M474"/>
      <c r="N474" t="s">
        <v>1568</v>
      </c>
      <c r="O474"/>
    </row>
    <row r="475" spans="1:15">
      <c r="A475"/>
      <c r="B475" s="29" t="s">
        <v>1503</v>
      </c>
      <c r="C475" s="1"/>
      <c r="D475"/>
      <c r="E475"/>
      <c r="F475" s="27" t="s">
        <v>205</v>
      </c>
      <c r="G475" s="52">
        <v>7.2158229597996852</v>
      </c>
      <c r="H475" s="56">
        <v>0.68685429494405814</v>
      </c>
      <c r="I475" s="73"/>
      <c r="J475" s="73"/>
      <c r="K475" s="73"/>
      <c r="L475"/>
      <c r="M475"/>
      <c r="N475" t="s">
        <v>1568</v>
      </c>
      <c r="O475" t="s">
        <v>1928</v>
      </c>
    </row>
    <row r="476" spans="1:15">
      <c r="A476" t="s">
        <v>1933</v>
      </c>
      <c r="B476" t="s">
        <v>1504</v>
      </c>
      <c r="C476" s="1">
        <v>1062</v>
      </c>
      <c r="D476" t="s">
        <v>1565</v>
      </c>
      <c r="E476" t="s">
        <v>1551</v>
      </c>
      <c r="F476" s="27" t="s">
        <v>205</v>
      </c>
      <c r="G476" s="80">
        <v>5.7780069526276883</v>
      </c>
      <c r="H476" s="55">
        <v>0.50799145033250681</v>
      </c>
      <c r="I476" s="57">
        <f>AVERAGE(G476:G479)</f>
        <v>3.9122424137351905</v>
      </c>
      <c r="J476" s="73"/>
      <c r="K476" s="73">
        <v>4</v>
      </c>
      <c r="L476">
        <v>70.696916666999996</v>
      </c>
      <c r="M476">
        <v>32.320216666999997</v>
      </c>
      <c r="N476" t="s">
        <v>1568</v>
      </c>
      <c r="O476"/>
    </row>
    <row r="477" spans="1:15">
      <c r="A477"/>
      <c r="B477" t="s">
        <v>1505</v>
      </c>
      <c r="C477" s="1"/>
      <c r="D477"/>
      <c r="E477"/>
      <c r="F477" s="27" t="s">
        <v>205</v>
      </c>
      <c r="G477" s="80">
        <v>2.2043141177535333</v>
      </c>
      <c r="H477" s="55">
        <v>0.11996542552718811</v>
      </c>
      <c r="I477" s="73"/>
      <c r="J477" s="73"/>
      <c r="K477" s="73"/>
      <c r="L477"/>
      <c r="M477"/>
      <c r="N477" t="s">
        <v>1568</v>
      </c>
      <c r="O477"/>
    </row>
    <row r="478" spans="1:15">
      <c r="A478"/>
      <c r="B478" t="s">
        <v>1506</v>
      </c>
      <c r="C478" s="1"/>
      <c r="D478"/>
      <c r="E478"/>
      <c r="F478" s="27" t="s">
        <v>205</v>
      </c>
      <c r="G478" s="80">
        <v>2.9810688783567088</v>
      </c>
      <c r="H478" s="55">
        <v>0.3381885227071072</v>
      </c>
      <c r="I478" s="73"/>
      <c r="J478" s="73"/>
      <c r="K478" s="73"/>
      <c r="L478"/>
      <c r="M478"/>
      <c r="N478" t="s">
        <v>1568</v>
      </c>
      <c r="O478"/>
    </row>
    <row r="479" spans="1:15">
      <c r="A479" s="83"/>
      <c r="B479" t="s">
        <v>1507</v>
      </c>
      <c r="C479" s="1"/>
      <c r="D479"/>
      <c r="E479"/>
      <c r="F479" s="27" t="s">
        <v>205</v>
      </c>
      <c r="G479" s="80">
        <v>4.6855797062028319</v>
      </c>
      <c r="H479" s="55">
        <v>0.44461590306457477</v>
      </c>
      <c r="I479" s="73"/>
      <c r="J479" s="73"/>
      <c r="K479" s="73"/>
      <c r="L479"/>
      <c r="M479"/>
      <c r="N479" t="s">
        <v>1568</v>
      </c>
      <c r="O479"/>
    </row>
    <row r="480" spans="1:15">
      <c r="A480" t="s">
        <v>1933</v>
      </c>
      <c r="B480" t="s">
        <v>1508</v>
      </c>
      <c r="C480" s="1">
        <v>1470</v>
      </c>
      <c r="D480" t="s">
        <v>1565</v>
      </c>
      <c r="E480" t="s">
        <v>1551</v>
      </c>
      <c r="F480" s="27" t="s">
        <v>205</v>
      </c>
      <c r="G480" s="80">
        <v>9.3765181684109393</v>
      </c>
      <c r="H480" s="55">
        <v>0.40090712783415894</v>
      </c>
      <c r="I480" s="57">
        <f>AVERAGE(G480:G482)</f>
        <v>9.5945913191643175</v>
      </c>
      <c r="J480" s="73"/>
      <c r="K480" s="73">
        <v>3</v>
      </c>
      <c r="L480">
        <v>70.701372311</v>
      </c>
      <c r="M480">
        <v>32.308416667000003</v>
      </c>
      <c r="N480" t="s">
        <v>1568</v>
      </c>
      <c r="O480"/>
    </row>
    <row r="481" spans="1:15">
      <c r="A481"/>
      <c r="B481" t="s">
        <v>1509</v>
      </c>
      <c r="C481" s="1"/>
      <c r="D481"/>
      <c r="E481"/>
      <c r="F481" s="27" t="s">
        <v>205</v>
      </c>
      <c r="G481" s="80">
        <v>9.5595622517254935</v>
      </c>
      <c r="H481" s="55">
        <v>0.56002017017153716</v>
      </c>
      <c r="I481" s="73"/>
      <c r="J481" s="73"/>
      <c r="K481" s="73"/>
      <c r="L481"/>
      <c r="M481"/>
      <c r="N481" t="s">
        <v>1568</v>
      </c>
      <c r="O481"/>
    </row>
    <row r="482" spans="1:15">
      <c r="A482"/>
      <c r="B482" t="s">
        <v>1510</v>
      </c>
      <c r="C482" s="1"/>
      <c r="D482"/>
      <c r="E482"/>
      <c r="F482" s="27" t="s">
        <v>205</v>
      </c>
      <c r="G482" s="80">
        <v>9.8476935373565162</v>
      </c>
      <c r="H482" s="55">
        <v>0.69060508978821489</v>
      </c>
      <c r="I482" s="73"/>
      <c r="J482" s="73"/>
      <c r="K482" s="73"/>
      <c r="L482"/>
      <c r="M482"/>
      <c r="N482" t="s">
        <v>1568</v>
      </c>
      <c r="O482"/>
    </row>
    <row r="483" spans="1:15">
      <c r="A483" t="s">
        <v>1933</v>
      </c>
      <c r="B483" t="s">
        <v>1511</v>
      </c>
      <c r="C483" s="1">
        <v>1858</v>
      </c>
      <c r="D483" t="s">
        <v>1565</v>
      </c>
      <c r="E483" t="s">
        <v>1551</v>
      </c>
      <c r="F483" s="27" t="s">
        <v>205</v>
      </c>
      <c r="G483" s="80">
        <v>17.004120357297566</v>
      </c>
      <c r="H483" s="55">
        <v>0.40336562882727439</v>
      </c>
      <c r="I483" s="57">
        <f>AVERAGE(G483:G486)</f>
        <v>25.424238529524473</v>
      </c>
      <c r="J483" s="73"/>
      <c r="K483" s="73">
        <v>4</v>
      </c>
      <c r="L483">
        <v>70.708616667000001</v>
      </c>
      <c r="M483">
        <v>32.297116666999997</v>
      </c>
      <c r="N483" t="s">
        <v>1568</v>
      </c>
      <c r="O483"/>
    </row>
    <row r="484" spans="1:15">
      <c r="A484"/>
      <c r="B484" t="s">
        <v>1512</v>
      </c>
      <c r="C484" s="1"/>
      <c r="D484"/>
      <c r="E484"/>
      <c r="F484" s="27" t="s">
        <v>205</v>
      </c>
      <c r="G484" s="80">
        <v>28.377779331445481</v>
      </c>
      <c r="H484" s="55">
        <v>0.69356091943961684</v>
      </c>
      <c r="I484" s="73"/>
      <c r="J484" s="73"/>
      <c r="K484" s="73"/>
      <c r="L484"/>
      <c r="M484"/>
      <c r="N484" t="s">
        <v>1568</v>
      </c>
      <c r="O484"/>
    </row>
    <row r="485" spans="1:15">
      <c r="A485"/>
      <c r="B485" t="s">
        <v>1513</v>
      </c>
      <c r="C485" s="1"/>
      <c r="D485"/>
      <c r="E485"/>
      <c r="F485" s="27" t="s">
        <v>205</v>
      </c>
      <c r="G485" s="80">
        <v>33.247287204173567</v>
      </c>
      <c r="H485" s="55">
        <v>0.64610291957228072</v>
      </c>
      <c r="I485" s="73"/>
      <c r="J485" s="73"/>
      <c r="K485" s="73"/>
      <c r="L485"/>
      <c r="M485"/>
      <c r="N485" t="s">
        <v>1568</v>
      </c>
      <c r="O485"/>
    </row>
    <row r="486" spans="1:15">
      <c r="A486"/>
      <c r="B486" t="s">
        <v>1514</v>
      </c>
      <c r="C486" s="1"/>
      <c r="D486"/>
      <c r="E486"/>
      <c r="F486" s="27" t="s">
        <v>205</v>
      </c>
      <c r="G486" s="80">
        <v>23.067767225181278</v>
      </c>
      <c r="H486" s="55">
        <v>0.55522350279546728</v>
      </c>
      <c r="I486" s="73"/>
      <c r="J486" s="73"/>
      <c r="K486" s="73"/>
      <c r="L486"/>
      <c r="M486"/>
      <c r="N486" t="s">
        <v>1568</v>
      </c>
      <c r="O486"/>
    </row>
    <row r="487" spans="1:15">
      <c r="A487"/>
      <c r="B487" s="29" t="s">
        <v>1515</v>
      </c>
      <c r="C487" s="1"/>
      <c r="D487"/>
      <c r="E487"/>
      <c r="F487" s="27" t="s">
        <v>205</v>
      </c>
      <c r="G487" s="52">
        <v>85.47616015541017</v>
      </c>
      <c r="H487" s="56">
        <v>1.7866869489981911</v>
      </c>
      <c r="I487" s="73"/>
      <c r="J487" s="73"/>
      <c r="K487" s="73"/>
      <c r="L487"/>
      <c r="M487"/>
      <c r="N487" t="s">
        <v>1568</v>
      </c>
      <c r="O487" t="s">
        <v>1929</v>
      </c>
    </row>
    <row r="488" spans="1:15">
      <c r="A488" t="s">
        <v>1933</v>
      </c>
      <c r="B488" t="s">
        <v>1516</v>
      </c>
      <c r="C488" s="1">
        <v>2267</v>
      </c>
      <c r="D488" t="s">
        <v>1565</v>
      </c>
      <c r="E488" t="s">
        <v>1551</v>
      </c>
      <c r="F488" s="27" t="s">
        <v>205</v>
      </c>
      <c r="G488" s="80">
        <v>18.539250523567119</v>
      </c>
      <c r="H488" s="55">
        <v>0.43610531018396548</v>
      </c>
      <c r="I488" s="57">
        <f>AVERAGE(G488,G490:G492)</f>
        <v>18.435489382903249</v>
      </c>
      <c r="J488" s="73"/>
      <c r="K488" s="73">
        <v>4</v>
      </c>
      <c r="L488">
        <v>70.719200000000001</v>
      </c>
      <c r="M488">
        <v>32.287983333</v>
      </c>
      <c r="N488" t="s">
        <v>1568</v>
      </c>
      <c r="O488"/>
    </row>
    <row r="489" spans="1:15">
      <c r="A489"/>
      <c r="B489" s="29" t="s">
        <v>1517</v>
      </c>
      <c r="C489" s="1"/>
      <c r="D489"/>
      <c r="E489"/>
      <c r="F489" s="27" t="s">
        <v>205</v>
      </c>
      <c r="G489" s="52">
        <v>34.311967023031407</v>
      </c>
      <c r="H489" s="56">
        <v>0.73437419598971498</v>
      </c>
      <c r="I489" s="73"/>
      <c r="J489" s="73"/>
      <c r="K489" s="73"/>
      <c r="L489"/>
      <c r="M489"/>
      <c r="N489" t="s">
        <v>1568</v>
      </c>
      <c r="O489" t="s">
        <v>1929</v>
      </c>
    </row>
    <row r="490" spans="1:15">
      <c r="A490"/>
      <c r="B490" t="s">
        <v>1518</v>
      </c>
      <c r="C490" s="1"/>
      <c r="D490"/>
      <c r="E490"/>
      <c r="F490" s="27" t="s">
        <v>205</v>
      </c>
      <c r="G490" s="80">
        <v>14.297771816549036</v>
      </c>
      <c r="H490" s="55">
        <v>0.47881026363998452</v>
      </c>
      <c r="I490" s="73"/>
      <c r="J490" s="73"/>
      <c r="K490" s="73"/>
      <c r="L490"/>
      <c r="M490"/>
      <c r="N490" t="s">
        <v>1568</v>
      </c>
      <c r="O490"/>
    </row>
    <row r="491" spans="1:15">
      <c r="A491"/>
      <c r="B491" t="s">
        <v>1519</v>
      </c>
      <c r="C491" s="1"/>
      <c r="D491"/>
      <c r="E491"/>
      <c r="F491" s="27" t="s">
        <v>205</v>
      </c>
      <c r="G491" s="80">
        <v>19.334554309008464</v>
      </c>
      <c r="H491" s="55">
        <v>0.42603600873317643</v>
      </c>
      <c r="I491" s="73"/>
      <c r="J491" s="73"/>
      <c r="K491" s="73"/>
      <c r="L491"/>
      <c r="M491"/>
      <c r="N491" t="s">
        <v>1568</v>
      </c>
      <c r="O491"/>
    </row>
    <row r="492" spans="1:15">
      <c r="A492"/>
      <c r="B492" t="s">
        <v>1520</v>
      </c>
      <c r="C492" s="1"/>
      <c r="D492"/>
      <c r="E492"/>
      <c r="F492" s="27" t="s">
        <v>205</v>
      </c>
      <c r="G492" s="80">
        <v>21.570380882488386</v>
      </c>
      <c r="H492" s="55">
        <v>0.3945513306363449</v>
      </c>
      <c r="I492" s="73"/>
      <c r="J492" s="73"/>
      <c r="K492" s="73"/>
      <c r="L492"/>
      <c r="M492"/>
      <c r="N492" t="s">
        <v>1568</v>
      </c>
      <c r="O492"/>
    </row>
    <row r="493" spans="1:15">
      <c r="A493" t="s">
        <v>1933</v>
      </c>
      <c r="B493" t="s">
        <v>1521</v>
      </c>
      <c r="C493" s="1">
        <v>2645</v>
      </c>
      <c r="D493" t="s">
        <v>1565</v>
      </c>
      <c r="E493" t="s">
        <v>1551</v>
      </c>
      <c r="F493" s="27" t="s">
        <v>205</v>
      </c>
      <c r="G493" s="80">
        <v>22.35867186861163</v>
      </c>
      <c r="H493" s="55">
        <v>0.99804569960176148</v>
      </c>
      <c r="I493" s="57">
        <f>AVERAGE(G493:G497)</f>
        <v>31.810749005208844</v>
      </c>
      <c r="J493" s="73"/>
      <c r="K493" s="73">
        <v>5</v>
      </c>
      <c r="L493">
        <v>70.720950000000002</v>
      </c>
      <c r="M493">
        <v>32.280799999999999</v>
      </c>
      <c r="N493" t="s">
        <v>1568</v>
      </c>
      <c r="O493"/>
    </row>
    <row r="494" spans="1:15">
      <c r="A494"/>
      <c r="B494" t="s">
        <v>1522</v>
      </c>
      <c r="C494" s="1"/>
      <c r="D494"/>
      <c r="E494"/>
      <c r="F494" s="27" t="s">
        <v>205</v>
      </c>
      <c r="G494" s="80">
        <v>13.858789783513307</v>
      </c>
      <c r="H494" s="55">
        <v>0.52764975565950545</v>
      </c>
      <c r="I494" s="73"/>
      <c r="J494" s="73"/>
      <c r="K494" s="73"/>
      <c r="L494"/>
      <c r="M494"/>
      <c r="N494" t="s">
        <v>1568</v>
      </c>
      <c r="O494"/>
    </row>
    <row r="495" spans="1:15">
      <c r="A495"/>
      <c r="B495" t="s">
        <v>1523</v>
      </c>
      <c r="C495" s="1"/>
      <c r="D495"/>
      <c r="E495"/>
      <c r="F495" s="27" t="s">
        <v>205</v>
      </c>
      <c r="G495" s="80">
        <v>50.372579653067625</v>
      </c>
      <c r="H495" s="55">
        <v>1.1185768748767306</v>
      </c>
      <c r="I495" s="73"/>
      <c r="J495" s="73"/>
      <c r="K495" s="73"/>
      <c r="L495"/>
      <c r="M495"/>
      <c r="N495" t="s">
        <v>1568</v>
      </c>
      <c r="O495"/>
    </row>
    <row r="496" spans="1:15">
      <c r="A496"/>
      <c r="B496" t="s">
        <v>1524</v>
      </c>
      <c r="C496" s="1"/>
      <c r="D496"/>
      <c r="E496"/>
      <c r="F496" s="27" t="s">
        <v>205</v>
      </c>
      <c r="G496" s="80">
        <v>35.485972990497075</v>
      </c>
      <c r="H496" s="55">
        <v>0.75480076421636477</v>
      </c>
      <c r="I496" s="73"/>
      <c r="J496" s="73"/>
      <c r="K496" s="73"/>
      <c r="L496"/>
      <c r="M496"/>
      <c r="N496" t="s">
        <v>1568</v>
      </c>
      <c r="O496"/>
    </row>
    <row r="497" spans="1:15">
      <c r="A497"/>
      <c r="B497" t="s">
        <v>1525</v>
      </c>
      <c r="C497" s="1"/>
      <c r="D497"/>
      <c r="E497"/>
      <c r="F497" s="27" t="s">
        <v>205</v>
      </c>
      <c r="G497" s="80">
        <v>36.977730730354594</v>
      </c>
      <c r="H497" s="55">
        <v>0.79256123652252342</v>
      </c>
      <c r="I497" s="73"/>
      <c r="J497" s="73"/>
      <c r="K497" s="73"/>
      <c r="L497"/>
      <c r="M497"/>
      <c r="N497" t="s">
        <v>1568</v>
      </c>
      <c r="O497"/>
    </row>
    <row r="498" spans="1:15">
      <c r="A498" t="s">
        <v>1933</v>
      </c>
      <c r="B498" t="s">
        <v>1526</v>
      </c>
      <c r="C498" s="1">
        <v>1160</v>
      </c>
      <c r="D498" t="s">
        <v>1566</v>
      </c>
      <c r="E498" t="s">
        <v>1551</v>
      </c>
      <c r="F498" s="27" t="s">
        <v>205</v>
      </c>
      <c r="G498" s="80">
        <v>6.6022102410136094</v>
      </c>
      <c r="H498" s="55">
        <v>0.17595308783031341</v>
      </c>
      <c r="I498" s="57">
        <f>AVERAGE(G498:G501)</f>
        <v>4.9857876755450476</v>
      </c>
      <c r="J498" s="73"/>
      <c r="K498" s="73">
        <v>4</v>
      </c>
      <c r="L498">
        <v>70.380449999999996</v>
      </c>
      <c r="M498">
        <v>32.885916666999996</v>
      </c>
      <c r="N498" t="s">
        <v>1568</v>
      </c>
      <c r="O498"/>
    </row>
    <row r="499" spans="1:15">
      <c r="A499"/>
      <c r="B499" t="s">
        <v>1527</v>
      </c>
      <c r="C499" s="1"/>
      <c r="D499"/>
      <c r="E499"/>
      <c r="F499" s="27" t="s">
        <v>205</v>
      </c>
      <c r="G499" s="80">
        <v>4.5182355676537123</v>
      </c>
      <c r="H499" s="55">
        <v>0.36189637755767651</v>
      </c>
      <c r="I499" s="73"/>
      <c r="J499" s="73"/>
      <c r="K499" s="73"/>
      <c r="L499"/>
      <c r="M499"/>
      <c r="N499" t="s">
        <v>1568</v>
      </c>
      <c r="O499"/>
    </row>
    <row r="500" spans="1:15">
      <c r="A500"/>
      <c r="B500" t="s">
        <v>1528</v>
      </c>
      <c r="C500" s="1"/>
      <c r="D500"/>
      <c r="E500"/>
      <c r="F500" s="27" t="s">
        <v>205</v>
      </c>
      <c r="G500" s="80">
        <v>4.7028829114314439</v>
      </c>
      <c r="H500" s="55">
        <v>0.68620494284171352</v>
      </c>
      <c r="I500" s="73"/>
      <c r="J500" s="73"/>
      <c r="K500" s="73"/>
      <c r="L500"/>
      <c r="M500"/>
      <c r="N500" t="s">
        <v>1568</v>
      </c>
      <c r="O500"/>
    </row>
    <row r="501" spans="1:15">
      <c r="A501"/>
      <c r="B501" t="s">
        <v>1529</v>
      </c>
      <c r="C501" s="1"/>
      <c r="D501"/>
      <c r="E501"/>
      <c r="F501" s="27" t="s">
        <v>205</v>
      </c>
      <c r="G501" s="80">
        <v>4.1198219820814259</v>
      </c>
      <c r="H501" s="55">
        <v>0.11827967957832942</v>
      </c>
      <c r="I501" s="73"/>
      <c r="J501" s="73"/>
      <c r="K501" s="73"/>
      <c r="L501"/>
      <c r="M501"/>
      <c r="N501" t="s">
        <v>1568</v>
      </c>
      <c r="O501"/>
    </row>
    <row r="502" spans="1:15">
      <c r="A502" t="s">
        <v>1933</v>
      </c>
      <c r="B502" t="s">
        <v>1530</v>
      </c>
      <c r="C502" s="1">
        <v>1116</v>
      </c>
      <c r="D502" t="s">
        <v>1567</v>
      </c>
      <c r="E502" t="s">
        <v>1551</v>
      </c>
      <c r="F502" s="27" t="s">
        <v>205</v>
      </c>
      <c r="G502" s="80">
        <v>4.725843285511135</v>
      </c>
      <c r="H502" s="55">
        <v>0.24126689917894278</v>
      </c>
      <c r="I502" s="57">
        <f>AVERAGE(G502:G504)</f>
        <v>4.3934890675552554</v>
      </c>
      <c r="J502" s="73"/>
      <c r="K502" s="73">
        <v>3</v>
      </c>
      <c r="L502">
        <v>70.621483333</v>
      </c>
      <c r="M502">
        <v>32.523383332999998</v>
      </c>
      <c r="N502" t="s">
        <v>1568</v>
      </c>
      <c r="O502"/>
    </row>
    <row r="503" spans="1:15">
      <c r="A503"/>
      <c r="B503" t="s">
        <v>1531</v>
      </c>
      <c r="C503" s="1"/>
      <c r="D503"/>
      <c r="E503"/>
      <c r="F503" s="27" t="s">
        <v>205</v>
      </c>
      <c r="G503" s="80">
        <v>4.4897823401029804</v>
      </c>
      <c r="H503" s="55">
        <v>0.21706042692147134</v>
      </c>
      <c r="I503" s="73"/>
      <c r="J503" s="73"/>
      <c r="K503" s="73"/>
      <c r="L503"/>
      <c r="M503"/>
      <c r="N503" t="s">
        <v>1568</v>
      </c>
      <c r="O503"/>
    </row>
    <row r="504" spans="1:15">
      <c r="A504"/>
      <c r="B504" t="s">
        <v>1532</v>
      </c>
      <c r="C504" s="1"/>
      <c r="D504"/>
      <c r="E504"/>
      <c r="F504" s="27" t="s">
        <v>205</v>
      </c>
      <c r="G504" s="80">
        <v>3.9648415770516516</v>
      </c>
      <c r="H504" s="55">
        <v>0.11477428745243992</v>
      </c>
      <c r="I504" s="73"/>
      <c r="J504" s="73"/>
      <c r="K504" s="73"/>
      <c r="L504"/>
      <c r="M504"/>
      <c r="N504" t="s">
        <v>1568</v>
      </c>
      <c r="O504"/>
    </row>
    <row r="505" spans="1:15">
      <c r="A505" t="s">
        <v>1933</v>
      </c>
      <c r="B505" t="s">
        <v>1533</v>
      </c>
      <c r="C505" s="1">
        <v>1515</v>
      </c>
      <c r="D505" t="s">
        <v>1567</v>
      </c>
      <c r="E505" t="s">
        <v>1551</v>
      </c>
      <c r="F505" s="27" t="s">
        <v>205</v>
      </c>
      <c r="G505" s="80">
        <v>19.921810166420222</v>
      </c>
      <c r="H505" s="55">
        <v>0.34938450823902922</v>
      </c>
      <c r="I505" s="57">
        <f>AVERAGE(G505:G509)</f>
        <v>21.843552846067656</v>
      </c>
      <c r="J505" s="73"/>
      <c r="K505" s="73">
        <v>5</v>
      </c>
      <c r="L505">
        <v>70.602316666999997</v>
      </c>
      <c r="M505">
        <v>32.531783333</v>
      </c>
      <c r="N505" t="s">
        <v>1568</v>
      </c>
      <c r="O505"/>
    </row>
    <row r="506" spans="1:15">
      <c r="A506" s="83"/>
      <c r="B506" t="s">
        <v>1534</v>
      </c>
      <c r="C506" s="1"/>
      <c r="D506"/>
      <c r="E506"/>
      <c r="F506" s="27" t="s">
        <v>205</v>
      </c>
      <c r="G506" s="80">
        <v>27.885753615779802</v>
      </c>
      <c r="H506" s="55">
        <v>0.39372059356010219</v>
      </c>
      <c r="I506" s="73"/>
      <c r="J506" s="73"/>
      <c r="K506" s="73"/>
      <c r="L506"/>
      <c r="M506"/>
      <c r="N506" t="s">
        <v>1568</v>
      </c>
      <c r="O506"/>
    </row>
    <row r="507" spans="1:15">
      <c r="A507" s="83"/>
      <c r="B507" t="s">
        <v>1535</v>
      </c>
      <c r="C507" s="1"/>
      <c r="D507"/>
      <c r="E507"/>
      <c r="F507" s="27" t="s">
        <v>205</v>
      </c>
      <c r="G507" s="80">
        <v>23.876065864750803</v>
      </c>
      <c r="H507" s="55">
        <v>0.42318573552353822</v>
      </c>
      <c r="I507" s="73"/>
      <c r="J507" s="73"/>
      <c r="K507" s="73"/>
      <c r="L507"/>
      <c r="M507"/>
      <c r="N507" t="s">
        <v>1568</v>
      </c>
      <c r="O507"/>
    </row>
    <row r="508" spans="1:15">
      <c r="A508"/>
      <c r="B508" t="s">
        <v>1536</v>
      </c>
      <c r="C508" s="1"/>
      <c r="D508"/>
      <c r="E508"/>
      <c r="F508" s="27" t="s">
        <v>205</v>
      </c>
      <c r="G508" s="80">
        <v>19.416320934229496</v>
      </c>
      <c r="H508" s="55">
        <v>1.104721597664492</v>
      </c>
      <c r="I508" s="73"/>
      <c r="J508" s="73"/>
      <c r="K508" s="73"/>
      <c r="L508"/>
      <c r="M508"/>
      <c r="N508" t="s">
        <v>1568</v>
      </c>
      <c r="O508"/>
    </row>
    <row r="509" spans="1:15">
      <c r="A509"/>
      <c r="B509" t="s">
        <v>1537</v>
      </c>
      <c r="C509" s="1"/>
      <c r="D509"/>
      <c r="E509"/>
      <c r="F509" s="27" t="s">
        <v>205</v>
      </c>
      <c r="G509" s="80">
        <v>18.117813649157959</v>
      </c>
      <c r="H509" s="55">
        <v>0.49835490498715007</v>
      </c>
      <c r="I509" s="73"/>
      <c r="J509" s="73"/>
      <c r="K509" s="73"/>
      <c r="L509"/>
      <c r="M509"/>
      <c r="N509" t="s">
        <v>1568</v>
      </c>
      <c r="O509"/>
    </row>
    <row r="510" spans="1:15">
      <c r="A510" t="s">
        <v>1933</v>
      </c>
      <c r="B510" t="s">
        <v>1538</v>
      </c>
      <c r="C510" s="1">
        <v>1908</v>
      </c>
      <c r="D510" t="s">
        <v>1567</v>
      </c>
      <c r="E510" t="s">
        <v>1551</v>
      </c>
      <c r="F510" s="27" t="s">
        <v>205</v>
      </c>
      <c r="G510" s="80">
        <v>14.323893815246199</v>
      </c>
      <c r="H510" s="55">
        <v>0.3798792366753202</v>
      </c>
      <c r="I510" s="57">
        <f>AVERAGE(G510:G514)</f>
        <v>19.95598821406865</v>
      </c>
      <c r="J510" s="73"/>
      <c r="K510" s="73">
        <v>5</v>
      </c>
      <c r="L510">
        <v>70.596900000000005</v>
      </c>
      <c r="M510">
        <v>32.539966667000002</v>
      </c>
      <c r="N510" t="s">
        <v>1568</v>
      </c>
      <c r="O510"/>
    </row>
    <row r="511" spans="1:15">
      <c r="A511"/>
      <c r="B511" t="s">
        <v>1539</v>
      </c>
      <c r="C511" s="1"/>
      <c r="D511"/>
      <c r="E511"/>
      <c r="F511" s="27" t="s">
        <v>205</v>
      </c>
      <c r="G511" s="80">
        <v>20.639252698746283</v>
      </c>
      <c r="H511" s="55">
        <v>0.3597198059095208</v>
      </c>
      <c r="I511" s="73"/>
      <c r="J511" s="73"/>
      <c r="K511" s="73"/>
      <c r="L511"/>
      <c r="M511"/>
      <c r="N511" t="s">
        <v>1568</v>
      </c>
      <c r="O511"/>
    </row>
    <row r="512" spans="1:15">
      <c r="A512"/>
      <c r="B512" t="s">
        <v>1540</v>
      </c>
      <c r="C512" s="1"/>
      <c r="D512"/>
      <c r="E512"/>
      <c r="F512" s="27" t="s">
        <v>205</v>
      </c>
      <c r="G512" s="80">
        <v>17.488580316731113</v>
      </c>
      <c r="H512" s="55">
        <v>0.2859243265558889</v>
      </c>
      <c r="I512" s="73"/>
      <c r="J512" s="73"/>
      <c r="K512" s="73"/>
      <c r="L512"/>
      <c r="M512"/>
      <c r="N512" t="s">
        <v>1568</v>
      </c>
      <c r="O512"/>
    </row>
    <row r="513" spans="1:15">
      <c r="A513"/>
      <c r="B513" t="s">
        <v>1541</v>
      </c>
      <c r="C513" s="1"/>
      <c r="D513"/>
      <c r="E513"/>
      <c r="F513" s="27" t="s">
        <v>205</v>
      </c>
      <c r="G513" s="80">
        <v>22.117276532756961</v>
      </c>
      <c r="H513" s="55">
        <v>0.32325311371557996</v>
      </c>
      <c r="I513" s="73"/>
      <c r="J513" s="73"/>
      <c r="K513" s="73"/>
      <c r="L513"/>
      <c r="M513"/>
      <c r="N513" t="s">
        <v>1568</v>
      </c>
      <c r="O513"/>
    </row>
    <row r="514" spans="1:15">
      <c r="A514"/>
      <c r="B514" t="s">
        <v>1542</v>
      </c>
      <c r="C514" s="1"/>
      <c r="D514"/>
      <c r="E514"/>
      <c r="F514" s="27" t="s">
        <v>205</v>
      </c>
      <c r="G514" s="80">
        <v>25.210937706862698</v>
      </c>
      <c r="H514" s="55">
        <v>0.53392919459711485</v>
      </c>
      <c r="I514" s="73"/>
      <c r="J514" s="73"/>
      <c r="K514" s="73"/>
      <c r="L514"/>
      <c r="M514"/>
      <c r="N514" t="s">
        <v>1568</v>
      </c>
      <c r="O514"/>
    </row>
    <row r="515" spans="1:15">
      <c r="A515" t="s">
        <v>1933</v>
      </c>
      <c r="B515" t="s">
        <v>1543</v>
      </c>
      <c r="C515" s="1">
        <v>2260</v>
      </c>
      <c r="D515" t="s">
        <v>1567</v>
      </c>
      <c r="E515" t="s">
        <v>1551</v>
      </c>
      <c r="F515" s="27" t="s">
        <v>205</v>
      </c>
      <c r="G515" s="80">
        <v>11.254137609725255</v>
      </c>
      <c r="H515" s="55">
        <v>0.5750431454723901</v>
      </c>
      <c r="I515" s="57">
        <f>AVERAGE(G515:G517)</f>
        <v>18.072549295530113</v>
      </c>
      <c r="J515" s="73"/>
      <c r="K515" s="73">
        <v>3</v>
      </c>
      <c r="L515">
        <v>70.592816666999994</v>
      </c>
      <c r="M515">
        <v>32.544699999999999</v>
      </c>
      <c r="N515" t="s">
        <v>1568</v>
      </c>
      <c r="O515"/>
    </row>
    <row r="516" spans="1:15">
      <c r="A516"/>
      <c r="B516" t="s">
        <v>1544</v>
      </c>
      <c r="C516" s="1"/>
      <c r="D516"/>
      <c r="E516"/>
      <c r="F516" s="27" t="s">
        <v>205</v>
      </c>
      <c r="G516" s="80">
        <v>17.626158297355513</v>
      </c>
      <c r="H516" s="55">
        <v>0.76829131187295341</v>
      </c>
      <c r="I516" s="73"/>
      <c r="J516" s="73"/>
      <c r="K516" s="73"/>
      <c r="L516"/>
      <c r="M516"/>
      <c r="N516" t="s">
        <v>1568</v>
      </c>
      <c r="O516"/>
    </row>
    <row r="517" spans="1:15">
      <c r="A517"/>
      <c r="B517" t="s">
        <v>1545</v>
      </c>
      <c r="C517" s="1"/>
      <c r="D517"/>
      <c r="E517"/>
      <c r="F517" s="27" t="s">
        <v>205</v>
      </c>
      <c r="G517" s="80">
        <v>25.337351979509567</v>
      </c>
      <c r="H517" s="55">
        <v>0.78668544908599514</v>
      </c>
      <c r="I517" s="73"/>
      <c r="J517" s="73"/>
      <c r="K517" s="73"/>
      <c r="L517"/>
      <c r="M517"/>
      <c r="N517" t="s">
        <v>1568</v>
      </c>
      <c r="O517"/>
    </row>
    <row r="518" spans="1:15">
      <c r="A518" t="s">
        <v>1933</v>
      </c>
      <c r="B518" t="s">
        <v>1546</v>
      </c>
      <c r="C518" s="1">
        <v>2474</v>
      </c>
      <c r="D518" t="s">
        <v>1567</v>
      </c>
      <c r="E518" t="s">
        <v>1551</v>
      </c>
      <c r="F518" s="27" t="s">
        <v>205</v>
      </c>
      <c r="G518" s="80">
        <v>9.3992207310714679</v>
      </c>
      <c r="H518" s="55">
        <v>0.69244354357076887</v>
      </c>
      <c r="I518" s="57">
        <f>AVERAGE(G518:G521)</f>
        <v>10.725100765085195</v>
      </c>
      <c r="J518" s="73"/>
      <c r="K518" s="73">
        <v>4</v>
      </c>
      <c r="L518">
        <v>70.592033333000003</v>
      </c>
      <c r="M518">
        <v>32.548116667000002</v>
      </c>
      <c r="N518" t="s">
        <v>1568</v>
      </c>
      <c r="O518"/>
    </row>
    <row r="519" spans="1:15">
      <c r="A519"/>
      <c r="B519" t="s">
        <v>1547</v>
      </c>
      <c r="C519" s="1"/>
      <c r="D519"/>
      <c r="E519"/>
      <c r="F519" s="27" t="s">
        <v>205</v>
      </c>
      <c r="G519" s="80">
        <v>8.9504833852357244</v>
      </c>
      <c r="H519" s="55">
        <v>0.67671196902976394</v>
      </c>
      <c r="I519" s="73"/>
      <c r="L519"/>
      <c r="M519"/>
      <c r="N519" t="s">
        <v>1568</v>
      </c>
      <c r="O519"/>
    </row>
    <row r="520" spans="1:15">
      <c r="A520"/>
      <c r="B520" t="s">
        <v>1548</v>
      </c>
      <c r="C520" s="1"/>
      <c r="D520"/>
      <c r="E520"/>
      <c r="F520" s="27" t="s">
        <v>205</v>
      </c>
      <c r="G520" s="80">
        <v>11.107431601904407</v>
      </c>
      <c r="H520" s="55">
        <v>0.46116255159372932</v>
      </c>
      <c r="I520" s="73"/>
      <c r="L520"/>
      <c r="M520"/>
      <c r="N520" t="s">
        <v>1568</v>
      </c>
      <c r="O520"/>
    </row>
    <row r="521" spans="1:15">
      <c r="A521"/>
      <c r="B521" t="s">
        <v>1549</v>
      </c>
      <c r="C521" s="1"/>
      <c r="D521"/>
      <c r="E521"/>
      <c r="F521" s="27" t="s">
        <v>205</v>
      </c>
      <c r="G521" s="80">
        <v>13.443267342129174</v>
      </c>
      <c r="H521" s="55">
        <v>1.3982978502423629</v>
      </c>
      <c r="I521" s="73"/>
      <c r="L521"/>
      <c r="M521"/>
      <c r="N521" t="s">
        <v>1568</v>
      </c>
      <c r="O521"/>
    </row>
    <row r="522" spans="1:15">
      <c r="A522" s="31" t="s">
        <v>432</v>
      </c>
      <c r="B522" s="31" t="s">
        <v>177</v>
      </c>
      <c r="C522" s="1"/>
      <c r="D522" s="33" t="s">
        <v>1702</v>
      </c>
      <c r="E522" s="33" t="s">
        <v>1703</v>
      </c>
      <c r="F522" s="32" t="s">
        <v>205</v>
      </c>
      <c r="G522" s="78">
        <v>1.3</v>
      </c>
      <c r="H522" s="78">
        <v>1.2</v>
      </c>
      <c r="I522" s="77">
        <v>3.4</v>
      </c>
      <c r="J522" s="78">
        <v>1.5</v>
      </c>
      <c r="K522" s="78">
        <v>3</v>
      </c>
      <c r="L522" s="75">
        <v>68.229195000000004</v>
      </c>
      <c r="M522" s="75">
        <v>31.489799000000001</v>
      </c>
      <c r="N522" s="27" t="s">
        <v>0</v>
      </c>
    </row>
    <row r="523" spans="1:15">
      <c r="A523" s="31"/>
      <c r="B523" s="31" t="s">
        <v>178</v>
      </c>
      <c r="C523" s="1"/>
      <c r="D523" s="31"/>
      <c r="E523" s="31"/>
      <c r="F523" s="32" t="s">
        <v>205</v>
      </c>
      <c r="G523" s="78">
        <v>3.5</v>
      </c>
      <c r="H523" s="78">
        <v>1.3</v>
      </c>
      <c r="I523" s="77"/>
      <c r="J523" s="78"/>
      <c r="K523" s="78"/>
      <c r="L523" s="75"/>
      <c r="M523" s="75"/>
      <c r="N523" s="27" t="s">
        <v>0</v>
      </c>
    </row>
    <row r="524" spans="1:15">
      <c r="A524" s="31"/>
      <c r="B524" s="31" t="s">
        <v>179</v>
      </c>
      <c r="C524" s="1"/>
      <c r="D524" s="31"/>
      <c r="E524" s="31"/>
      <c r="F524" s="32" t="s">
        <v>205</v>
      </c>
      <c r="G524" s="78">
        <v>5.4</v>
      </c>
      <c r="H524" s="78">
        <v>2</v>
      </c>
      <c r="I524" s="77"/>
      <c r="J524" s="78"/>
      <c r="K524" s="78"/>
      <c r="L524" s="75"/>
      <c r="M524" s="75"/>
      <c r="N524" s="27" t="s">
        <v>0</v>
      </c>
    </row>
    <row r="525" spans="1:15">
      <c r="A525" s="31" t="s">
        <v>431</v>
      </c>
      <c r="B525" s="31" t="s">
        <v>180</v>
      </c>
      <c r="C525" s="85">
        <v>638</v>
      </c>
      <c r="D525" s="33" t="s">
        <v>1702</v>
      </c>
      <c r="E525" s="33" t="s">
        <v>1703</v>
      </c>
      <c r="F525" s="32" t="s">
        <v>205</v>
      </c>
      <c r="G525" s="78">
        <v>20.2</v>
      </c>
      <c r="H525" s="78">
        <v>5.2</v>
      </c>
      <c r="I525" s="77">
        <v>21.9</v>
      </c>
      <c r="J525" s="78">
        <v>5.3</v>
      </c>
      <c r="K525" s="78">
        <v>2</v>
      </c>
      <c r="L525" s="34">
        <v>66.921999999999997</v>
      </c>
      <c r="M525" s="34">
        <v>32.866669999999999</v>
      </c>
      <c r="N525" s="35" t="s">
        <v>10</v>
      </c>
    </row>
    <row r="526" spans="1:15">
      <c r="A526" s="31"/>
      <c r="B526" s="31" t="s">
        <v>180</v>
      </c>
      <c r="C526" s="1"/>
      <c r="D526" s="31"/>
      <c r="E526" s="31"/>
      <c r="F526" s="32" t="s">
        <v>205</v>
      </c>
      <c r="G526" s="78">
        <v>23.6</v>
      </c>
      <c r="H526" s="78">
        <v>5.5</v>
      </c>
      <c r="I526" s="77"/>
      <c r="J526" s="78"/>
      <c r="K526" s="78"/>
      <c r="L526" s="75"/>
      <c r="M526" s="75"/>
      <c r="N526" s="35" t="s">
        <v>10</v>
      </c>
    </row>
    <row r="527" spans="1:15">
      <c r="A527" s="32" t="s">
        <v>430</v>
      </c>
      <c r="B527" s="31" t="s">
        <v>181</v>
      </c>
      <c r="C527" s="85">
        <v>636</v>
      </c>
      <c r="D527" s="33" t="s">
        <v>1702</v>
      </c>
      <c r="E527" s="33" t="s">
        <v>1703</v>
      </c>
      <c r="F527" s="32" t="s">
        <v>205</v>
      </c>
      <c r="G527" s="78">
        <v>6.2</v>
      </c>
      <c r="H527" s="78">
        <v>0.6</v>
      </c>
      <c r="I527" s="77">
        <v>5.0999999999999996</v>
      </c>
      <c r="J527" s="78">
        <v>0.5</v>
      </c>
      <c r="K527" s="78">
        <v>3</v>
      </c>
      <c r="L527" s="75">
        <v>67.365390000000005</v>
      </c>
      <c r="M527" s="75">
        <v>31.448920000000001</v>
      </c>
      <c r="N527" s="35" t="s">
        <v>10</v>
      </c>
    </row>
    <row r="528" spans="1:15">
      <c r="A528" s="31"/>
      <c r="B528" s="31" t="s">
        <v>181</v>
      </c>
      <c r="C528" s="1"/>
      <c r="D528" s="31"/>
      <c r="E528" s="31"/>
      <c r="F528" s="32" t="s">
        <v>205</v>
      </c>
      <c r="G528" s="78">
        <v>4.4000000000000004</v>
      </c>
      <c r="H528" s="78">
        <v>0.3</v>
      </c>
      <c r="I528" s="77"/>
      <c r="J528" s="78"/>
      <c r="K528" s="78"/>
      <c r="L528" s="75"/>
      <c r="M528" s="75"/>
      <c r="N528" s="35" t="s">
        <v>10</v>
      </c>
    </row>
    <row r="529" spans="1:15">
      <c r="A529" s="31"/>
      <c r="B529" s="31" t="s">
        <v>181</v>
      </c>
      <c r="C529" s="1"/>
      <c r="D529" s="31"/>
      <c r="E529" s="31"/>
      <c r="F529" s="32" t="s">
        <v>205</v>
      </c>
      <c r="G529" s="78">
        <v>4.9000000000000004</v>
      </c>
      <c r="H529" s="78">
        <v>0.6</v>
      </c>
      <c r="I529" s="77"/>
      <c r="J529" s="78"/>
      <c r="K529" s="78"/>
      <c r="L529" s="75"/>
      <c r="M529" s="75"/>
      <c r="N529" s="35" t="s">
        <v>10</v>
      </c>
    </row>
    <row r="530" spans="1:15">
      <c r="A530" s="31" t="s">
        <v>1730</v>
      </c>
      <c r="B530" s="32" t="s">
        <v>23</v>
      </c>
      <c r="C530" s="1">
        <v>1260</v>
      </c>
      <c r="D530" s="31" t="s">
        <v>1704</v>
      </c>
      <c r="E530" s="31" t="s">
        <v>202</v>
      </c>
      <c r="F530" s="32" t="s">
        <v>205</v>
      </c>
      <c r="G530" s="36">
        <v>8.1564207077026367</v>
      </c>
      <c r="H530" s="36">
        <v>0.48938524723052979</v>
      </c>
      <c r="I530" s="77">
        <v>11.5</v>
      </c>
      <c r="J530" s="78">
        <v>4.2</v>
      </c>
      <c r="K530" s="78">
        <v>6</v>
      </c>
      <c r="L530" s="75">
        <v>69.081100000000006</v>
      </c>
      <c r="M530" s="75">
        <v>31.335083333333333</v>
      </c>
      <c r="N530" s="35" t="s">
        <v>202</v>
      </c>
    </row>
    <row r="531" spans="1:15">
      <c r="A531" s="31"/>
      <c r="B531" s="32" t="s">
        <v>24</v>
      </c>
      <c r="C531" s="1"/>
      <c r="D531" s="31"/>
      <c r="E531" s="31"/>
      <c r="F531" s="32" t="s">
        <v>205</v>
      </c>
      <c r="G531" s="36">
        <v>12.598883628845215</v>
      </c>
      <c r="H531" s="36">
        <v>0.75593304634094238</v>
      </c>
      <c r="I531" s="77"/>
      <c r="J531" s="78"/>
      <c r="K531" s="78"/>
      <c r="L531" s="75"/>
      <c r="M531" s="75"/>
      <c r="N531" s="35" t="s">
        <v>202</v>
      </c>
    </row>
    <row r="532" spans="1:15">
      <c r="A532" s="31"/>
      <c r="B532" s="32" t="s">
        <v>25</v>
      </c>
      <c r="C532" s="1"/>
      <c r="D532" s="31"/>
      <c r="E532" s="31"/>
      <c r="F532" s="32" t="s">
        <v>205</v>
      </c>
      <c r="G532" s="36">
        <v>6.4864253997802734</v>
      </c>
      <c r="H532" s="36">
        <v>0.38918551802635193</v>
      </c>
      <c r="I532" s="77"/>
      <c r="J532" s="78"/>
      <c r="K532" s="78"/>
      <c r="L532" s="75"/>
      <c r="M532" s="75"/>
      <c r="N532" s="35" t="s">
        <v>202</v>
      </c>
    </row>
    <row r="533" spans="1:15">
      <c r="A533" s="31"/>
      <c r="B533" s="32" t="s">
        <v>26</v>
      </c>
      <c r="C533" s="1"/>
      <c r="D533" s="31"/>
      <c r="E533" s="31"/>
      <c r="F533" s="32" t="s">
        <v>205</v>
      </c>
      <c r="G533" s="36">
        <v>16.545009613037109</v>
      </c>
      <c r="H533" s="36">
        <v>0.99270057678222656</v>
      </c>
      <c r="I533" s="77"/>
      <c r="J533" s="78"/>
      <c r="K533" s="78"/>
      <c r="L533" s="75"/>
      <c r="M533" s="75"/>
      <c r="N533" s="35" t="s">
        <v>202</v>
      </c>
    </row>
    <row r="534" spans="1:15">
      <c r="A534" s="31"/>
      <c r="B534" s="28" t="s">
        <v>27</v>
      </c>
      <c r="C534" s="1"/>
      <c r="D534" s="31"/>
      <c r="E534" s="31"/>
      <c r="F534" s="32" t="s">
        <v>205</v>
      </c>
      <c r="G534" s="37">
        <v>3.4548404216766357</v>
      </c>
      <c r="H534" s="37">
        <v>0.20729042589664459</v>
      </c>
      <c r="I534" s="77"/>
      <c r="J534" s="78"/>
      <c r="K534" s="78"/>
      <c r="L534" s="75"/>
      <c r="M534" s="75"/>
      <c r="N534" s="35" t="s">
        <v>202</v>
      </c>
      <c r="O534" s="27" t="s">
        <v>1714</v>
      </c>
    </row>
    <row r="535" spans="1:15">
      <c r="A535" s="31"/>
      <c r="B535" s="32" t="s">
        <v>28</v>
      </c>
      <c r="C535" s="1"/>
      <c r="D535" s="31"/>
      <c r="E535" s="31"/>
      <c r="F535" s="32" t="s">
        <v>205</v>
      </c>
      <c r="G535" s="36">
        <v>15.889747619628906</v>
      </c>
      <c r="H535" s="36">
        <v>0.9533848762512207</v>
      </c>
      <c r="I535" s="77"/>
      <c r="J535" s="78"/>
      <c r="K535" s="78"/>
      <c r="L535" s="75"/>
      <c r="M535" s="75"/>
      <c r="N535" s="35" t="s">
        <v>202</v>
      </c>
    </row>
    <row r="536" spans="1:15">
      <c r="A536" s="31"/>
      <c r="B536" s="32" t="s">
        <v>29</v>
      </c>
      <c r="C536" s="1"/>
      <c r="D536" s="31"/>
      <c r="E536" s="31"/>
      <c r="F536" s="32" t="s">
        <v>205</v>
      </c>
      <c r="G536" s="36">
        <v>9.1297492980957031</v>
      </c>
      <c r="H536" s="36">
        <v>0.54778498411178589</v>
      </c>
      <c r="I536" s="77"/>
      <c r="J536" s="78"/>
      <c r="K536" s="78"/>
      <c r="L536" s="75"/>
      <c r="M536" s="75"/>
      <c r="N536" s="35" t="s">
        <v>202</v>
      </c>
    </row>
    <row r="537" spans="1:15">
      <c r="A537" s="31" t="s">
        <v>1731</v>
      </c>
      <c r="B537" s="32" t="s">
        <v>30</v>
      </c>
      <c r="C537" s="1">
        <v>1441</v>
      </c>
      <c r="D537" s="31" t="s">
        <v>1705</v>
      </c>
      <c r="E537" s="31" t="s">
        <v>202</v>
      </c>
      <c r="F537" s="32" t="s">
        <v>205</v>
      </c>
      <c r="G537" s="36">
        <v>14.617622375488281</v>
      </c>
      <c r="H537" s="36">
        <v>0.87705731391906738</v>
      </c>
      <c r="I537" s="77">
        <v>15.4</v>
      </c>
      <c r="J537" s="78">
        <v>4.2</v>
      </c>
      <c r="K537" s="78">
        <v>5</v>
      </c>
      <c r="L537" s="75">
        <v>69.086966666666669</v>
      </c>
      <c r="M537" s="75">
        <v>31.301016666666666</v>
      </c>
      <c r="N537" s="35" t="s">
        <v>202</v>
      </c>
    </row>
    <row r="538" spans="1:15">
      <c r="A538" s="31"/>
      <c r="B538" s="32" t="s">
        <v>31</v>
      </c>
      <c r="C538" s="1"/>
      <c r="D538" s="31"/>
      <c r="E538" s="31"/>
      <c r="F538" s="32" t="s">
        <v>205</v>
      </c>
      <c r="G538" s="36">
        <v>21.525691986083999</v>
      </c>
      <c r="H538" s="36">
        <v>1.291541576385498</v>
      </c>
      <c r="I538" s="77"/>
      <c r="J538" s="78"/>
      <c r="K538" s="78"/>
      <c r="L538" s="75"/>
      <c r="M538" s="75"/>
      <c r="N538" s="35" t="s">
        <v>202</v>
      </c>
    </row>
    <row r="539" spans="1:15">
      <c r="A539" s="31"/>
      <c r="B539" s="28" t="s">
        <v>32</v>
      </c>
      <c r="C539" s="1"/>
      <c r="D539" s="31"/>
      <c r="E539" s="31"/>
      <c r="F539" s="32" t="s">
        <v>205</v>
      </c>
      <c r="G539" s="37">
        <v>4.3335051536560059</v>
      </c>
      <c r="H539" s="37">
        <v>0.26001030206680298</v>
      </c>
      <c r="I539" s="77"/>
      <c r="J539" s="78"/>
      <c r="K539" s="78"/>
      <c r="L539" s="75"/>
      <c r="M539" s="75"/>
      <c r="N539" s="35" t="s">
        <v>202</v>
      </c>
      <c r="O539" s="27" t="s">
        <v>1714</v>
      </c>
    </row>
    <row r="540" spans="1:15">
      <c r="A540" s="31"/>
      <c r="B540" s="28" t="s">
        <v>33</v>
      </c>
      <c r="C540" s="1"/>
      <c r="D540" s="31"/>
      <c r="E540" s="31"/>
      <c r="F540" s="32" t="s">
        <v>205</v>
      </c>
      <c r="G540" s="37">
        <v>37.476806640625</v>
      </c>
      <c r="H540" s="37">
        <v>2.2486083507537842</v>
      </c>
      <c r="I540" s="77"/>
      <c r="J540" s="78"/>
      <c r="K540" s="78"/>
      <c r="L540" s="75"/>
      <c r="M540" s="75"/>
      <c r="N540" s="35" t="s">
        <v>202</v>
      </c>
      <c r="O540" s="27" t="s">
        <v>1327</v>
      </c>
    </row>
    <row r="541" spans="1:15">
      <c r="A541" s="31"/>
      <c r="B541" s="32" t="s">
        <v>34</v>
      </c>
      <c r="C541" s="1"/>
      <c r="D541" s="31"/>
      <c r="E541" s="31"/>
      <c r="F541" s="32" t="s">
        <v>205</v>
      </c>
      <c r="G541" s="36">
        <v>11.956516265869141</v>
      </c>
      <c r="H541" s="36">
        <v>0.71739095449447632</v>
      </c>
      <c r="I541" s="77"/>
      <c r="J541" s="78"/>
      <c r="K541" s="78"/>
      <c r="L541" s="75"/>
      <c r="M541" s="75"/>
      <c r="N541" s="35" t="s">
        <v>202</v>
      </c>
    </row>
    <row r="542" spans="1:15">
      <c r="A542" s="31"/>
      <c r="B542" s="32" t="s">
        <v>35</v>
      </c>
      <c r="C542" s="1"/>
      <c r="D542" s="31"/>
      <c r="E542" s="31"/>
      <c r="F542" s="32" t="s">
        <v>205</v>
      </c>
      <c r="G542" s="36">
        <v>13.536214828491211</v>
      </c>
      <c r="H542" s="36">
        <v>0.81217288970947266</v>
      </c>
      <c r="I542" s="77"/>
      <c r="J542" s="78"/>
      <c r="K542" s="78"/>
      <c r="L542" s="75"/>
      <c r="M542" s="75"/>
      <c r="N542" s="35" t="s">
        <v>202</v>
      </c>
    </row>
    <row r="543" spans="1:15">
      <c r="A543" s="31" t="s">
        <v>1732</v>
      </c>
      <c r="B543" s="32" t="s">
        <v>36</v>
      </c>
      <c r="C543" s="1">
        <v>1557</v>
      </c>
      <c r="D543" s="31" t="s">
        <v>1706</v>
      </c>
      <c r="E543" s="31" t="s">
        <v>202</v>
      </c>
      <c r="F543" s="32" t="s">
        <v>205</v>
      </c>
      <c r="G543" s="36">
        <v>9.3512067794799805</v>
      </c>
      <c r="H543" s="36">
        <v>0.56107240915298462</v>
      </c>
      <c r="I543" s="77">
        <v>9.1</v>
      </c>
      <c r="J543" s="78">
        <v>1.9</v>
      </c>
      <c r="K543" s="78">
        <v>3</v>
      </c>
      <c r="L543" s="75">
        <v>69.09741666666666</v>
      </c>
      <c r="M543" s="75">
        <v>31.357666666666667</v>
      </c>
      <c r="N543" s="35" t="s">
        <v>202</v>
      </c>
    </row>
    <row r="544" spans="1:15">
      <c r="A544" s="31"/>
      <c r="B544" s="28" t="s">
        <v>37</v>
      </c>
      <c r="C544" s="1"/>
      <c r="D544" s="31"/>
      <c r="E544" s="31"/>
      <c r="F544" s="32" t="s">
        <v>205</v>
      </c>
      <c r="G544" s="37">
        <v>18.020513534545898</v>
      </c>
      <c r="H544" s="37">
        <v>1.0812307596206665</v>
      </c>
      <c r="I544" s="77"/>
      <c r="J544" s="78"/>
      <c r="K544" s="78"/>
      <c r="L544" s="75"/>
      <c r="M544" s="75"/>
      <c r="N544" s="35" t="s">
        <v>202</v>
      </c>
      <c r="O544" s="27" t="s">
        <v>1350</v>
      </c>
    </row>
    <row r="545" spans="1:15">
      <c r="A545" s="31"/>
      <c r="B545" s="28" t="s">
        <v>38</v>
      </c>
      <c r="C545" s="1"/>
      <c r="D545" s="31"/>
      <c r="E545" s="31"/>
      <c r="F545" s="32" t="s">
        <v>205</v>
      </c>
      <c r="G545" s="37">
        <v>16.209089279174805</v>
      </c>
      <c r="H545" s="37">
        <v>0.97254538536071777</v>
      </c>
      <c r="I545" s="77"/>
      <c r="J545" s="78"/>
      <c r="K545" s="78"/>
      <c r="L545" s="75"/>
      <c r="M545" s="75"/>
      <c r="N545" s="35" t="s">
        <v>202</v>
      </c>
      <c r="O545" s="27" t="s">
        <v>1350</v>
      </c>
    </row>
    <row r="546" spans="1:15">
      <c r="A546" s="31"/>
      <c r="B546" s="28" t="s">
        <v>39</v>
      </c>
      <c r="C546" s="1"/>
      <c r="D546" s="31"/>
      <c r="E546" s="31"/>
      <c r="F546" s="32" t="s">
        <v>205</v>
      </c>
      <c r="G546" s="37">
        <v>5.5168280601501465</v>
      </c>
      <c r="H546" s="37">
        <v>0.33100968599319458</v>
      </c>
      <c r="I546" s="77"/>
      <c r="J546" s="78"/>
      <c r="K546" s="78"/>
      <c r="L546" s="75"/>
      <c r="M546" s="75"/>
      <c r="N546" s="35" t="s">
        <v>202</v>
      </c>
      <c r="O546" s="27" t="s">
        <v>1350</v>
      </c>
    </row>
    <row r="547" spans="1:15">
      <c r="A547" s="31"/>
      <c r="B547" s="32" t="s">
        <v>40</v>
      </c>
      <c r="C547" s="1"/>
      <c r="D547" s="31"/>
      <c r="E547" s="31"/>
      <c r="F547" s="32" t="s">
        <v>205</v>
      </c>
      <c r="G547" s="36">
        <v>7.0772233009338379</v>
      </c>
      <c r="H547" s="36">
        <v>0.42463338375091553</v>
      </c>
      <c r="I547" s="77"/>
      <c r="J547" s="78"/>
      <c r="K547" s="78"/>
      <c r="L547" s="75"/>
      <c r="M547" s="75"/>
      <c r="N547" s="35" t="s">
        <v>202</v>
      </c>
    </row>
    <row r="548" spans="1:15">
      <c r="A548" s="31"/>
      <c r="B548" s="32" t="s">
        <v>41</v>
      </c>
      <c r="C548" s="1"/>
      <c r="D548" s="31"/>
      <c r="E548" s="31"/>
      <c r="F548" s="32" t="s">
        <v>205</v>
      </c>
      <c r="G548" s="36">
        <v>10.906937599182129</v>
      </c>
      <c r="H548" s="36">
        <v>0.65441626310348511</v>
      </c>
      <c r="I548" s="77"/>
      <c r="J548" s="78"/>
      <c r="K548" s="78"/>
      <c r="L548" s="75"/>
      <c r="M548" s="75"/>
      <c r="N548" s="35" t="s">
        <v>202</v>
      </c>
    </row>
    <row r="549" spans="1:15">
      <c r="A549" s="31" t="s">
        <v>1733</v>
      </c>
      <c r="B549" s="32" t="s">
        <v>42</v>
      </c>
      <c r="C549" s="1">
        <v>1658</v>
      </c>
      <c r="D549" s="31" t="s">
        <v>1352</v>
      </c>
      <c r="E549" s="31" t="s">
        <v>202</v>
      </c>
      <c r="F549" s="32" t="s">
        <v>205</v>
      </c>
      <c r="G549" s="36">
        <v>9.6878366470336914</v>
      </c>
      <c r="H549" s="36">
        <v>0.58127021789550781</v>
      </c>
      <c r="I549" s="77">
        <v>10.199999999999999</v>
      </c>
      <c r="J549" s="78">
        <v>1.7</v>
      </c>
      <c r="K549" s="78">
        <v>6</v>
      </c>
      <c r="L549" s="75">
        <v>69.09741666666666</v>
      </c>
      <c r="M549" s="75">
        <v>31.357666666666667</v>
      </c>
      <c r="N549" s="35" t="s">
        <v>202</v>
      </c>
    </row>
    <row r="550" spans="1:15">
      <c r="A550" s="31"/>
      <c r="B550" s="28" t="s">
        <v>43</v>
      </c>
      <c r="C550" s="1"/>
      <c r="D550" s="31"/>
      <c r="E550" s="31"/>
      <c r="F550" s="32" t="s">
        <v>205</v>
      </c>
      <c r="G550" s="37">
        <v>20.311548233032227</v>
      </c>
      <c r="H550" s="37">
        <v>1.2186928987503052</v>
      </c>
      <c r="I550" s="77"/>
      <c r="J550" s="78"/>
      <c r="K550" s="78"/>
      <c r="L550" s="75"/>
      <c r="M550" s="75"/>
      <c r="N550" s="35" t="s">
        <v>202</v>
      </c>
      <c r="O550" s="27" t="s">
        <v>1327</v>
      </c>
    </row>
    <row r="551" spans="1:15">
      <c r="A551" s="31"/>
      <c r="B551" s="32" t="s">
        <v>44</v>
      </c>
      <c r="C551" s="1"/>
      <c r="D551" s="31"/>
      <c r="E551" s="31"/>
      <c r="F551" s="32" t="s">
        <v>205</v>
      </c>
      <c r="G551" s="36">
        <v>13.174800872802734</v>
      </c>
      <c r="H551" s="36">
        <v>0.79048806428909302</v>
      </c>
      <c r="I551" s="77"/>
      <c r="J551" s="78"/>
      <c r="K551" s="78"/>
      <c r="L551" s="75"/>
      <c r="M551" s="75"/>
      <c r="N551" s="35" t="s">
        <v>202</v>
      </c>
    </row>
    <row r="552" spans="1:15">
      <c r="A552" s="31"/>
      <c r="B552" s="32" t="s">
        <v>45</v>
      </c>
      <c r="C552" s="1"/>
      <c r="D552" s="31"/>
      <c r="E552" s="31"/>
      <c r="F552" s="32" t="s">
        <v>205</v>
      </c>
      <c r="G552" s="36">
        <v>11.075828552246094</v>
      </c>
      <c r="H552" s="36">
        <v>0.66454970836639404</v>
      </c>
      <c r="I552" s="77"/>
      <c r="J552" s="78"/>
      <c r="K552" s="78"/>
      <c r="L552" s="75"/>
      <c r="M552" s="75"/>
      <c r="N552" s="35" t="s">
        <v>202</v>
      </c>
    </row>
    <row r="553" spans="1:15">
      <c r="A553" s="31"/>
      <c r="B553" s="32" t="s">
        <v>46</v>
      </c>
      <c r="C553" s="1"/>
      <c r="D553" s="31"/>
      <c r="E553" s="31"/>
      <c r="F553" s="32" t="s">
        <v>205</v>
      </c>
      <c r="G553" s="36">
        <v>8.7679004669189453</v>
      </c>
      <c r="H553" s="36">
        <v>0.52607405185699463</v>
      </c>
      <c r="I553" s="77"/>
      <c r="J553" s="78"/>
      <c r="K553" s="78"/>
      <c r="L553" s="75"/>
      <c r="M553" s="75"/>
      <c r="N553" s="35" t="s">
        <v>202</v>
      </c>
    </row>
    <row r="554" spans="1:15">
      <c r="A554" s="31"/>
      <c r="B554" s="32" t="s">
        <v>47</v>
      </c>
      <c r="C554" s="1"/>
      <c r="D554" s="31"/>
      <c r="E554" s="31"/>
      <c r="F554" s="32" t="s">
        <v>205</v>
      </c>
      <c r="G554" s="36">
        <v>9.9767208099365234</v>
      </c>
      <c r="H554" s="36">
        <v>0.59860324859619141</v>
      </c>
      <c r="I554" s="77"/>
      <c r="J554" s="78"/>
      <c r="K554" s="78"/>
      <c r="L554" s="75"/>
      <c r="M554" s="75"/>
      <c r="N554" s="35" t="s">
        <v>202</v>
      </c>
    </row>
    <row r="555" spans="1:15">
      <c r="A555" s="31"/>
      <c r="B555" s="28" t="s">
        <v>48</v>
      </c>
      <c r="C555" s="1"/>
      <c r="D555" s="31"/>
      <c r="E555" s="31"/>
      <c r="F555" s="32" t="s">
        <v>205</v>
      </c>
      <c r="G555" s="37">
        <v>91.440223693847656</v>
      </c>
      <c r="H555" s="37">
        <v>5.4864134788513184</v>
      </c>
      <c r="I555" s="77"/>
      <c r="J555" s="78"/>
      <c r="K555" s="78"/>
      <c r="L555" s="75"/>
      <c r="M555" s="75"/>
      <c r="N555" s="35" t="s">
        <v>202</v>
      </c>
      <c r="O555" s="27" t="s">
        <v>1327</v>
      </c>
    </row>
    <row r="556" spans="1:15">
      <c r="A556" s="31"/>
      <c r="B556" s="32" t="s">
        <v>49</v>
      </c>
      <c r="C556" s="1"/>
      <c r="D556" s="31"/>
      <c r="E556" s="31"/>
      <c r="F556" s="32" t="s">
        <v>205</v>
      </c>
      <c r="G556" s="36">
        <v>8.5987758636474609</v>
      </c>
      <c r="H556" s="36">
        <v>0.5159265398979187</v>
      </c>
      <c r="I556" s="77"/>
      <c r="J556" s="78"/>
      <c r="K556" s="78"/>
      <c r="L556" s="75"/>
      <c r="M556" s="75"/>
      <c r="N556" s="35" t="s">
        <v>202</v>
      </c>
    </row>
    <row r="557" spans="1:15">
      <c r="A557" s="31" t="s">
        <v>1730</v>
      </c>
      <c r="B557" s="32" t="s">
        <v>68</v>
      </c>
      <c r="C557" s="1">
        <v>1449</v>
      </c>
      <c r="D557" s="31" t="s">
        <v>1704</v>
      </c>
      <c r="E557" s="31" t="s">
        <v>202</v>
      </c>
      <c r="F557" s="32" t="s">
        <v>203</v>
      </c>
      <c r="G557" s="36">
        <v>9.4084186553955078</v>
      </c>
      <c r="H557" s="36">
        <v>0.56450510025024414</v>
      </c>
      <c r="I557" s="77">
        <v>12.4</v>
      </c>
      <c r="J557" s="78">
        <v>2.9</v>
      </c>
      <c r="K557" s="78">
        <v>4</v>
      </c>
      <c r="L557" s="75">
        <v>69.081100000000006</v>
      </c>
      <c r="M557" s="75">
        <v>31.335083333333333</v>
      </c>
      <c r="N557" s="35" t="s">
        <v>202</v>
      </c>
    </row>
    <row r="558" spans="1:15">
      <c r="A558" s="31"/>
      <c r="B558" s="32" t="s">
        <v>69</v>
      </c>
      <c r="C558" s="1"/>
      <c r="D558" s="31"/>
      <c r="E558" s="31"/>
      <c r="F558" s="32" t="s">
        <v>203</v>
      </c>
      <c r="G558" s="36">
        <v>14.354602813720703</v>
      </c>
      <c r="H558" s="36">
        <v>0.86127614974975586</v>
      </c>
      <c r="I558" s="77"/>
      <c r="J558" s="78"/>
      <c r="K558" s="78"/>
      <c r="L558" s="75"/>
      <c r="M558" s="75"/>
      <c r="N558" s="35" t="s">
        <v>202</v>
      </c>
    </row>
    <row r="559" spans="1:15">
      <c r="A559" s="31"/>
      <c r="B559" s="32" t="s">
        <v>70</v>
      </c>
      <c r="C559" s="1"/>
      <c r="D559" s="31"/>
      <c r="E559" s="31"/>
      <c r="F559" s="32" t="s">
        <v>203</v>
      </c>
      <c r="G559" s="36">
        <v>10.428486824035645</v>
      </c>
      <c r="H559" s="36">
        <v>0.62570923566818237</v>
      </c>
      <c r="I559" s="77"/>
      <c r="J559" s="78"/>
      <c r="K559" s="78"/>
      <c r="L559" s="75"/>
      <c r="M559" s="75"/>
      <c r="N559" s="35" t="s">
        <v>202</v>
      </c>
    </row>
    <row r="560" spans="1:15">
      <c r="A560" s="31"/>
      <c r="B560" s="32" t="s">
        <v>71</v>
      </c>
      <c r="C560" s="1"/>
      <c r="D560" s="31"/>
      <c r="E560" s="31"/>
      <c r="F560" s="32" t="s">
        <v>203</v>
      </c>
      <c r="G560" s="36">
        <v>15.358929634094238</v>
      </c>
      <c r="H560" s="36">
        <v>0.92153578996658325</v>
      </c>
      <c r="I560" s="77"/>
      <c r="J560" s="78"/>
      <c r="K560" s="78"/>
      <c r="L560" s="75"/>
      <c r="M560" s="75"/>
      <c r="N560" s="35" t="s">
        <v>202</v>
      </c>
    </row>
    <row r="561" spans="1:15">
      <c r="A561" s="31" t="s">
        <v>1731</v>
      </c>
      <c r="B561" s="32" t="s">
        <v>72</v>
      </c>
      <c r="C561" s="1">
        <v>1441</v>
      </c>
      <c r="D561" s="31" t="s">
        <v>1705</v>
      </c>
      <c r="E561" s="31" t="s">
        <v>202</v>
      </c>
      <c r="F561" s="32" t="s">
        <v>203</v>
      </c>
      <c r="G561" s="36">
        <v>9.5448837280273438</v>
      </c>
      <c r="H561" s="36">
        <v>0.57269304990768433</v>
      </c>
      <c r="I561" s="77">
        <v>12</v>
      </c>
      <c r="J561" s="78">
        <v>2.1</v>
      </c>
      <c r="K561" s="78">
        <v>3</v>
      </c>
      <c r="L561" s="75">
        <v>69.086966666666669</v>
      </c>
      <c r="M561" s="75">
        <v>31.301016666666666</v>
      </c>
      <c r="N561" s="35" t="s">
        <v>202</v>
      </c>
    </row>
    <row r="562" spans="1:15">
      <c r="A562" s="31"/>
      <c r="B562" s="32" t="s">
        <v>73</v>
      </c>
      <c r="C562" s="1"/>
      <c r="D562" s="31"/>
      <c r="E562" s="31"/>
      <c r="F562" s="32" t="s">
        <v>203</v>
      </c>
      <c r="G562" s="36">
        <v>12.79051399230957</v>
      </c>
      <c r="H562" s="36">
        <v>0.76743084192276001</v>
      </c>
      <c r="I562" s="77"/>
      <c r="J562" s="78"/>
      <c r="K562" s="78"/>
      <c r="L562" s="75"/>
      <c r="M562" s="75"/>
      <c r="N562" s="35" t="s">
        <v>202</v>
      </c>
    </row>
    <row r="563" spans="1:15">
      <c r="A563" s="31"/>
      <c r="B563" s="32" t="s">
        <v>74</v>
      </c>
      <c r="C563" s="1"/>
      <c r="D563" s="31"/>
      <c r="E563" s="31"/>
      <c r="F563" s="32" t="s">
        <v>203</v>
      </c>
      <c r="G563" s="36">
        <v>13.566754341125488</v>
      </c>
      <c r="H563" s="36">
        <v>0.81400525569915771</v>
      </c>
      <c r="I563" s="77"/>
      <c r="J563" s="78"/>
      <c r="K563" s="78"/>
      <c r="L563" s="75"/>
      <c r="M563" s="75"/>
      <c r="N563" s="35" t="s">
        <v>202</v>
      </c>
    </row>
    <row r="564" spans="1:15">
      <c r="A564" s="31" t="s">
        <v>1734</v>
      </c>
      <c r="B564" s="32" t="s">
        <v>75</v>
      </c>
      <c r="C564" s="1">
        <v>1557</v>
      </c>
      <c r="D564" s="31" t="s">
        <v>1706</v>
      </c>
      <c r="E564" s="31" t="s">
        <v>202</v>
      </c>
      <c r="F564" s="32" t="s">
        <v>203</v>
      </c>
      <c r="G564" s="36">
        <v>7.4125528335571289</v>
      </c>
      <c r="H564" s="36">
        <v>0.44475317001342773</v>
      </c>
      <c r="I564" s="77">
        <v>8.5</v>
      </c>
      <c r="J564" s="78">
        <v>1.3</v>
      </c>
      <c r="K564" s="78">
        <v>3</v>
      </c>
      <c r="L564" s="75">
        <v>69.09741666666666</v>
      </c>
      <c r="M564" s="75">
        <v>31.357666666666667</v>
      </c>
      <c r="N564" s="35" t="s">
        <v>202</v>
      </c>
    </row>
    <row r="565" spans="1:15">
      <c r="A565" s="31"/>
      <c r="B565" s="32" t="s">
        <v>76</v>
      </c>
      <c r="C565" s="1"/>
      <c r="D565" s="31"/>
      <c r="E565" s="31"/>
      <c r="F565" s="32" t="s">
        <v>203</v>
      </c>
      <c r="G565" s="36">
        <v>9.9540882110595703</v>
      </c>
      <c r="H565" s="36">
        <v>0.59724527597427368</v>
      </c>
      <c r="I565" s="77"/>
      <c r="J565" s="78"/>
      <c r="K565" s="78"/>
      <c r="L565" s="75"/>
      <c r="M565" s="75"/>
      <c r="N565" s="35" t="s">
        <v>202</v>
      </c>
    </row>
    <row r="566" spans="1:15">
      <c r="A566" s="31"/>
      <c r="B566" s="32" t="s">
        <v>77</v>
      </c>
      <c r="C566" s="1"/>
      <c r="D566" s="31"/>
      <c r="E566" s="31"/>
      <c r="F566" s="32" t="s">
        <v>203</v>
      </c>
      <c r="G566" s="36">
        <v>8.0328302383422852</v>
      </c>
      <c r="H566" s="36">
        <v>0.48196980357170105</v>
      </c>
      <c r="I566" s="77"/>
      <c r="J566" s="78"/>
      <c r="K566" s="78"/>
      <c r="L566" s="75"/>
      <c r="M566" s="75"/>
      <c r="N566" s="35" t="s">
        <v>202</v>
      </c>
    </row>
    <row r="567" spans="1:15">
      <c r="A567" s="31" t="s">
        <v>1735</v>
      </c>
      <c r="B567" s="32" t="s">
        <v>78</v>
      </c>
      <c r="C567" s="1">
        <v>1658</v>
      </c>
      <c r="D567" s="31" t="s">
        <v>1352</v>
      </c>
      <c r="E567" s="31" t="s">
        <v>202</v>
      </c>
      <c r="F567" s="32" t="s">
        <v>203</v>
      </c>
      <c r="G567" s="36">
        <v>9.780177116394043</v>
      </c>
      <c r="H567" s="36">
        <v>0.5868106484413147</v>
      </c>
      <c r="I567" s="77">
        <v>8.8000000000000007</v>
      </c>
      <c r="J567" s="78">
        <v>1.1000000000000001</v>
      </c>
      <c r="K567" s="78">
        <v>3</v>
      </c>
      <c r="L567" s="75">
        <v>69.09741666666666</v>
      </c>
      <c r="M567" s="75">
        <v>31.357666666666667</v>
      </c>
      <c r="N567" s="35" t="s">
        <v>202</v>
      </c>
    </row>
    <row r="568" spans="1:15">
      <c r="A568" s="31"/>
      <c r="B568" s="32" t="s">
        <v>79</v>
      </c>
      <c r="C568" s="1"/>
      <c r="D568" s="31"/>
      <c r="E568" s="31"/>
      <c r="F568" s="32" t="s">
        <v>203</v>
      </c>
      <c r="G568" s="36">
        <v>7.5614080429077148</v>
      </c>
      <c r="H568" s="36">
        <v>0.4536844789981842</v>
      </c>
      <c r="I568" s="77"/>
      <c r="J568" s="78"/>
      <c r="K568" s="78"/>
      <c r="L568" s="75"/>
      <c r="M568" s="75"/>
      <c r="N568" s="35" t="s">
        <v>202</v>
      </c>
    </row>
    <row r="569" spans="1:15">
      <c r="A569" s="31"/>
      <c r="B569" s="32" t="s">
        <v>80</v>
      </c>
      <c r="C569" s="1"/>
      <c r="D569" s="31"/>
      <c r="E569" s="31"/>
      <c r="F569" s="32" t="s">
        <v>203</v>
      </c>
      <c r="G569" s="36">
        <v>9.0075902938842773</v>
      </c>
      <c r="H569" s="38">
        <v>0.54045498371124268</v>
      </c>
      <c r="I569" s="77"/>
      <c r="J569" s="78"/>
      <c r="K569" s="78"/>
      <c r="L569" s="75"/>
      <c r="M569" s="75"/>
      <c r="N569" s="35" t="s">
        <v>202</v>
      </c>
    </row>
    <row r="570" spans="1:15">
      <c r="A570" s="31" t="s">
        <v>1736</v>
      </c>
      <c r="B570" s="32" t="s">
        <v>50</v>
      </c>
      <c r="C570" s="1">
        <v>1520</v>
      </c>
      <c r="D570" s="31" t="s">
        <v>1707</v>
      </c>
      <c r="E570" s="31" t="s">
        <v>202</v>
      </c>
      <c r="F570" s="32" t="s">
        <v>205</v>
      </c>
      <c r="G570" s="36">
        <v>12.5</v>
      </c>
      <c r="H570" s="36">
        <v>0.75018435716629028</v>
      </c>
      <c r="I570" s="77">
        <v>11.8</v>
      </c>
      <c r="J570" s="78">
        <v>2.5</v>
      </c>
      <c r="K570" s="78">
        <v>3</v>
      </c>
      <c r="L570" s="75">
        <v>68.803849999999997</v>
      </c>
      <c r="M570" s="75">
        <v>30.989066666666666</v>
      </c>
      <c r="N570" s="35" t="s">
        <v>202</v>
      </c>
    </row>
    <row r="571" spans="1:15">
      <c r="A571" s="31"/>
      <c r="B571" s="28" t="s">
        <v>51</v>
      </c>
      <c r="C571" s="1"/>
      <c r="D571" s="31"/>
      <c r="E571" s="31"/>
      <c r="F571" s="32" t="s">
        <v>205</v>
      </c>
      <c r="G571" s="37">
        <v>59.882793426513672</v>
      </c>
      <c r="H571" s="37">
        <v>3.5929675102233887</v>
      </c>
      <c r="I571" s="77"/>
      <c r="J571" s="78"/>
      <c r="K571" s="78"/>
      <c r="L571" s="75"/>
      <c r="M571" s="75"/>
      <c r="N571" s="35" t="s">
        <v>202</v>
      </c>
      <c r="O571" s="27" t="s">
        <v>1327</v>
      </c>
    </row>
    <row r="572" spans="1:15">
      <c r="A572" s="31"/>
      <c r="B572" s="28" t="s">
        <v>52</v>
      </c>
      <c r="C572" s="1"/>
      <c r="D572" s="31"/>
      <c r="E572" s="31"/>
      <c r="F572" s="32" t="s">
        <v>205</v>
      </c>
      <c r="G572" s="37">
        <v>3.8823018074035645</v>
      </c>
      <c r="H572" s="37">
        <v>0.23293811082839966</v>
      </c>
      <c r="I572" s="77"/>
      <c r="J572" s="78"/>
      <c r="K572" s="78"/>
      <c r="L572" s="75"/>
      <c r="M572" s="75"/>
      <c r="N572" s="35" t="s">
        <v>202</v>
      </c>
      <c r="O572" s="27" t="s">
        <v>1714</v>
      </c>
    </row>
    <row r="573" spans="1:15">
      <c r="A573" s="31"/>
      <c r="B573" s="32" t="s">
        <v>53</v>
      </c>
      <c r="C573" s="1"/>
      <c r="D573" s="31"/>
      <c r="E573" s="31"/>
      <c r="F573" s="32" t="s">
        <v>205</v>
      </c>
      <c r="G573" s="36">
        <v>8.9516592025756836</v>
      </c>
      <c r="H573" s="36">
        <v>0.53709954023361206</v>
      </c>
      <c r="I573" s="77"/>
      <c r="J573" s="78"/>
      <c r="K573" s="78"/>
      <c r="L573" s="75"/>
      <c r="M573" s="75"/>
      <c r="N573" s="35" t="s">
        <v>202</v>
      </c>
    </row>
    <row r="574" spans="1:15">
      <c r="A574" s="31"/>
      <c r="B574" s="32" t="s">
        <v>54</v>
      </c>
      <c r="C574" s="1"/>
      <c r="D574" s="31"/>
      <c r="E574" s="31"/>
      <c r="F574" s="32" t="s">
        <v>205</v>
      </c>
      <c r="G574" s="36">
        <v>13.84312629699707</v>
      </c>
      <c r="H574" s="36">
        <v>0.83058756589889526</v>
      </c>
      <c r="I574" s="77"/>
      <c r="J574" s="78"/>
      <c r="K574" s="78"/>
      <c r="L574" s="75"/>
      <c r="M574" s="75"/>
      <c r="N574" s="35" t="s">
        <v>202</v>
      </c>
    </row>
    <row r="575" spans="1:15">
      <c r="A575" s="31"/>
      <c r="B575" s="28" t="s">
        <v>55</v>
      </c>
      <c r="C575" s="1"/>
      <c r="D575" s="31"/>
      <c r="E575" s="31"/>
      <c r="F575" s="32" t="s">
        <v>205</v>
      </c>
      <c r="G575" s="37">
        <v>31.290012359619141</v>
      </c>
      <c r="H575" s="37">
        <v>1.8774007558822632</v>
      </c>
      <c r="I575" s="77"/>
      <c r="J575" s="78"/>
      <c r="K575" s="78"/>
      <c r="L575" s="75"/>
      <c r="M575" s="75"/>
      <c r="N575" s="35" t="s">
        <v>202</v>
      </c>
      <c r="O575" s="27" t="s">
        <v>1327</v>
      </c>
    </row>
    <row r="576" spans="1:15">
      <c r="A576" s="31" t="s">
        <v>1736</v>
      </c>
      <c r="B576" s="32" t="s">
        <v>81</v>
      </c>
      <c r="C576" s="1">
        <v>1520</v>
      </c>
      <c r="D576" s="31" t="s">
        <v>1707</v>
      </c>
      <c r="E576" s="31" t="s">
        <v>202</v>
      </c>
      <c r="F576" s="32" t="s">
        <v>203</v>
      </c>
      <c r="G576" s="77">
        <v>17.441211700439453</v>
      </c>
      <c r="H576" s="77">
        <v>1.0464726686477661</v>
      </c>
      <c r="I576" s="77">
        <v>16.8</v>
      </c>
      <c r="J576" s="78">
        <v>0.6</v>
      </c>
      <c r="K576" s="78">
        <v>3</v>
      </c>
      <c r="L576" s="75">
        <v>68.803849999999997</v>
      </c>
      <c r="M576" s="75">
        <v>30.989066666666666</v>
      </c>
      <c r="N576" s="35" t="s">
        <v>202</v>
      </c>
    </row>
    <row r="577" spans="1:15">
      <c r="A577" s="31"/>
      <c r="B577" s="32" t="s">
        <v>82</v>
      </c>
      <c r="C577" s="1"/>
      <c r="D577" s="31"/>
      <c r="E577" s="31"/>
      <c r="F577" s="32" t="s">
        <v>203</v>
      </c>
      <c r="G577" s="77">
        <v>16.146923065185547</v>
      </c>
      <c r="H577" s="77">
        <v>0.9688153862953186</v>
      </c>
      <c r="I577" s="77"/>
      <c r="J577" s="78"/>
      <c r="K577" s="78"/>
      <c r="L577" s="75"/>
      <c r="M577" s="75"/>
      <c r="N577" s="35" t="s">
        <v>202</v>
      </c>
    </row>
    <row r="578" spans="1:15">
      <c r="A578" s="31"/>
      <c r="B578" s="32" t="s">
        <v>83</v>
      </c>
      <c r="C578" s="1"/>
      <c r="D578" s="31"/>
      <c r="E578" s="31"/>
      <c r="F578" s="32" t="s">
        <v>203</v>
      </c>
      <c r="G578" s="77">
        <v>16.887308120727539</v>
      </c>
      <c r="H578" s="77">
        <v>1.0132384300231934</v>
      </c>
      <c r="I578" s="77"/>
      <c r="J578" s="78"/>
      <c r="K578" s="78"/>
      <c r="L578" s="75"/>
      <c r="M578" s="75"/>
      <c r="N578" s="35" t="s">
        <v>202</v>
      </c>
    </row>
    <row r="579" spans="1:15">
      <c r="A579" s="31" t="s">
        <v>1737</v>
      </c>
      <c r="B579" s="32" t="s">
        <v>84</v>
      </c>
      <c r="C579" s="1">
        <v>1543</v>
      </c>
      <c r="D579" s="31" t="s">
        <v>1708</v>
      </c>
      <c r="E579" s="31" t="s">
        <v>202</v>
      </c>
      <c r="F579" s="32" t="s">
        <v>203</v>
      </c>
      <c r="G579" s="77">
        <v>12.016214370727539</v>
      </c>
      <c r="H579" s="77">
        <v>0.72097283601760864</v>
      </c>
      <c r="I579" s="77">
        <v>12.6</v>
      </c>
      <c r="J579" s="78">
        <v>1.4</v>
      </c>
      <c r="K579" s="78">
        <v>4</v>
      </c>
      <c r="L579" s="75">
        <v>68.811449999999994</v>
      </c>
      <c r="M579" s="75">
        <v>30.989750000000001</v>
      </c>
      <c r="N579" s="35" t="s">
        <v>202</v>
      </c>
    </row>
    <row r="580" spans="1:15">
      <c r="A580" s="31"/>
      <c r="B580" s="32" t="s">
        <v>85</v>
      </c>
      <c r="C580" s="1"/>
      <c r="D580" s="31"/>
      <c r="E580" s="31"/>
      <c r="F580" s="32" t="s">
        <v>203</v>
      </c>
      <c r="G580" s="77">
        <v>12.058764457702637</v>
      </c>
      <c r="H580" s="77">
        <v>0.72352588176727295</v>
      </c>
      <c r="I580" s="77"/>
      <c r="J580" s="78"/>
      <c r="K580" s="78"/>
      <c r="L580" s="75"/>
      <c r="M580" s="75"/>
      <c r="N580" s="35" t="s">
        <v>202</v>
      </c>
    </row>
    <row r="581" spans="1:15">
      <c r="A581" s="31"/>
      <c r="B581" s="32" t="s">
        <v>86</v>
      </c>
      <c r="C581" s="1"/>
      <c r="D581" s="31"/>
      <c r="E581" s="31"/>
      <c r="F581" s="32" t="s">
        <v>203</v>
      </c>
      <c r="G581" s="77">
        <v>11.752608299255371</v>
      </c>
      <c r="H581" s="77">
        <v>0.70515650510787964</v>
      </c>
      <c r="I581" s="77"/>
      <c r="J581" s="78"/>
      <c r="K581" s="78"/>
      <c r="L581" s="75"/>
      <c r="M581" s="75"/>
      <c r="N581" s="35" t="s">
        <v>202</v>
      </c>
    </row>
    <row r="582" spans="1:15">
      <c r="A582" s="31"/>
      <c r="B582" s="32" t="s">
        <v>87</v>
      </c>
      <c r="C582" s="1"/>
      <c r="D582" s="31"/>
      <c r="E582" s="31"/>
      <c r="F582" s="32" t="s">
        <v>203</v>
      </c>
      <c r="G582" s="77">
        <v>14.652099609375</v>
      </c>
      <c r="H582" s="77">
        <v>0.87912601232528687</v>
      </c>
      <c r="I582" s="77"/>
      <c r="J582" s="78"/>
      <c r="K582" s="78"/>
      <c r="L582" s="75"/>
      <c r="M582" s="75"/>
      <c r="N582" s="35" t="s">
        <v>202</v>
      </c>
    </row>
    <row r="583" spans="1:15">
      <c r="A583" s="31" t="s">
        <v>1738</v>
      </c>
      <c r="B583" s="32" t="s">
        <v>88</v>
      </c>
      <c r="C583" s="1">
        <v>1696</v>
      </c>
      <c r="D583" s="31" t="s">
        <v>1709</v>
      </c>
      <c r="E583" s="31" t="s">
        <v>202</v>
      </c>
      <c r="F583" s="32" t="s">
        <v>203</v>
      </c>
      <c r="G583" s="77">
        <v>11.100490570068359</v>
      </c>
      <c r="H583" s="77">
        <v>0.66602945327758789</v>
      </c>
      <c r="I583" s="77">
        <v>11.4</v>
      </c>
      <c r="J583" s="78">
        <v>0.6</v>
      </c>
      <c r="K583" s="78">
        <v>3</v>
      </c>
      <c r="L583" s="75">
        <v>68.804083333333338</v>
      </c>
      <c r="M583" s="75">
        <v>30.924050000000001</v>
      </c>
      <c r="N583" s="35" t="s">
        <v>202</v>
      </c>
    </row>
    <row r="584" spans="1:15">
      <c r="A584" s="31"/>
      <c r="B584" s="32" t="s">
        <v>89</v>
      </c>
      <c r="C584" s="1"/>
      <c r="D584" s="31"/>
      <c r="E584" s="31"/>
      <c r="F584" s="32" t="s">
        <v>203</v>
      </c>
      <c r="G584" s="77">
        <v>11.099052429199219</v>
      </c>
      <c r="H584" s="77">
        <v>0.66594314575195313</v>
      </c>
      <c r="I584" s="77"/>
      <c r="J584" s="78"/>
      <c r="K584" s="78"/>
      <c r="L584" s="75"/>
      <c r="M584" s="75"/>
      <c r="N584" s="35" t="s">
        <v>202</v>
      </c>
    </row>
    <row r="585" spans="1:15">
      <c r="A585" s="31"/>
      <c r="B585" s="32" t="s">
        <v>90</v>
      </c>
      <c r="C585" s="1"/>
      <c r="D585" s="31"/>
      <c r="E585" s="31"/>
      <c r="F585" s="32" t="s">
        <v>203</v>
      </c>
      <c r="G585" s="77">
        <v>12.143316268920898</v>
      </c>
      <c r="H585" s="77">
        <v>0.728598952293396</v>
      </c>
      <c r="I585" s="77"/>
      <c r="J585" s="78"/>
      <c r="K585" s="78"/>
      <c r="L585" s="75"/>
      <c r="M585" s="75"/>
      <c r="N585" s="35" t="s">
        <v>202</v>
      </c>
    </row>
    <row r="586" spans="1:15">
      <c r="A586" s="31"/>
      <c r="B586" s="28" t="s">
        <v>91</v>
      </c>
      <c r="C586" s="1"/>
      <c r="D586" s="31"/>
      <c r="E586" s="31"/>
      <c r="F586" s="32" t="s">
        <v>203</v>
      </c>
      <c r="G586" s="37">
        <v>17.944931030273438</v>
      </c>
      <c r="H586" s="37">
        <v>1.0766959190368599</v>
      </c>
      <c r="I586" s="77"/>
      <c r="J586" s="78"/>
      <c r="K586" s="78"/>
      <c r="L586" s="75"/>
      <c r="M586" s="75"/>
      <c r="N586" s="35" t="s">
        <v>202</v>
      </c>
      <c r="O586" s="27" t="s">
        <v>1327</v>
      </c>
    </row>
    <row r="587" spans="1:15">
      <c r="A587" s="31" t="s">
        <v>1739</v>
      </c>
      <c r="B587" s="32" t="s">
        <v>92</v>
      </c>
      <c r="C587" s="1">
        <v>1661</v>
      </c>
      <c r="D587" s="31" t="s">
        <v>1710</v>
      </c>
      <c r="E587" s="31" t="s">
        <v>202</v>
      </c>
      <c r="F587" s="32" t="s">
        <v>203</v>
      </c>
      <c r="G587" s="77">
        <v>11.136983871459961</v>
      </c>
      <c r="H587" s="77">
        <v>0.66821902990341187</v>
      </c>
      <c r="I587" s="77">
        <v>10</v>
      </c>
      <c r="J587" s="78">
        <v>0.8</v>
      </c>
      <c r="K587" s="78">
        <v>4</v>
      </c>
      <c r="L587" s="75">
        <v>68.804083333333338</v>
      </c>
      <c r="M587" s="75">
        <v>30.924050000000001</v>
      </c>
      <c r="N587" s="35" t="s">
        <v>202</v>
      </c>
    </row>
    <row r="588" spans="1:15">
      <c r="A588" s="31"/>
      <c r="B588" s="32" t="s">
        <v>93</v>
      </c>
      <c r="C588" s="1"/>
      <c r="D588" s="31"/>
      <c r="E588" s="31"/>
      <c r="F588" s="32" t="s">
        <v>203</v>
      </c>
      <c r="G588" s="77">
        <v>9.1746644973754883</v>
      </c>
      <c r="H588" s="77">
        <v>0.55047988891601563</v>
      </c>
      <c r="I588" s="77"/>
      <c r="J588" s="78"/>
      <c r="K588" s="78"/>
      <c r="L588" s="75"/>
      <c r="M588" s="75"/>
      <c r="N588" s="35" t="s">
        <v>202</v>
      </c>
    </row>
    <row r="589" spans="1:15">
      <c r="A589" s="31"/>
      <c r="B589" s="32" t="s">
        <v>94</v>
      </c>
      <c r="C589" s="1"/>
      <c r="D589" s="31"/>
      <c r="E589" s="31"/>
      <c r="F589" s="32" t="s">
        <v>203</v>
      </c>
      <c r="G589" s="77">
        <v>9.7000741958618164</v>
      </c>
      <c r="H589" s="77">
        <v>0.58200442790985107</v>
      </c>
      <c r="I589" s="77"/>
      <c r="J589" s="78"/>
      <c r="K589" s="78"/>
      <c r="L589" s="75"/>
      <c r="M589" s="75"/>
      <c r="N589" s="35" t="s">
        <v>202</v>
      </c>
    </row>
    <row r="590" spans="1:15">
      <c r="A590" s="31"/>
      <c r="B590" s="32" t="s">
        <v>95</v>
      </c>
      <c r="C590" s="1"/>
      <c r="D590" s="31"/>
      <c r="E590" s="31"/>
      <c r="F590" s="32" t="s">
        <v>203</v>
      </c>
      <c r="G590" s="77">
        <v>10.04576587677002</v>
      </c>
      <c r="H590" s="77">
        <v>0.60274595022201538</v>
      </c>
      <c r="I590" s="77"/>
      <c r="J590" s="78"/>
      <c r="K590" s="78"/>
      <c r="L590" s="75"/>
      <c r="M590" s="75"/>
      <c r="N590" s="35" t="s">
        <v>202</v>
      </c>
    </row>
    <row r="591" spans="1:15">
      <c r="A591" s="31" t="s">
        <v>1740</v>
      </c>
      <c r="B591" s="32" t="s">
        <v>56</v>
      </c>
      <c r="C591" s="1">
        <v>1042</v>
      </c>
      <c r="D591" s="31" t="s">
        <v>1711</v>
      </c>
      <c r="E591" s="31" t="s">
        <v>202</v>
      </c>
      <c r="F591" s="32" t="s">
        <v>205</v>
      </c>
      <c r="G591" s="36">
        <v>13.892109870910643</v>
      </c>
      <c r="H591" s="36">
        <v>1.111368775367737</v>
      </c>
      <c r="I591" s="77">
        <v>12.4</v>
      </c>
      <c r="J591" s="78">
        <v>1.9</v>
      </c>
      <c r="K591" s="78">
        <v>3</v>
      </c>
      <c r="L591" s="75">
        <v>68.853333333333339</v>
      </c>
      <c r="M591" s="75">
        <v>31.534366666666667</v>
      </c>
      <c r="N591" s="35" t="s">
        <v>202</v>
      </c>
    </row>
    <row r="592" spans="1:15">
      <c r="A592" s="31"/>
      <c r="B592" s="28" t="s">
        <v>57</v>
      </c>
      <c r="C592" s="1"/>
      <c r="D592" s="31"/>
      <c r="E592" s="31"/>
      <c r="F592" s="32" t="s">
        <v>205</v>
      </c>
      <c r="G592" s="37">
        <v>4.1113886833190918</v>
      </c>
      <c r="H592" s="37">
        <v>0.32891109585762002</v>
      </c>
      <c r="I592" s="77"/>
      <c r="J592" s="78"/>
      <c r="K592" s="78"/>
      <c r="L592" s="75"/>
      <c r="M592" s="75"/>
      <c r="N592" s="35" t="s">
        <v>202</v>
      </c>
      <c r="O592" s="27" t="s">
        <v>1714</v>
      </c>
    </row>
    <row r="593" spans="1:15">
      <c r="A593" s="31"/>
      <c r="B593" s="32" t="s">
        <v>58</v>
      </c>
      <c r="C593" s="1"/>
      <c r="D593" s="31"/>
      <c r="E593" s="31"/>
      <c r="F593" s="32" t="s">
        <v>205</v>
      </c>
      <c r="G593" s="36">
        <v>13.132527351379391</v>
      </c>
      <c r="H593" s="36">
        <v>1.0506021976470949</v>
      </c>
      <c r="I593" s="77"/>
      <c r="J593" s="78"/>
      <c r="K593" s="78"/>
      <c r="L593" s="75"/>
      <c r="M593" s="75"/>
      <c r="N593" s="35" t="s">
        <v>202</v>
      </c>
    </row>
    <row r="594" spans="1:15">
      <c r="A594" s="31"/>
      <c r="B594" s="28" t="s">
        <v>59</v>
      </c>
      <c r="C594" s="1"/>
      <c r="D594" s="31"/>
      <c r="E594" s="31"/>
      <c r="F594" s="32" t="s">
        <v>205</v>
      </c>
      <c r="G594" s="37">
        <v>19.694028854370117</v>
      </c>
      <c r="H594" s="37">
        <v>1.181641697883606</v>
      </c>
      <c r="I594" s="77"/>
      <c r="J594" s="78"/>
      <c r="K594" s="78"/>
      <c r="L594" s="75"/>
      <c r="M594" s="75"/>
      <c r="N594" s="35" t="s">
        <v>202</v>
      </c>
      <c r="O594" s="27" t="s">
        <v>1327</v>
      </c>
    </row>
    <row r="595" spans="1:15">
      <c r="A595" s="31"/>
      <c r="B595" s="28" t="s">
        <v>60</v>
      </c>
      <c r="C595" s="1"/>
      <c r="D595" s="31"/>
      <c r="E595" s="31"/>
      <c r="F595" s="32" t="s">
        <v>205</v>
      </c>
      <c r="G595" s="37">
        <v>19.764612197875977</v>
      </c>
      <c r="H595" s="37">
        <v>1.185876727104187</v>
      </c>
      <c r="I595" s="77"/>
      <c r="J595" s="78"/>
      <c r="K595" s="78"/>
      <c r="L595" s="75"/>
      <c r="M595" s="75"/>
      <c r="N595" s="35" t="s">
        <v>202</v>
      </c>
      <c r="O595" s="27" t="s">
        <v>1327</v>
      </c>
    </row>
    <row r="596" spans="1:15">
      <c r="A596" s="31"/>
      <c r="B596" s="32" t="s">
        <v>61</v>
      </c>
      <c r="C596" s="1"/>
      <c r="D596" s="31"/>
      <c r="E596" s="31"/>
      <c r="F596" s="32" t="s">
        <v>205</v>
      </c>
      <c r="G596" s="36">
        <v>10.29210090637207</v>
      </c>
      <c r="H596" s="36">
        <v>0.61752605438232422</v>
      </c>
      <c r="I596" s="77"/>
      <c r="J596" s="78"/>
      <c r="K596" s="78"/>
      <c r="L596" s="75"/>
      <c r="M596" s="75"/>
      <c r="N596" s="35" t="s">
        <v>202</v>
      </c>
    </row>
    <row r="597" spans="1:15">
      <c r="A597" s="31" t="s">
        <v>1741</v>
      </c>
      <c r="B597" s="28" t="s">
        <v>62</v>
      </c>
      <c r="C597" s="1">
        <v>1125</v>
      </c>
      <c r="D597" s="31" t="s">
        <v>1712</v>
      </c>
      <c r="E597" s="31" t="s">
        <v>202</v>
      </c>
      <c r="F597" s="32" t="s">
        <v>205</v>
      </c>
      <c r="G597" s="37">
        <v>14.422746658325195</v>
      </c>
      <c r="H597" s="37">
        <v>0.86536478996276855</v>
      </c>
      <c r="I597" s="37" t="s">
        <v>176</v>
      </c>
      <c r="J597" s="78"/>
      <c r="K597" s="78"/>
      <c r="L597" s="75">
        <v>68.862499999999997</v>
      </c>
      <c r="M597" s="75">
        <v>31.544866666666667</v>
      </c>
      <c r="N597" s="35" t="s">
        <v>202</v>
      </c>
      <c r="O597" s="27" t="s">
        <v>1327</v>
      </c>
    </row>
    <row r="598" spans="1:15">
      <c r="A598" s="31"/>
      <c r="B598" s="28" t="s">
        <v>63</v>
      </c>
      <c r="C598" s="1"/>
      <c r="D598" s="31"/>
      <c r="E598" s="31"/>
      <c r="F598" s="32" t="s">
        <v>205</v>
      </c>
      <c r="G598" s="37">
        <v>9.2869577407836914</v>
      </c>
      <c r="H598" s="37">
        <v>0.55721747875213623</v>
      </c>
      <c r="I598" s="77"/>
      <c r="J598" s="78"/>
      <c r="K598" s="78"/>
      <c r="L598" s="75"/>
      <c r="M598" s="75"/>
      <c r="N598" s="35" t="s">
        <v>202</v>
      </c>
      <c r="O598" s="27" t="s">
        <v>1327</v>
      </c>
    </row>
    <row r="599" spans="1:15">
      <c r="A599" s="31"/>
      <c r="B599" s="28" t="s">
        <v>64</v>
      </c>
      <c r="C599" s="1"/>
      <c r="D599" s="31"/>
      <c r="E599" s="31"/>
      <c r="F599" s="32" t="s">
        <v>205</v>
      </c>
      <c r="G599" s="37">
        <v>15.413156509399414</v>
      </c>
      <c r="H599" s="37">
        <v>0.92478936910629272</v>
      </c>
      <c r="I599" s="77"/>
      <c r="J599" s="78"/>
      <c r="K599" s="78"/>
      <c r="L599" s="75"/>
      <c r="M599" s="75"/>
      <c r="N599" s="35" t="s">
        <v>202</v>
      </c>
      <c r="O599" s="27" t="s">
        <v>1327</v>
      </c>
    </row>
    <row r="600" spans="1:15">
      <c r="A600" s="31"/>
      <c r="B600" s="28" t="s">
        <v>65</v>
      </c>
      <c r="C600" s="1"/>
      <c r="D600" s="31"/>
      <c r="E600" s="31"/>
      <c r="F600" s="32" t="s">
        <v>205</v>
      </c>
      <c r="G600" s="37">
        <v>9.3440208435058594</v>
      </c>
      <c r="H600" s="37">
        <v>0.56064122915267944</v>
      </c>
      <c r="I600" s="77"/>
      <c r="J600" s="78"/>
      <c r="K600" s="78"/>
      <c r="L600" s="75"/>
      <c r="M600" s="75"/>
      <c r="N600" s="35" t="s">
        <v>202</v>
      </c>
      <c r="O600" s="27" t="s">
        <v>1327</v>
      </c>
    </row>
    <row r="601" spans="1:15">
      <c r="A601" s="31"/>
      <c r="B601" s="28" t="s">
        <v>66</v>
      </c>
      <c r="C601" s="1"/>
      <c r="D601" s="31"/>
      <c r="E601" s="31"/>
      <c r="F601" s="32" t="s">
        <v>205</v>
      </c>
      <c r="G601" s="37">
        <v>6.3252153396606445</v>
      </c>
      <c r="H601" s="37">
        <v>0.37951290607452393</v>
      </c>
      <c r="I601" s="77"/>
      <c r="J601" s="78"/>
      <c r="K601" s="78"/>
      <c r="L601" s="75"/>
      <c r="M601" s="75"/>
      <c r="N601" s="35" t="s">
        <v>202</v>
      </c>
      <c r="O601" s="27" t="s">
        <v>1327</v>
      </c>
    </row>
    <row r="602" spans="1:15">
      <c r="A602" s="31"/>
      <c r="B602" s="28" t="s">
        <v>67</v>
      </c>
      <c r="C602" s="1"/>
      <c r="D602" s="31"/>
      <c r="E602" s="31"/>
      <c r="F602" s="32" t="s">
        <v>205</v>
      </c>
      <c r="G602" s="37">
        <v>18.385623931884801</v>
      </c>
      <c r="H602" s="37">
        <v>1.1031374931335449</v>
      </c>
      <c r="I602" s="77"/>
      <c r="J602" s="78"/>
      <c r="K602" s="78"/>
      <c r="L602" s="75"/>
      <c r="M602" s="75"/>
      <c r="N602" s="35" t="s">
        <v>202</v>
      </c>
      <c r="O602" s="27" t="s">
        <v>1327</v>
      </c>
    </row>
    <row r="603" spans="1:15">
      <c r="A603" s="31" t="s">
        <v>1740</v>
      </c>
      <c r="B603" s="31" t="s">
        <v>96</v>
      </c>
      <c r="C603" s="1">
        <v>1042</v>
      </c>
      <c r="D603" s="31" t="s">
        <v>1711</v>
      </c>
      <c r="E603" s="31" t="s">
        <v>202</v>
      </c>
      <c r="F603" s="32" t="s">
        <v>203</v>
      </c>
      <c r="G603" s="77">
        <v>14.481461524963379</v>
      </c>
      <c r="H603" s="77">
        <v>0.86888766288757324</v>
      </c>
      <c r="I603" s="77">
        <v>12.730889678001404</v>
      </c>
      <c r="J603" s="77">
        <v>3.3090383816106632</v>
      </c>
      <c r="K603" s="78">
        <v>4</v>
      </c>
      <c r="L603" s="75">
        <v>68.853333333333339</v>
      </c>
      <c r="M603" s="75">
        <v>31.534366666666667</v>
      </c>
      <c r="N603" s="35" t="s">
        <v>202</v>
      </c>
    </row>
    <row r="604" spans="1:15">
      <c r="A604" s="31"/>
      <c r="B604" s="31" t="s">
        <v>97</v>
      </c>
      <c r="C604" s="1"/>
      <c r="D604" s="31"/>
      <c r="E604" s="31"/>
      <c r="F604" s="32" t="s">
        <v>203</v>
      </c>
      <c r="G604" s="77">
        <v>14.560084342956543</v>
      </c>
      <c r="H604" s="77">
        <v>0.87360507249832153</v>
      </c>
      <c r="I604" s="77"/>
      <c r="J604" s="78"/>
      <c r="K604" s="78"/>
      <c r="L604" s="75"/>
      <c r="M604" s="75"/>
      <c r="N604" s="35" t="s">
        <v>202</v>
      </c>
    </row>
    <row r="605" spans="1:15">
      <c r="A605" s="31"/>
      <c r="B605" s="31" t="s">
        <v>98</v>
      </c>
      <c r="C605" s="1"/>
      <c r="D605" s="31"/>
      <c r="E605" s="31"/>
      <c r="F605" s="32" t="s">
        <v>203</v>
      </c>
      <c r="G605" s="77">
        <v>14.105764389038086</v>
      </c>
      <c r="H605" s="77">
        <v>0.84634584188461304</v>
      </c>
      <c r="I605" s="77"/>
      <c r="J605" s="78"/>
      <c r="K605" s="78"/>
      <c r="L605" s="75"/>
      <c r="M605" s="75"/>
      <c r="N605" s="35" t="s">
        <v>202</v>
      </c>
    </row>
    <row r="606" spans="1:15">
      <c r="A606" s="31"/>
      <c r="B606" s="31" t="s">
        <v>99</v>
      </c>
      <c r="C606" s="1"/>
      <c r="D606" s="31"/>
      <c r="E606" s="31"/>
      <c r="F606" s="32" t="s">
        <v>203</v>
      </c>
      <c r="G606" s="77">
        <v>7.7762484550476074</v>
      </c>
      <c r="H606" s="77">
        <v>0.46657490730285645</v>
      </c>
      <c r="I606" s="77"/>
      <c r="J606" s="78"/>
      <c r="K606" s="78"/>
      <c r="L606" s="75"/>
      <c r="M606" s="75"/>
      <c r="N606" s="35" t="s">
        <v>202</v>
      </c>
    </row>
    <row r="607" spans="1:15">
      <c r="A607" s="31" t="s">
        <v>1742</v>
      </c>
      <c r="B607" s="31" t="s">
        <v>100</v>
      </c>
      <c r="C607" s="1">
        <v>1057</v>
      </c>
      <c r="D607" s="31" t="s">
        <v>1713</v>
      </c>
      <c r="E607" s="31" t="s">
        <v>202</v>
      </c>
      <c r="F607" s="32" t="s">
        <v>203</v>
      </c>
      <c r="G607" s="77">
        <v>9.930262565612793</v>
      </c>
      <c r="H607" s="77">
        <v>0.59581577777862549</v>
      </c>
      <c r="I607" s="77">
        <v>9.9</v>
      </c>
      <c r="J607" s="78">
        <v>0.4</v>
      </c>
      <c r="K607" s="78">
        <v>3</v>
      </c>
      <c r="L607" s="75">
        <v>68.862499999999997</v>
      </c>
      <c r="M607" s="75">
        <v>31.544866666666667</v>
      </c>
      <c r="N607" s="35" t="s">
        <v>202</v>
      </c>
    </row>
    <row r="608" spans="1:15">
      <c r="A608" s="31"/>
      <c r="B608" s="31" t="s">
        <v>101</v>
      </c>
      <c r="C608" s="1"/>
      <c r="D608" s="31"/>
      <c r="E608" s="31"/>
      <c r="F608" s="32" t="s">
        <v>203</v>
      </c>
      <c r="G608" s="77">
        <v>9.5066843032836914</v>
      </c>
      <c r="H608" s="77">
        <v>0.57040107250213623</v>
      </c>
      <c r="I608" s="77"/>
      <c r="J608" s="78"/>
      <c r="K608" s="78"/>
      <c r="L608" s="75"/>
      <c r="M608" s="75"/>
      <c r="N608" s="35" t="s">
        <v>202</v>
      </c>
    </row>
    <row r="609" spans="1:15">
      <c r="A609" s="31"/>
      <c r="B609" s="31" t="s">
        <v>102</v>
      </c>
      <c r="C609" s="1"/>
      <c r="D609" s="31"/>
      <c r="E609" s="31"/>
      <c r="F609" s="32" t="s">
        <v>203</v>
      </c>
      <c r="G609" s="77">
        <v>10.283167839050293</v>
      </c>
      <c r="H609" s="77">
        <v>0.61699008941650391</v>
      </c>
      <c r="I609" s="77"/>
      <c r="J609" s="78"/>
      <c r="K609" s="78"/>
      <c r="L609" s="75"/>
      <c r="M609" s="75"/>
      <c r="N609" s="35" t="s">
        <v>202</v>
      </c>
    </row>
    <row r="610" spans="1:15">
      <c r="A610" s="32" t="s">
        <v>1719</v>
      </c>
      <c r="B610" s="31" t="s">
        <v>182</v>
      </c>
      <c r="C610" s="1">
        <v>898</v>
      </c>
      <c r="D610" s="31" t="s">
        <v>1316</v>
      </c>
      <c r="E610" s="31" t="s">
        <v>1715</v>
      </c>
      <c r="F610" s="32" t="s">
        <v>205</v>
      </c>
      <c r="G610" s="78">
        <v>2.9</v>
      </c>
      <c r="H610" s="78">
        <v>0.2</v>
      </c>
      <c r="I610" s="77">
        <v>4.7</v>
      </c>
      <c r="J610" s="78">
        <v>0.5</v>
      </c>
      <c r="K610" s="78"/>
      <c r="L610" s="75">
        <v>68.031880000000001</v>
      </c>
      <c r="M610" s="75">
        <v>30.14255</v>
      </c>
      <c r="N610" s="27" t="s">
        <v>1</v>
      </c>
    </row>
    <row r="611" spans="1:15">
      <c r="A611" s="32"/>
      <c r="B611" s="31" t="s">
        <v>183</v>
      </c>
      <c r="C611" s="1"/>
      <c r="D611" s="31"/>
      <c r="E611" s="31"/>
      <c r="F611" s="32" t="s">
        <v>205</v>
      </c>
      <c r="G611" s="78">
        <v>5.4</v>
      </c>
      <c r="H611" s="78">
        <v>0.1</v>
      </c>
      <c r="I611" s="77"/>
      <c r="J611" s="78"/>
      <c r="K611" s="78"/>
      <c r="L611" s="75"/>
      <c r="M611" s="75"/>
      <c r="N611" s="27" t="s">
        <v>1</v>
      </c>
    </row>
    <row r="612" spans="1:15">
      <c r="A612" s="32" t="s">
        <v>1719</v>
      </c>
      <c r="B612" s="31" t="s">
        <v>184</v>
      </c>
      <c r="C612" s="1">
        <v>1374</v>
      </c>
      <c r="D612" s="31" t="s">
        <v>1716</v>
      </c>
      <c r="E612" s="31" t="s">
        <v>1715</v>
      </c>
      <c r="F612" s="32" t="s">
        <v>205</v>
      </c>
      <c r="G612" s="78">
        <v>2.2000000000000002</v>
      </c>
      <c r="H612" s="78">
        <v>0.2</v>
      </c>
      <c r="I612" s="77">
        <v>2.2000000000000002</v>
      </c>
      <c r="J612" s="78">
        <v>0.4</v>
      </c>
      <c r="K612" s="78"/>
      <c r="L612" s="75">
        <v>67.841589999999997</v>
      </c>
      <c r="M612" s="75">
        <v>30.1631</v>
      </c>
      <c r="N612" s="27" t="s">
        <v>1</v>
      </c>
    </row>
    <row r="613" spans="1:15">
      <c r="A613" s="32"/>
      <c r="B613" s="31" t="s">
        <v>185</v>
      </c>
      <c r="C613" s="1"/>
      <c r="D613" s="31"/>
      <c r="E613" s="31"/>
      <c r="F613" s="32" t="s">
        <v>205</v>
      </c>
      <c r="G613" s="78">
        <v>2.2000000000000002</v>
      </c>
      <c r="H613" s="78">
        <v>0.1</v>
      </c>
      <c r="I613" s="77"/>
      <c r="J613" s="78"/>
      <c r="K613" s="78"/>
      <c r="L613" s="75"/>
      <c r="M613" s="75"/>
      <c r="N613" s="27" t="s">
        <v>1</v>
      </c>
    </row>
    <row r="614" spans="1:15">
      <c r="A614" s="27" t="s">
        <v>1717</v>
      </c>
      <c r="B614" s="27" t="s">
        <v>1125</v>
      </c>
      <c r="C614" s="1"/>
      <c r="D614" s="27" t="s">
        <v>1746</v>
      </c>
      <c r="E614" s="27" t="s">
        <v>1124</v>
      </c>
      <c r="F614" s="27" t="s">
        <v>205</v>
      </c>
      <c r="G614" s="88">
        <v>5.7</v>
      </c>
      <c r="H614" s="43">
        <v>0.1</v>
      </c>
      <c r="I614" s="74">
        <f>AVERAGE(G614:G616,G618)</f>
        <v>4.8250000000000002</v>
      </c>
      <c r="J614" s="73"/>
      <c r="K614" s="73">
        <v>4</v>
      </c>
      <c r="L614" s="73">
        <v>68.644170000000003</v>
      </c>
      <c r="M614" s="81">
        <v>29.37556</v>
      </c>
      <c r="N614" s="27" t="s">
        <v>1124</v>
      </c>
    </row>
    <row r="615" spans="1:15">
      <c r="B615" s="27" t="s">
        <v>1126</v>
      </c>
      <c r="C615" s="1"/>
      <c r="F615" s="27" t="s">
        <v>205</v>
      </c>
      <c r="G615" s="88">
        <v>3.4</v>
      </c>
      <c r="H615" s="43">
        <v>0.1</v>
      </c>
      <c r="I615" s="73"/>
      <c r="J615" s="73"/>
      <c r="K615" s="73"/>
      <c r="L615" s="73"/>
      <c r="M615" s="81"/>
      <c r="N615" s="27" t="s">
        <v>1124</v>
      </c>
    </row>
    <row r="616" spans="1:15">
      <c r="B616" s="27" t="s">
        <v>1127</v>
      </c>
      <c r="C616" s="1"/>
      <c r="F616" s="27" t="s">
        <v>205</v>
      </c>
      <c r="G616" s="88">
        <v>4.5</v>
      </c>
      <c r="H616" s="43">
        <v>0.6</v>
      </c>
      <c r="I616" s="73"/>
      <c r="J616" s="73"/>
      <c r="K616" s="73"/>
      <c r="L616" s="73"/>
      <c r="M616" s="81"/>
      <c r="N616" s="27" t="s">
        <v>1124</v>
      </c>
    </row>
    <row r="617" spans="1:15">
      <c r="B617" s="44" t="s">
        <v>1128</v>
      </c>
      <c r="C617" s="1"/>
      <c r="F617" s="27" t="s">
        <v>205</v>
      </c>
      <c r="G617" s="48">
        <v>27</v>
      </c>
      <c r="H617" s="45">
        <v>0.5</v>
      </c>
      <c r="I617" s="73"/>
      <c r="J617" s="73"/>
      <c r="K617" s="73"/>
      <c r="L617" s="73"/>
      <c r="M617" s="81"/>
      <c r="N617" s="27" t="s">
        <v>1124</v>
      </c>
      <c r="O617" s="27" t="s">
        <v>1327</v>
      </c>
    </row>
    <row r="618" spans="1:15">
      <c r="B618" s="27" t="s">
        <v>1129</v>
      </c>
      <c r="C618" s="1"/>
      <c r="F618" s="27" t="s">
        <v>205</v>
      </c>
      <c r="G618" s="88">
        <v>5.7</v>
      </c>
      <c r="H618" s="43">
        <v>0.6</v>
      </c>
      <c r="I618" s="73"/>
      <c r="J618" s="73"/>
      <c r="K618" s="73"/>
      <c r="L618" s="73"/>
      <c r="M618" s="81"/>
      <c r="N618" s="27" t="s">
        <v>1124</v>
      </c>
    </row>
    <row r="619" spans="1:15">
      <c r="A619" s="27" t="s">
        <v>1717</v>
      </c>
      <c r="B619" s="44" t="s">
        <v>1130</v>
      </c>
      <c r="C619" s="87"/>
      <c r="D619" s="27" t="s">
        <v>1745</v>
      </c>
      <c r="E619" s="27" t="s">
        <v>1124</v>
      </c>
      <c r="F619" s="27" t="s">
        <v>205</v>
      </c>
      <c r="G619" s="48">
        <v>114.2</v>
      </c>
      <c r="H619" s="45">
        <v>1.9</v>
      </c>
      <c r="I619" s="30" t="s">
        <v>176</v>
      </c>
      <c r="J619" s="73"/>
      <c r="K619" s="73"/>
      <c r="L619" s="73">
        <v>68.66583</v>
      </c>
      <c r="M619" s="81">
        <v>29.38139</v>
      </c>
      <c r="N619" s="27" t="s">
        <v>1124</v>
      </c>
      <c r="O619" s="27" t="s">
        <v>1327</v>
      </c>
    </row>
    <row r="620" spans="1:15">
      <c r="B620" s="44" t="s">
        <v>1131</v>
      </c>
      <c r="C620" s="87"/>
      <c r="D620" s="44"/>
      <c r="E620" s="44"/>
      <c r="F620" s="27" t="s">
        <v>205</v>
      </c>
      <c r="G620" s="48">
        <v>17</v>
      </c>
      <c r="H620" s="45">
        <v>0.3</v>
      </c>
      <c r="I620" s="73"/>
      <c r="J620" s="73"/>
      <c r="K620" s="73"/>
      <c r="L620" s="73"/>
      <c r="M620" s="81"/>
      <c r="N620" s="27" t="s">
        <v>1124</v>
      </c>
      <c r="O620" s="27" t="s">
        <v>1327</v>
      </c>
    </row>
    <row r="621" spans="1:15">
      <c r="B621" s="44" t="s">
        <v>1132</v>
      </c>
      <c r="C621" s="87"/>
      <c r="D621" s="44"/>
      <c r="E621" s="44"/>
      <c r="F621" s="27" t="s">
        <v>205</v>
      </c>
      <c r="G621" s="48">
        <v>33.6</v>
      </c>
      <c r="H621" s="45">
        <v>0.6</v>
      </c>
      <c r="I621" s="73"/>
      <c r="J621" s="73"/>
      <c r="K621" s="73"/>
      <c r="L621" s="73"/>
      <c r="M621" s="81"/>
      <c r="N621" s="27" t="s">
        <v>1124</v>
      </c>
      <c r="O621" s="27" t="s">
        <v>1327</v>
      </c>
    </row>
    <row r="622" spans="1:15">
      <c r="B622" s="44" t="s">
        <v>1133</v>
      </c>
      <c r="C622" s="87"/>
      <c r="D622" s="44"/>
      <c r="E622" s="44"/>
      <c r="F622" s="27" t="s">
        <v>205</v>
      </c>
      <c r="G622" s="48">
        <v>14</v>
      </c>
      <c r="H622" s="45">
        <v>0.3</v>
      </c>
      <c r="I622" s="73"/>
      <c r="J622" s="73"/>
      <c r="K622" s="73"/>
      <c r="L622" s="73"/>
      <c r="M622" s="81"/>
      <c r="N622" s="27" t="s">
        <v>1124</v>
      </c>
      <c r="O622" s="27" t="s">
        <v>1327</v>
      </c>
    </row>
    <row r="623" spans="1:15">
      <c r="B623" s="44" t="s">
        <v>1134</v>
      </c>
      <c r="C623" s="87"/>
      <c r="D623" s="44"/>
      <c r="E623" s="44"/>
      <c r="F623" s="27" t="s">
        <v>205</v>
      </c>
      <c r="G623" s="48">
        <v>7</v>
      </c>
      <c r="H623" s="45">
        <v>0.2</v>
      </c>
      <c r="I623" s="73"/>
      <c r="J623" s="73"/>
      <c r="K623" s="73"/>
      <c r="L623" s="73"/>
      <c r="M623" s="81"/>
      <c r="N623" s="27" t="s">
        <v>1124</v>
      </c>
      <c r="O623" s="27" t="s">
        <v>1327</v>
      </c>
    </row>
    <row r="624" spans="1:15">
      <c r="A624" s="27" t="s">
        <v>1718</v>
      </c>
      <c r="B624" s="27" t="s">
        <v>1135</v>
      </c>
      <c r="C624" s="1"/>
      <c r="D624" s="27" t="s">
        <v>1744</v>
      </c>
      <c r="E624" s="27" t="s">
        <v>1124</v>
      </c>
      <c r="F624" s="27" t="s">
        <v>205</v>
      </c>
      <c r="G624" s="88">
        <v>4.3</v>
      </c>
      <c r="H624" s="43">
        <v>0.2</v>
      </c>
      <c r="I624" s="74">
        <f>AVERAGE(G624:G628)</f>
        <v>5.0200000000000005</v>
      </c>
      <c r="J624" s="73"/>
      <c r="K624" s="73">
        <v>5</v>
      </c>
      <c r="L624" s="73">
        <v>68.262919999999994</v>
      </c>
      <c r="M624" s="81">
        <v>28.73424</v>
      </c>
      <c r="N624" s="27" t="s">
        <v>1124</v>
      </c>
    </row>
    <row r="625" spans="1:15">
      <c r="B625" s="27" t="s">
        <v>1136</v>
      </c>
      <c r="C625" s="1"/>
      <c r="F625" s="27" t="s">
        <v>205</v>
      </c>
      <c r="G625" s="88">
        <v>3.5</v>
      </c>
      <c r="H625" s="43">
        <v>0.2</v>
      </c>
      <c r="I625" s="73"/>
      <c r="J625" s="73"/>
      <c r="K625" s="73"/>
      <c r="L625" s="73"/>
      <c r="M625" s="81"/>
      <c r="N625" s="27" t="s">
        <v>1124</v>
      </c>
    </row>
    <row r="626" spans="1:15">
      <c r="B626" s="27" t="s">
        <v>1137</v>
      </c>
      <c r="C626" s="1"/>
      <c r="F626" s="27" t="s">
        <v>205</v>
      </c>
      <c r="G626" s="88">
        <v>5.8</v>
      </c>
      <c r="H626" s="43">
        <v>0.4</v>
      </c>
      <c r="I626" s="73"/>
      <c r="J626" s="73"/>
      <c r="K626" s="73"/>
      <c r="L626" s="73"/>
      <c r="M626" s="81"/>
      <c r="N626" s="27" t="s">
        <v>1124</v>
      </c>
    </row>
    <row r="627" spans="1:15">
      <c r="B627" s="27" t="s">
        <v>1138</v>
      </c>
      <c r="C627" s="1"/>
      <c r="F627" s="27" t="s">
        <v>205</v>
      </c>
      <c r="G627" s="88">
        <v>5</v>
      </c>
      <c r="H627" s="43">
        <v>0.3</v>
      </c>
      <c r="I627" s="73"/>
      <c r="J627" s="73"/>
      <c r="K627" s="73"/>
      <c r="L627" s="73"/>
      <c r="M627" s="81"/>
      <c r="N627" s="27" t="s">
        <v>1124</v>
      </c>
    </row>
    <row r="628" spans="1:15">
      <c r="B628" s="27" t="s">
        <v>1139</v>
      </c>
      <c r="C628" s="1"/>
      <c r="F628" s="27" t="s">
        <v>205</v>
      </c>
      <c r="G628" s="88">
        <v>6.5</v>
      </c>
      <c r="H628" s="43">
        <v>0.4</v>
      </c>
      <c r="I628" s="73"/>
      <c r="J628" s="73"/>
      <c r="K628" s="73"/>
      <c r="L628" s="73"/>
      <c r="M628" s="81"/>
      <c r="N628" s="27" t="s">
        <v>1124</v>
      </c>
    </row>
    <row r="629" spans="1:15">
      <c r="A629" s="27" t="s">
        <v>1718</v>
      </c>
      <c r="B629" s="27" t="s">
        <v>1140</v>
      </c>
      <c r="C629" s="1"/>
      <c r="D629" s="27" t="s">
        <v>1743</v>
      </c>
      <c r="E629" s="27" t="s">
        <v>1124</v>
      </c>
      <c r="F629" s="27" t="s">
        <v>205</v>
      </c>
      <c r="G629" s="88">
        <v>3.1</v>
      </c>
      <c r="H629" s="43">
        <v>0.3</v>
      </c>
      <c r="I629" s="74">
        <f>AVERAGE(G629:G632)</f>
        <v>3.4749999999999996</v>
      </c>
      <c r="J629" s="73"/>
      <c r="K629" s="73">
        <v>4</v>
      </c>
      <c r="L629" s="73">
        <v>68.276150000000001</v>
      </c>
      <c r="M629" s="81">
        <v>28.711010000000002</v>
      </c>
      <c r="N629" s="27" t="s">
        <v>1124</v>
      </c>
    </row>
    <row r="630" spans="1:15">
      <c r="B630" s="27" t="s">
        <v>1141</v>
      </c>
      <c r="C630" s="1"/>
      <c r="F630" s="27" t="s">
        <v>205</v>
      </c>
      <c r="G630" s="88">
        <v>2.9</v>
      </c>
      <c r="H630" s="43">
        <v>0.2</v>
      </c>
      <c r="I630" s="73"/>
      <c r="J630" s="73"/>
      <c r="K630" s="73"/>
      <c r="L630" s="73"/>
      <c r="M630" s="81"/>
      <c r="N630" s="27" t="s">
        <v>1124</v>
      </c>
    </row>
    <row r="631" spans="1:15">
      <c r="B631" s="27" t="s">
        <v>1142</v>
      </c>
      <c r="C631" s="1"/>
      <c r="F631" s="27" t="s">
        <v>205</v>
      </c>
      <c r="G631" s="88">
        <v>1.6</v>
      </c>
      <c r="H631" s="43">
        <v>0.1</v>
      </c>
      <c r="I631" s="73"/>
      <c r="J631" s="73"/>
      <c r="K631" s="73"/>
      <c r="L631" s="73"/>
      <c r="M631" s="81"/>
      <c r="N631" s="27" t="s">
        <v>1124</v>
      </c>
    </row>
    <row r="632" spans="1:15">
      <c r="B632" s="27" t="s">
        <v>1143</v>
      </c>
      <c r="C632" s="1"/>
      <c r="F632" s="27" t="s">
        <v>205</v>
      </c>
      <c r="G632" s="88">
        <v>6.3</v>
      </c>
      <c r="H632" s="43">
        <v>0.2</v>
      </c>
      <c r="I632" s="73"/>
      <c r="J632" s="73"/>
      <c r="K632" s="73"/>
      <c r="L632" s="73"/>
      <c r="M632" s="81"/>
      <c r="N632" s="27" t="s">
        <v>1124</v>
      </c>
    </row>
    <row r="633" spans="1:15">
      <c r="B633" s="44" t="s">
        <v>1144</v>
      </c>
      <c r="C633" s="1"/>
      <c r="F633" s="27" t="s">
        <v>205</v>
      </c>
      <c r="G633" s="48">
        <v>11.6</v>
      </c>
      <c r="H633" s="45">
        <v>0.3</v>
      </c>
      <c r="I633" s="73"/>
      <c r="J633" s="73"/>
      <c r="K633" s="73"/>
      <c r="L633" s="73"/>
      <c r="M633" s="81"/>
      <c r="N633" s="27" t="s">
        <v>1124</v>
      </c>
      <c r="O633" s="27" t="s">
        <v>1327</v>
      </c>
    </row>
    <row r="634" spans="1:15">
      <c r="A634" s="27" t="s">
        <v>1718</v>
      </c>
      <c r="B634" s="27" t="s">
        <v>1145</v>
      </c>
      <c r="C634" s="1"/>
      <c r="D634" s="27" t="s">
        <v>1747</v>
      </c>
      <c r="E634" s="27" t="s">
        <v>1124</v>
      </c>
      <c r="F634" s="27" t="s">
        <v>205</v>
      </c>
      <c r="G634" s="88">
        <v>3.4</v>
      </c>
      <c r="H634" s="43">
        <v>0.3</v>
      </c>
      <c r="I634" s="74">
        <f>AVERAGE(G634:G636,G638)</f>
        <v>3.9750000000000001</v>
      </c>
      <c r="J634" s="73"/>
      <c r="K634" s="73">
        <v>4</v>
      </c>
      <c r="L634" s="73">
        <v>68.052220000000005</v>
      </c>
      <c r="M634" s="81">
        <v>28.37528</v>
      </c>
      <c r="N634" s="27" t="s">
        <v>1124</v>
      </c>
    </row>
    <row r="635" spans="1:15">
      <c r="B635" s="27" t="s">
        <v>1146</v>
      </c>
      <c r="C635" s="1"/>
      <c r="F635" s="27" t="s">
        <v>205</v>
      </c>
      <c r="G635" s="88">
        <v>3.2</v>
      </c>
      <c r="H635" s="43">
        <v>0.1</v>
      </c>
      <c r="I635" s="73"/>
      <c r="J635" s="73"/>
      <c r="K635" s="73"/>
      <c r="L635" s="73"/>
      <c r="M635" s="81"/>
      <c r="N635" s="27" t="s">
        <v>1124</v>
      </c>
    </row>
    <row r="636" spans="1:15">
      <c r="B636" s="27" t="s">
        <v>1147</v>
      </c>
      <c r="C636" s="1"/>
      <c r="F636" s="27" t="s">
        <v>205</v>
      </c>
      <c r="G636" s="88">
        <v>4.9000000000000004</v>
      </c>
      <c r="H636" s="43">
        <v>0.3</v>
      </c>
      <c r="I636" s="73"/>
      <c r="J636" s="73"/>
      <c r="K636" s="73"/>
      <c r="L636" s="73"/>
      <c r="M636" s="81"/>
      <c r="N636" s="27" t="s">
        <v>1124</v>
      </c>
    </row>
    <row r="637" spans="1:15">
      <c r="B637" s="44" t="s">
        <v>1148</v>
      </c>
      <c r="C637" s="1"/>
      <c r="F637" s="27" t="s">
        <v>205</v>
      </c>
      <c r="G637" s="48">
        <v>8.1</v>
      </c>
      <c r="H637" s="45">
        <v>1</v>
      </c>
      <c r="I637" s="73"/>
      <c r="J637" s="73"/>
      <c r="K637" s="73"/>
      <c r="L637" s="73"/>
      <c r="M637" s="81"/>
      <c r="N637" s="27" t="s">
        <v>1124</v>
      </c>
      <c r="O637" s="27" t="s">
        <v>1350</v>
      </c>
    </row>
    <row r="638" spans="1:15">
      <c r="B638" s="27" t="s">
        <v>1149</v>
      </c>
      <c r="C638" s="1"/>
      <c r="F638" s="27" t="s">
        <v>205</v>
      </c>
      <c r="G638" s="88">
        <v>4.4000000000000004</v>
      </c>
      <c r="H638" s="43">
        <v>0.4</v>
      </c>
      <c r="I638" s="73"/>
      <c r="J638" s="73"/>
      <c r="K638" s="73"/>
      <c r="L638" s="73"/>
      <c r="M638" s="81"/>
      <c r="N638" s="27" t="s">
        <v>1124</v>
      </c>
    </row>
    <row r="639" spans="1:15">
      <c r="A639" s="27" t="s">
        <v>1718</v>
      </c>
      <c r="B639" s="27" t="s">
        <v>1150</v>
      </c>
      <c r="C639" s="1"/>
      <c r="D639" s="27" t="s">
        <v>1748</v>
      </c>
      <c r="E639" s="27" t="s">
        <v>1124</v>
      </c>
      <c r="F639" s="27" t="s">
        <v>205</v>
      </c>
      <c r="G639" s="88">
        <v>9.6</v>
      </c>
      <c r="H639" s="43">
        <v>0.2</v>
      </c>
      <c r="I639" s="74">
        <f>AVERAGE(G639:G643)</f>
        <v>5.9999999999999991</v>
      </c>
      <c r="J639" s="73"/>
      <c r="K639" s="73">
        <v>5</v>
      </c>
      <c r="L639" s="73">
        <v>68.061109999999999</v>
      </c>
      <c r="M639" s="81">
        <v>28.375830000000001</v>
      </c>
      <c r="N639" s="27" t="s">
        <v>1124</v>
      </c>
    </row>
    <row r="640" spans="1:15">
      <c r="B640" s="27" t="s">
        <v>1151</v>
      </c>
      <c r="C640" s="1"/>
      <c r="F640" s="27" t="s">
        <v>205</v>
      </c>
      <c r="G640" s="88">
        <v>4.3</v>
      </c>
      <c r="H640" s="43">
        <v>0.2</v>
      </c>
      <c r="I640" s="73"/>
      <c r="J640" s="73"/>
      <c r="K640" s="73"/>
      <c r="L640" s="73"/>
      <c r="M640" s="81"/>
      <c r="N640" s="27" t="s">
        <v>1124</v>
      </c>
    </row>
    <row r="641" spans="1:15">
      <c r="B641" s="27" t="s">
        <v>1152</v>
      </c>
      <c r="C641" s="1"/>
      <c r="F641" s="27" t="s">
        <v>205</v>
      </c>
      <c r="G641" s="88">
        <v>8.4</v>
      </c>
      <c r="H641" s="43">
        <v>0.3</v>
      </c>
      <c r="I641" s="73"/>
      <c r="J641" s="73"/>
      <c r="K641" s="73"/>
      <c r="L641" s="73"/>
      <c r="M641" s="81"/>
      <c r="N641" s="27" t="s">
        <v>1124</v>
      </c>
    </row>
    <row r="642" spans="1:15">
      <c r="B642" s="27" t="s">
        <v>1153</v>
      </c>
      <c r="C642" s="1"/>
      <c r="F642" s="27" t="s">
        <v>205</v>
      </c>
      <c r="G642" s="88">
        <v>4.2</v>
      </c>
      <c r="H642" s="43">
        <v>0.3</v>
      </c>
      <c r="I642" s="73"/>
      <c r="J642" s="73"/>
      <c r="K642" s="73"/>
      <c r="L642" s="73"/>
      <c r="M642" s="81"/>
      <c r="N642" s="27" t="s">
        <v>1124</v>
      </c>
    </row>
    <row r="643" spans="1:15">
      <c r="B643" s="27" t="s">
        <v>1154</v>
      </c>
      <c r="C643" s="1"/>
      <c r="F643" s="27" t="s">
        <v>205</v>
      </c>
      <c r="G643" s="88">
        <v>3.5</v>
      </c>
      <c r="H643" s="43">
        <v>0.2</v>
      </c>
      <c r="I643" s="73"/>
      <c r="J643" s="73"/>
      <c r="K643" s="73"/>
      <c r="L643" s="73"/>
      <c r="M643" s="81"/>
      <c r="N643" s="27" t="s">
        <v>1124</v>
      </c>
    </row>
    <row r="644" spans="1:15">
      <c r="A644" s="27" t="s">
        <v>1718</v>
      </c>
      <c r="B644" s="44" t="s">
        <v>1155</v>
      </c>
      <c r="C644" s="1"/>
      <c r="D644" s="27" t="s">
        <v>1749</v>
      </c>
      <c r="E644" s="27" t="s">
        <v>1750</v>
      </c>
      <c r="F644" s="27" t="s">
        <v>205</v>
      </c>
      <c r="G644" s="48">
        <v>239</v>
      </c>
      <c r="H644" s="45">
        <v>3.5</v>
      </c>
      <c r="I644" s="74">
        <f>AVERAGE(G645:G648)</f>
        <v>1.05</v>
      </c>
      <c r="J644" s="73"/>
      <c r="K644" s="73">
        <v>4</v>
      </c>
      <c r="L644" s="73">
        <v>67.701040000000006</v>
      </c>
      <c r="M644" s="81">
        <v>27.875409999999999</v>
      </c>
      <c r="N644" s="27" t="s">
        <v>1124</v>
      </c>
      <c r="O644" s="27" t="s">
        <v>1327</v>
      </c>
    </row>
    <row r="645" spans="1:15">
      <c r="B645" s="27" t="s">
        <v>1156</v>
      </c>
      <c r="C645" s="1"/>
      <c r="F645" s="27" t="s">
        <v>205</v>
      </c>
      <c r="G645" s="88">
        <v>0.6</v>
      </c>
      <c r="H645" s="43">
        <v>0.1</v>
      </c>
      <c r="I645" s="73"/>
      <c r="J645" s="73"/>
      <c r="K645" s="73"/>
      <c r="L645" s="73"/>
      <c r="M645" s="81"/>
      <c r="N645" s="27" t="s">
        <v>1124</v>
      </c>
    </row>
    <row r="646" spans="1:15">
      <c r="B646" s="27" t="s">
        <v>1157</v>
      </c>
      <c r="C646" s="1"/>
      <c r="F646" s="27" t="s">
        <v>205</v>
      </c>
      <c r="G646" s="88">
        <v>1.9</v>
      </c>
      <c r="H646" s="43">
        <v>0.1</v>
      </c>
      <c r="I646" s="73"/>
      <c r="J646" s="73"/>
      <c r="K646" s="73"/>
      <c r="L646" s="73"/>
      <c r="M646" s="81"/>
      <c r="N646" s="27" t="s">
        <v>1124</v>
      </c>
    </row>
    <row r="647" spans="1:15">
      <c r="B647" s="27" t="s">
        <v>1158</v>
      </c>
      <c r="C647" s="1"/>
      <c r="F647" s="27" t="s">
        <v>205</v>
      </c>
      <c r="G647" s="88">
        <v>0.7</v>
      </c>
      <c r="H647" s="43">
        <v>0</v>
      </c>
      <c r="I647" s="73"/>
      <c r="J647" s="73"/>
      <c r="K647" s="73"/>
      <c r="L647" s="73"/>
      <c r="M647" s="81"/>
      <c r="N647" s="27" t="s">
        <v>1124</v>
      </c>
    </row>
    <row r="648" spans="1:15">
      <c r="B648" s="27" t="s">
        <v>1159</v>
      </c>
      <c r="C648" s="1"/>
      <c r="F648" s="27" t="s">
        <v>205</v>
      </c>
      <c r="G648" s="88">
        <v>1</v>
      </c>
      <c r="H648" s="43">
        <v>0.1</v>
      </c>
      <c r="I648" s="73"/>
      <c r="J648" s="73"/>
      <c r="K648" s="73"/>
      <c r="L648" s="73"/>
      <c r="M648" s="81"/>
      <c r="N648" s="27" t="s">
        <v>1124</v>
      </c>
    </row>
    <row r="649" spans="1:15" ht="13.3" customHeight="1">
      <c r="A649" s="31" t="s">
        <v>496</v>
      </c>
      <c r="B649" s="28" t="s">
        <v>497</v>
      </c>
      <c r="C649" s="1">
        <v>1500</v>
      </c>
      <c r="D649" s="31" t="s">
        <v>1751</v>
      </c>
      <c r="E649" s="27" t="s">
        <v>1752</v>
      </c>
      <c r="F649" s="32" t="s">
        <v>205</v>
      </c>
      <c r="G649" s="42">
        <v>19.600000000000001</v>
      </c>
      <c r="H649" s="42">
        <v>1.4</v>
      </c>
      <c r="I649" s="37" t="s">
        <v>176</v>
      </c>
      <c r="J649" s="78"/>
      <c r="K649" s="78"/>
      <c r="L649" s="75">
        <v>67.87</v>
      </c>
      <c r="M649" s="75">
        <v>30.21</v>
      </c>
      <c r="N649" s="27" t="s">
        <v>186</v>
      </c>
      <c r="O649" s="27" t="s">
        <v>1754</v>
      </c>
    </row>
    <row r="650" spans="1:15" ht="14.5" customHeight="1">
      <c r="A650" s="31"/>
      <c r="B650" s="28" t="s">
        <v>498</v>
      </c>
      <c r="C650" s="1"/>
      <c r="D650" s="31"/>
      <c r="E650" s="31"/>
      <c r="F650" s="32" t="s">
        <v>205</v>
      </c>
      <c r="G650" s="42">
        <v>20.54</v>
      </c>
      <c r="H650" s="42">
        <v>1.4</v>
      </c>
      <c r="I650" s="77"/>
      <c r="J650" s="78"/>
      <c r="K650" s="78"/>
      <c r="L650" s="75"/>
      <c r="M650" s="75"/>
      <c r="N650" s="27" t="s">
        <v>186</v>
      </c>
      <c r="O650" s="27" t="s">
        <v>1754</v>
      </c>
    </row>
    <row r="651" spans="1:15" ht="13.3" customHeight="1">
      <c r="A651" s="31"/>
      <c r="B651" s="28" t="s">
        <v>499</v>
      </c>
      <c r="C651" s="1"/>
      <c r="D651" s="31"/>
      <c r="E651" s="31"/>
      <c r="F651" s="32" t="s">
        <v>205</v>
      </c>
      <c r="G651" s="42">
        <v>2.69</v>
      </c>
      <c r="H651" s="42">
        <v>0.3</v>
      </c>
      <c r="I651" s="77"/>
      <c r="J651" s="78"/>
      <c r="K651" s="78"/>
      <c r="L651" s="75"/>
      <c r="M651" s="75"/>
      <c r="N651" s="27" t="s">
        <v>186</v>
      </c>
      <c r="O651" s="27" t="s">
        <v>1754</v>
      </c>
    </row>
    <row r="652" spans="1:15">
      <c r="A652" s="31"/>
      <c r="B652" s="28" t="s">
        <v>500</v>
      </c>
      <c r="C652" s="1"/>
      <c r="D652" s="31"/>
      <c r="E652" s="31"/>
      <c r="F652" s="32" t="s">
        <v>205</v>
      </c>
      <c r="G652" s="42">
        <v>33.93</v>
      </c>
      <c r="H652" s="42">
        <v>1.2</v>
      </c>
      <c r="I652" s="77"/>
      <c r="J652" s="78"/>
      <c r="K652" s="78"/>
      <c r="L652" s="75"/>
      <c r="M652" s="75"/>
      <c r="N652" s="27" t="s">
        <v>186</v>
      </c>
      <c r="O652" s="27" t="s">
        <v>1754</v>
      </c>
    </row>
    <row r="653" spans="1:15">
      <c r="A653" s="31"/>
      <c r="B653" s="28" t="s">
        <v>501</v>
      </c>
      <c r="C653" s="1"/>
      <c r="D653" s="31"/>
      <c r="E653" s="31"/>
      <c r="F653" s="32" t="s">
        <v>205</v>
      </c>
      <c r="G653" s="42">
        <v>23.54</v>
      </c>
      <c r="H653" s="42">
        <v>1.6</v>
      </c>
      <c r="I653" s="77"/>
      <c r="J653" s="78"/>
      <c r="K653" s="78"/>
      <c r="N653" s="27" t="s">
        <v>186</v>
      </c>
      <c r="O653" s="27" t="s">
        <v>1754</v>
      </c>
    </row>
    <row r="654" spans="1:15">
      <c r="A654" s="31" t="s">
        <v>496</v>
      </c>
      <c r="B654" s="31" t="s">
        <v>502</v>
      </c>
      <c r="C654" s="1">
        <v>827</v>
      </c>
      <c r="D654" s="31" t="s">
        <v>1751</v>
      </c>
      <c r="E654" s="27" t="s">
        <v>1752</v>
      </c>
      <c r="F654" s="32" t="s">
        <v>205</v>
      </c>
      <c r="G654" s="78">
        <v>4.5599999999999996</v>
      </c>
      <c r="H654" s="78">
        <v>0.4</v>
      </c>
      <c r="I654" s="77">
        <v>5.96</v>
      </c>
      <c r="J654" s="77">
        <v>0.42</v>
      </c>
      <c r="K654" s="78">
        <v>5</v>
      </c>
      <c r="L654" s="75">
        <v>68.02</v>
      </c>
      <c r="M654" s="75">
        <v>30.27</v>
      </c>
      <c r="N654" s="27" t="s">
        <v>186</v>
      </c>
    </row>
    <row r="655" spans="1:15">
      <c r="A655" s="31"/>
      <c r="B655" s="31" t="s">
        <v>503</v>
      </c>
      <c r="C655" s="1"/>
      <c r="D655" s="31"/>
      <c r="E655" s="31"/>
      <c r="F655" s="32" t="s">
        <v>205</v>
      </c>
      <c r="G655" s="78">
        <v>4.09</v>
      </c>
      <c r="H655" s="78">
        <v>0.6</v>
      </c>
      <c r="I655" s="77"/>
      <c r="J655" s="77"/>
      <c r="K655" s="78"/>
      <c r="L655" s="75"/>
      <c r="M655" s="75"/>
      <c r="N655" s="27" t="s">
        <v>186</v>
      </c>
    </row>
    <row r="656" spans="1:15">
      <c r="A656" s="31"/>
      <c r="B656" s="31" t="s">
        <v>504</v>
      </c>
      <c r="C656" s="1"/>
      <c r="D656" s="31"/>
      <c r="E656" s="31"/>
      <c r="F656" s="32" t="s">
        <v>205</v>
      </c>
      <c r="G656" s="78">
        <v>8.18</v>
      </c>
      <c r="H656" s="78">
        <v>0.4</v>
      </c>
      <c r="I656" s="77"/>
      <c r="J656" s="77"/>
      <c r="K656" s="78"/>
      <c r="L656" s="75"/>
      <c r="M656" s="75"/>
      <c r="N656" s="27" t="s">
        <v>186</v>
      </c>
    </row>
    <row r="657" spans="1:15">
      <c r="A657" s="31"/>
      <c r="B657" s="31" t="s">
        <v>505</v>
      </c>
      <c r="C657" s="1"/>
      <c r="D657" s="31"/>
      <c r="E657" s="31"/>
      <c r="F657" s="32" t="s">
        <v>205</v>
      </c>
      <c r="G657" s="78">
        <v>10.5</v>
      </c>
      <c r="H657" s="78">
        <v>0.5</v>
      </c>
      <c r="I657" s="77"/>
      <c r="J657" s="77"/>
      <c r="K657" s="78"/>
      <c r="L657" s="75"/>
      <c r="M657" s="75"/>
      <c r="N657" s="27" t="s">
        <v>186</v>
      </c>
    </row>
    <row r="658" spans="1:15">
      <c r="A658" s="31"/>
      <c r="B658" s="31" t="s">
        <v>506</v>
      </c>
      <c r="C658" s="1"/>
      <c r="D658" s="31"/>
      <c r="E658" s="31"/>
      <c r="F658" s="32" t="s">
        <v>205</v>
      </c>
      <c r="G658" s="78">
        <v>5.14</v>
      </c>
      <c r="H658" s="78">
        <v>0.5</v>
      </c>
      <c r="I658" s="77"/>
      <c r="J658" s="77"/>
      <c r="K658" s="78"/>
      <c r="N658" s="27" t="s">
        <v>186</v>
      </c>
    </row>
    <row r="659" spans="1:15">
      <c r="A659" s="31" t="s">
        <v>507</v>
      </c>
      <c r="B659" s="31" t="s">
        <v>508</v>
      </c>
      <c r="C659" s="1">
        <v>1613</v>
      </c>
      <c r="D659" s="31" t="s">
        <v>1753</v>
      </c>
      <c r="E659" s="27" t="s">
        <v>1752</v>
      </c>
      <c r="F659" s="32" t="s">
        <v>205</v>
      </c>
      <c r="G659" s="78">
        <v>7.14</v>
      </c>
      <c r="H659" s="78">
        <v>0.2</v>
      </c>
      <c r="I659" s="77">
        <v>6.97</v>
      </c>
      <c r="J659" s="77">
        <v>0.87</v>
      </c>
      <c r="K659" s="78">
        <v>5</v>
      </c>
      <c r="L659" s="75">
        <v>67.87</v>
      </c>
      <c r="M659" s="75">
        <v>30.26</v>
      </c>
      <c r="N659" s="27" t="s">
        <v>186</v>
      </c>
    </row>
    <row r="660" spans="1:15">
      <c r="A660" s="31"/>
      <c r="B660" s="31" t="s">
        <v>509</v>
      </c>
      <c r="C660" s="1"/>
      <c r="D660" s="31"/>
      <c r="E660" s="31"/>
      <c r="F660" s="32" t="s">
        <v>205</v>
      </c>
      <c r="G660" s="78">
        <v>5.46</v>
      </c>
      <c r="H660" s="78">
        <v>0.9</v>
      </c>
      <c r="I660" s="78"/>
      <c r="J660" s="78"/>
      <c r="K660" s="78"/>
      <c r="L660" s="75"/>
      <c r="M660" s="75"/>
      <c r="N660" s="27" t="s">
        <v>186</v>
      </c>
    </row>
    <row r="661" spans="1:15">
      <c r="A661" s="31"/>
      <c r="B661" s="31" t="s">
        <v>510</v>
      </c>
      <c r="C661" s="1"/>
      <c r="D661" s="31"/>
      <c r="E661" s="31"/>
      <c r="F661" s="32" t="s">
        <v>205</v>
      </c>
      <c r="G661" s="78">
        <v>6.43</v>
      </c>
      <c r="H661" s="78">
        <v>0.3</v>
      </c>
      <c r="I661" s="78"/>
      <c r="J661" s="78"/>
      <c r="K661" s="78"/>
      <c r="L661" s="75"/>
      <c r="M661" s="75"/>
      <c r="N661" s="27" t="s">
        <v>186</v>
      </c>
    </row>
    <row r="662" spans="1:15">
      <c r="A662" s="31"/>
      <c r="B662" s="31" t="s">
        <v>511</v>
      </c>
      <c r="C662" s="1"/>
      <c r="D662" s="31"/>
      <c r="E662" s="31"/>
      <c r="F662" s="32" t="s">
        <v>205</v>
      </c>
      <c r="G662" s="78">
        <v>8.51</v>
      </c>
      <c r="H662" s="78">
        <v>0.4</v>
      </c>
      <c r="I662" s="78"/>
      <c r="J662" s="78"/>
      <c r="K662" s="78"/>
      <c r="L662" s="75"/>
      <c r="M662" s="75"/>
      <c r="N662" s="27" t="s">
        <v>186</v>
      </c>
    </row>
    <row r="663" spans="1:15">
      <c r="A663" s="31"/>
      <c r="B663" s="31" t="s">
        <v>512</v>
      </c>
      <c r="C663" s="1"/>
      <c r="D663" s="31"/>
      <c r="E663" s="31"/>
      <c r="F663" s="32" t="s">
        <v>205</v>
      </c>
      <c r="G663" s="78">
        <v>7.31</v>
      </c>
      <c r="H663" s="78">
        <v>0.8</v>
      </c>
      <c r="I663" s="78"/>
      <c r="J663" s="78"/>
      <c r="K663" s="78"/>
      <c r="N663" s="27" t="s">
        <v>186</v>
      </c>
    </row>
    <row r="664" spans="1:15">
      <c r="A664" s="31" t="s">
        <v>507</v>
      </c>
      <c r="B664" s="28" t="s">
        <v>513</v>
      </c>
      <c r="C664" s="1">
        <v>1556</v>
      </c>
      <c r="D664" s="31" t="s">
        <v>1753</v>
      </c>
      <c r="E664" s="27" t="s">
        <v>1752</v>
      </c>
      <c r="F664" s="32" t="s">
        <v>205</v>
      </c>
      <c r="G664" s="42">
        <v>21.29</v>
      </c>
      <c r="H664" s="42">
        <v>0.8</v>
      </c>
      <c r="I664" s="42" t="s">
        <v>176</v>
      </c>
      <c r="J664" s="78"/>
      <c r="K664" s="78"/>
      <c r="L664" s="75">
        <v>67.849999999999994</v>
      </c>
      <c r="M664" s="75">
        <v>30.24</v>
      </c>
      <c r="N664" s="27" t="s">
        <v>186</v>
      </c>
      <c r="O664" s="27" t="s">
        <v>1754</v>
      </c>
    </row>
    <row r="665" spans="1:15">
      <c r="A665" s="31"/>
      <c r="B665" s="28" t="s">
        <v>514</v>
      </c>
      <c r="C665" s="1"/>
      <c r="D665" s="31"/>
      <c r="E665" s="31"/>
      <c r="F665" s="32" t="s">
        <v>205</v>
      </c>
      <c r="G665" s="42">
        <v>3.84</v>
      </c>
      <c r="H665" s="42">
        <v>0.4</v>
      </c>
      <c r="I665" s="42"/>
      <c r="J665" s="78"/>
      <c r="K665" s="78"/>
      <c r="L665" s="75"/>
      <c r="M665" s="75"/>
      <c r="N665" s="27" t="s">
        <v>186</v>
      </c>
      <c r="O665" s="27" t="s">
        <v>1754</v>
      </c>
    </row>
    <row r="666" spans="1:15">
      <c r="A666" s="31"/>
      <c r="B666" s="28" t="s">
        <v>515</v>
      </c>
      <c r="C666" s="1"/>
      <c r="D666" s="31"/>
      <c r="E666" s="31"/>
      <c r="F666" s="32" t="s">
        <v>205</v>
      </c>
      <c r="G666" s="42">
        <v>5.92</v>
      </c>
      <c r="H666" s="42">
        <v>0.6</v>
      </c>
      <c r="I666" s="42"/>
      <c r="J666" s="78"/>
      <c r="K666" s="78"/>
      <c r="L666" s="75"/>
      <c r="M666" s="75"/>
      <c r="N666" s="27" t="s">
        <v>186</v>
      </c>
      <c r="O666" s="27" t="s">
        <v>1754</v>
      </c>
    </row>
    <row r="667" spans="1:15">
      <c r="A667" s="31"/>
      <c r="B667" s="28" t="s">
        <v>516</v>
      </c>
      <c r="C667" s="1"/>
      <c r="D667" s="31"/>
      <c r="E667" s="31"/>
      <c r="F667" s="32" t="s">
        <v>205</v>
      </c>
      <c r="G667" s="42">
        <v>2.41</v>
      </c>
      <c r="H667" s="42">
        <v>0.3</v>
      </c>
      <c r="I667" s="42"/>
      <c r="J667" s="78"/>
      <c r="K667" s="78"/>
      <c r="L667" s="75"/>
      <c r="M667" s="75"/>
      <c r="N667" s="27" t="s">
        <v>186</v>
      </c>
      <c r="O667" s="27" t="s">
        <v>1754</v>
      </c>
    </row>
    <row r="668" spans="1:15">
      <c r="A668" s="31"/>
      <c r="B668" s="28" t="s">
        <v>517</v>
      </c>
      <c r="C668" s="1"/>
      <c r="D668" s="31"/>
      <c r="E668" s="31"/>
      <c r="F668" s="32" t="s">
        <v>205</v>
      </c>
      <c r="G668" s="42">
        <v>11.06</v>
      </c>
      <c r="H668" s="42">
        <v>0.5</v>
      </c>
      <c r="I668" s="42"/>
      <c r="J668" s="78"/>
      <c r="K668" s="78"/>
      <c r="N668" s="27" t="s">
        <v>186</v>
      </c>
      <c r="O668" s="27" t="s">
        <v>1754</v>
      </c>
    </row>
    <row r="669" spans="1:15">
      <c r="A669" s="31" t="s">
        <v>518</v>
      </c>
      <c r="B669" s="28" t="s">
        <v>519</v>
      </c>
      <c r="C669" s="1">
        <v>1234</v>
      </c>
      <c r="D669" s="31" t="s">
        <v>1753</v>
      </c>
      <c r="E669" s="27" t="s">
        <v>1752</v>
      </c>
      <c r="F669" s="32" t="s">
        <v>205</v>
      </c>
      <c r="G669" s="42">
        <v>88.1</v>
      </c>
      <c r="H669" s="48">
        <v>2.2999999999999998</v>
      </c>
      <c r="I669" s="42" t="s">
        <v>176</v>
      </c>
      <c r="J669" s="78"/>
      <c r="K669" s="78"/>
      <c r="L669" s="75">
        <v>67.72</v>
      </c>
      <c r="M669" s="75">
        <v>30.34</v>
      </c>
      <c r="N669" s="27" t="s">
        <v>186</v>
      </c>
      <c r="O669" s="27" t="s">
        <v>1754</v>
      </c>
    </row>
    <row r="670" spans="1:15">
      <c r="A670" s="31"/>
      <c r="B670" s="28" t="s">
        <v>520</v>
      </c>
      <c r="C670" s="1"/>
      <c r="D670" s="31"/>
      <c r="E670" s="31"/>
      <c r="F670" s="32" t="s">
        <v>205</v>
      </c>
      <c r="G670" s="42">
        <v>38</v>
      </c>
      <c r="H670" s="48">
        <v>1.1000000000000001</v>
      </c>
      <c r="I670" s="42"/>
      <c r="J670" s="78"/>
      <c r="K670" s="78"/>
      <c r="L670" s="75"/>
      <c r="M670" s="75"/>
      <c r="N670" s="27" t="s">
        <v>186</v>
      </c>
      <c r="O670" s="27" t="s">
        <v>1754</v>
      </c>
    </row>
    <row r="671" spans="1:15">
      <c r="A671" s="31"/>
      <c r="B671" s="28" t="s">
        <v>521</v>
      </c>
      <c r="C671" s="1"/>
      <c r="D671" s="31"/>
      <c r="E671" s="31"/>
      <c r="F671" s="32" t="s">
        <v>205</v>
      </c>
      <c r="G671" s="42">
        <v>86</v>
      </c>
      <c r="H671" s="48">
        <v>2.2000000000000002</v>
      </c>
      <c r="I671" s="42"/>
      <c r="J671" s="78"/>
      <c r="K671" s="78"/>
      <c r="L671" s="75"/>
      <c r="M671" s="75"/>
      <c r="N671" s="27" t="s">
        <v>186</v>
      </c>
      <c r="O671" s="27" t="s">
        <v>1754</v>
      </c>
    </row>
    <row r="672" spans="1:15">
      <c r="A672" s="31"/>
      <c r="B672" s="28" t="s">
        <v>522</v>
      </c>
      <c r="C672" s="1"/>
      <c r="D672" s="31"/>
      <c r="E672" s="31"/>
      <c r="F672" s="32" t="s">
        <v>205</v>
      </c>
      <c r="G672" s="42">
        <v>92.4</v>
      </c>
      <c r="H672" s="48">
        <v>3.1</v>
      </c>
      <c r="I672" s="42"/>
      <c r="J672" s="78"/>
      <c r="K672" s="78"/>
      <c r="L672" s="75"/>
      <c r="M672" s="75"/>
      <c r="N672" s="27" t="s">
        <v>186</v>
      </c>
      <c r="O672" s="27" t="s">
        <v>1754</v>
      </c>
    </row>
    <row r="673" spans="1:15">
      <c r="A673" s="31"/>
      <c r="B673" s="28" t="s">
        <v>523</v>
      </c>
      <c r="C673" s="1"/>
      <c r="D673" s="31"/>
      <c r="E673" s="31"/>
      <c r="F673" s="32" t="s">
        <v>205</v>
      </c>
      <c r="G673" s="42">
        <v>148.6</v>
      </c>
      <c r="H673" s="48">
        <v>4.9000000000000004</v>
      </c>
      <c r="I673" s="42"/>
      <c r="J673" s="78"/>
      <c r="K673" s="78"/>
      <c r="N673" s="27" t="s">
        <v>186</v>
      </c>
      <c r="O673" s="27" t="s">
        <v>1754</v>
      </c>
    </row>
    <row r="674" spans="1:15">
      <c r="A674" s="31" t="s">
        <v>518</v>
      </c>
      <c r="B674" s="28" t="s">
        <v>524</v>
      </c>
      <c r="C674" s="1">
        <v>1037</v>
      </c>
      <c r="D674" s="31" t="s">
        <v>1753</v>
      </c>
      <c r="E674" s="27" t="s">
        <v>1752</v>
      </c>
      <c r="F674" s="32" t="s">
        <v>205</v>
      </c>
      <c r="G674" s="42">
        <v>104.91</v>
      </c>
      <c r="H674" s="49">
        <v>4</v>
      </c>
      <c r="I674" s="42" t="s">
        <v>176</v>
      </c>
      <c r="J674" s="78"/>
      <c r="K674" s="78"/>
      <c r="L674" s="75">
        <v>67.61</v>
      </c>
      <c r="M674" s="75">
        <v>30.61</v>
      </c>
      <c r="N674" s="27" t="s">
        <v>186</v>
      </c>
      <c r="O674" s="27" t="s">
        <v>1754</v>
      </c>
    </row>
    <row r="675" spans="1:15">
      <c r="A675" s="31"/>
      <c r="B675" s="28" t="s">
        <v>525</v>
      </c>
      <c r="C675" s="1"/>
      <c r="D675" s="31"/>
      <c r="E675" s="31"/>
      <c r="F675" s="32" t="s">
        <v>205</v>
      </c>
      <c r="G675" s="42">
        <v>137.38</v>
      </c>
      <c r="H675" s="48">
        <v>4.4000000000000004</v>
      </c>
      <c r="I675" s="42"/>
      <c r="J675" s="78"/>
      <c r="K675" s="78"/>
      <c r="L675" s="75"/>
      <c r="M675" s="75"/>
      <c r="N675" s="27" t="s">
        <v>186</v>
      </c>
      <c r="O675" s="27" t="s">
        <v>1754</v>
      </c>
    </row>
    <row r="676" spans="1:15">
      <c r="A676" s="31"/>
      <c r="B676" s="28" t="s">
        <v>526</v>
      </c>
      <c r="C676" s="1"/>
      <c r="D676" s="31"/>
      <c r="E676" s="31"/>
      <c r="F676" s="32" t="s">
        <v>205</v>
      </c>
      <c r="G676" s="42">
        <v>14.51</v>
      </c>
      <c r="H676" s="48">
        <v>1.2</v>
      </c>
      <c r="I676" s="42"/>
      <c r="J676" s="78"/>
      <c r="K676" s="78"/>
      <c r="L676" s="75"/>
      <c r="M676" s="75"/>
      <c r="N676" s="27" t="s">
        <v>186</v>
      </c>
      <c r="O676" s="27" t="s">
        <v>1754</v>
      </c>
    </row>
    <row r="677" spans="1:15">
      <c r="A677" s="31"/>
      <c r="B677" s="28" t="s">
        <v>527</v>
      </c>
      <c r="C677" s="1"/>
      <c r="D677" s="31"/>
      <c r="E677" s="31"/>
      <c r="F677" s="32" t="s">
        <v>205</v>
      </c>
      <c r="G677" s="42">
        <v>36.93</v>
      </c>
      <c r="H677" s="48">
        <v>1.5</v>
      </c>
      <c r="I677" s="42"/>
      <c r="J677" s="78"/>
      <c r="K677" s="78"/>
      <c r="L677" s="75"/>
      <c r="M677" s="75"/>
      <c r="N677" s="27" t="s">
        <v>186</v>
      </c>
      <c r="O677" s="27" t="s">
        <v>1754</v>
      </c>
    </row>
    <row r="678" spans="1:15">
      <c r="A678" s="31"/>
      <c r="B678" s="28" t="s">
        <v>528</v>
      </c>
      <c r="C678" s="1"/>
      <c r="D678" s="31"/>
      <c r="E678" s="31"/>
      <c r="F678" s="32" t="s">
        <v>205</v>
      </c>
      <c r="G678" s="42">
        <v>44.29</v>
      </c>
      <c r="H678" s="48">
        <v>1.9</v>
      </c>
      <c r="I678" s="42"/>
      <c r="J678" s="78"/>
      <c r="K678" s="78"/>
      <c r="N678" s="27" t="s">
        <v>186</v>
      </c>
      <c r="O678" s="27" t="s">
        <v>1754</v>
      </c>
    </row>
    <row r="679" spans="1:15">
      <c r="A679" s="31" t="s">
        <v>529</v>
      </c>
      <c r="B679" s="28" t="s">
        <v>530</v>
      </c>
      <c r="C679" s="1">
        <v>1661</v>
      </c>
      <c r="D679" s="31" t="s">
        <v>1753</v>
      </c>
      <c r="E679" s="27" t="s">
        <v>1752</v>
      </c>
      <c r="F679" s="32" t="s">
        <v>205</v>
      </c>
      <c r="G679" s="42">
        <v>9.14</v>
      </c>
      <c r="H679" s="42">
        <v>0.3</v>
      </c>
      <c r="I679" s="42" t="s">
        <v>176</v>
      </c>
      <c r="J679" s="78"/>
      <c r="K679" s="78"/>
      <c r="L679" s="75">
        <v>67.63</v>
      </c>
      <c r="M679" s="75">
        <v>30.71</v>
      </c>
      <c r="N679" s="27" t="s">
        <v>186</v>
      </c>
      <c r="O679" s="27" t="s">
        <v>1754</v>
      </c>
    </row>
    <row r="680" spans="1:15">
      <c r="A680" s="31"/>
      <c r="B680" s="28" t="s">
        <v>531</v>
      </c>
      <c r="C680" s="1"/>
      <c r="D680" s="31"/>
      <c r="E680" s="31"/>
      <c r="F680" s="32" t="s">
        <v>205</v>
      </c>
      <c r="G680" s="42">
        <v>13.32</v>
      </c>
      <c r="H680" s="42">
        <v>0.6</v>
      </c>
      <c r="I680" s="42"/>
      <c r="J680" s="78"/>
      <c r="K680" s="78"/>
      <c r="L680" s="75"/>
      <c r="M680" s="75"/>
      <c r="N680" s="27" t="s">
        <v>186</v>
      </c>
      <c r="O680" s="27" t="s">
        <v>1754</v>
      </c>
    </row>
    <row r="681" spans="1:15">
      <c r="A681" s="31"/>
      <c r="B681" s="28" t="s">
        <v>532</v>
      </c>
      <c r="C681" s="1"/>
      <c r="D681" s="31"/>
      <c r="E681" s="31"/>
      <c r="F681" s="32" t="s">
        <v>205</v>
      </c>
      <c r="G681" s="42">
        <v>10.45</v>
      </c>
      <c r="H681" s="42">
        <v>0.6</v>
      </c>
      <c r="I681" s="42"/>
      <c r="J681" s="78"/>
      <c r="K681" s="78"/>
      <c r="L681" s="75"/>
      <c r="M681" s="75"/>
      <c r="N681" s="27" t="s">
        <v>186</v>
      </c>
      <c r="O681" s="27" t="s">
        <v>1754</v>
      </c>
    </row>
    <row r="682" spans="1:15">
      <c r="A682" s="31"/>
      <c r="B682" s="28" t="s">
        <v>533</v>
      </c>
      <c r="C682" s="1"/>
      <c r="D682" s="31"/>
      <c r="E682" s="31"/>
      <c r="F682" s="32" t="s">
        <v>205</v>
      </c>
      <c r="G682" s="42">
        <v>24.43</v>
      </c>
      <c r="H682" s="42">
        <v>1.1000000000000001</v>
      </c>
      <c r="I682" s="42"/>
      <c r="J682" s="78"/>
      <c r="K682" s="78"/>
      <c r="L682" s="75"/>
      <c r="M682" s="75"/>
      <c r="N682" s="27" t="s">
        <v>186</v>
      </c>
      <c r="O682" s="27" t="s">
        <v>1754</v>
      </c>
    </row>
    <row r="683" spans="1:15">
      <c r="A683" s="31"/>
      <c r="B683" s="28" t="s">
        <v>534</v>
      </c>
      <c r="C683" s="1"/>
      <c r="D683" s="31"/>
      <c r="E683" s="31"/>
      <c r="F683" s="32" t="s">
        <v>205</v>
      </c>
      <c r="G683" s="42">
        <v>14.73</v>
      </c>
      <c r="H683" s="42">
        <v>0.7</v>
      </c>
      <c r="I683" s="42"/>
      <c r="J683" s="78"/>
      <c r="K683" s="78"/>
      <c r="N683" s="27" t="s">
        <v>186</v>
      </c>
      <c r="O683" s="27" t="s">
        <v>1754</v>
      </c>
    </row>
    <row r="684" spans="1:15">
      <c r="A684" s="31" t="s">
        <v>535</v>
      </c>
      <c r="B684" s="28" t="s">
        <v>536</v>
      </c>
      <c r="C684" s="1">
        <v>1323</v>
      </c>
      <c r="D684" s="31" t="s">
        <v>1753</v>
      </c>
      <c r="E684" s="27" t="s">
        <v>1752</v>
      </c>
      <c r="F684" s="32" t="s">
        <v>205</v>
      </c>
      <c r="G684" s="42">
        <v>96.58</v>
      </c>
      <c r="H684" s="42">
        <v>2.9</v>
      </c>
      <c r="I684" s="42" t="s">
        <v>176</v>
      </c>
      <c r="J684" s="78"/>
      <c r="K684" s="78"/>
      <c r="L684" s="75">
        <v>67.63</v>
      </c>
      <c r="M684" s="75">
        <v>30.71</v>
      </c>
      <c r="N684" s="27" t="s">
        <v>186</v>
      </c>
      <c r="O684" s="27" t="s">
        <v>1754</v>
      </c>
    </row>
    <row r="685" spans="1:15">
      <c r="A685" s="31"/>
      <c r="B685" s="28" t="s">
        <v>537</v>
      </c>
      <c r="C685" s="1"/>
      <c r="D685" s="31"/>
      <c r="E685" s="31"/>
      <c r="F685" s="32" t="s">
        <v>205</v>
      </c>
      <c r="G685" s="42">
        <v>52.76</v>
      </c>
      <c r="H685" s="42">
        <v>1.7</v>
      </c>
      <c r="I685" s="42"/>
      <c r="J685" s="78"/>
      <c r="K685" s="78"/>
      <c r="L685" s="75"/>
      <c r="M685" s="75"/>
      <c r="N685" s="27" t="s">
        <v>186</v>
      </c>
      <c r="O685" s="27" t="s">
        <v>1754</v>
      </c>
    </row>
    <row r="686" spans="1:15">
      <c r="A686" s="31"/>
      <c r="B686" s="28" t="s">
        <v>538</v>
      </c>
      <c r="C686" s="1"/>
      <c r="D686" s="31"/>
      <c r="E686" s="31"/>
      <c r="F686" s="32" t="s">
        <v>205</v>
      </c>
      <c r="G686" s="42">
        <v>57.75</v>
      </c>
      <c r="H686" s="42">
        <v>1.7</v>
      </c>
      <c r="I686" s="42"/>
      <c r="J686" s="78"/>
      <c r="K686" s="78"/>
      <c r="L686" s="75"/>
      <c r="M686" s="75"/>
      <c r="N686" s="27" t="s">
        <v>186</v>
      </c>
      <c r="O686" s="27" t="s">
        <v>1754</v>
      </c>
    </row>
    <row r="687" spans="1:15">
      <c r="A687" s="31"/>
      <c r="B687" s="28" t="s">
        <v>539</v>
      </c>
      <c r="C687" s="1"/>
      <c r="D687" s="31"/>
      <c r="E687" s="31"/>
      <c r="F687" s="32" t="s">
        <v>205</v>
      </c>
      <c r="G687" s="42">
        <v>36.159999999999997</v>
      </c>
      <c r="H687" s="42">
        <v>1.3</v>
      </c>
      <c r="I687" s="42"/>
      <c r="J687" s="78"/>
      <c r="K687" s="78"/>
      <c r="L687" s="75"/>
      <c r="M687" s="75"/>
      <c r="N687" s="27" t="s">
        <v>186</v>
      </c>
      <c r="O687" s="27" t="s">
        <v>1754</v>
      </c>
    </row>
    <row r="688" spans="1:15">
      <c r="A688" s="31"/>
      <c r="B688" s="28" t="s">
        <v>540</v>
      </c>
      <c r="C688" s="1"/>
      <c r="D688" s="31"/>
      <c r="E688" s="31"/>
      <c r="F688" s="32" t="s">
        <v>205</v>
      </c>
      <c r="G688" s="42">
        <v>28.07</v>
      </c>
      <c r="H688" s="42">
        <v>1.1000000000000001</v>
      </c>
      <c r="I688" s="42"/>
      <c r="J688" s="78"/>
      <c r="K688" s="78"/>
      <c r="N688" s="27" t="s">
        <v>186</v>
      </c>
      <c r="O688" s="27" t="s">
        <v>1754</v>
      </c>
    </row>
    <row r="689" spans="1:15">
      <c r="A689" s="31" t="s">
        <v>546</v>
      </c>
      <c r="B689" s="28" t="s">
        <v>541</v>
      </c>
      <c r="C689" s="1">
        <v>1011</v>
      </c>
      <c r="D689" s="31" t="s">
        <v>1753</v>
      </c>
      <c r="E689" s="27" t="s">
        <v>1752</v>
      </c>
      <c r="F689" s="32" t="s">
        <v>205</v>
      </c>
      <c r="G689" s="42">
        <v>75.13</v>
      </c>
      <c r="H689" s="42">
        <v>3.5</v>
      </c>
      <c r="I689" s="42" t="s">
        <v>176</v>
      </c>
      <c r="J689" s="78"/>
      <c r="K689" s="78"/>
      <c r="L689" s="75">
        <v>67.58</v>
      </c>
      <c r="M689" s="75">
        <v>30.71</v>
      </c>
      <c r="N689" s="27" t="s">
        <v>186</v>
      </c>
      <c r="O689" s="27" t="s">
        <v>1754</v>
      </c>
    </row>
    <row r="690" spans="1:15">
      <c r="A690" s="31"/>
      <c r="B690" s="28" t="s">
        <v>542</v>
      </c>
      <c r="C690" s="1"/>
      <c r="D690" s="31"/>
      <c r="E690" s="31"/>
      <c r="F690" s="32" t="s">
        <v>205</v>
      </c>
      <c r="G690" s="42">
        <v>27.47</v>
      </c>
      <c r="H690" s="42">
        <v>1.3</v>
      </c>
      <c r="I690" s="78"/>
      <c r="J690" s="78"/>
      <c r="K690" s="78"/>
      <c r="L690" s="75"/>
      <c r="M690" s="75"/>
      <c r="N690" s="27" t="s">
        <v>186</v>
      </c>
      <c r="O690" s="27" t="s">
        <v>1754</v>
      </c>
    </row>
    <row r="691" spans="1:15">
      <c r="A691" s="31"/>
      <c r="B691" s="28" t="s">
        <v>543</v>
      </c>
      <c r="C691" s="1"/>
      <c r="D691" s="31"/>
      <c r="E691" s="31"/>
      <c r="F691" s="32" t="s">
        <v>205</v>
      </c>
      <c r="G691" s="42">
        <v>25.39</v>
      </c>
      <c r="H691" s="42">
        <v>1.3</v>
      </c>
      <c r="I691" s="78"/>
      <c r="J691" s="78"/>
      <c r="K691" s="78"/>
      <c r="L691" s="75"/>
      <c r="M691" s="75"/>
      <c r="N691" s="27" t="s">
        <v>186</v>
      </c>
      <c r="O691" s="27" t="s">
        <v>1754</v>
      </c>
    </row>
    <row r="692" spans="1:15">
      <c r="A692" s="31"/>
      <c r="B692" s="28" t="s">
        <v>544</v>
      </c>
      <c r="C692" s="1"/>
      <c r="D692" s="31"/>
      <c r="E692" s="31"/>
      <c r="F692" s="32" t="s">
        <v>205</v>
      </c>
      <c r="G692" s="42">
        <v>18.079999999999998</v>
      </c>
      <c r="H692" s="42">
        <v>0.9</v>
      </c>
      <c r="I692" s="78"/>
      <c r="J692" s="78"/>
      <c r="K692" s="78"/>
      <c r="L692" s="75"/>
      <c r="M692" s="75"/>
      <c r="N692" s="27" t="s">
        <v>186</v>
      </c>
      <c r="O692" s="27" t="s">
        <v>1754</v>
      </c>
    </row>
    <row r="693" spans="1:15">
      <c r="A693" s="31"/>
      <c r="B693" s="28" t="s">
        <v>545</v>
      </c>
      <c r="C693" s="1"/>
      <c r="D693" s="31"/>
      <c r="E693" s="31"/>
      <c r="F693" s="32" t="s">
        <v>205</v>
      </c>
      <c r="G693" s="42">
        <v>29.28</v>
      </c>
      <c r="H693" s="42">
        <v>1.2</v>
      </c>
      <c r="I693" s="78"/>
      <c r="J693" s="78"/>
      <c r="K693" s="78"/>
      <c r="N693" s="27" t="s">
        <v>186</v>
      </c>
      <c r="O693" s="27" t="s">
        <v>1754</v>
      </c>
    </row>
    <row r="694" spans="1:15">
      <c r="A694" s="31" t="s">
        <v>413</v>
      </c>
      <c r="B694" s="31" t="s">
        <v>319</v>
      </c>
      <c r="C694" s="1">
        <v>1459</v>
      </c>
      <c r="D694" s="31" t="s">
        <v>1756</v>
      </c>
      <c r="E694" s="27" t="s">
        <v>1755</v>
      </c>
      <c r="F694" s="32" t="s">
        <v>205</v>
      </c>
      <c r="G694" s="79">
        <v>7.2441401481628418</v>
      </c>
      <c r="H694" s="79">
        <v>0.43464839458465576</v>
      </c>
      <c r="I694" s="77">
        <f>AVERAGE(G694,G695,G697)</f>
        <v>7.5675271352132158</v>
      </c>
      <c r="J694" s="78"/>
      <c r="K694" s="78">
        <v>3</v>
      </c>
      <c r="L694" s="75">
        <v>68.636750000000006</v>
      </c>
      <c r="M694" s="75">
        <v>29.348289999999999</v>
      </c>
      <c r="N694" s="27" t="s">
        <v>322</v>
      </c>
    </row>
    <row r="695" spans="1:15">
      <c r="A695" s="31"/>
      <c r="B695" s="31" t="s">
        <v>320</v>
      </c>
      <c r="C695" s="1"/>
      <c r="D695" s="31"/>
      <c r="E695" s="31"/>
      <c r="F695" s="32" t="s">
        <v>205</v>
      </c>
      <c r="G695" s="79">
        <v>9.9003362655639648</v>
      </c>
      <c r="H695" s="79">
        <v>0.59402018785476685</v>
      </c>
      <c r="I695" s="77"/>
      <c r="J695" s="78"/>
      <c r="K695" s="78"/>
      <c r="L695" s="75"/>
      <c r="M695" s="75"/>
      <c r="N695" s="27" t="s">
        <v>322</v>
      </c>
    </row>
    <row r="696" spans="1:15">
      <c r="A696" s="31"/>
      <c r="B696" s="28" t="s">
        <v>448</v>
      </c>
      <c r="C696" s="1"/>
      <c r="D696" s="31"/>
      <c r="E696" s="31"/>
      <c r="F696" s="32" t="s">
        <v>205</v>
      </c>
      <c r="G696" s="47">
        <v>24.520904541015625</v>
      </c>
      <c r="H696" s="47">
        <v>1.4712542295455933</v>
      </c>
      <c r="I696" s="77"/>
      <c r="J696" s="78"/>
      <c r="K696" s="78"/>
      <c r="L696" s="75"/>
      <c r="M696" s="75"/>
      <c r="N696" s="27" t="s">
        <v>322</v>
      </c>
    </row>
    <row r="697" spans="1:15">
      <c r="A697" s="31"/>
      <c r="B697" s="31" t="s">
        <v>321</v>
      </c>
      <c r="C697" s="1"/>
      <c r="D697" s="31"/>
      <c r="E697" s="31"/>
      <c r="F697" s="32" t="s">
        <v>205</v>
      </c>
      <c r="G697" s="79">
        <v>5.5581049919128418</v>
      </c>
      <c r="H697" s="79">
        <v>0.33348628878593445</v>
      </c>
      <c r="I697" s="77"/>
      <c r="J697" s="78"/>
      <c r="K697" s="78"/>
      <c r="L697" s="75"/>
      <c r="M697" s="75"/>
      <c r="N697" s="27" t="s">
        <v>322</v>
      </c>
    </row>
    <row r="698" spans="1:15">
      <c r="A698" s="31" t="s">
        <v>412</v>
      </c>
      <c r="B698" s="28" t="s">
        <v>447</v>
      </c>
      <c r="C698" s="1">
        <v>1496</v>
      </c>
      <c r="D698" s="31" t="s">
        <v>1757</v>
      </c>
      <c r="E698" s="27" t="s">
        <v>1755</v>
      </c>
      <c r="F698" s="32" t="s">
        <v>205</v>
      </c>
      <c r="G698" s="47">
        <v>19.894699096679688</v>
      </c>
      <c r="H698" s="47">
        <v>1.1936819553375244</v>
      </c>
      <c r="I698" s="77">
        <f>AVERAGE(G699,G701,G702)</f>
        <v>6.2272305488586426</v>
      </c>
      <c r="J698" s="78"/>
      <c r="K698" s="78">
        <v>3</v>
      </c>
      <c r="L698" s="75">
        <v>68.618129999999994</v>
      </c>
      <c r="M698" s="75">
        <v>29.355350000000001</v>
      </c>
      <c r="N698" s="27" t="s">
        <v>322</v>
      </c>
    </row>
    <row r="699" spans="1:15">
      <c r="A699" s="31"/>
      <c r="B699" s="31" t="s">
        <v>323</v>
      </c>
      <c r="C699" s="1"/>
      <c r="D699" s="31"/>
      <c r="E699" s="31"/>
      <c r="F699" s="32" t="s">
        <v>205</v>
      </c>
      <c r="G699" s="79">
        <v>5.6837577819824219</v>
      </c>
      <c r="H699" s="79">
        <v>0.34102547168731689</v>
      </c>
      <c r="I699" s="77"/>
      <c r="J699" s="78"/>
      <c r="K699" s="78"/>
      <c r="L699" s="75"/>
      <c r="M699" s="75"/>
      <c r="N699" s="27" t="s">
        <v>322</v>
      </c>
    </row>
    <row r="700" spans="1:15">
      <c r="A700" s="31"/>
      <c r="B700" s="28" t="s">
        <v>446</v>
      </c>
      <c r="C700" s="1"/>
      <c r="D700" s="31"/>
      <c r="E700" s="31"/>
      <c r="F700" s="32" t="s">
        <v>205</v>
      </c>
      <c r="G700" s="47">
        <v>30.966436386108398</v>
      </c>
      <c r="H700" s="47">
        <v>1.8579862117767334</v>
      </c>
      <c r="I700" s="77"/>
      <c r="J700" s="78"/>
      <c r="K700" s="78"/>
      <c r="L700" s="75"/>
      <c r="M700" s="75"/>
      <c r="N700" s="27" t="s">
        <v>322</v>
      </c>
    </row>
    <row r="701" spans="1:15">
      <c r="A701" s="31"/>
      <c r="B701" s="31" t="s">
        <v>324</v>
      </c>
      <c r="C701" s="1"/>
      <c r="D701" s="31"/>
      <c r="E701" s="31"/>
      <c r="F701" s="32" t="s">
        <v>205</v>
      </c>
      <c r="G701" s="79">
        <v>4.0127367973327637</v>
      </c>
      <c r="H701" s="79">
        <v>0.24076420068740845</v>
      </c>
      <c r="I701" s="77"/>
      <c r="J701" s="78"/>
      <c r="K701" s="78"/>
      <c r="L701" s="75"/>
      <c r="M701" s="75"/>
      <c r="N701" s="27" t="s">
        <v>322</v>
      </c>
    </row>
    <row r="702" spans="1:15">
      <c r="A702" s="31"/>
      <c r="B702" s="31" t="s">
        <v>325</v>
      </c>
      <c r="C702" s="1"/>
      <c r="D702" s="31"/>
      <c r="E702" s="31"/>
      <c r="F702" s="32" t="s">
        <v>205</v>
      </c>
      <c r="G702" s="79">
        <v>8.9851970672607422</v>
      </c>
      <c r="H702" s="79">
        <v>0.53911185264587402</v>
      </c>
      <c r="I702" s="77"/>
      <c r="J702" s="78"/>
      <c r="K702" s="78"/>
      <c r="L702" s="75"/>
      <c r="M702" s="75"/>
      <c r="N702" s="27" t="s">
        <v>322</v>
      </c>
    </row>
    <row r="703" spans="1:15">
      <c r="A703" s="31" t="s">
        <v>411</v>
      </c>
      <c r="B703" s="31" t="s">
        <v>326</v>
      </c>
      <c r="C703" s="1">
        <v>1343</v>
      </c>
      <c r="D703" s="31" t="s">
        <v>1758</v>
      </c>
      <c r="E703" s="27" t="s">
        <v>1755</v>
      </c>
      <c r="F703" s="32" t="s">
        <v>205</v>
      </c>
      <c r="G703" s="79">
        <v>3.6383235454559326</v>
      </c>
      <c r="H703" s="79">
        <v>0.21829941868782043</v>
      </c>
      <c r="I703" s="77">
        <f>AVERAGE(G703:G708)</f>
        <v>4.9903247753779096</v>
      </c>
      <c r="J703" s="78"/>
      <c r="K703" s="78">
        <v>6</v>
      </c>
      <c r="L703" s="75">
        <v>68.606449999999995</v>
      </c>
      <c r="M703" s="75">
        <v>29.36065</v>
      </c>
      <c r="N703" s="27" t="s">
        <v>322</v>
      </c>
    </row>
    <row r="704" spans="1:15">
      <c r="A704" s="31"/>
      <c r="B704" s="31" t="s">
        <v>327</v>
      </c>
      <c r="C704" s="1"/>
      <c r="D704" s="31"/>
      <c r="E704" s="31"/>
      <c r="F704" s="32" t="s">
        <v>205</v>
      </c>
      <c r="G704" s="79">
        <v>5.337712287902832</v>
      </c>
      <c r="H704" s="79">
        <v>0.32026273012161255</v>
      </c>
      <c r="I704" s="77"/>
      <c r="J704" s="78"/>
      <c r="K704" s="78"/>
      <c r="L704" s="75"/>
      <c r="M704" s="75"/>
      <c r="N704" s="27" t="s">
        <v>322</v>
      </c>
    </row>
    <row r="705" spans="1:15">
      <c r="A705" s="31"/>
      <c r="B705" s="31" t="s">
        <v>328</v>
      </c>
      <c r="C705" s="1"/>
      <c r="D705" s="31"/>
      <c r="E705" s="31"/>
      <c r="F705" s="32" t="s">
        <v>205</v>
      </c>
      <c r="G705" s="79">
        <v>6.0894961357116699</v>
      </c>
      <c r="H705" s="79">
        <v>0.3653697669506073</v>
      </c>
      <c r="I705" s="77"/>
      <c r="J705" s="78"/>
      <c r="K705" s="78"/>
      <c r="L705" s="75"/>
      <c r="M705" s="75"/>
      <c r="N705" s="27" t="s">
        <v>322</v>
      </c>
    </row>
    <row r="706" spans="1:15">
      <c r="A706" s="31"/>
      <c r="B706" s="31" t="s">
        <v>329</v>
      </c>
      <c r="C706" s="1"/>
      <c r="D706" s="31"/>
      <c r="E706" s="31"/>
      <c r="F706" s="32" t="s">
        <v>205</v>
      </c>
      <c r="G706" s="79">
        <v>4.0236935615539551</v>
      </c>
      <c r="H706" s="79">
        <v>0.24142161011695862</v>
      </c>
      <c r="I706" s="77"/>
      <c r="J706" s="78"/>
      <c r="K706" s="78"/>
      <c r="L706" s="75"/>
      <c r="M706" s="75"/>
      <c r="N706" s="27" t="s">
        <v>322</v>
      </c>
    </row>
    <row r="707" spans="1:15">
      <c r="A707" s="31"/>
      <c r="B707" s="31" t="s">
        <v>330</v>
      </c>
      <c r="C707" s="1"/>
      <c r="D707" s="31"/>
      <c r="E707" s="31"/>
      <c r="F707" s="32" t="s">
        <v>205</v>
      </c>
      <c r="G707" s="79">
        <v>5.5592970848083496</v>
      </c>
      <c r="H707" s="79">
        <v>0.33355781435966492</v>
      </c>
      <c r="I707" s="77"/>
      <c r="J707" s="78"/>
      <c r="K707" s="78"/>
      <c r="L707" s="75"/>
      <c r="M707" s="75"/>
      <c r="N707" s="27" t="s">
        <v>322</v>
      </c>
    </row>
    <row r="708" spans="1:15">
      <c r="A708" s="31"/>
      <c r="B708" s="31" t="s">
        <v>331</v>
      </c>
      <c r="C708" s="1"/>
      <c r="D708" s="31"/>
      <c r="E708" s="31"/>
      <c r="F708" s="32" t="s">
        <v>205</v>
      </c>
      <c r="G708" s="79">
        <v>5.2934260368347168</v>
      </c>
      <c r="H708" s="79">
        <v>0.31760555505752563</v>
      </c>
      <c r="I708" s="77"/>
      <c r="J708" s="78"/>
      <c r="K708" s="78"/>
      <c r="L708" s="75"/>
      <c r="M708" s="75"/>
      <c r="N708" s="27" t="s">
        <v>322</v>
      </c>
    </row>
    <row r="709" spans="1:15">
      <c r="A709" s="31" t="s">
        <v>410</v>
      </c>
      <c r="B709" s="31" t="s">
        <v>332</v>
      </c>
      <c r="C709" s="1">
        <v>1953</v>
      </c>
      <c r="D709" s="31" t="s">
        <v>1316</v>
      </c>
      <c r="E709" s="27" t="s">
        <v>1755</v>
      </c>
      <c r="F709" s="32" t="s">
        <v>205</v>
      </c>
      <c r="G709" s="79">
        <v>10.8</v>
      </c>
      <c r="H709" s="79">
        <v>0.7</v>
      </c>
      <c r="I709" s="77">
        <f>AVERAGE(G709:G714)</f>
        <v>11.9</v>
      </c>
      <c r="J709" s="78"/>
      <c r="K709" s="78">
        <v>6</v>
      </c>
      <c r="L709" s="75">
        <v>68.71857</v>
      </c>
      <c r="M709" s="75">
        <v>29.195499999999999</v>
      </c>
      <c r="N709" s="27" t="s">
        <v>322</v>
      </c>
    </row>
    <row r="710" spans="1:15">
      <c r="A710" s="31"/>
      <c r="B710" s="31" t="s">
        <v>333</v>
      </c>
      <c r="C710" s="1"/>
      <c r="D710" s="31"/>
      <c r="E710" s="31"/>
      <c r="F710" s="32" t="s">
        <v>205</v>
      </c>
      <c r="G710" s="79">
        <v>10.7</v>
      </c>
      <c r="H710" s="79">
        <v>0.64</v>
      </c>
      <c r="I710" s="77"/>
      <c r="J710" s="78"/>
      <c r="K710" s="78"/>
      <c r="L710" s="75"/>
      <c r="M710" s="75"/>
      <c r="N710" s="27" t="s">
        <v>322</v>
      </c>
    </row>
    <row r="711" spans="1:15">
      <c r="A711" s="31"/>
      <c r="B711" s="31" t="s">
        <v>334</v>
      </c>
      <c r="C711" s="1"/>
      <c r="D711" s="31"/>
      <c r="E711" s="31"/>
      <c r="F711" s="32" t="s">
        <v>205</v>
      </c>
      <c r="G711" s="79">
        <v>14</v>
      </c>
      <c r="H711" s="79">
        <v>0.84</v>
      </c>
      <c r="I711" s="77"/>
      <c r="J711" s="78"/>
      <c r="K711" s="78"/>
      <c r="L711" s="75"/>
      <c r="M711" s="75"/>
      <c r="N711" s="27" t="s">
        <v>322</v>
      </c>
    </row>
    <row r="712" spans="1:15">
      <c r="A712" s="31"/>
      <c r="B712" s="31" t="s">
        <v>335</v>
      </c>
      <c r="C712" s="1"/>
      <c r="D712" s="31"/>
      <c r="E712" s="31"/>
      <c r="F712" s="32" t="s">
        <v>205</v>
      </c>
      <c r="G712" s="79">
        <v>12.6</v>
      </c>
      <c r="H712" s="79">
        <v>0.75</v>
      </c>
      <c r="I712" s="77"/>
      <c r="J712" s="78"/>
      <c r="K712" s="78"/>
      <c r="L712" s="75"/>
      <c r="M712" s="75"/>
      <c r="N712" s="27" t="s">
        <v>322</v>
      </c>
    </row>
    <row r="713" spans="1:15">
      <c r="A713" s="31"/>
      <c r="B713" s="31" t="s">
        <v>336</v>
      </c>
      <c r="C713" s="1"/>
      <c r="D713" s="31"/>
      <c r="E713" s="31"/>
      <c r="F713" s="32" t="s">
        <v>205</v>
      </c>
      <c r="G713" s="79">
        <v>11.9</v>
      </c>
      <c r="H713" s="79">
        <v>0.71</v>
      </c>
      <c r="I713" s="77"/>
      <c r="J713" s="78"/>
      <c r="K713" s="78"/>
      <c r="L713" s="75"/>
      <c r="M713" s="75"/>
      <c r="N713" s="27" t="s">
        <v>322</v>
      </c>
    </row>
    <row r="714" spans="1:15">
      <c r="A714" s="31"/>
      <c r="B714" s="31" t="s">
        <v>337</v>
      </c>
      <c r="C714" s="1"/>
      <c r="D714" s="31"/>
      <c r="E714" s="31"/>
      <c r="F714" s="32" t="s">
        <v>205</v>
      </c>
      <c r="G714" s="79">
        <v>11.4</v>
      </c>
      <c r="H714" s="79">
        <v>0.69</v>
      </c>
      <c r="I714" s="77"/>
      <c r="J714" s="78"/>
      <c r="K714" s="78"/>
      <c r="L714" s="75"/>
      <c r="M714" s="75"/>
      <c r="N714" s="27" t="s">
        <v>322</v>
      </c>
    </row>
    <row r="715" spans="1:15">
      <c r="A715" s="31" t="s">
        <v>342</v>
      </c>
      <c r="B715" s="31" t="s">
        <v>338</v>
      </c>
      <c r="C715" s="1">
        <v>2800</v>
      </c>
      <c r="D715" s="31" t="s">
        <v>1316</v>
      </c>
      <c r="E715" s="27" t="s">
        <v>1755</v>
      </c>
      <c r="F715" s="32" t="s">
        <v>205</v>
      </c>
      <c r="G715" s="78">
        <v>8.36</v>
      </c>
      <c r="H715" s="78">
        <v>0.5</v>
      </c>
      <c r="I715" s="77">
        <f>AVERAGE(G715,G716,G717,G719)</f>
        <v>10.74</v>
      </c>
      <c r="J715" s="78"/>
      <c r="K715" s="78">
        <v>4</v>
      </c>
      <c r="L715" s="75">
        <v>68.837890000000002</v>
      </c>
      <c r="M715" s="75">
        <v>29.163022999999999</v>
      </c>
      <c r="N715" s="27" t="s">
        <v>322</v>
      </c>
    </row>
    <row r="716" spans="1:15">
      <c r="A716" s="31"/>
      <c r="B716" s="31" t="s">
        <v>339</v>
      </c>
      <c r="C716" s="1"/>
      <c r="D716" s="31"/>
      <c r="E716" s="31"/>
      <c r="F716" s="32" t="s">
        <v>205</v>
      </c>
      <c r="G716" s="78">
        <v>13.05</v>
      </c>
      <c r="H716" s="78">
        <v>0.78</v>
      </c>
      <c r="I716" s="77"/>
      <c r="J716" s="78"/>
      <c r="K716" s="78"/>
      <c r="L716" s="75"/>
      <c r="M716" s="75"/>
      <c r="N716" s="27" t="s">
        <v>322</v>
      </c>
    </row>
    <row r="717" spans="1:15">
      <c r="A717" s="31"/>
      <c r="B717" s="31" t="s">
        <v>340</v>
      </c>
      <c r="C717" s="1"/>
      <c r="D717" s="31"/>
      <c r="E717" s="31"/>
      <c r="F717" s="32" t="s">
        <v>205</v>
      </c>
      <c r="G717" s="78">
        <v>9.58</v>
      </c>
      <c r="H717" s="78">
        <v>0.56999999999999995</v>
      </c>
      <c r="I717" s="77"/>
      <c r="J717" s="78"/>
      <c r="K717" s="78"/>
      <c r="L717" s="75"/>
      <c r="M717" s="75"/>
      <c r="N717" s="27" t="s">
        <v>322</v>
      </c>
    </row>
    <row r="718" spans="1:15">
      <c r="A718" s="31"/>
      <c r="B718" s="28" t="s">
        <v>445</v>
      </c>
      <c r="C718" s="1"/>
      <c r="D718" s="31"/>
      <c r="E718" s="31"/>
      <c r="F718" s="32" t="s">
        <v>205</v>
      </c>
      <c r="G718" s="42">
        <v>22.83</v>
      </c>
      <c r="H718" s="42">
        <v>1.37</v>
      </c>
      <c r="I718" s="77"/>
      <c r="J718" s="78"/>
      <c r="K718" s="78"/>
      <c r="L718" s="75"/>
      <c r="M718" s="75"/>
      <c r="N718" s="27" t="s">
        <v>322</v>
      </c>
      <c r="O718" s="27" t="s">
        <v>1350</v>
      </c>
    </row>
    <row r="719" spans="1:15">
      <c r="A719" s="31"/>
      <c r="B719" s="31" t="s">
        <v>341</v>
      </c>
      <c r="C719" s="1"/>
      <c r="D719" s="31"/>
      <c r="E719" s="31"/>
      <c r="F719" s="32" t="s">
        <v>205</v>
      </c>
      <c r="G719" s="78">
        <v>11.97</v>
      </c>
      <c r="H719" s="78">
        <v>0.72</v>
      </c>
      <c r="I719" s="77"/>
      <c r="J719" s="78"/>
      <c r="K719" s="78"/>
      <c r="L719" s="75"/>
      <c r="M719" s="75"/>
      <c r="N719" s="27" t="s">
        <v>322</v>
      </c>
    </row>
    <row r="720" spans="1:15">
      <c r="A720" s="31" t="s">
        <v>345</v>
      </c>
      <c r="B720" s="28" t="s">
        <v>444</v>
      </c>
      <c r="C720" s="1">
        <v>2463</v>
      </c>
      <c r="D720" s="31" t="s">
        <v>1759</v>
      </c>
      <c r="E720" s="27" t="s">
        <v>1755</v>
      </c>
      <c r="F720" s="32" t="s">
        <v>205</v>
      </c>
      <c r="G720" s="42">
        <v>42.39</v>
      </c>
      <c r="H720" s="42">
        <v>2.54</v>
      </c>
      <c r="I720" s="77">
        <f>AVERAGE(G721,G724)</f>
        <v>10.050000000000001</v>
      </c>
      <c r="J720" s="78"/>
      <c r="K720" s="78">
        <v>2</v>
      </c>
      <c r="L720" s="75">
        <v>68.797422999999995</v>
      </c>
      <c r="M720" s="75">
        <v>29.170840999999999</v>
      </c>
      <c r="N720" s="27" t="s">
        <v>322</v>
      </c>
      <c r="O720" s="27" t="s">
        <v>1350</v>
      </c>
    </row>
    <row r="721" spans="1:15">
      <c r="A721" s="31"/>
      <c r="B721" s="31" t="s">
        <v>343</v>
      </c>
      <c r="C721" s="1"/>
      <c r="D721" s="31"/>
      <c r="E721" s="31"/>
      <c r="F721" s="32" t="s">
        <v>205</v>
      </c>
      <c r="G721" s="78">
        <v>6.62</v>
      </c>
      <c r="H721" s="78">
        <v>0.4</v>
      </c>
      <c r="I721" s="77"/>
      <c r="J721" s="78"/>
      <c r="K721" s="78"/>
      <c r="L721" s="75"/>
      <c r="M721" s="75"/>
      <c r="N721" s="27" t="s">
        <v>322</v>
      </c>
    </row>
    <row r="722" spans="1:15">
      <c r="A722" s="31"/>
      <c r="B722" s="28" t="s">
        <v>443</v>
      </c>
      <c r="C722" s="1"/>
      <c r="D722" s="31"/>
      <c r="E722" s="31"/>
      <c r="F722" s="32" t="s">
        <v>205</v>
      </c>
      <c r="G722" s="42">
        <v>92.63</v>
      </c>
      <c r="H722" s="42">
        <v>5.56</v>
      </c>
      <c r="I722" s="77"/>
      <c r="J722" s="78"/>
      <c r="K722" s="78"/>
      <c r="L722" s="75"/>
      <c r="M722" s="75"/>
      <c r="N722" s="27" t="s">
        <v>322</v>
      </c>
      <c r="O722" s="27" t="s">
        <v>1350</v>
      </c>
    </row>
    <row r="723" spans="1:15">
      <c r="A723" s="31"/>
      <c r="B723" s="28" t="s">
        <v>442</v>
      </c>
      <c r="C723" s="1"/>
      <c r="D723" s="31"/>
      <c r="E723" s="31"/>
      <c r="F723" s="32" t="s">
        <v>205</v>
      </c>
      <c r="G723" s="42">
        <v>38.119999999999997</v>
      </c>
      <c r="H723" s="42">
        <v>2.29</v>
      </c>
      <c r="I723" s="77"/>
      <c r="J723" s="78"/>
      <c r="K723" s="78"/>
      <c r="L723" s="75"/>
      <c r="M723" s="75"/>
      <c r="N723" s="27" t="s">
        <v>322</v>
      </c>
      <c r="O723" s="27" t="s">
        <v>1350</v>
      </c>
    </row>
    <row r="724" spans="1:15">
      <c r="A724" s="31"/>
      <c r="B724" s="31" t="s">
        <v>344</v>
      </c>
      <c r="C724" s="1"/>
      <c r="D724" s="31"/>
      <c r="E724" s="31"/>
      <c r="F724" s="32" t="s">
        <v>205</v>
      </c>
      <c r="G724" s="78">
        <v>13.48</v>
      </c>
      <c r="H724" s="78">
        <v>0.81</v>
      </c>
      <c r="I724" s="77"/>
      <c r="J724" s="78"/>
      <c r="K724" s="78"/>
      <c r="L724" s="75"/>
      <c r="M724" s="75"/>
      <c r="N724" s="27" t="s">
        <v>322</v>
      </c>
    </row>
    <row r="725" spans="1:15">
      <c r="A725" s="31" t="s">
        <v>346</v>
      </c>
      <c r="B725" s="31" t="s">
        <v>347</v>
      </c>
      <c r="C725" s="1">
        <v>1295</v>
      </c>
      <c r="D725" s="31" t="s">
        <v>1760</v>
      </c>
      <c r="E725" s="27" t="s">
        <v>1755</v>
      </c>
      <c r="F725" s="32" t="s">
        <v>205</v>
      </c>
      <c r="G725" s="78">
        <v>8.41</v>
      </c>
      <c r="H725" s="78">
        <v>0.5</v>
      </c>
      <c r="I725" s="77">
        <f>AVERAGE(G725:G727)</f>
        <v>7.746666666666667</v>
      </c>
      <c r="J725" s="78"/>
      <c r="K725" s="78">
        <v>3</v>
      </c>
      <c r="L725" s="75">
        <v>68.630133000000001</v>
      </c>
      <c r="M725" s="75">
        <v>29.555838000000001</v>
      </c>
      <c r="N725" s="27" t="s">
        <v>322</v>
      </c>
    </row>
    <row r="726" spans="1:15">
      <c r="A726" s="31"/>
      <c r="B726" s="31" t="s">
        <v>348</v>
      </c>
      <c r="C726" s="1"/>
      <c r="D726" s="31"/>
      <c r="E726" s="31"/>
      <c r="F726" s="32" t="s">
        <v>205</v>
      </c>
      <c r="G726" s="78">
        <v>6.98</v>
      </c>
      <c r="H726" s="78">
        <v>0.42</v>
      </c>
      <c r="I726" s="77"/>
      <c r="J726" s="78"/>
      <c r="K726" s="78"/>
      <c r="L726" s="75"/>
      <c r="M726" s="75"/>
      <c r="N726" s="27" t="s">
        <v>322</v>
      </c>
    </row>
    <row r="727" spans="1:15">
      <c r="A727" s="31"/>
      <c r="B727" s="31" t="s">
        <v>349</v>
      </c>
      <c r="C727" s="1"/>
      <c r="D727" s="31"/>
      <c r="E727" s="31"/>
      <c r="F727" s="32" t="s">
        <v>205</v>
      </c>
      <c r="G727" s="78">
        <v>7.85</v>
      </c>
      <c r="H727" s="78">
        <v>0.47</v>
      </c>
      <c r="I727" s="77"/>
      <c r="J727" s="78"/>
      <c r="K727" s="78"/>
      <c r="L727" s="75"/>
      <c r="M727" s="75"/>
      <c r="N727" s="27" t="s">
        <v>322</v>
      </c>
    </row>
    <row r="728" spans="1:15">
      <c r="A728" s="31"/>
      <c r="B728" s="28" t="s">
        <v>441</v>
      </c>
      <c r="C728" s="1"/>
      <c r="D728" s="31"/>
      <c r="E728" s="31"/>
      <c r="F728" s="32" t="s">
        <v>205</v>
      </c>
      <c r="G728" s="47">
        <v>25.013547897338867</v>
      </c>
      <c r="H728" s="47">
        <v>1.5008128881454468</v>
      </c>
      <c r="I728" s="77"/>
      <c r="J728" s="78"/>
      <c r="K728" s="78"/>
      <c r="L728" s="75"/>
      <c r="M728" s="75"/>
      <c r="N728" s="27" t="s">
        <v>322</v>
      </c>
      <c r="O728" s="27" t="s">
        <v>1327</v>
      </c>
    </row>
    <row r="729" spans="1:15">
      <c r="A729" s="31" t="s">
        <v>356</v>
      </c>
      <c r="B729" s="31" t="s">
        <v>350</v>
      </c>
      <c r="C729" s="1">
        <v>1986</v>
      </c>
      <c r="D729" s="31" t="s">
        <v>1315</v>
      </c>
      <c r="E729" s="27" t="s">
        <v>1755</v>
      </c>
      <c r="F729" s="32" t="s">
        <v>205</v>
      </c>
      <c r="G729" s="78">
        <v>6.93</v>
      </c>
      <c r="H729" s="78">
        <v>0.42</v>
      </c>
      <c r="I729" s="77">
        <f>AVERAGE(G729:G734)</f>
        <v>6.166666666666667</v>
      </c>
      <c r="J729" s="78"/>
      <c r="K729" s="78">
        <v>6</v>
      </c>
      <c r="L729" s="75">
        <v>68.792983000000007</v>
      </c>
      <c r="M729" s="75">
        <v>29.584316999999999</v>
      </c>
      <c r="N729" s="27" t="s">
        <v>322</v>
      </c>
    </row>
    <row r="730" spans="1:15">
      <c r="A730" s="31"/>
      <c r="B730" s="31" t="s">
        <v>351</v>
      </c>
      <c r="C730" s="1"/>
      <c r="D730" s="31"/>
      <c r="E730" s="31"/>
      <c r="F730" s="32" t="s">
        <v>205</v>
      </c>
      <c r="G730" s="78">
        <v>5.66</v>
      </c>
      <c r="H730" s="78">
        <v>0.34</v>
      </c>
      <c r="I730" s="77"/>
      <c r="J730" s="78"/>
      <c r="K730" s="78"/>
      <c r="L730" s="75"/>
      <c r="M730" s="75"/>
      <c r="N730" s="27" t="s">
        <v>322</v>
      </c>
    </row>
    <row r="731" spans="1:15">
      <c r="A731" s="31"/>
      <c r="B731" s="31" t="s">
        <v>352</v>
      </c>
      <c r="C731" s="1"/>
      <c r="D731" s="31"/>
      <c r="E731" s="31"/>
      <c r="F731" s="32" t="s">
        <v>205</v>
      </c>
      <c r="G731" s="78">
        <v>4.99</v>
      </c>
      <c r="H731" s="78">
        <v>0.3</v>
      </c>
      <c r="I731" s="77"/>
      <c r="J731" s="78"/>
      <c r="K731" s="78"/>
      <c r="L731" s="75"/>
      <c r="M731" s="75"/>
      <c r="N731" s="27" t="s">
        <v>322</v>
      </c>
    </row>
    <row r="732" spans="1:15">
      <c r="A732" s="31"/>
      <c r="B732" s="31" t="s">
        <v>353</v>
      </c>
      <c r="C732" s="1"/>
      <c r="D732" s="31"/>
      <c r="E732" s="31"/>
      <c r="F732" s="32" t="s">
        <v>205</v>
      </c>
      <c r="G732" s="78">
        <v>5.8</v>
      </c>
      <c r="H732" s="78">
        <v>0.35</v>
      </c>
      <c r="I732" s="77"/>
      <c r="J732" s="78"/>
      <c r="K732" s="78"/>
      <c r="L732" s="75"/>
      <c r="M732" s="75"/>
      <c r="N732" s="27" t="s">
        <v>322</v>
      </c>
    </row>
    <row r="733" spans="1:15">
      <c r="A733" s="31"/>
      <c r="B733" s="31" t="s">
        <v>354</v>
      </c>
      <c r="C733" s="1"/>
      <c r="D733" s="31"/>
      <c r="E733" s="31"/>
      <c r="F733" s="32" t="s">
        <v>205</v>
      </c>
      <c r="G733" s="78">
        <v>7.17</v>
      </c>
      <c r="H733" s="78">
        <v>0.43</v>
      </c>
      <c r="I733" s="77"/>
      <c r="J733" s="78"/>
      <c r="K733" s="78"/>
      <c r="L733" s="75"/>
      <c r="M733" s="75"/>
      <c r="N733" s="27" t="s">
        <v>322</v>
      </c>
    </row>
    <row r="734" spans="1:15">
      <c r="A734" s="31"/>
      <c r="B734" s="31" t="s">
        <v>355</v>
      </c>
      <c r="C734" s="1"/>
      <c r="D734" s="31"/>
      <c r="E734" s="31"/>
      <c r="F734" s="32" t="s">
        <v>205</v>
      </c>
      <c r="G734" s="78">
        <v>6.45</v>
      </c>
      <c r="H734" s="78">
        <v>0.39</v>
      </c>
      <c r="I734" s="77"/>
      <c r="J734" s="78"/>
      <c r="K734" s="78"/>
      <c r="L734" s="75"/>
      <c r="M734" s="75"/>
      <c r="N734" s="27" t="s">
        <v>322</v>
      </c>
    </row>
    <row r="735" spans="1:15">
      <c r="A735" s="31" t="s">
        <v>360</v>
      </c>
      <c r="B735" s="31" t="s">
        <v>357</v>
      </c>
      <c r="C735" s="1">
        <v>1922</v>
      </c>
      <c r="D735" s="31" t="s">
        <v>1315</v>
      </c>
      <c r="E735" s="27" t="s">
        <v>1755</v>
      </c>
      <c r="F735" s="32" t="s">
        <v>205</v>
      </c>
      <c r="G735" s="78">
        <v>7.63</v>
      </c>
      <c r="H735" s="78">
        <v>0.46</v>
      </c>
      <c r="I735" s="77">
        <f>AVERAGE(G735:G737)</f>
        <v>10.036666666666667</v>
      </c>
      <c r="J735" s="78"/>
      <c r="K735" s="78">
        <v>3</v>
      </c>
      <c r="L735" s="75">
        <v>68.775949999999995</v>
      </c>
      <c r="M735" s="75">
        <v>29.591933000000001</v>
      </c>
      <c r="N735" s="27" t="s">
        <v>322</v>
      </c>
    </row>
    <row r="736" spans="1:15">
      <c r="A736" s="31"/>
      <c r="B736" s="31" t="s">
        <v>358</v>
      </c>
      <c r="C736" s="1"/>
      <c r="D736" s="31"/>
      <c r="E736" s="31"/>
      <c r="F736" s="32" t="s">
        <v>205</v>
      </c>
      <c r="G736" s="78">
        <v>11.63</v>
      </c>
      <c r="H736" s="78">
        <v>0.7</v>
      </c>
      <c r="I736" s="77"/>
      <c r="J736" s="78"/>
      <c r="K736" s="78"/>
      <c r="L736" s="75"/>
      <c r="M736" s="75"/>
      <c r="N736" s="27" t="s">
        <v>322</v>
      </c>
    </row>
    <row r="737" spans="1:15">
      <c r="A737" s="31"/>
      <c r="B737" s="31" t="s">
        <v>359</v>
      </c>
      <c r="C737" s="1"/>
      <c r="D737" s="31"/>
      <c r="E737" s="31"/>
      <c r="F737" s="32" t="s">
        <v>205</v>
      </c>
      <c r="G737" s="78">
        <v>10.85</v>
      </c>
      <c r="H737" s="78">
        <v>0.65</v>
      </c>
      <c r="I737" s="77"/>
      <c r="J737" s="78"/>
      <c r="K737" s="78"/>
      <c r="L737" s="75"/>
      <c r="M737" s="75"/>
      <c r="N737" s="27" t="s">
        <v>322</v>
      </c>
    </row>
    <row r="738" spans="1:15">
      <c r="A738" s="31" t="s">
        <v>414</v>
      </c>
      <c r="B738" s="32" t="s">
        <v>361</v>
      </c>
      <c r="C738" s="1">
        <v>1165</v>
      </c>
      <c r="D738" s="31" t="s">
        <v>1761</v>
      </c>
      <c r="E738" s="27" t="s">
        <v>1755</v>
      </c>
      <c r="F738" s="32" t="s">
        <v>205</v>
      </c>
      <c r="G738" s="38">
        <v>5.7719058990478516</v>
      </c>
      <c r="H738" s="38">
        <v>0.34631434082984924</v>
      </c>
      <c r="I738" s="77">
        <f>AVERAGE(G738:G743)</f>
        <v>6.4386146068572998</v>
      </c>
      <c r="J738" s="78"/>
      <c r="K738" s="78">
        <v>6</v>
      </c>
      <c r="L738" s="75">
        <v>68.499906999999993</v>
      </c>
      <c r="M738" s="75">
        <v>29.474383</v>
      </c>
      <c r="N738" s="27" t="s">
        <v>322</v>
      </c>
    </row>
    <row r="739" spans="1:15">
      <c r="A739" s="31"/>
      <c r="B739" s="32" t="s">
        <v>362</v>
      </c>
      <c r="C739" s="1"/>
      <c r="D739" s="31"/>
      <c r="E739" s="31"/>
      <c r="F739" s="32" t="s">
        <v>205</v>
      </c>
      <c r="G739" s="38">
        <v>6.4484138488769531</v>
      </c>
      <c r="H739" s="38">
        <v>0.38690483570098877</v>
      </c>
      <c r="I739" s="77"/>
      <c r="J739" s="78"/>
      <c r="K739" s="78"/>
      <c r="L739" s="75"/>
      <c r="M739" s="75"/>
      <c r="N739" s="27" t="s">
        <v>322</v>
      </c>
    </row>
    <row r="740" spans="1:15">
      <c r="A740" s="31"/>
      <c r="B740" s="32" t="s">
        <v>363</v>
      </c>
      <c r="C740" s="1"/>
      <c r="D740" s="31"/>
      <c r="E740" s="31"/>
      <c r="F740" s="32" t="s">
        <v>205</v>
      </c>
      <c r="G740" s="38">
        <v>5.6839509010314941</v>
      </c>
      <c r="H740" s="38">
        <v>0.34103706479072571</v>
      </c>
      <c r="I740" s="77"/>
      <c r="J740" s="78"/>
      <c r="K740" s="78"/>
      <c r="L740" s="75"/>
      <c r="M740" s="75"/>
      <c r="N740" s="27" t="s">
        <v>322</v>
      </c>
    </row>
    <row r="741" spans="1:15">
      <c r="A741" s="31"/>
      <c r="B741" s="32" t="s">
        <v>364</v>
      </c>
      <c r="C741" s="1"/>
      <c r="D741" s="31"/>
      <c r="E741" s="31"/>
      <c r="F741" s="32" t="s">
        <v>205</v>
      </c>
      <c r="G741" s="38">
        <v>6.144679069519043</v>
      </c>
      <c r="H741" s="38">
        <v>0.36868074536323547</v>
      </c>
      <c r="I741" s="77"/>
      <c r="J741" s="78"/>
      <c r="K741" s="78"/>
      <c r="L741" s="75"/>
      <c r="M741" s="75"/>
      <c r="N741" s="27" t="s">
        <v>322</v>
      </c>
    </row>
    <row r="742" spans="1:15">
      <c r="A742" s="31"/>
      <c r="B742" s="32" t="s">
        <v>365</v>
      </c>
      <c r="C742" s="1"/>
      <c r="D742" s="31"/>
      <c r="E742" s="31"/>
      <c r="F742" s="32" t="s">
        <v>205</v>
      </c>
      <c r="G742" s="38">
        <v>7.8737239837646484</v>
      </c>
      <c r="H742" s="38">
        <v>0.47242343425750732</v>
      </c>
      <c r="I742" s="77"/>
      <c r="J742" s="78"/>
      <c r="K742" s="78"/>
      <c r="L742" s="75"/>
      <c r="M742" s="75"/>
      <c r="N742" s="27" t="s">
        <v>322</v>
      </c>
    </row>
    <row r="743" spans="1:15">
      <c r="A743" s="31"/>
      <c r="B743" s="32" t="s">
        <v>366</v>
      </c>
      <c r="C743" s="1"/>
      <c r="D743" s="31"/>
      <c r="E743" s="31"/>
      <c r="F743" s="32" t="s">
        <v>205</v>
      </c>
      <c r="G743" s="38">
        <v>6.7090139389038086</v>
      </c>
      <c r="H743" s="38">
        <v>0.40254083275794983</v>
      </c>
      <c r="I743" s="77"/>
      <c r="J743" s="78"/>
      <c r="K743" s="78"/>
      <c r="L743" s="75"/>
      <c r="M743" s="75"/>
      <c r="N743" s="27" t="s">
        <v>322</v>
      </c>
    </row>
    <row r="744" spans="1:15">
      <c r="A744" s="31" t="s">
        <v>415</v>
      </c>
      <c r="B744" s="31" t="s">
        <v>367</v>
      </c>
      <c r="C744" s="1">
        <v>1068</v>
      </c>
      <c r="D744" s="31" t="s">
        <v>1316</v>
      </c>
      <c r="E744" s="27" t="s">
        <v>1755</v>
      </c>
      <c r="F744" s="32" t="s">
        <v>205</v>
      </c>
      <c r="G744" s="77">
        <v>4.7470965385437012</v>
      </c>
      <c r="H744" s="79">
        <v>0.28482580184936523</v>
      </c>
      <c r="I744" s="77">
        <f>AVERAGE(G744:G749)</f>
        <v>6.4268115361531573</v>
      </c>
      <c r="J744" s="78"/>
      <c r="K744" s="78">
        <v>6</v>
      </c>
      <c r="L744" s="75">
        <v>68.495582999999996</v>
      </c>
      <c r="M744" s="75">
        <v>29.486891</v>
      </c>
      <c r="N744" s="27" t="s">
        <v>322</v>
      </c>
    </row>
    <row r="745" spans="1:15">
      <c r="A745" s="31"/>
      <c r="B745" s="31" t="s">
        <v>368</v>
      </c>
      <c r="C745" s="1"/>
      <c r="D745" s="31"/>
      <c r="E745" s="31"/>
      <c r="F745" s="32" t="s">
        <v>205</v>
      </c>
      <c r="G745" s="77">
        <v>5.7124691009521484</v>
      </c>
      <c r="H745" s="79">
        <v>0.34274813532829285</v>
      </c>
      <c r="I745" s="77"/>
      <c r="J745" s="78"/>
      <c r="K745" s="78"/>
      <c r="L745" s="75"/>
      <c r="M745" s="75"/>
      <c r="N745" s="27" t="s">
        <v>322</v>
      </c>
    </row>
    <row r="746" spans="1:15">
      <c r="A746" s="31"/>
      <c r="B746" s="31" t="s">
        <v>369</v>
      </c>
      <c r="C746" s="1"/>
      <c r="D746" s="31"/>
      <c r="E746" s="31"/>
      <c r="F746" s="32" t="s">
        <v>205</v>
      </c>
      <c r="G746" s="77">
        <v>6.5570993423461914</v>
      </c>
      <c r="H746" s="79">
        <v>0.39342597126960754</v>
      </c>
      <c r="I746" s="77"/>
      <c r="J746" s="78"/>
      <c r="K746" s="78"/>
      <c r="L746" s="75"/>
      <c r="M746" s="75"/>
      <c r="N746" s="27" t="s">
        <v>322</v>
      </c>
    </row>
    <row r="747" spans="1:15">
      <c r="A747" s="31"/>
      <c r="B747" s="31" t="s">
        <v>370</v>
      </c>
      <c r="C747" s="1"/>
      <c r="D747" s="31"/>
      <c r="E747" s="31"/>
      <c r="F747" s="32" t="s">
        <v>205</v>
      </c>
      <c r="G747" s="77">
        <v>8.928680419921875</v>
      </c>
      <c r="H747" s="79">
        <v>0.5357208251953125</v>
      </c>
      <c r="I747" s="77"/>
      <c r="J747" s="78"/>
      <c r="K747" s="78"/>
      <c r="L747" s="75"/>
      <c r="M747" s="75"/>
      <c r="N747" s="27" t="s">
        <v>322</v>
      </c>
    </row>
    <row r="748" spans="1:15">
      <c r="A748" s="31"/>
      <c r="B748" s="31" t="s">
        <v>371</v>
      </c>
      <c r="C748" s="1"/>
      <c r="D748" s="31"/>
      <c r="E748" s="31"/>
      <c r="F748" s="32" t="s">
        <v>205</v>
      </c>
      <c r="G748" s="77">
        <v>6.7154722213745117</v>
      </c>
      <c r="H748" s="79">
        <v>0.40292832255363464</v>
      </c>
      <c r="I748" s="77"/>
      <c r="J748" s="78"/>
      <c r="K748" s="78"/>
      <c r="L748" s="75"/>
      <c r="M748" s="75"/>
      <c r="N748" s="27" t="s">
        <v>322</v>
      </c>
    </row>
    <row r="749" spans="1:15">
      <c r="A749" s="31"/>
      <c r="B749" s="31" t="s">
        <v>372</v>
      </c>
      <c r="C749" s="1"/>
      <c r="D749" s="31"/>
      <c r="E749" s="31"/>
      <c r="F749" s="32" t="s">
        <v>205</v>
      </c>
      <c r="G749" s="77">
        <v>5.9000515937805176</v>
      </c>
      <c r="H749" s="79">
        <v>0.35400310158729553</v>
      </c>
      <c r="I749" s="77"/>
      <c r="J749" s="78"/>
      <c r="K749" s="78"/>
      <c r="L749" s="75"/>
      <c r="M749" s="75"/>
      <c r="N749" s="27" t="s">
        <v>322</v>
      </c>
    </row>
    <row r="750" spans="1:15">
      <c r="A750" s="31" t="s">
        <v>416</v>
      </c>
      <c r="B750" s="28" t="s">
        <v>440</v>
      </c>
      <c r="C750" s="1">
        <v>1049</v>
      </c>
      <c r="D750" s="31" t="s">
        <v>1762</v>
      </c>
      <c r="E750" s="27" t="s">
        <v>1755</v>
      </c>
      <c r="F750" s="32" t="s">
        <v>205</v>
      </c>
      <c r="G750" s="37">
        <v>21.295158386230469</v>
      </c>
      <c r="H750" s="47">
        <v>1.2777094841003418</v>
      </c>
      <c r="I750" s="77">
        <f>AVERAGE(G751,G753,G754,G755)</f>
        <v>5.6877009868621826</v>
      </c>
      <c r="J750" s="78"/>
      <c r="K750" s="78">
        <v>4</v>
      </c>
      <c r="L750" s="75">
        <v>68.472375999999997</v>
      </c>
      <c r="M750" s="75">
        <v>29.519172999999999</v>
      </c>
      <c r="N750" s="27" t="s">
        <v>322</v>
      </c>
      <c r="O750" s="27" t="s">
        <v>1350</v>
      </c>
    </row>
    <row r="751" spans="1:15">
      <c r="A751" s="31"/>
      <c r="B751" s="31" t="s">
        <v>373</v>
      </c>
      <c r="C751" s="1"/>
      <c r="D751" s="31"/>
      <c r="E751" s="31"/>
      <c r="F751" s="32" t="s">
        <v>205</v>
      </c>
      <c r="G751" s="77">
        <v>5.4789834022521973</v>
      </c>
      <c r="H751" s="79">
        <v>0.32873901724815369</v>
      </c>
      <c r="I751" s="77"/>
      <c r="J751" s="78"/>
      <c r="K751" s="78"/>
      <c r="L751" s="75"/>
      <c r="M751" s="75"/>
      <c r="N751" s="27" t="s">
        <v>322</v>
      </c>
    </row>
    <row r="752" spans="1:15">
      <c r="A752" s="31"/>
      <c r="B752" s="28" t="s">
        <v>439</v>
      </c>
      <c r="C752" s="1"/>
      <c r="D752" s="31"/>
      <c r="E752" s="31"/>
      <c r="F752" s="32" t="s">
        <v>205</v>
      </c>
      <c r="G752" s="37">
        <v>20.301904678344727</v>
      </c>
      <c r="H752" s="47">
        <v>1.2181142568588257</v>
      </c>
      <c r="I752" s="77"/>
      <c r="J752" s="78"/>
      <c r="K752" s="78"/>
      <c r="L752" s="75"/>
      <c r="M752" s="75"/>
      <c r="N752" s="27" t="s">
        <v>322</v>
      </c>
      <c r="O752" s="27" t="s">
        <v>1350</v>
      </c>
    </row>
    <row r="753" spans="1:15">
      <c r="A753" s="31"/>
      <c r="B753" s="31" t="s">
        <v>374</v>
      </c>
      <c r="C753" s="1"/>
      <c r="D753" s="31"/>
      <c r="E753" s="31"/>
      <c r="F753" s="32" t="s">
        <v>205</v>
      </c>
      <c r="G753" s="77">
        <v>5.0954780578613281</v>
      </c>
      <c r="H753" s="79">
        <v>0.30572867393493652</v>
      </c>
      <c r="I753" s="77"/>
      <c r="J753" s="78"/>
      <c r="K753" s="78"/>
      <c r="L753" s="75"/>
      <c r="M753" s="75"/>
      <c r="N753" s="27" t="s">
        <v>322</v>
      </c>
    </row>
    <row r="754" spans="1:15">
      <c r="A754" s="31"/>
      <c r="B754" s="31" t="s">
        <v>375</v>
      </c>
      <c r="C754" s="1"/>
      <c r="D754" s="31"/>
      <c r="E754" s="31"/>
      <c r="F754" s="32" t="s">
        <v>205</v>
      </c>
      <c r="G754" s="77">
        <v>7.5705327987670898</v>
      </c>
      <c r="H754" s="79">
        <v>0.45423197746276855</v>
      </c>
      <c r="I754" s="77"/>
      <c r="J754" s="78"/>
      <c r="K754" s="78"/>
      <c r="L754" s="75"/>
      <c r="M754" s="75"/>
      <c r="N754" s="27" t="s">
        <v>322</v>
      </c>
    </row>
    <row r="755" spans="1:15">
      <c r="A755" s="31"/>
      <c r="B755" s="31" t="s">
        <v>376</v>
      </c>
      <c r="C755" s="1"/>
      <c r="D755" s="31"/>
      <c r="E755" s="31"/>
      <c r="F755" s="32" t="s">
        <v>205</v>
      </c>
      <c r="G755" s="77">
        <v>4.6058096885681152</v>
      </c>
      <c r="H755" s="79">
        <v>0.27634859085083008</v>
      </c>
      <c r="I755" s="77"/>
      <c r="J755" s="78"/>
      <c r="K755" s="78"/>
      <c r="L755" s="75"/>
      <c r="M755" s="75"/>
      <c r="N755" s="27" t="s">
        <v>322</v>
      </c>
    </row>
    <row r="756" spans="1:15">
      <c r="A756" s="31" t="s">
        <v>417</v>
      </c>
      <c r="B756" s="31" t="s">
        <v>377</v>
      </c>
      <c r="C756" s="1">
        <v>2278</v>
      </c>
      <c r="D756" s="31" t="s">
        <v>1761</v>
      </c>
      <c r="E756" s="27" t="s">
        <v>1755</v>
      </c>
      <c r="F756" s="32" t="s">
        <v>205</v>
      </c>
      <c r="G756" s="79">
        <v>12.457065582275391</v>
      </c>
      <c r="H756" s="79">
        <v>0.74742394685745239</v>
      </c>
      <c r="I756" s="77">
        <f>AVERAGE(G756:G762)</f>
        <v>13.840458052498954</v>
      </c>
      <c r="J756" s="78"/>
      <c r="K756" s="78">
        <v>7</v>
      </c>
      <c r="L756" s="75">
        <v>68.595129999999997</v>
      </c>
      <c r="M756" s="75">
        <v>28.71734</v>
      </c>
      <c r="N756" s="27" t="s">
        <v>322</v>
      </c>
    </row>
    <row r="757" spans="1:15">
      <c r="A757" s="31"/>
      <c r="B757" s="31" t="s">
        <v>378</v>
      </c>
      <c r="C757" s="1"/>
      <c r="D757" s="31"/>
      <c r="E757" s="31"/>
      <c r="F757" s="32" t="s">
        <v>205</v>
      </c>
      <c r="G757" s="79">
        <v>13.471441268920898</v>
      </c>
      <c r="H757" s="79">
        <v>0.80828648805618286</v>
      </c>
      <c r="I757" s="77"/>
      <c r="J757" s="78"/>
      <c r="K757" s="78"/>
      <c r="L757" s="75"/>
      <c r="M757" s="75"/>
      <c r="N757" s="27" t="s">
        <v>322</v>
      </c>
    </row>
    <row r="758" spans="1:15">
      <c r="A758" s="31"/>
      <c r="B758" s="31" t="s">
        <v>379</v>
      </c>
      <c r="C758" s="1"/>
      <c r="D758" s="31"/>
      <c r="E758" s="31"/>
      <c r="F758" s="32" t="s">
        <v>205</v>
      </c>
      <c r="G758" s="79">
        <v>14.395158767700195</v>
      </c>
      <c r="H758" s="79">
        <v>0.86370950937271118</v>
      </c>
      <c r="I758" s="77"/>
      <c r="J758" s="78"/>
      <c r="K758" s="78"/>
      <c r="L758" s="75"/>
      <c r="M758" s="75"/>
      <c r="N758" s="27" t="s">
        <v>322</v>
      </c>
    </row>
    <row r="759" spans="1:15">
      <c r="A759" s="31"/>
      <c r="B759" s="31" t="s">
        <v>380</v>
      </c>
      <c r="C759" s="1"/>
      <c r="D759" s="31"/>
      <c r="E759" s="31"/>
      <c r="F759" s="32" t="s">
        <v>205</v>
      </c>
      <c r="G759" s="79">
        <v>16.369987487792969</v>
      </c>
      <c r="H759" s="79">
        <v>0.98219925165176392</v>
      </c>
      <c r="I759" s="77"/>
      <c r="J759" s="78"/>
      <c r="K759" s="78"/>
      <c r="L759" s="75"/>
      <c r="M759" s="75"/>
      <c r="N759" s="27" t="s">
        <v>322</v>
      </c>
    </row>
    <row r="760" spans="1:15">
      <c r="A760" s="31"/>
      <c r="B760" s="31" t="s">
        <v>381</v>
      </c>
      <c r="C760" s="1"/>
      <c r="D760" s="31"/>
      <c r="E760" s="31"/>
      <c r="F760" s="32" t="s">
        <v>205</v>
      </c>
      <c r="G760" s="79">
        <v>13.02894115447998</v>
      </c>
      <c r="H760" s="79">
        <v>0.78173649311065674</v>
      </c>
      <c r="I760" s="77"/>
      <c r="J760" s="78"/>
      <c r="K760" s="78"/>
      <c r="L760" s="75"/>
      <c r="M760" s="75"/>
      <c r="N760" s="27" t="s">
        <v>322</v>
      </c>
    </row>
    <row r="761" spans="1:15">
      <c r="A761" s="31"/>
      <c r="B761" s="31" t="s">
        <v>382</v>
      </c>
      <c r="C761" s="1"/>
      <c r="D761" s="31"/>
      <c r="E761" s="31"/>
      <c r="F761" s="32" t="s">
        <v>205</v>
      </c>
      <c r="G761" s="79">
        <v>12.164046287536621</v>
      </c>
      <c r="H761" s="79">
        <v>0.72984278202056885</v>
      </c>
      <c r="I761" s="77"/>
      <c r="J761" s="78"/>
      <c r="K761" s="78"/>
      <c r="L761" s="75"/>
      <c r="M761" s="75"/>
      <c r="N761" s="27" t="s">
        <v>322</v>
      </c>
    </row>
    <row r="762" spans="1:15">
      <c r="A762" s="31"/>
      <c r="B762" s="31" t="s">
        <v>383</v>
      </c>
      <c r="C762" s="1"/>
      <c r="D762" s="31"/>
      <c r="E762" s="31"/>
      <c r="F762" s="32" t="s">
        <v>205</v>
      </c>
      <c r="G762" s="77">
        <v>14.996565818786621</v>
      </c>
      <c r="H762" s="79">
        <v>0.89979392290115356</v>
      </c>
      <c r="I762" s="77"/>
      <c r="J762" s="78"/>
      <c r="K762" s="78"/>
      <c r="L762" s="75"/>
      <c r="M762" s="75"/>
      <c r="N762" s="27" t="s">
        <v>322</v>
      </c>
    </row>
    <row r="763" spans="1:15">
      <c r="A763" s="31"/>
      <c r="B763" s="28" t="s">
        <v>438</v>
      </c>
      <c r="C763" s="1"/>
      <c r="D763" s="31"/>
      <c r="E763" s="31"/>
      <c r="F763" s="32" t="s">
        <v>205</v>
      </c>
      <c r="G763" s="37">
        <v>21.383081436157227</v>
      </c>
      <c r="H763" s="47">
        <v>1.2829848527908325</v>
      </c>
      <c r="I763" s="77"/>
      <c r="J763" s="78"/>
      <c r="K763" s="78"/>
      <c r="L763" s="75"/>
      <c r="M763" s="75"/>
      <c r="N763" s="27" t="s">
        <v>322</v>
      </c>
      <c r="O763" s="27" t="s">
        <v>1350</v>
      </c>
    </row>
    <row r="764" spans="1:15">
      <c r="A764" s="31" t="s">
        <v>418</v>
      </c>
      <c r="B764" s="31" t="s">
        <v>384</v>
      </c>
      <c r="C764" s="1">
        <v>2745</v>
      </c>
      <c r="D764" s="31" t="s">
        <v>1316</v>
      </c>
      <c r="E764" s="27" t="s">
        <v>1755</v>
      </c>
      <c r="F764" s="32" t="s">
        <v>205</v>
      </c>
      <c r="G764" s="79">
        <v>15.268150329589844</v>
      </c>
      <c r="H764" s="79">
        <v>0.91608899831771851</v>
      </c>
      <c r="I764" s="77">
        <f>AVERAGE(G764:G769)</f>
        <v>13.796233336130777</v>
      </c>
      <c r="J764" s="78"/>
      <c r="K764" s="78">
        <v>6</v>
      </c>
      <c r="L764" s="75">
        <v>68.707369999999997</v>
      </c>
      <c r="M764" s="75">
        <v>28.600200000000001</v>
      </c>
      <c r="N764" s="27" t="s">
        <v>322</v>
      </c>
    </row>
    <row r="765" spans="1:15">
      <c r="A765" s="31"/>
      <c r="B765" s="31" t="s">
        <v>385</v>
      </c>
      <c r="C765" s="1"/>
      <c r="D765" s="31"/>
      <c r="E765" s="31"/>
      <c r="F765" s="32" t="s">
        <v>205</v>
      </c>
      <c r="G765" s="79">
        <v>11.681584358215332</v>
      </c>
      <c r="H765" s="79">
        <v>0.70089507102966309</v>
      </c>
      <c r="I765" s="78"/>
      <c r="J765" s="78"/>
      <c r="K765" s="78"/>
      <c r="L765" s="75"/>
      <c r="M765" s="75"/>
      <c r="N765" s="27" t="s">
        <v>322</v>
      </c>
    </row>
    <row r="766" spans="1:15">
      <c r="A766" s="31"/>
      <c r="B766" s="31" t="s">
        <v>386</v>
      </c>
      <c r="C766" s="1"/>
      <c r="D766" s="31"/>
      <c r="E766" s="31"/>
      <c r="F766" s="32" t="s">
        <v>205</v>
      </c>
      <c r="G766" s="79">
        <v>14.997563362121582</v>
      </c>
      <c r="H766" s="79">
        <v>0.89985382556915283</v>
      </c>
      <c r="I766" s="78"/>
      <c r="J766" s="78"/>
      <c r="K766" s="78"/>
      <c r="L766" s="75"/>
      <c r="M766" s="75"/>
      <c r="N766" s="27" t="s">
        <v>322</v>
      </c>
    </row>
    <row r="767" spans="1:15">
      <c r="A767" s="31"/>
      <c r="B767" s="31" t="s">
        <v>387</v>
      </c>
      <c r="C767" s="1"/>
      <c r="D767" s="31"/>
      <c r="E767" s="31"/>
      <c r="F767" s="32" t="s">
        <v>205</v>
      </c>
      <c r="G767" s="79">
        <v>15.273527145385742</v>
      </c>
      <c r="H767" s="79">
        <v>0.9164116382598877</v>
      </c>
      <c r="I767" s="78"/>
      <c r="J767" s="78"/>
      <c r="K767" s="78"/>
      <c r="L767" s="75"/>
      <c r="M767" s="75"/>
      <c r="N767" s="27" t="s">
        <v>322</v>
      </c>
    </row>
    <row r="768" spans="1:15">
      <c r="A768" s="31"/>
      <c r="B768" s="31" t="s">
        <v>388</v>
      </c>
      <c r="C768" s="1"/>
      <c r="D768" s="31"/>
      <c r="E768" s="31"/>
      <c r="F768" s="32" t="s">
        <v>205</v>
      </c>
      <c r="G768" s="79">
        <v>10.344821929931641</v>
      </c>
      <c r="H768" s="79">
        <v>0.62068933248519897</v>
      </c>
      <c r="I768" s="78"/>
      <c r="J768" s="78"/>
      <c r="K768" s="78"/>
      <c r="L768" s="75"/>
      <c r="M768" s="75"/>
      <c r="N768" s="27" t="s">
        <v>322</v>
      </c>
    </row>
    <row r="769" spans="1:15">
      <c r="A769" s="31"/>
      <c r="B769" s="31" t="s">
        <v>389</v>
      </c>
      <c r="C769" s="1"/>
      <c r="D769" s="31"/>
      <c r="E769" s="31"/>
      <c r="F769" s="32" t="s">
        <v>205</v>
      </c>
      <c r="G769" s="79">
        <v>15.211752891540527</v>
      </c>
      <c r="H769" s="79">
        <v>0.9127051830291748</v>
      </c>
      <c r="I769" s="78"/>
      <c r="J769" s="78"/>
      <c r="K769" s="78"/>
      <c r="L769" s="75"/>
      <c r="M769" s="75"/>
      <c r="N769" s="27" t="s">
        <v>322</v>
      </c>
    </row>
    <row r="770" spans="1:15">
      <c r="A770" s="31" t="s">
        <v>419</v>
      </c>
      <c r="B770" s="31" t="s">
        <v>390</v>
      </c>
      <c r="C770" s="1">
        <v>2422</v>
      </c>
      <c r="D770" s="31" t="s">
        <v>1759</v>
      </c>
      <c r="E770" s="27" t="s">
        <v>1755</v>
      </c>
      <c r="F770" s="32" t="s">
        <v>205</v>
      </c>
      <c r="G770" s="79">
        <v>2.6877655982971191</v>
      </c>
      <c r="H770" s="79">
        <v>0.16126593947410583</v>
      </c>
      <c r="I770" s="77">
        <f>AVERAGE(G770,G772,G773,G774)</f>
        <v>3.4610868692398071</v>
      </c>
      <c r="J770" s="78"/>
      <c r="K770" s="78">
        <v>4</v>
      </c>
      <c r="L770" s="75">
        <v>68.594740000000002</v>
      </c>
      <c r="M770" s="75">
        <v>29.137830000000001</v>
      </c>
      <c r="N770" s="27" t="s">
        <v>322</v>
      </c>
    </row>
    <row r="771" spans="1:15">
      <c r="A771" s="31"/>
      <c r="B771" s="28" t="s">
        <v>437</v>
      </c>
      <c r="C771" s="1"/>
      <c r="D771" s="31"/>
      <c r="E771" s="31"/>
      <c r="F771" s="32" t="s">
        <v>205</v>
      </c>
      <c r="G771" s="47">
        <v>73.269950866699219</v>
      </c>
      <c r="H771" s="47">
        <v>4.3961968421936035</v>
      </c>
      <c r="I771" s="77"/>
      <c r="J771" s="78"/>
      <c r="K771" s="78"/>
      <c r="L771" s="75"/>
      <c r="M771" s="75"/>
      <c r="N771" s="27" t="s">
        <v>322</v>
      </c>
      <c r="O771" s="27" t="s">
        <v>1327</v>
      </c>
    </row>
    <row r="772" spans="1:15">
      <c r="A772" s="31"/>
      <c r="B772" s="31" t="s">
        <v>391</v>
      </c>
      <c r="C772" s="1"/>
      <c r="D772" s="31"/>
      <c r="E772" s="31"/>
      <c r="F772" s="32" t="s">
        <v>205</v>
      </c>
      <c r="G772" s="79">
        <v>2.7800860404968262</v>
      </c>
      <c r="H772" s="79">
        <v>0.16680516302585602</v>
      </c>
      <c r="I772" s="77"/>
      <c r="J772" s="78"/>
      <c r="K772" s="78"/>
      <c r="L772" s="75"/>
      <c r="M772" s="75"/>
      <c r="N772" s="27" t="s">
        <v>322</v>
      </c>
    </row>
    <row r="773" spans="1:15">
      <c r="A773" s="31"/>
      <c r="B773" s="31" t="s">
        <v>392</v>
      </c>
      <c r="C773" s="1"/>
      <c r="D773" s="31"/>
      <c r="E773" s="31"/>
      <c r="F773" s="32" t="s">
        <v>205</v>
      </c>
      <c r="G773" s="79">
        <v>3.8059120178222656</v>
      </c>
      <c r="H773" s="79">
        <v>0.22835472226142883</v>
      </c>
      <c r="I773" s="77"/>
      <c r="J773" s="78"/>
      <c r="K773" s="78"/>
      <c r="L773" s="75"/>
      <c r="M773" s="75"/>
      <c r="N773" s="27" t="s">
        <v>322</v>
      </c>
    </row>
    <row r="774" spans="1:15">
      <c r="A774" s="31"/>
      <c r="B774" s="31" t="s">
        <v>393</v>
      </c>
      <c r="C774" s="1"/>
      <c r="D774" s="31"/>
      <c r="E774" s="31"/>
      <c r="F774" s="32" t="s">
        <v>205</v>
      </c>
      <c r="G774" s="79">
        <v>4.5705838203430176</v>
      </c>
      <c r="H774" s="79">
        <v>0.27423503994941711</v>
      </c>
      <c r="I774" s="77"/>
      <c r="J774" s="78"/>
      <c r="K774" s="78"/>
      <c r="N774" s="27" t="s">
        <v>322</v>
      </c>
    </row>
    <row r="775" spans="1:15">
      <c r="A775" s="31" t="s">
        <v>420</v>
      </c>
      <c r="B775" s="31" t="s">
        <v>394</v>
      </c>
      <c r="C775" s="1">
        <v>2400</v>
      </c>
      <c r="D775" s="31" t="s">
        <v>1763</v>
      </c>
      <c r="E775" s="27" t="s">
        <v>1755</v>
      </c>
      <c r="F775" s="32" t="s">
        <v>205</v>
      </c>
      <c r="G775" s="78">
        <v>2.4</v>
      </c>
      <c r="H775" s="78">
        <v>0.15</v>
      </c>
      <c r="I775" s="77">
        <f>AVERAGE(G775,G776,G778,G779,G780,G781,G783,G784,G785)</f>
        <v>3.4111111111111114</v>
      </c>
      <c r="J775" s="78"/>
      <c r="K775" s="78">
        <v>9</v>
      </c>
      <c r="L775" s="75">
        <v>68.592579999999998</v>
      </c>
      <c r="M775" s="75">
        <v>29.139620000000001</v>
      </c>
      <c r="N775" s="27" t="s">
        <v>322</v>
      </c>
    </row>
    <row r="776" spans="1:15">
      <c r="A776" s="31"/>
      <c r="B776" s="31" t="s">
        <v>395</v>
      </c>
      <c r="C776" s="1"/>
      <c r="D776" s="31"/>
      <c r="E776" s="31"/>
      <c r="F776" s="32" t="s">
        <v>205</v>
      </c>
      <c r="G776" s="78">
        <v>6</v>
      </c>
      <c r="H776" s="78">
        <v>0.36</v>
      </c>
      <c r="I776" s="77"/>
      <c r="J776" s="78"/>
      <c r="K776" s="78"/>
      <c r="L776" s="75"/>
      <c r="M776" s="75"/>
      <c r="N776" s="27" t="s">
        <v>322</v>
      </c>
    </row>
    <row r="777" spans="1:15">
      <c r="A777" s="31"/>
      <c r="B777" s="28" t="s">
        <v>436</v>
      </c>
      <c r="C777" s="1"/>
      <c r="D777" s="31"/>
      <c r="E777" s="31"/>
      <c r="F777" s="32" t="s">
        <v>205</v>
      </c>
      <c r="G777" s="42">
        <v>10.1</v>
      </c>
      <c r="H777" s="42">
        <v>0.61</v>
      </c>
      <c r="I777" s="77"/>
      <c r="J777" s="78"/>
      <c r="K777" s="78"/>
      <c r="L777" s="75"/>
      <c r="M777" s="75"/>
      <c r="N777" s="27" t="s">
        <v>322</v>
      </c>
      <c r="O777" s="27" t="s">
        <v>1327</v>
      </c>
    </row>
    <row r="778" spans="1:15">
      <c r="A778" s="31"/>
      <c r="B778" s="31" t="s">
        <v>396</v>
      </c>
      <c r="C778" s="1"/>
      <c r="D778" s="31"/>
      <c r="E778" s="31"/>
      <c r="F778" s="32" t="s">
        <v>205</v>
      </c>
      <c r="G778" s="78">
        <v>2.1</v>
      </c>
      <c r="H778" s="78">
        <v>0.13</v>
      </c>
      <c r="I778" s="77"/>
      <c r="J778" s="78"/>
      <c r="K778" s="78"/>
      <c r="L778" s="75"/>
      <c r="M778" s="75"/>
      <c r="N778" s="27" t="s">
        <v>322</v>
      </c>
    </row>
    <row r="779" spans="1:15">
      <c r="A779" s="31"/>
      <c r="B779" s="31" t="s">
        <v>397</v>
      </c>
      <c r="C779" s="1"/>
      <c r="D779" s="31"/>
      <c r="E779" s="31"/>
      <c r="F779" s="32" t="s">
        <v>205</v>
      </c>
      <c r="G779" s="78">
        <v>2.8</v>
      </c>
      <c r="H779" s="78">
        <v>0.17</v>
      </c>
      <c r="I779" s="77"/>
      <c r="J779" s="78"/>
      <c r="K779" s="78"/>
      <c r="L779" s="75"/>
      <c r="M779" s="75"/>
      <c r="N779" s="27" t="s">
        <v>322</v>
      </c>
    </row>
    <row r="780" spans="1:15">
      <c r="A780" s="31"/>
      <c r="B780" s="31" t="s">
        <v>398</v>
      </c>
      <c r="C780" s="1"/>
      <c r="D780" s="31"/>
      <c r="E780" s="31"/>
      <c r="F780" s="32" t="s">
        <v>205</v>
      </c>
      <c r="G780" s="78">
        <v>3.1</v>
      </c>
      <c r="H780" s="78">
        <v>0.19</v>
      </c>
      <c r="I780" s="77"/>
      <c r="J780" s="78"/>
      <c r="K780" s="78"/>
      <c r="L780" s="75"/>
      <c r="M780" s="75"/>
      <c r="N780" s="27" t="s">
        <v>322</v>
      </c>
    </row>
    <row r="781" spans="1:15">
      <c r="A781" s="31"/>
      <c r="B781" s="31" t="s">
        <v>399</v>
      </c>
      <c r="C781" s="1"/>
      <c r="D781" s="31"/>
      <c r="E781" s="31"/>
      <c r="F781" s="32" t="s">
        <v>205</v>
      </c>
      <c r="G781" s="78">
        <v>7.1</v>
      </c>
      <c r="H781" s="78">
        <v>0.43</v>
      </c>
      <c r="I781" s="77"/>
      <c r="J781" s="78"/>
      <c r="K781" s="78"/>
      <c r="L781" s="75"/>
      <c r="M781" s="75"/>
      <c r="N781" s="27" t="s">
        <v>322</v>
      </c>
    </row>
    <row r="782" spans="1:15">
      <c r="A782" s="31"/>
      <c r="B782" s="28" t="s">
        <v>435</v>
      </c>
      <c r="C782" s="1"/>
      <c r="D782" s="31"/>
      <c r="E782" s="31"/>
      <c r="F782" s="32" t="s">
        <v>205</v>
      </c>
      <c r="G782" s="42">
        <v>16.899999999999999</v>
      </c>
      <c r="H782" s="42">
        <v>1.02</v>
      </c>
      <c r="I782" s="77"/>
      <c r="J782" s="78"/>
      <c r="K782" s="78"/>
      <c r="L782" s="75"/>
      <c r="M782" s="75"/>
      <c r="N782" s="27" t="s">
        <v>322</v>
      </c>
      <c r="O782" s="27" t="s">
        <v>1327</v>
      </c>
    </row>
    <row r="783" spans="1:15">
      <c r="A783" s="31"/>
      <c r="B783" s="31" t="s">
        <v>400</v>
      </c>
      <c r="C783" s="1"/>
      <c r="D783" s="31"/>
      <c r="E783" s="31"/>
      <c r="F783" s="32" t="s">
        <v>205</v>
      </c>
      <c r="G783" s="78">
        <v>2.5</v>
      </c>
      <c r="H783" s="78">
        <v>0.15</v>
      </c>
      <c r="I783" s="77"/>
      <c r="J783" s="78"/>
      <c r="K783" s="78"/>
      <c r="L783" s="75"/>
      <c r="M783" s="75"/>
      <c r="N783" s="27" t="s">
        <v>322</v>
      </c>
    </row>
    <row r="784" spans="1:15">
      <c r="A784" s="31"/>
      <c r="B784" s="31" t="s">
        <v>401</v>
      </c>
      <c r="C784" s="1"/>
      <c r="D784" s="31"/>
      <c r="E784" s="31"/>
      <c r="F784" s="32" t="s">
        <v>205</v>
      </c>
      <c r="G784" s="78">
        <v>2.1</v>
      </c>
      <c r="H784" s="78">
        <v>0.13</v>
      </c>
      <c r="I784" s="77"/>
      <c r="J784" s="78"/>
      <c r="K784" s="78"/>
      <c r="L784" s="75"/>
      <c r="M784" s="75"/>
      <c r="N784" s="27" t="s">
        <v>322</v>
      </c>
    </row>
    <row r="785" spans="1:15">
      <c r="A785" s="31"/>
      <c r="B785" s="31" t="s">
        <v>402</v>
      </c>
      <c r="C785" s="1"/>
      <c r="D785" s="31"/>
      <c r="E785" s="31"/>
      <c r="F785" s="32" t="s">
        <v>205</v>
      </c>
      <c r="G785" s="78">
        <v>2.6</v>
      </c>
      <c r="H785" s="78">
        <v>0.16</v>
      </c>
      <c r="I785" s="77"/>
      <c r="J785" s="78"/>
      <c r="K785" s="78"/>
      <c r="N785" s="27" t="s">
        <v>322</v>
      </c>
    </row>
    <row r="786" spans="1:15">
      <c r="A786" s="31" t="s">
        <v>421</v>
      </c>
      <c r="B786" s="31" t="s">
        <v>403</v>
      </c>
      <c r="C786" s="1">
        <v>2951</v>
      </c>
      <c r="D786" s="31" t="s">
        <v>1764</v>
      </c>
      <c r="E786" s="27" t="s">
        <v>1755</v>
      </c>
      <c r="F786" s="32" t="s">
        <v>205</v>
      </c>
      <c r="G786" s="79">
        <v>17.96391487121582</v>
      </c>
      <c r="H786" s="79">
        <v>1.0778348445892334</v>
      </c>
      <c r="I786" s="77">
        <f>AVERAGE(G786:G788)</f>
        <v>11.720608234405518</v>
      </c>
      <c r="J786" s="78"/>
      <c r="K786" s="78">
        <v>3</v>
      </c>
      <c r="L786" s="75">
        <v>68.611849000000007</v>
      </c>
      <c r="M786" s="75">
        <v>29.111771000000001</v>
      </c>
      <c r="N786" s="27" t="s">
        <v>322</v>
      </c>
    </row>
    <row r="787" spans="1:15">
      <c r="A787" s="31"/>
      <c r="B787" s="31" t="s">
        <v>404</v>
      </c>
      <c r="C787" s="1"/>
      <c r="D787" s="31"/>
      <c r="E787" s="31"/>
      <c r="F787" s="32" t="s">
        <v>205</v>
      </c>
      <c r="G787" s="79">
        <v>10.092927932739258</v>
      </c>
      <c r="H787" s="79">
        <v>0.60557568073272705</v>
      </c>
      <c r="I787" s="77"/>
      <c r="J787" s="78"/>
      <c r="K787" s="78"/>
      <c r="L787" s="75"/>
      <c r="M787" s="75"/>
      <c r="N787" s="27" t="s">
        <v>322</v>
      </c>
    </row>
    <row r="788" spans="1:15">
      <c r="A788" s="31"/>
      <c r="B788" s="31" t="s">
        <v>405</v>
      </c>
      <c r="C788" s="1"/>
      <c r="D788" s="31"/>
      <c r="E788" s="31"/>
      <c r="F788" s="32" t="s">
        <v>205</v>
      </c>
      <c r="G788" s="79">
        <v>7.1049818992614746</v>
      </c>
      <c r="H788" s="79">
        <v>0.42629891633987427</v>
      </c>
      <c r="I788" s="77"/>
      <c r="J788" s="78"/>
      <c r="K788" s="78"/>
      <c r="N788" s="27" t="s">
        <v>322</v>
      </c>
    </row>
    <row r="789" spans="1:15">
      <c r="A789" s="31" t="s">
        <v>421</v>
      </c>
      <c r="B789" s="28" t="s">
        <v>434</v>
      </c>
      <c r="C789" s="1">
        <v>2960</v>
      </c>
      <c r="D789" s="31" t="s">
        <v>1764</v>
      </c>
      <c r="E789" s="27" t="s">
        <v>1755</v>
      </c>
      <c r="F789" s="32" t="s">
        <v>205</v>
      </c>
      <c r="G789" s="47">
        <v>38.551139831542969</v>
      </c>
      <c r="H789" s="47">
        <v>2.3130683898925781</v>
      </c>
      <c r="I789" s="77">
        <f>AVERAGE(G790,G792,G793,G794)</f>
        <v>19.332539558410645</v>
      </c>
      <c r="J789" s="78"/>
      <c r="K789" s="78">
        <v>4</v>
      </c>
      <c r="L789" s="75">
        <v>68.678365999999997</v>
      </c>
      <c r="M789" s="75">
        <v>29.132425000000001</v>
      </c>
      <c r="N789" s="27" t="s">
        <v>322</v>
      </c>
      <c r="O789" s="27" t="s">
        <v>1350</v>
      </c>
    </row>
    <row r="790" spans="1:15">
      <c r="A790" s="31"/>
      <c r="B790" s="31" t="s">
        <v>406</v>
      </c>
      <c r="C790" s="1"/>
      <c r="D790" s="31"/>
      <c r="E790" s="31"/>
      <c r="F790" s="32" t="s">
        <v>205</v>
      </c>
      <c r="G790" s="79">
        <v>16.663509368896484</v>
      </c>
      <c r="H790" s="79">
        <v>0.99981057643890381</v>
      </c>
      <c r="I790" s="77"/>
      <c r="J790" s="78"/>
      <c r="K790" s="78"/>
      <c r="L790" s="75"/>
      <c r="M790" s="75"/>
      <c r="N790" s="27" t="s">
        <v>322</v>
      </c>
    </row>
    <row r="791" spans="1:15">
      <c r="A791" s="31"/>
      <c r="B791" s="28" t="s">
        <v>433</v>
      </c>
      <c r="C791" s="1"/>
      <c r="D791" s="31"/>
      <c r="E791" s="31"/>
      <c r="F791" s="32" t="s">
        <v>205</v>
      </c>
      <c r="G791" s="47">
        <v>99.873512268066406</v>
      </c>
      <c r="H791" s="47">
        <v>5.9924106597900391</v>
      </c>
      <c r="I791" s="77"/>
      <c r="J791" s="78"/>
      <c r="K791" s="78"/>
      <c r="L791" s="75"/>
      <c r="M791" s="75"/>
      <c r="N791" s="27" t="s">
        <v>322</v>
      </c>
      <c r="O791" s="27" t="s">
        <v>1350</v>
      </c>
    </row>
    <row r="792" spans="1:15">
      <c r="A792" s="31"/>
      <c r="B792" s="31" t="s">
        <v>407</v>
      </c>
      <c r="C792" s="1"/>
      <c r="D792" s="31"/>
      <c r="E792" s="31"/>
      <c r="F792" s="32" t="s">
        <v>205</v>
      </c>
      <c r="G792" s="79">
        <v>16.640480041503906</v>
      </c>
      <c r="H792" s="79">
        <v>0.9984288215637207</v>
      </c>
      <c r="I792" s="77"/>
      <c r="J792" s="78"/>
      <c r="K792" s="78"/>
      <c r="L792" s="75"/>
      <c r="M792" s="75"/>
      <c r="N792" s="27" t="s">
        <v>322</v>
      </c>
    </row>
    <row r="793" spans="1:15">
      <c r="A793" s="31"/>
      <c r="B793" s="31" t="s">
        <v>408</v>
      </c>
      <c r="C793" s="1"/>
      <c r="D793" s="31"/>
      <c r="E793" s="31"/>
      <c r="F793" s="32" t="s">
        <v>205</v>
      </c>
      <c r="G793" s="79">
        <v>23.609636306762695</v>
      </c>
      <c r="H793" s="79">
        <v>1.4165781736373901</v>
      </c>
      <c r="I793" s="77"/>
      <c r="J793" s="78"/>
      <c r="K793" s="78"/>
      <c r="L793" s="75"/>
      <c r="M793" s="75"/>
      <c r="N793" s="27" t="s">
        <v>322</v>
      </c>
    </row>
    <row r="794" spans="1:15">
      <c r="A794" s="31"/>
      <c r="B794" s="31" t="s">
        <v>409</v>
      </c>
      <c r="C794" s="1"/>
      <c r="D794" s="31"/>
      <c r="E794" s="31"/>
      <c r="F794" s="32" t="s">
        <v>205</v>
      </c>
      <c r="G794" s="79">
        <v>20.416532516479492</v>
      </c>
      <c r="H794" s="79">
        <v>1.2249919176101685</v>
      </c>
      <c r="I794" s="77"/>
      <c r="J794" s="78"/>
      <c r="K794" s="78"/>
      <c r="N794" s="27" t="s">
        <v>322</v>
      </c>
    </row>
    <row r="795" spans="1:15">
      <c r="A795" s="27" t="s">
        <v>1766</v>
      </c>
      <c r="B795" s="50" t="s">
        <v>999</v>
      </c>
      <c r="C795" s="1">
        <v>870</v>
      </c>
      <c r="D795" s="27" t="s">
        <v>1769</v>
      </c>
      <c r="E795" s="27" t="s">
        <v>1032</v>
      </c>
      <c r="F795" s="27" t="s">
        <v>205</v>
      </c>
      <c r="G795" s="51">
        <v>2.8052890300750732</v>
      </c>
      <c r="H795" s="52">
        <v>0.16831734776496887</v>
      </c>
      <c r="I795" s="30" t="s">
        <v>176</v>
      </c>
      <c r="L795" s="7">
        <v>68.488889999999998</v>
      </c>
      <c r="M795" s="7">
        <v>30.678940000000001</v>
      </c>
      <c r="N795" s="27" t="s">
        <v>1032</v>
      </c>
      <c r="O795" s="27" t="s">
        <v>1765</v>
      </c>
    </row>
    <row r="796" spans="1:15">
      <c r="B796" s="50" t="s">
        <v>1000</v>
      </c>
      <c r="C796" s="1"/>
      <c r="F796" s="27" t="s">
        <v>205</v>
      </c>
      <c r="G796" s="51">
        <v>33.934459686279297</v>
      </c>
      <c r="H796" s="52">
        <v>2.0360674858093262</v>
      </c>
      <c r="I796" s="73"/>
      <c r="N796" s="27" t="s">
        <v>1032</v>
      </c>
      <c r="O796" s="27" t="s">
        <v>1327</v>
      </c>
    </row>
    <row r="797" spans="1:15">
      <c r="B797" s="50" t="s">
        <v>1001</v>
      </c>
      <c r="C797" s="1"/>
      <c r="F797" s="27" t="s">
        <v>205</v>
      </c>
      <c r="G797" s="51">
        <v>23.862354278564453</v>
      </c>
      <c r="H797" s="52">
        <v>1.4317412376403809</v>
      </c>
      <c r="I797" s="73"/>
      <c r="N797" s="27" t="s">
        <v>1032</v>
      </c>
      <c r="O797" s="27" t="s">
        <v>1327</v>
      </c>
    </row>
    <row r="798" spans="1:15">
      <c r="A798" s="27" t="s">
        <v>1766</v>
      </c>
      <c r="B798" s="82" t="s">
        <v>1002</v>
      </c>
      <c r="C798" s="1">
        <v>878</v>
      </c>
      <c r="D798" s="27" t="s">
        <v>1770</v>
      </c>
      <c r="E798" s="27" t="s">
        <v>1032</v>
      </c>
      <c r="F798" s="27" t="s">
        <v>205</v>
      </c>
      <c r="G798" s="53">
        <v>2.3703129291534424</v>
      </c>
      <c r="H798" s="80">
        <v>0.14221876859664917</v>
      </c>
      <c r="I798" s="74">
        <f>AVERAGE(G798,G801,G802)</f>
        <v>3.1387275060017905</v>
      </c>
      <c r="K798" s="27">
        <v>3</v>
      </c>
      <c r="L798" s="7">
        <v>68.46669</v>
      </c>
      <c r="M798" s="7">
        <v>30.68421</v>
      </c>
      <c r="N798" s="27" t="s">
        <v>1032</v>
      </c>
    </row>
    <row r="799" spans="1:15">
      <c r="B799" s="50" t="s">
        <v>1003</v>
      </c>
      <c r="C799" s="1"/>
      <c r="F799" s="27" t="s">
        <v>205</v>
      </c>
      <c r="G799" s="51">
        <v>31.588226318359375</v>
      </c>
      <c r="H799" s="52">
        <v>1.8952935934066772</v>
      </c>
      <c r="I799" s="73"/>
      <c r="N799" s="27" t="s">
        <v>1032</v>
      </c>
      <c r="O799" s="27" t="s">
        <v>1327</v>
      </c>
    </row>
    <row r="800" spans="1:15">
      <c r="B800" s="50" t="s">
        <v>1004</v>
      </c>
      <c r="C800" s="1"/>
      <c r="F800" s="27" t="s">
        <v>205</v>
      </c>
      <c r="G800" s="51">
        <v>30.998420715332031</v>
      </c>
      <c r="H800" s="52">
        <v>1.8599052429199219</v>
      </c>
      <c r="I800" s="73"/>
      <c r="N800" s="27" t="s">
        <v>1032</v>
      </c>
      <c r="O800" s="27" t="s">
        <v>1327</v>
      </c>
    </row>
    <row r="801" spans="1:15">
      <c r="B801" s="82" t="s">
        <v>1005</v>
      </c>
      <c r="C801" s="1"/>
      <c r="F801" s="27" t="s">
        <v>205</v>
      </c>
      <c r="G801" s="53">
        <v>4.9846029281616211</v>
      </c>
      <c r="H801" s="80">
        <v>0.29907616972923279</v>
      </c>
      <c r="I801" s="73"/>
      <c r="N801" s="27" t="s">
        <v>1032</v>
      </c>
    </row>
    <row r="802" spans="1:15">
      <c r="B802" s="82" t="s">
        <v>1006</v>
      </c>
      <c r="C802" s="1"/>
      <c r="F802" s="27" t="s">
        <v>205</v>
      </c>
      <c r="G802" s="53">
        <v>2.0612666606903076</v>
      </c>
      <c r="H802" s="80">
        <v>0.12367600202560425</v>
      </c>
      <c r="I802" s="73"/>
      <c r="N802" s="27" t="s">
        <v>1032</v>
      </c>
    </row>
    <row r="803" spans="1:15">
      <c r="A803" s="27" t="s">
        <v>1766</v>
      </c>
      <c r="B803" s="50" t="s">
        <v>1007</v>
      </c>
      <c r="C803" s="1">
        <v>1034</v>
      </c>
      <c r="D803" s="27" t="s">
        <v>1771</v>
      </c>
      <c r="E803" s="27" t="s">
        <v>1032</v>
      </c>
      <c r="F803" s="27" t="s">
        <v>205</v>
      </c>
      <c r="G803" s="51">
        <v>46.8857421875</v>
      </c>
      <c r="H803" s="52">
        <v>2.8131444454193115</v>
      </c>
      <c r="I803" s="30" t="s">
        <v>176</v>
      </c>
      <c r="L803" s="7">
        <v>68.510249999999999</v>
      </c>
      <c r="M803" s="7">
        <v>30.90485</v>
      </c>
      <c r="N803" s="27" t="s">
        <v>1032</v>
      </c>
      <c r="O803" s="27" t="s">
        <v>1327</v>
      </c>
    </row>
    <row r="804" spans="1:15">
      <c r="B804" s="50" t="s">
        <v>1008</v>
      </c>
      <c r="C804" s="1"/>
      <c r="F804" s="27" t="s">
        <v>205</v>
      </c>
      <c r="G804" s="51">
        <v>61.314060211181641</v>
      </c>
      <c r="H804" s="52">
        <v>3.6788434982299805</v>
      </c>
      <c r="I804" s="73"/>
      <c r="N804" s="27" t="s">
        <v>1032</v>
      </c>
      <c r="O804" s="27" t="s">
        <v>1327</v>
      </c>
    </row>
    <row r="805" spans="1:15">
      <c r="B805" s="50" t="s">
        <v>1009</v>
      </c>
      <c r="C805" s="1"/>
      <c r="F805" s="27" t="s">
        <v>205</v>
      </c>
      <c r="G805" s="51">
        <v>16.423648834228516</v>
      </c>
      <c r="H805" s="52">
        <v>0.98541891574859619</v>
      </c>
      <c r="I805" s="73"/>
      <c r="N805" s="27" t="s">
        <v>1032</v>
      </c>
      <c r="O805" s="27" t="s">
        <v>1361</v>
      </c>
    </row>
    <row r="806" spans="1:15">
      <c r="B806" s="50" t="s">
        <v>1010</v>
      </c>
      <c r="C806" s="1"/>
      <c r="F806" s="27" t="s">
        <v>205</v>
      </c>
      <c r="G806" s="51">
        <v>2.7084724903106689</v>
      </c>
      <c r="H806" s="52">
        <v>0.16250835359096527</v>
      </c>
      <c r="I806" s="73"/>
      <c r="N806" s="27" t="s">
        <v>1032</v>
      </c>
      <c r="O806" s="27" t="s">
        <v>1776</v>
      </c>
    </row>
    <row r="807" spans="1:15">
      <c r="A807" s="27" t="s">
        <v>1766</v>
      </c>
      <c r="B807" s="82" t="s">
        <v>1011</v>
      </c>
      <c r="C807" s="1">
        <v>900</v>
      </c>
      <c r="D807" s="27" t="s">
        <v>1772</v>
      </c>
      <c r="E807" s="27" t="s">
        <v>1032</v>
      </c>
      <c r="F807" s="27" t="s">
        <v>205</v>
      </c>
      <c r="G807" s="53">
        <v>6.9716792106628418</v>
      </c>
      <c r="H807" s="80">
        <v>0.41830074787139893</v>
      </c>
      <c r="I807" s="74">
        <f>AVERAGE(G807,G809,G810,G811)</f>
        <v>4.7111175060272217</v>
      </c>
      <c r="K807" s="27">
        <v>4</v>
      </c>
      <c r="L807" s="7">
        <v>68.444339999999997</v>
      </c>
      <c r="M807" s="7">
        <v>30.88993</v>
      </c>
      <c r="N807" s="27" t="s">
        <v>1032</v>
      </c>
    </row>
    <row r="808" spans="1:15">
      <c r="B808" s="50" t="s">
        <v>1012</v>
      </c>
      <c r="C808" s="1"/>
      <c r="F808" s="27" t="s">
        <v>205</v>
      </c>
      <c r="G808" s="51">
        <v>133.17543029785156</v>
      </c>
      <c r="H808" s="52">
        <v>7.9905257225036621</v>
      </c>
      <c r="I808" s="73"/>
      <c r="N808" s="27" t="s">
        <v>1032</v>
      </c>
      <c r="O808" s="27" t="s">
        <v>1327</v>
      </c>
    </row>
    <row r="809" spans="1:15">
      <c r="B809" s="82" t="s">
        <v>1013</v>
      </c>
      <c r="C809" s="1"/>
      <c r="F809" s="27" t="s">
        <v>205</v>
      </c>
      <c r="G809" s="53">
        <v>3.5458402633666992</v>
      </c>
      <c r="H809" s="80">
        <v>0.21275041997432709</v>
      </c>
      <c r="I809" s="73"/>
      <c r="N809" s="27" t="s">
        <v>1032</v>
      </c>
    </row>
    <row r="810" spans="1:15">
      <c r="B810" s="82" t="s">
        <v>1014</v>
      </c>
      <c r="C810" s="1"/>
      <c r="F810" s="27" t="s">
        <v>205</v>
      </c>
      <c r="G810" s="53">
        <v>4.2028336524963379</v>
      </c>
      <c r="H810" s="80">
        <v>0.25217002630233765</v>
      </c>
      <c r="I810" s="73"/>
      <c r="N810" s="27" t="s">
        <v>1032</v>
      </c>
    </row>
    <row r="811" spans="1:15">
      <c r="B811" s="82" t="s">
        <v>1015</v>
      </c>
      <c r="C811" s="1"/>
      <c r="F811" s="27" t="s">
        <v>205</v>
      </c>
      <c r="G811" s="53">
        <v>4.1241168975830078</v>
      </c>
      <c r="H811" s="80">
        <v>0.24744701385498047</v>
      </c>
      <c r="I811" s="73"/>
      <c r="N811" s="27" t="s">
        <v>1032</v>
      </c>
    </row>
    <row r="812" spans="1:15">
      <c r="A812" s="27" t="s">
        <v>1767</v>
      </c>
      <c r="B812" s="50" t="s">
        <v>1016</v>
      </c>
      <c r="C812" s="1">
        <v>768</v>
      </c>
      <c r="D812" s="27" t="s">
        <v>1773</v>
      </c>
      <c r="E812" s="27" t="s">
        <v>1032</v>
      </c>
      <c r="F812" s="27" t="s">
        <v>205</v>
      </c>
      <c r="G812" s="51">
        <v>10.122940063476563</v>
      </c>
      <c r="H812" s="52">
        <v>0.60737639665603638</v>
      </c>
      <c r="I812" s="74">
        <f>AVERAGE(G813,G816,G817)</f>
        <v>6.7733125686645508</v>
      </c>
      <c r="K812" s="27">
        <v>3</v>
      </c>
      <c r="L812" s="8">
        <v>68.650660000000002</v>
      </c>
      <c r="M812" s="8">
        <v>31.476959999999998</v>
      </c>
      <c r="N812" s="27" t="s">
        <v>1032</v>
      </c>
      <c r="O812" s="27" t="s">
        <v>1327</v>
      </c>
    </row>
    <row r="813" spans="1:15">
      <c r="B813" s="82" t="s">
        <v>1017</v>
      </c>
      <c r="C813" s="1"/>
      <c r="F813" s="27" t="s">
        <v>205</v>
      </c>
      <c r="G813" s="53">
        <v>8.7756671905517578</v>
      </c>
      <c r="H813" s="80">
        <v>0.52654004096984863</v>
      </c>
      <c r="I813" s="73"/>
      <c r="N813" s="27" t="s">
        <v>1032</v>
      </c>
    </row>
    <row r="814" spans="1:15">
      <c r="B814" s="50" t="s">
        <v>1018</v>
      </c>
      <c r="C814" s="1"/>
      <c r="F814" s="27" t="s">
        <v>205</v>
      </c>
      <c r="G814" s="51">
        <v>3.6876106262207031</v>
      </c>
      <c r="H814" s="52">
        <v>0.22125664353370667</v>
      </c>
      <c r="I814" s="73"/>
      <c r="N814" s="27" t="s">
        <v>1032</v>
      </c>
      <c r="O814" s="27" t="s">
        <v>1777</v>
      </c>
    </row>
    <row r="815" spans="1:15">
      <c r="B815" s="50" t="s">
        <v>1019</v>
      </c>
      <c r="C815" s="1"/>
      <c r="F815" s="27" t="s">
        <v>205</v>
      </c>
      <c r="G815" s="51">
        <v>2.2418382167816162</v>
      </c>
      <c r="H815" s="52">
        <v>0.13451029360294342</v>
      </c>
      <c r="I815" s="73"/>
      <c r="N815" s="27" t="s">
        <v>1032</v>
      </c>
      <c r="O815" s="27" t="s">
        <v>1765</v>
      </c>
    </row>
    <row r="816" spans="1:15">
      <c r="B816" s="82" t="s">
        <v>1020</v>
      </c>
      <c r="C816" s="1"/>
      <c r="F816" s="27" t="s">
        <v>205</v>
      </c>
      <c r="G816" s="53">
        <v>6.0625524520874023</v>
      </c>
      <c r="H816" s="80">
        <v>0.36375313997268677</v>
      </c>
      <c r="I816" s="73"/>
      <c r="N816" s="27" t="s">
        <v>1032</v>
      </c>
    </row>
    <row r="817" spans="1:15">
      <c r="B817" s="82" t="s">
        <v>1021</v>
      </c>
      <c r="C817" s="1"/>
      <c r="F817" s="27" t="s">
        <v>205</v>
      </c>
      <c r="G817" s="53">
        <v>5.4817180633544922</v>
      </c>
      <c r="H817" s="80">
        <v>0.32890307903289795</v>
      </c>
      <c r="I817" s="73"/>
      <c r="N817" s="27" t="s">
        <v>1032</v>
      </c>
    </row>
    <row r="818" spans="1:15">
      <c r="A818" s="27" t="s">
        <v>1768</v>
      </c>
      <c r="B818" s="82" t="s">
        <v>1022</v>
      </c>
      <c r="C818" s="1">
        <v>847</v>
      </c>
      <c r="D818" s="27" t="s">
        <v>1774</v>
      </c>
      <c r="E818" s="27" t="s">
        <v>1032</v>
      </c>
      <c r="F818" s="27" t="s">
        <v>205</v>
      </c>
      <c r="G818" s="73">
        <v>6.6</v>
      </c>
      <c r="H818" s="74">
        <v>0.4</v>
      </c>
      <c r="I818" s="74">
        <f>AVERAGE(G818,G819,G820,G821)</f>
        <v>6.7750000000000004</v>
      </c>
      <c r="K818" s="27">
        <v>4</v>
      </c>
      <c r="L818" s="7">
        <v>68.595420000000004</v>
      </c>
      <c r="M818" s="7">
        <v>31.385249999999999</v>
      </c>
      <c r="N818" s="27" t="s">
        <v>1032</v>
      </c>
    </row>
    <row r="819" spans="1:15">
      <c r="B819" s="82" t="s">
        <v>1023</v>
      </c>
      <c r="C819" s="1"/>
      <c r="F819" s="27" t="s">
        <v>205</v>
      </c>
      <c r="G819" s="73">
        <v>6.2</v>
      </c>
      <c r="H819" s="74">
        <v>0.37</v>
      </c>
      <c r="I819" s="73"/>
      <c r="N819" s="27" t="s">
        <v>1032</v>
      </c>
    </row>
    <row r="820" spans="1:15">
      <c r="B820" s="82" t="s">
        <v>1024</v>
      </c>
      <c r="C820" s="1"/>
      <c r="F820" s="27" t="s">
        <v>205</v>
      </c>
      <c r="G820" s="73">
        <v>6.4</v>
      </c>
      <c r="H820" s="74">
        <v>0.39</v>
      </c>
      <c r="I820" s="73"/>
      <c r="N820" s="27" t="s">
        <v>1032</v>
      </c>
    </row>
    <row r="821" spans="1:15">
      <c r="B821" s="82" t="s">
        <v>1025</v>
      </c>
      <c r="C821" s="1"/>
      <c r="F821" s="27" t="s">
        <v>205</v>
      </c>
      <c r="G821" s="73">
        <v>7.9</v>
      </c>
      <c r="H821" s="74">
        <v>0.47</v>
      </c>
      <c r="I821" s="73"/>
      <c r="N821" s="27" t="s">
        <v>1032</v>
      </c>
    </row>
    <row r="822" spans="1:15">
      <c r="B822" s="50" t="s">
        <v>1026</v>
      </c>
      <c r="C822" s="1"/>
      <c r="F822" s="27" t="s">
        <v>205</v>
      </c>
      <c r="G822" s="30">
        <v>2.2999999999999998</v>
      </c>
      <c r="H822" s="54">
        <v>0.14000000000000001</v>
      </c>
      <c r="I822" s="73"/>
      <c r="N822" s="27" t="s">
        <v>1032</v>
      </c>
      <c r="O822" s="27" t="s">
        <v>1777</v>
      </c>
    </row>
    <row r="823" spans="1:15">
      <c r="A823" s="27" t="s">
        <v>1768</v>
      </c>
      <c r="B823" s="50" t="s">
        <v>1027</v>
      </c>
      <c r="C823" s="1">
        <v>749</v>
      </c>
      <c r="D823" s="27" t="s">
        <v>1775</v>
      </c>
      <c r="E823" s="27" t="s">
        <v>1032</v>
      </c>
      <c r="F823" s="27" t="s">
        <v>205</v>
      </c>
      <c r="G823" s="51">
        <v>3.9169661998748779</v>
      </c>
      <c r="H823" s="51">
        <v>0.23501797020435333</v>
      </c>
      <c r="I823" s="74">
        <f>AVERAGE(G824,G827)</f>
        <v>7.7664921283721924</v>
      </c>
      <c r="K823" s="27">
        <v>2</v>
      </c>
      <c r="L823" s="7">
        <v>68.440489999999997</v>
      </c>
      <c r="M823" s="7">
        <v>31.23395</v>
      </c>
      <c r="N823" s="27" t="s">
        <v>1032</v>
      </c>
      <c r="O823" s="27" t="s">
        <v>1777</v>
      </c>
    </row>
    <row r="824" spans="1:15">
      <c r="B824" s="82" t="s">
        <v>1028</v>
      </c>
      <c r="C824" s="1"/>
      <c r="F824" s="27" t="s">
        <v>205</v>
      </c>
      <c r="G824" s="53">
        <v>6.3466105461120605</v>
      </c>
      <c r="H824" s="53">
        <v>0.3807966411113739</v>
      </c>
      <c r="I824" s="73"/>
      <c r="N824" s="27" t="s">
        <v>1032</v>
      </c>
    </row>
    <row r="825" spans="1:15">
      <c r="B825" s="50" t="s">
        <v>1029</v>
      </c>
      <c r="C825" s="1"/>
      <c r="F825" s="27" t="s">
        <v>205</v>
      </c>
      <c r="G825" s="51">
        <v>2.4018359184265137</v>
      </c>
      <c r="H825" s="51">
        <v>0.14411015808582306</v>
      </c>
      <c r="I825" s="73"/>
      <c r="N825" s="27" t="s">
        <v>1032</v>
      </c>
      <c r="O825" s="27" t="s">
        <v>1777</v>
      </c>
    </row>
    <row r="826" spans="1:15">
      <c r="B826" s="50" t="s">
        <v>1030</v>
      </c>
      <c r="C826" s="1"/>
      <c r="F826" s="27" t="s">
        <v>205</v>
      </c>
      <c r="G826" s="51">
        <v>15.926299095153809</v>
      </c>
      <c r="H826" s="51">
        <v>0.95557796955108643</v>
      </c>
      <c r="I826" s="73"/>
      <c r="N826" s="27" t="s">
        <v>1032</v>
      </c>
      <c r="O826" s="27" t="s">
        <v>1327</v>
      </c>
    </row>
    <row r="827" spans="1:15">
      <c r="B827" s="82" t="s">
        <v>1031</v>
      </c>
      <c r="C827" s="1"/>
      <c r="F827" s="27" t="s">
        <v>205</v>
      </c>
      <c r="G827" s="53">
        <v>9.1863737106323242</v>
      </c>
      <c r="H827" s="53">
        <v>0.55118244886398315</v>
      </c>
      <c r="I827" s="73"/>
      <c r="N827" s="27" t="s">
        <v>1032</v>
      </c>
    </row>
    <row r="828" spans="1:15">
      <c r="A828" s="27" t="s">
        <v>1849</v>
      </c>
      <c r="B828" s="84" t="s">
        <v>1825</v>
      </c>
      <c r="C828" s="1">
        <v>3030</v>
      </c>
      <c r="D828" s="27" t="s">
        <v>1847</v>
      </c>
      <c r="E828" t="s">
        <v>1848</v>
      </c>
      <c r="F828" s="27" t="s">
        <v>205</v>
      </c>
      <c r="G828" s="73">
        <v>3.7</v>
      </c>
      <c r="H828" s="73">
        <v>0.4</v>
      </c>
      <c r="I828" s="74">
        <f>AVERAGE(G828:G830)</f>
        <v>2.7666666666666671</v>
      </c>
      <c r="J828" s="82"/>
      <c r="K828" s="27">
        <v>3</v>
      </c>
      <c r="L828" s="82">
        <v>66.158332999999999</v>
      </c>
      <c r="M828" s="82">
        <v>27.15</v>
      </c>
      <c r="N828" t="s">
        <v>1846</v>
      </c>
      <c r="O828"/>
    </row>
    <row r="829" spans="1:15">
      <c r="B829" s="84" t="s">
        <v>1826</v>
      </c>
      <c r="C829" s="1">
        <v>3030</v>
      </c>
      <c r="D829" s="27" t="s">
        <v>1847</v>
      </c>
      <c r="E829"/>
      <c r="F829" s="27" t="s">
        <v>205</v>
      </c>
      <c r="G829" s="73">
        <v>2.5</v>
      </c>
      <c r="H829" s="73">
        <v>0.4</v>
      </c>
      <c r="I829" s="73"/>
      <c r="J829" s="82"/>
      <c r="L829" s="82"/>
      <c r="M829" s="82"/>
      <c r="N829" t="s">
        <v>1846</v>
      </c>
      <c r="O829"/>
    </row>
    <row r="830" spans="1:15">
      <c r="B830" s="84" t="s">
        <v>1827</v>
      </c>
      <c r="C830" s="1">
        <v>3030</v>
      </c>
      <c r="D830" s="27" t="s">
        <v>1847</v>
      </c>
      <c r="E830"/>
      <c r="F830" s="27" t="s">
        <v>205</v>
      </c>
      <c r="G830" s="73">
        <v>2.1</v>
      </c>
      <c r="H830" s="73">
        <v>0.4</v>
      </c>
      <c r="I830" s="73"/>
      <c r="J830" s="82"/>
      <c r="L830" s="82"/>
      <c r="M830" s="82"/>
      <c r="N830" t="s">
        <v>1846</v>
      </c>
      <c r="O830"/>
    </row>
    <row r="831" spans="1:15">
      <c r="A831" s="27" t="s">
        <v>1850</v>
      </c>
      <c r="B831" s="84" t="s">
        <v>1828</v>
      </c>
      <c r="C831" s="1">
        <v>3150</v>
      </c>
      <c r="D831" s="27" t="s">
        <v>1847</v>
      </c>
      <c r="E831" t="s">
        <v>1848</v>
      </c>
      <c r="F831" s="27" t="s">
        <v>205</v>
      </c>
      <c r="G831" s="73">
        <v>16</v>
      </c>
      <c r="H831" s="73">
        <v>1.4</v>
      </c>
      <c r="I831" s="74">
        <f>AVERAGE(G831:G832)</f>
        <v>13.7</v>
      </c>
      <c r="J831" s="82"/>
      <c r="K831" s="27">
        <v>2</v>
      </c>
      <c r="L831" s="82">
        <v>66.132833000000005</v>
      </c>
      <c r="M831" s="82">
        <v>27.144500000000001</v>
      </c>
      <c r="N831" t="s">
        <v>1846</v>
      </c>
      <c r="O831"/>
    </row>
    <row r="832" spans="1:15">
      <c r="B832" s="84" t="s">
        <v>1829</v>
      </c>
      <c r="C832" s="1">
        <v>3150</v>
      </c>
      <c r="D832" s="27" t="s">
        <v>1847</v>
      </c>
      <c r="E832"/>
      <c r="F832" s="27" t="s">
        <v>205</v>
      </c>
      <c r="G832" s="73">
        <v>11.4</v>
      </c>
      <c r="H832" s="73">
        <v>1</v>
      </c>
      <c r="I832" s="73"/>
      <c r="J832" s="82"/>
      <c r="L832" s="82"/>
      <c r="M832" s="82"/>
      <c r="N832" t="s">
        <v>1846</v>
      </c>
      <c r="O832"/>
    </row>
    <row r="833" spans="1:15">
      <c r="A833" s="27" t="s">
        <v>1850</v>
      </c>
      <c r="B833" s="84" t="s">
        <v>1830</v>
      </c>
      <c r="C833" s="1">
        <v>5005</v>
      </c>
      <c r="D833" s="27" t="s">
        <v>1847</v>
      </c>
      <c r="E833" t="s">
        <v>1848</v>
      </c>
      <c r="F833" s="27" t="s">
        <v>205</v>
      </c>
      <c r="G833" s="73">
        <v>4.2</v>
      </c>
      <c r="H833" s="73">
        <v>0.4</v>
      </c>
      <c r="I833" s="74">
        <f>AVERAGE(G833:G835)</f>
        <v>4.4000000000000004</v>
      </c>
      <c r="J833" s="82"/>
      <c r="K833" s="27">
        <v>3</v>
      </c>
      <c r="L833" s="82">
        <v>66.108350000000002</v>
      </c>
      <c r="M833" s="82">
        <v>27.201733000000001</v>
      </c>
      <c r="N833" t="s">
        <v>1846</v>
      </c>
      <c r="O833"/>
    </row>
    <row r="834" spans="1:15">
      <c r="B834" s="84" t="s">
        <v>1831</v>
      </c>
      <c r="C834" s="1">
        <v>5005</v>
      </c>
      <c r="D834" s="27" t="s">
        <v>1847</v>
      </c>
      <c r="E834"/>
      <c r="F834" s="27" t="s">
        <v>205</v>
      </c>
      <c r="G834" s="73">
        <v>3.1</v>
      </c>
      <c r="H834" s="73">
        <v>0.5</v>
      </c>
      <c r="I834" s="73"/>
      <c r="J834" s="82"/>
      <c r="L834" s="82"/>
      <c r="M834" s="82"/>
      <c r="N834" t="s">
        <v>1846</v>
      </c>
      <c r="O834"/>
    </row>
    <row r="835" spans="1:15">
      <c r="B835" s="84" t="s">
        <v>1832</v>
      </c>
      <c r="C835" s="1">
        <v>5005</v>
      </c>
      <c r="D835" s="27" t="s">
        <v>1847</v>
      </c>
      <c r="E835"/>
      <c r="F835" s="27" t="s">
        <v>205</v>
      </c>
      <c r="G835" s="73">
        <v>5.9</v>
      </c>
      <c r="H835" s="73">
        <v>0.8</v>
      </c>
      <c r="I835" s="73"/>
      <c r="J835" s="82"/>
      <c r="L835" s="82"/>
      <c r="M835" s="82"/>
      <c r="N835" t="s">
        <v>1846</v>
      </c>
      <c r="O835"/>
    </row>
    <row r="836" spans="1:15">
      <c r="A836" s="27" t="s">
        <v>1851</v>
      </c>
      <c r="B836" s="84" t="s">
        <v>1833</v>
      </c>
      <c r="C836" s="1">
        <v>4920</v>
      </c>
      <c r="D836" s="27" t="s">
        <v>1847</v>
      </c>
      <c r="E836" t="s">
        <v>1848</v>
      </c>
      <c r="F836" s="27" t="s">
        <v>205</v>
      </c>
      <c r="G836" s="73">
        <v>9.1</v>
      </c>
      <c r="H836" s="73">
        <v>1</v>
      </c>
      <c r="I836" s="74">
        <f>AVERAGE(G836:G838)</f>
        <v>8.3666666666666671</v>
      </c>
      <c r="J836" s="82"/>
      <c r="K836" s="27">
        <v>3</v>
      </c>
      <c r="L836" s="82">
        <v>66.041916999999998</v>
      </c>
      <c r="M836" s="82">
        <v>27.137083000000001</v>
      </c>
      <c r="N836" t="s">
        <v>1846</v>
      </c>
      <c r="O836"/>
    </row>
    <row r="837" spans="1:15">
      <c r="B837" s="84" t="s">
        <v>1834</v>
      </c>
      <c r="C837" s="1">
        <v>4920</v>
      </c>
      <c r="D837" s="27" t="s">
        <v>1847</v>
      </c>
      <c r="E837"/>
      <c r="F837" s="27" t="s">
        <v>205</v>
      </c>
      <c r="G837" s="73">
        <v>7.1</v>
      </c>
      <c r="H837" s="73">
        <v>0.8</v>
      </c>
      <c r="I837" s="73"/>
      <c r="J837" s="82"/>
      <c r="L837" s="82"/>
      <c r="M837" s="82"/>
      <c r="N837" t="s">
        <v>1846</v>
      </c>
      <c r="O837"/>
    </row>
    <row r="838" spans="1:15">
      <c r="B838" s="84" t="s">
        <v>1835</v>
      </c>
      <c r="C838" s="1">
        <v>4920</v>
      </c>
      <c r="D838" s="27" t="s">
        <v>1847</v>
      </c>
      <c r="E838"/>
      <c r="F838" s="27" t="s">
        <v>205</v>
      </c>
      <c r="G838" s="73">
        <v>8.9</v>
      </c>
      <c r="H838" s="73">
        <v>1.3</v>
      </c>
      <c r="I838" s="73"/>
      <c r="J838" s="82"/>
      <c r="L838" s="82"/>
      <c r="M838" s="82"/>
      <c r="N838" t="s">
        <v>1846</v>
      </c>
      <c r="O838"/>
    </row>
    <row r="839" spans="1:15">
      <c r="A839" s="27" t="s">
        <v>1851</v>
      </c>
      <c r="B839" s="84" t="s">
        <v>1836</v>
      </c>
      <c r="C839" s="1">
        <v>4000</v>
      </c>
      <c r="D839" s="27" t="s">
        <v>1847</v>
      </c>
      <c r="E839" t="s">
        <v>1848</v>
      </c>
      <c r="F839" s="27" t="s">
        <v>205</v>
      </c>
      <c r="G839" s="73">
        <v>7.3</v>
      </c>
      <c r="H839" s="73">
        <v>0.8</v>
      </c>
      <c r="I839" s="74">
        <f>AVERAGE(G839:G840)</f>
        <v>8</v>
      </c>
      <c r="J839" s="82"/>
      <c r="K839" s="27">
        <v>2</v>
      </c>
      <c r="L839" s="82">
        <v>66.005533</v>
      </c>
      <c r="M839" s="82">
        <v>27.162033000000001</v>
      </c>
      <c r="N839" t="s">
        <v>1846</v>
      </c>
      <c r="O839"/>
    </row>
    <row r="840" spans="1:15">
      <c r="B840" s="84" t="s">
        <v>1837</v>
      </c>
      <c r="C840" s="1">
        <v>4000</v>
      </c>
      <c r="D840" s="27" t="s">
        <v>1847</v>
      </c>
      <c r="E840"/>
      <c r="F840" s="27" t="s">
        <v>205</v>
      </c>
      <c r="G840" s="73">
        <v>8.6999999999999993</v>
      </c>
      <c r="H840" s="73">
        <v>0.8</v>
      </c>
      <c r="I840" s="73"/>
      <c r="J840" s="82"/>
      <c r="L840" s="82"/>
      <c r="M840" s="82"/>
      <c r="N840" t="s">
        <v>1846</v>
      </c>
      <c r="O840"/>
    </row>
    <row r="841" spans="1:15">
      <c r="A841" s="27" t="s">
        <v>1852</v>
      </c>
      <c r="B841" s="84" t="s">
        <v>1838</v>
      </c>
      <c r="C841" s="1">
        <v>3370</v>
      </c>
      <c r="D841" s="27" t="s">
        <v>1847</v>
      </c>
      <c r="E841" t="s">
        <v>1848</v>
      </c>
      <c r="F841" s="27" t="s">
        <v>205</v>
      </c>
      <c r="G841" s="73">
        <v>2.2999999999999998</v>
      </c>
      <c r="H841" s="73">
        <v>0.4</v>
      </c>
      <c r="I841" s="74">
        <f>AVERAGE(G841:G844)</f>
        <v>4.125</v>
      </c>
      <c r="J841" s="82"/>
      <c r="K841" s="27">
        <v>4</v>
      </c>
      <c r="L841" s="82">
        <v>65.982749999999996</v>
      </c>
      <c r="M841" s="82">
        <v>27.173532999999999</v>
      </c>
      <c r="N841" t="s">
        <v>1846</v>
      </c>
      <c r="O841"/>
    </row>
    <row r="842" spans="1:15">
      <c r="B842" s="84" t="s">
        <v>1839</v>
      </c>
      <c r="C842" s="1">
        <v>3370</v>
      </c>
      <c r="D842" s="27" t="s">
        <v>1847</v>
      </c>
      <c r="E842"/>
      <c r="F842" s="27" t="s">
        <v>205</v>
      </c>
      <c r="G842" s="73">
        <v>5.7</v>
      </c>
      <c r="H842" s="73">
        <v>0.7</v>
      </c>
      <c r="I842" s="73"/>
      <c r="J842" s="82"/>
      <c r="L842" s="82"/>
      <c r="M842" s="82"/>
      <c r="N842" t="s">
        <v>1846</v>
      </c>
      <c r="O842"/>
    </row>
    <row r="843" spans="1:15">
      <c r="B843" s="84" t="s">
        <v>1840</v>
      </c>
      <c r="C843" s="1">
        <v>3370</v>
      </c>
      <c r="D843" s="27" t="s">
        <v>1847</v>
      </c>
      <c r="E843"/>
      <c r="F843" s="27" t="s">
        <v>205</v>
      </c>
      <c r="G843" s="73">
        <v>2.5</v>
      </c>
      <c r="H843" s="73">
        <v>0.4</v>
      </c>
      <c r="I843" s="73"/>
      <c r="J843" s="82"/>
      <c r="L843" s="82"/>
      <c r="M843" s="82"/>
      <c r="N843" t="s">
        <v>1846</v>
      </c>
      <c r="O843"/>
    </row>
    <row r="844" spans="1:15">
      <c r="B844" s="84" t="s">
        <v>1841</v>
      </c>
      <c r="C844" s="1">
        <v>3370</v>
      </c>
      <c r="D844" s="27" t="s">
        <v>1847</v>
      </c>
      <c r="E844"/>
      <c r="F844" s="27" t="s">
        <v>205</v>
      </c>
      <c r="G844" s="73">
        <v>6</v>
      </c>
      <c r="H844" s="73">
        <v>0.8</v>
      </c>
      <c r="I844" s="73"/>
      <c r="J844" s="82"/>
      <c r="L844" s="82"/>
      <c r="M844" s="82"/>
      <c r="N844" t="s">
        <v>1846</v>
      </c>
      <c r="O844"/>
    </row>
    <row r="845" spans="1:15">
      <c r="A845" s="27" t="s">
        <v>1853</v>
      </c>
      <c r="B845" s="84" t="s">
        <v>1842</v>
      </c>
      <c r="C845" s="1">
        <v>2830</v>
      </c>
      <c r="D845" s="27" t="s">
        <v>1847</v>
      </c>
      <c r="E845" t="s">
        <v>1848</v>
      </c>
      <c r="F845" s="27" t="s">
        <v>205</v>
      </c>
      <c r="G845" s="73">
        <v>2.8</v>
      </c>
      <c r="H845" s="73">
        <v>0.3</v>
      </c>
      <c r="I845" s="74">
        <f>AVERAGE(G845:G846)</f>
        <v>3.4</v>
      </c>
      <c r="J845" s="82"/>
      <c r="K845" s="27">
        <v>2</v>
      </c>
      <c r="L845" s="82">
        <v>65.973382999999998</v>
      </c>
      <c r="M845" s="82">
        <v>27.173566999999998</v>
      </c>
      <c r="N845" t="s">
        <v>1846</v>
      </c>
      <c r="O845"/>
    </row>
    <row r="846" spans="1:15">
      <c r="B846" s="84" t="s">
        <v>1843</v>
      </c>
      <c r="C846" s="1">
        <v>2830</v>
      </c>
      <c r="D846" s="27" t="s">
        <v>1847</v>
      </c>
      <c r="E846"/>
      <c r="F846" s="27" t="s">
        <v>205</v>
      </c>
      <c r="G846" s="73">
        <v>4</v>
      </c>
      <c r="H846" s="73">
        <v>0.5</v>
      </c>
      <c r="I846" s="73"/>
      <c r="J846" s="82"/>
      <c r="L846" s="82"/>
      <c r="M846" s="82"/>
      <c r="N846" t="s">
        <v>1846</v>
      </c>
      <c r="O846"/>
    </row>
    <row r="847" spans="1:15">
      <c r="A847" s="27" t="s">
        <v>1854</v>
      </c>
      <c r="B847" s="84" t="s">
        <v>1844</v>
      </c>
      <c r="C847" s="1">
        <v>2580</v>
      </c>
      <c r="D847" s="27" t="s">
        <v>1847</v>
      </c>
      <c r="E847" t="s">
        <v>1848</v>
      </c>
      <c r="F847" s="27" t="s">
        <v>205</v>
      </c>
      <c r="G847" s="73">
        <v>56.8</v>
      </c>
      <c r="H847" s="73">
        <v>3.3</v>
      </c>
      <c r="I847" s="74">
        <f>AVERAGE(G847:G848)</f>
        <v>57.95</v>
      </c>
      <c r="J847" s="82"/>
      <c r="K847" s="27">
        <v>3</v>
      </c>
      <c r="L847" s="82">
        <v>65.960049999999995</v>
      </c>
      <c r="M847" s="82">
        <v>27.188367</v>
      </c>
      <c r="N847" t="s">
        <v>1846</v>
      </c>
      <c r="O847"/>
    </row>
    <row r="848" spans="1:15">
      <c r="B848" s="84" t="s">
        <v>1845</v>
      </c>
      <c r="C848" s="1">
        <v>2580</v>
      </c>
      <c r="D848" s="27" t="s">
        <v>1847</v>
      </c>
      <c r="E848"/>
      <c r="F848" s="27" t="s">
        <v>205</v>
      </c>
      <c r="G848" s="73">
        <v>59.1</v>
      </c>
      <c r="H848" s="73">
        <v>4.4000000000000004</v>
      </c>
      <c r="I848" s="73"/>
      <c r="N848" t="s">
        <v>1846</v>
      </c>
      <c r="O848"/>
    </row>
    <row r="849" spans="3:3" ht="15.6">
      <c r="C849" s="66"/>
    </row>
    <row r="850" spans="3:3" ht="15.6">
      <c r="C850" s="66"/>
    </row>
    <row r="851" spans="3:3" ht="15.6">
      <c r="C851" s="66"/>
    </row>
  </sheetData>
  <phoneticPr fontId="3" type="noConversion"/>
  <pageMargins left="0.7" right="0.7" top="0.75" bottom="0.75" header="0.3" footer="0.3"/>
  <pageSetup orientation="landscape" horizontalDpi="1200" verticalDpi="1200" r:id="rId1"/>
  <ignoredErrors>
    <ignoredError sqref="I44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6"/>
  <sheetViews>
    <sheetView workbookViewId="0">
      <pane ySplit="4" topLeftCell="A5" activePane="bottomLeft" state="frozen"/>
      <selection pane="bottomLeft"/>
    </sheetView>
  </sheetViews>
  <sheetFormatPr defaultColWidth="8.83984375" defaultRowHeight="14.4"/>
  <cols>
    <col min="1" max="1" width="33.3125" style="31" customWidth="1"/>
    <col min="2" max="2" width="14.83984375" style="31" customWidth="1"/>
    <col min="3" max="3" width="8.83984375" style="31"/>
    <col min="4" max="4" width="25.68359375" style="31" customWidth="1"/>
    <col min="5" max="5" width="28.3125" style="31" customWidth="1"/>
    <col min="6" max="8" width="8.83984375" style="31"/>
    <col min="9" max="9" width="19" style="31" customWidth="1"/>
    <col min="10" max="11" width="8.83984375" style="31"/>
    <col min="12" max="13" width="12" style="31" bestFit="1" customWidth="1"/>
    <col min="14" max="14" width="20.3125" style="31" customWidth="1"/>
    <col min="15" max="16384" width="8.83984375" style="31"/>
  </cols>
  <sheetData>
    <row r="1" spans="1:15">
      <c r="A1" t="s">
        <v>2887</v>
      </c>
    </row>
    <row r="2" spans="1:15">
      <c r="A2" s="28" t="s">
        <v>1960</v>
      </c>
    </row>
    <row r="4" spans="1:15" ht="14.7" thickBot="1">
      <c r="A4" s="113" t="s">
        <v>480</v>
      </c>
      <c r="B4" s="113" t="s">
        <v>479</v>
      </c>
      <c r="C4" s="113" t="s">
        <v>4</v>
      </c>
      <c r="D4" s="113" t="s">
        <v>1302</v>
      </c>
      <c r="E4" s="113" t="s">
        <v>1301</v>
      </c>
      <c r="F4" s="113" t="s">
        <v>5</v>
      </c>
      <c r="G4" s="113" t="s">
        <v>6</v>
      </c>
      <c r="H4" s="113" t="s">
        <v>7</v>
      </c>
      <c r="I4" s="113" t="s">
        <v>8</v>
      </c>
      <c r="J4" s="113" t="s">
        <v>7</v>
      </c>
      <c r="K4" s="113" t="s">
        <v>1033</v>
      </c>
      <c r="L4" s="113" t="s">
        <v>996</v>
      </c>
      <c r="M4" s="113" t="s">
        <v>997</v>
      </c>
      <c r="N4" s="113" t="s">
        <v>998</v>
      </c>
      <c r="O4" s="113" t="s">
        <v>1324</v>
      </c>
    </row>
    <row r="5" spans="1:15" ht="14.7" thickTop="1">
      <c r="A5" s="32" t="s">
        <v>471</v>
      </c>
      <c r="B5" s="32">
        <v>3543</v>
      </c>
      <c r="C5" s="96">
        <v>4235</v>
      </c>
      <c r="D5" s="96" t="s">
        <v>1778</v>
      </c>
      <c r="E5" s="32" t="s">
        <v>1780</v>
      </c>
      <c r="F5" s="32" t="s">
        <v>3</v>
      </c>
      <c r="G5" s="36">
        <v>6.9</v>
      </c>
      <c r="H5" s="36">
        <v>2</v>
      </c>
      <c r="I5" s="58">
        <v>14</v>
      </c>
      <c r="J5" s="38">
        <v>0.41</v>
      </c>
      <c r="K5" s="58">
        <v>14</v>
      </c>
      <c r="L5" s="63">
        <v>67.811999999999998</v>
      </c>
      <c r="M5" s="63">
        <v>28.994</v>
      </c>
      <c r="N5" s="32" t="s">
        <v>1035</v>
      </c>
    </row>
    <row r="6" spans="1:15">
      <c r="A6" s="32" t="s">
        <v>474</v>
      </c>
      <c r="B6" s="32">
        <v>3539</v>
      </c>
      <c r="C6" s="96">
        <v>5280</v>
      </c>
      <c r="D6" s="96" t="s">
        <v>1778</v>
      </c>
      <c r="E6" s="32" t="s">
        <v>1780</v>
      </c>
      <c r="F6" s="32" t="s">
        <v>3</v>
      </c>
      <c r="G6" s="36">
        <v>4.3</v>
      </c>
      <c r="H6" s="36">
        <v>0.9</v>
      </c>
      <c r="I6" s="38">
        <v>14.71</v>
      </c>
      <c r="J6" s="38">
        <v>0.24</v>
      </c>
      <c r="K6" s="58">
        <v>22</v>
      </c>
      <c r="L6" s="63">
        <v>67.793670000000006</v>
      </c>
      <c r="M6" s="63">
        <v>29.01</v>
      </c>
      <c r="N6" s="32" t="s">
        <v>1035</v>
      </c>
    </row>
    <row r="7" spans="1:15">
      <c r="A7" s="32" t="s">
        <v>473</v>
      </c>
      <c r="B7" s="32">
        <v>3540</v>
      </c>
      <c r="C7" s="96">
        <v>5280</v>
      </c>
      <c r="D7" s="96" t="s">
        <v>1778</v>
      </c>
      <c r="E7" s="32" t="s">
        <v>1780</v>
      </c>
      <c r="F7" s="32" t="s">
        <v>3</v>
      </c>
      <c r="G7" s="36">
        <v>4.5</v>
      </c>
      <c r="H7" s="36">
        <v>1.3</v>
      </c>
      <c r="I7" s="38">
        <v>14.54</v>
      </c>
      <c r="J7" s="38">
        <v>0.56000000000000005</v>
      </c>
      <c r="K7" s="58">
        <v>4</v>
      </c>
      <c r="L7" s="63">
        <v>67.793670000000006</v>
      </c>
      <c r="M7" s="63">
        <v>29.01</v>
      </c>
      <c r="N7" s="32" t="s">
        <v>1035</v>
      </c>
    </row>
    <row r="8" spans="1:15">
      <c r="A8" s="32" t="s">
        <v>472</v>
      </c>
      <c r="B8" s="32">
        <v>3523</v>
      </c>
      <c r="C8" s="96">
        <v>1500</v>
      </c>
      <c r="D8" s="96" t="s">
        <v>1779</v>
      </c>
      <c r="E8" s="32" t="s">
        <v>1780</v>
      </c>
      <c r="F8" s="32" t="s">
        <v>3</v>
      </c>
      <c r="G8" s="36">
        <v>9.6</v>
      </c>
      <c r="H8" s="36">
        <v>0.8</v>
      </c>
      <c r="I8" s="36">
        <v>13.3</v>
      </c>
      <c r="J8" s="38">
        <v>0.14000000000000001</v>
      </c>
      <c r="K8" s="58">
        <v>105</v>
      </c>
      <c r="L8" s="63">
        <v>68.480500000000006</v>
      </c>
      <c r="M8" s="63">
        <v>29.449169999999999</v>
      </c>
      <c r="N8" s="32" t="s">
        <v>1035</v>
      </c>
    </row>
    <row r="9" spans="1:15">
      <c r="A9" s="32" t="s">
        <v>475</v>
      </c>
      <c r="B9" s="32">
        <v>3520</v>
      </c>
      <c r="C9" s="96">
        <v>1285</v>
      </c>
      <c r="D9" s="96" t="s">
        <v>1779</v>
      </c>
      <c r="E9" s="32" t="s">
        <v>1780</v>
      </c>
      <c r="F9" s="32" t="s">
        <v>3</v>
      </c>
      <c r="G9" s="36">
        <v>9.9</v>
      </c>
      <c r="H9" s="36">
        <v>1.4</v>
      </c>
      <c r="I9" s="38">
        <v>12.94</v>
      </c>
      <c r="J9" s="38">
        <v>0.23</v>
      </c>
      <c r="K9" s="58">
        <v>52</v>
      </c>
      <c r="L9" s="63">
        <v>68.499499999999998</v>
      </c>
      <c r="M9" s="63">
        <v>29.457329999999999</v>
      </c>
      <c r="N9" s="32" t="s">
        <v>1035</v>
      </c>
    </row>
    <row r="10" spans="1:15">
      <c r="A10" s="32" t="s">
        <v>476</v>
      </c>
      <c r="B10" s="32">
        <v>3521</v>
      </c>
      <c r="C10" s="96">
        <v>1380</v>
      </c>
      <c r="D10" s="96" t="s">
        <v>1779</v>
      </c>
      <c r="E10" s="32" t="s">
        <v>1780</v>
      </c>
      <c r="F10" s="32" t="s">
        <v>3</v>
      </c>
      <c r="G10" s="36">
        <v>11.3</v>
      </c>
      <c r="H10" s="36">
        <v>1.4</v>
      </c>
      <c r="I10" s="36">
        <v>13.9</v>
      </c>
      <c r="J10" s="38">
        <v>0.13</v>
      </c>
      <c r="K10" s="58">
        <v>100</v>
      </c>
      <c r="L10" s="63">
        <v>68.495000000000005</v>
      </c>
      <c r="M10" s="63">
        <v>29.458169999999999</v>
      </c>
      <c r="N10" s="32" t="s">
        <v>1035</v>
      </c>
    </row>
    <row r="11" spans="1:15">
      <c r="A11" s="32" t="s">
        <v>477</v>
      </c>
      <c r="B11" s="32">
        <v>3519</v>
      </c>
      <c r="C11" s="96">
        <v>1200</v>
      </c>
      <c r="D11" s="96" t="s">
        <v>1779</v>
      </c>
      <c r="E11" s="32" t="s">
        <v>1780</v>
      </c>
      <c r="F11" s="32" t="s">
        <v>3</v>
      </c>
      <c r="G11" s="36">
        <v>9.4</v>
      </c>
      <c r="H11" s="36">
        <v>1.1000000000000001</v>
      </c>
      <c r="I11" s="38">
        <v>13.57</v>
      </c>
      <c r="J11" s="38">
        <v>0.16</v>
      </c>
      <c r="K11" s="58">
        <v>150</v>
      </c>
      <c r="L11" s="63">
        <v>68.502830000000003</v>
      </c>
      <c r="M11" s="63">
        <v>29.458829999999999</v>
      </c>
      <c r="N11" s="32" t="s">
        <v>1035</v>
      </c>
    </row>
    <row r="12" spans="1:15">
      <c r="A12" s="32" t="s">
        <v>464</v>
      </c>
      <c r="B12" s="32" t="s">
        <v>462</v>
      </c>
      <c r="C12" s="96">
        <v>1485</v>
      </c>
      <c r="D12" s="96" t="s">
        <v>1315</v>
      </c>
      <c r="E12" s="32" t="s">
        <v>1781</v>
      </c>
      <c r="F12" s="32" t="s">
        <v>3</v>
      </c>
      <c r="G12" s="58">
        <v>19</v>
      </c>
      <c r="H12" s="36">
        <v>2.7</v>
      </c>
      <c r="I12" s="36">
        <v>8.8000000000000007</v>
      </c>
      <c r="J12" s="78">
        <v>1.7</v>
      </c>
      <c r="K12" s="58">
        <v>32</v>
      </c>
      <c r="L12" s="63">
        <v>69.294380000000004</v>
      </c>
      <c r="M12" s="63">
        <v>32.827469999999998</v>
      </c>
      <c r="N12" s="32" t="s">
        <v>1034</v>
      </c>
    </row>
    <row r="13" spans="1:15">
      <c r="A13" s="32" t="s">
        <v>464</v>
      </c>
      <c r="B13" s="32" t="s">
        <v>463</v>
      </c>
      <c r="C13" s="96">
        <v>1480</v>
      </c>
      <c r="D13" s="96" t="s">
        <v>1315</v>
      </c>
      <c r="E13" s="32" t="s">
        <v>1781</v>
      </c>
      <c r="F13" s="32" t="s">
        <v>3</v>
      </c>
      <c r="G13" s="58">
        <v>13</v>
      </c>
      <c r="H13" s="36">
        <v>1.5</v>
      </c>
      <c r="I13" s="36">
        <v>8.1999999999999993</v>
      </c>
      <c r="J13" s="78">
        <v>1.9</v>
      </c>
      <c r="K13" s="58">
        <v>32</v>
      </c>
      <c r="L13" s="63">
        <v>69.097650000000002</v>
      </c>
      <c r="M13" s="63">
        <v>33.034280000000003</v>
      </c>
      <c r="N13" s="32" t="s">
        <v>1034</v>
      </c>
    </row>
    <row r="14" spans="1:15">
      <c r="A14" s="39" t="s">
        <v>1784</v>
      </c>
      <c r="B14" s="32" t="s">
        <v>1798</v>
      </c>
      <c r="C14">
        <v>2858</v>
      </c>
      <c r="D14" s="97" t="s">
        <v>1786</v>
      </c>
      <c r="E14" s="33" t="s">
        <v>1312</v>
      </c>
      <c r="F14" s="32"/>
      <c r="G14">
        <v>31.2</v>
      </c>
      <c r="H14">
        <v>7.7</v>
      </c>
      <c r="I14" s="36"/>
      <c r="J14" s="78"/>
      <c r="K14" s="58">
        <v>10</v>
      </c>
      <c r="L14" s="1">
        <v>69.480090000000004</v>
      </c>
      <c r="M14" s="1">
        <v>30.16638</v>
      </c>
      <c r="N14" s="32" t="s">
        <v>1799</v>
      </c>
    </row>
    <row r="15" spans="1:15">
      <c r="A15" s="39" t="s">
        <v>467</v>
      </c>
      <c r="B15" s="39" t="s">
        <v>465</v>
      </c>
      <c r="C15" s="97">
        <v>857</v>
      </c>
      <c r="D15" s="97" t="s">
        <v>1316</v>
      </c>
      <c r="E15" s="33" t="s">
        <v>1782</v>
      </c>
      <c r="F15" s="32" t="s">
        <v>3</v>
      </c>
      <c r="G15" s="41">
        <v>5.8</v>
      </c>
      <c r="H15" s="78">
        <v>0.8</v>
      </c>
      <c r="I15" s="41"/>
      <c r="J15" s="78"/>
      <c r="K15" s="78">
        <v>20</v>
      </c>
      <c r="L15" s="64">
        <v>68.050820000000002</v>
      </c>
      <c r="M15" s="64">
        <v>30.15897</v>
      </c>
      <c r="N15" s="32" t="s">
        <v>2</v>
      </c>
    </row>
    <row r="16" spans="1:15">
      <c r="A16" s="39" t="s">
        <v>1783</v>
      </c>
      <c r="B16" s="32" t="s">
        <v>451</v>
      </c>
      <c r="C16" s="97">
        <v>4244</v>
      </c>
      <c r="D16" s="97" t="s">
        <v>1359</v>
      </c>
      <c r="E16" s="33" t="s">
        <v>1785</v>
      </c>
      <c r="F16" s="32" t="s">
        <v>3</v>
      </c>
      <c r="G16" s="41">
        <v>36.9</v>
      </c>
      <c r="H16" s="78">
        <v>1.3</v>
      </c>
      <c r="I16" s="1">
        <v>14.9</v>
      </c>
      <c r="J16" s="1">
        <v>1.1000000000000001</v>
      </c>
      <c r="K16" s="78">
        <v>75</v>
      </c>
      <c r="L16" s="65">
        <v>70.272866666699997</v>
      </c>
      <c r="M16" s="65">
        <v>29.814416666700001</v>
      </c>
      <c r="N16" s="32" t="s">
        <v>11</v>
      </c>
      <c r="O16" t="s">
        <v>1796</v>
      </c>
    </row>
    <row r="17" spans="1:15">
      <c r="A17" s="39" t="s">
        <v>1783</v>
      </c>
      <c r="B17" s="32" t="s">
        <v>452</v>
      </c>
      <c r="C17" s="97">
        <v>3994</v>
      </c>
      <c r="D17" s="97" t="s">
        <v>1359</v>
      </c>
      <c r="E17" s="33" t="s">
        <v>1785</v>
      </c>
      <c r="F17" s="32" t="s">
        <v>3</v>
      </c>
      <c r="G17" s="41">
        <v>38.799999999999997</v>
      </c>
      <c r="H17" s="78">
        <v>4.4000000000000004</v>
      </c>
      <c r="I17" s="1">
        <v>14.9</v>
      </c>
      <c r="J17" s="1">
        <v>1.2</v>
      </c>
      <c r="K17" s="78">
        <v>25</v>
      </c>
      <c r="L17" s="65">
        <v>70.2779833333</v>
      </c>
      <c r="M17" s="65">
        <v>29.811350000000001</v>
      </c>
      <c r="N17" s="32" t="s">
        <v>11</v>
      </c>
      <c r="O17" t="s">
        <v>1796</v>
      </c>
    </row>
    <row r="18" spans="1:15">
      <c r="A18" s="39" t="s">
        <v>1783</v>
      </c>
      <c r="B18" s="32" t="s">
        <v>453</v>
      </c>
      <c r="C18" s="97">
        <v>3746</v>
      </c>
      <c r="D18" s="97" t="s">
        <v>1359</v>
      </c>
      <c r="E18" s="33" t="s">
        <v>1785</v>
      </c>
      <c r="F18" s="32" t="s">
        <v>3</v>
      </c>
      <c r="G18" s="41">
        <v>30.7</v>
      </c>
      <c r="H18" s="78">
        <v>1.9</v>
      </c>
      <c r="I18" s="1">
        <v>14.3</v>
      </c>
      <c r="J18" s="1">
        <v>1.3</v>
      </c>
      <c r="K18" s="78">
        <v>25</v>
      </c>
      <c r="L18" s="65">
        <v>70.2785166667</v>
      </c>
      <c r="M18" s="65">
        <v>29.8036666667</v>
      </c>
      <c r="N18" s="32" t="s">
        <v>11</v>
      </c>
      <c r="O18" t="s">
        <v>1796</v>
      </c>
    </row>
    <row r="19" spans="1:15">
      <c r="A19" s="39" t="s">
        <v>1783</v>
      </c>
      <c r="B19" s="32" t="s">
        <v>454</v>
      </c>
      <c r="C19" s="97">
        <v>3215</v>
      </c>
      <c r="D19" s="97" t="s">
        <v>1359</v>
      </c>
      <c r="E19" s="33" t="s">
        <v>1785</v>
      </c>
      <c r="F19" s="32" t="s">
        <v>3</v>
      </c>
      <c r="G19" s="41">
        <v>34.200000000000003</v>
      </c>
      <c r="H19" s="78">
        <v>2</v>
      </c>
      <c r="I19" s="1">
        <v>14.4</v>
      </c>
      <c r="J19" s="1">
        <v>1.3</v>
      </c>
      <c r="K19" s="78">
        <v>25</v>
      </c>
      <c r="L19" s="65">
        <v>70.268050000000002</v>
      </c>
      <c r="M19" s="65">
        <v>29.796483333299999</v>
      </c>
      <c r="N19" s="32" t="s">
        <v>11</v>
      </c>
      <c r="O19" t="s">
        <v>1796</v>
      </c>
    </row>
    <row r="20" spans="1:15">
      <c r="A20" s="39" t="s">
        <v>1783</v>
      </c>
      <c r="B20" s="32" t="s">
        <v>455</v>
      </c>
      <c r="C20" s="97">
        <v>3000</v>
      </c>
      <c r="D20" s="97" t="s">
        <v>1359</v>
      </c>
      <c r="E20" s="33" t="s">
        <v>1785</v>
      </c>
      <c r="F20" s="32" t="s">
        <v>3</v>
      </c>
      <c r="G20" s="41">
        <v>29.1</v>
      </c>
      <c r="H20" s="78">
        <v>1.4</v>
      </c>
      <c r="I20" s="1">
        <v>14.1</v>
      </c>
      <c r="J20" s="1">
        <v>1.3</v>
      </c>
      <c r="K20" s="78">
        <v>25</v>
      </c>
      <c r="L20" s="65">
        <v>70.272016666699997</v>
      </c>
      <c r="M20" s="65">
        <v>29.791216666699999</v>
      </c>
      <c r="N20" s="32" t="s">
        <v>11</v>
      </c>
    </row>
    <row r="21" spans="1:15">
      <c r="A21" s="39" t="s">
        <v>1783</v>
      </c>
      <c r="B21" s="32" t="s">
        <v>456</v>
      </c>
      <c r="C21" s="97">
        <v>2754</v>
      </c>
      <c r="D21" s="97" t="s">
        <v>1359</v>
      </c>
      <c r="E21" s="33" t="s">
        <v>1785</v>
      </c>
      <c r="F21" s="32" t="s">
        <v>3</v>
      </c>
      <c r="G21" s="41">
        <v>26.7</v>
      </c>
      <c r="H21" s="78">
        <v>2</v>
      </c>
      <c r="I21" s="1">
        <v>13.8</v>
      </c>
      <c r="J21" s="1">
        <v>1.5</v>
      </c>
      <c r="K21" s="78">
        <v>25</v>
      </c>
      <c r="L21" s="65">
        <v>70.293700000000001</v>
      </c>
      <c r="M21" s="65">
        <v>29.7909333333</v>
      </c>
      <c r="N21" s="32" t="s">
        <v>11</v>
      </c>
      <c r="O21" t="s">
        <v>1796</v>
      </c>
    </row>
    <row r="22" spans="1:15">
      <c r="A22" s="39" t="s">
        <v>1783</v>
      </c>
      <c r="B22" s="32" t="s">
        <v>457</v>
      </c>
      <c r="C22" s="97">
        <v>2512</v>
      </c>
      <c r="D22" s="97" t="s">
        <v>1359</v>
      </c>
      <c r="E22" s="33" t="s">
        <v>1785</v>
      </c>
      <c r="F22" s="32" t="s">
        <v>3</v>
      </c>
      <c r="G22" s="41">
        <v>25.2</v>
      </c>
      <c r="H22" s="78">
        <v>1.6</v>
      </c>
      <c r="I22" s="1">
        <v>12.8</v>
      </c>
      <c r="J22" s="1">
        <v>3</v>
      </c>
      <c r="K22" s="78">
        <v>47</v>
      </c>
      <c r="L22" s="65">
        <v>70.302866666699998</v>
      </c>
      <c r="M22" s="65">
        <v>29.7881666667</v>
      </c>
      <c r="N22" s="32" t="s">
        <v>11</v>
      </c>
      <c r="O22" t="s">
        <v>1796</v>
      </c>
    </row>
    <row r="23" spans="1:15">
      <c r="A23" s="39" t="s">
        <v>1783</v>
      </c>
      <c r="B23" s="32" t="s">
        <v>458</v>
      </c>
      <c r="C23" s="97">
        <v>2244</v>
      </c>
      <c r="D23" s="97" t="s">
        <v>1359</v>
      </c>
      <c r="E23" s="33" t="s">
        <v>1785</v>
      </c>
      <c r="F23" s="32" t="s">
        <v>3</v>
      </c>
      <c r="G23" s="41">
        <v>24.3</v>
      </c>
      <c r="H23" s="78">
        <v>2.1</v>
      </c>
      <c r="I23" s="1">
        <v>13.2</v>
      </c>
      <c r="J23" s="1">
        <v>1.9</v>
      </c>
      <c r="K23" s="78">
        <v>25</v>
      </c>
      <c r="L23" s="65">
        <v>70.320650000000001</v>
      </c>
      <c r="M23" s="65">
        <v>29.787766666700001</v>
      </c>
      <c r="N23" s="32" t="s">
        <v>11</v>
      </c>
    </row>
    <row r="24" spans="1:15">
      <c r="A24" s="39" t="s">
        <v>1783</v>
      </c>
      <c r="B24" s="32" t="s">
        <v>459</v>
      </c>
      <c r="C24" s="97">
        <v>1180</v>
      </c>
      <c r="D24" s="97" t="s">
        <v>1359</v>
      </c>
      <c r="E24" s="33" t="s">
        <v>1785</v>
      </c>
      <c r="F24" s="32" t="s">
        <v>3</v>
      </c>
      <c r="G24" s="41">
        <v>27.4</v>
      </c>
      <c r="H24" s="78">
        <v>2.4</v>
      </c>
      <c r="I24" s="1">
        <v>13.8</v>
      </c>
      <c r="J24" s="1">
        <v>1.6</v>
      </c>
      <c r="K24" s="78">
        <v>25</v>
      </c>
      <c r="L24" s="65">
        <v>70.415883333300002</v>
      </c>
      <c r="M24" s="65">
        <v>29.8477</v>
      </c>
      <c r="N24" s="32" t="s">
        <v>11</v>
      </c>
    </row>
    <row r="25" spans="1:15">
      <c r="A25" s="39" t="s">
        <v>1783</v>
      </c>
      <c r="B25" s="32" t="s">
        <v>460</v>
      </c>
      <c r="C25" s="97">
        <v>947</v>
      </c>
      <c r="D25" s="97" t="s">
        <v>1359</v>
      </c>
      <c r="E25" s="33" t="s">
        <v>1785</v>
      </c>
      <c r="F25" s="32" t="s">
        <v>3</v>
      </c>
      <c r="G25" s="41">
        <v>33.5</v>
      </c>
      <c r="H25" s="78">
        <v>3.6</v>
      </c>
      <c r="I25" s="1">
        <v>13</v>
      </c>
      <c r="J25" s="1">
        <v>1.7</v>
      </c>
      <c r="K25" s="78">
        <v>24</v>
      </c>
      <c r="L25" s="65">
        <v>70.529883333300006</v>
      </c>
      <c r="M25" s="65">
        <v>29.912366666699999</v>
      </c>
      <c r="N25" s="32" t="s">
        <v>11</v>
      </c>
      <c r="O25" t="s">
        <v>1797</v>
      </c>
    </row>
    <row r="26" spans="1:15">
      <c r="A26" s="39" t="s">
        <v>1784</v>
      </c>
      <c r="B26" s="32" t="s">
        <v>461</v>
      </c>
      <c r="C26" s="97">
        <v>3159</v>
      </c>
      <c r="D26" s="97" t="s">
        <v>1786</v>
      </c>
      <c r="E26" s="33" t="s">
        <v>1312</v>
      </c>
      <c r="F26" s="32" t="s">
        <v>3</v>
      </c>
      <c r="G26" s="41">
        <v>36.200000000000003</v>
      </c>
      <c r="H26" s="78">
        <v>4.5999999999999996</v>
      </c>
      <c r="I26" s="1">
        <v>10.9</v>
      </c>
      <c r="J26" s="1">
        <v>1.6</v>
      </c>
      <c r="K26" s="78">
        <v>24</v>
      </c>
      <c r="L26" s="65">
        <v>70.471533333300002</v>
      </c>
      <c r="M26" s="65">
        <v>29.9261166667</v>
      </c>
      <c r="N26" s="32" t="s">
        <v>11</v>
      </c>
    </row>
    <row r="27" spans="1:15">
      <c r="A27" t="s">
        <v>1720</v>
      </c>
      <c r="B27" t="s">
        <v>206</v>
      </c>
      <c r="C27">
        <v>1139</v>
      </c>
      <c r="D27" t="s">
        <v>1374</v>
      </c>
      <c r="E27" s="35" t="s">
        <v>314</v>
      </c>
      <c r="F27" s="31" t="s">
        <v>3</v>
      </c>
      <c r="G27">
        <v>54.1</v>
      </c>
      <c r="H27">
        <v>2.9</v>
      </c>
      <c r="I27" s="73">
        <v>14.68</v>
      </c>
      <c r="J27" s="1">
        <v>1.4</v>
      </c>
      <c r="K27" s="1">
        <v>210</v>
      </c>
      <c r="L27" s="1">
        <v>70.980999999999995</v>
      </c>
      <c r="M27" s="1">
        <v>31.609000000000002</v>
      </c>
      <c r="N27" s="31" t="s">
        <v>314</v>
      </c>
    </row>
    <row r="28" spans="1:15">
      <c r="A28" t="s">
        <v>1720</v>
      </c>
      <c r="B28" t="s">
        <v>207</v>
      </c>
      <c r="C28">
        <v>836</v>
      </c>
      <c r="D28" t="s">
        <v>1374</v>
      </c>
      <c r="E28" s="35" t="s">
        <v>314</v>
      </c>
      <c r="F28" s="31" t="s">
        <v>3</v>
      </c>
      <c r="G28">
        <v>60.1</v>
      </c>
      <c r="H28">
        <v>3.5</v>
      </c>
      <c r="I28" s="73">
        <v>14.68</v>
      </c>
      <c r="J28" s="1">
        <v>1.34</v>
      </c>
      <c r="K28" s="1">
        <v>156</v>
      </c>
      <c r="L28" s="1">
        <v>70.991</v>
      </c>
      <c r="M28" s="1">
        <v>31.620999999999999</v>
      </c>
      <c r="N28" s="31" t="s">
        <v>314</v>
      </c>
    </row>
    <row r="29" spans="1:15">
      <c r="A29" t="s">
        <v>1729</v>
      </c>
      <c r="B29" t="s">
        <v>208</v>
      </c>
      <c r="C29">
        <v>2062</v>
      </c>
      <c r="D29" t="s">
        <v>1372</v>
      </c>
      <c r="E29" s="35" t="s">
        <v>314</v>
      </c>
      <c r="F29" s="31" t="s">
        <v>3</v>
      </c>
      <c r="G29">
        <v>36.6</v>
      </c>
      <c r="H29">
        <v>2.6</v>
      </c>
      <c r="I29" s="73">
        <v>14.8</v>
      </c>
      <c r="J29" s="1">
        <v>1.49</v>
      </c>
      <c r="K29" s="1">
        <v>190</v>
      </c>
      <c r="L29" s="1">
        <v>70.725999999999999</v>
      </c>
      <c r="M29" s="1">
        <v>31.475999999999999</v>
      </c>
      <c r="N29" s="31" t="s">
        <v>314</v>
      </c>
      <c r="O29" t="s">
        <v>1796</v>
      </c>
    </row>
    <row r="30" spans="1:15">
      <c r="A30" t="s">
        <v>1729</v>
      </c>
      <c r="B30" t="s">
        <v>209</v>
      </c>
      <c r="C30">
        <v>1341</v>
      </c>
      <c r="D30" t="s">
        <v>1372</v>
      </c>
      <c r="E30" s="35" t="s">
        <v>314</v>
      </c>
      <c r="F30" s="31" t="s">
        <v>3</v>
      </c>
      <c r="G30">
        <v>35</v>
      </c>
      <c r="H30">
        <v>1.9</v>
      </c>
      <c r="I30" s="73">
        <v>14.58</v>
      </c>
      <c r="J30" s="1">
        <v>1.39</v>
      </c>
      <c r="K30" s="1">
        <v>210</v>
      </c>
      <c r="L30" s="1">
        <v>70.8</v>
      </c>
      <c r="M30" s="1">
        <v>31.504999999999999</v>
      </c>
      <c r="N30" s="31" t="s">
        <v>314</v>
      </c>
    </row>
    <row r="31" spans="1:15">
      <c r="A31" t="s">
        <v>1720</v>
      </c>
      <c r="B31" t="s">
        <v>210</v>
      </c>
      <c r="C31">
        <v>590</v>
      </c>
      <c r="D31" s="62" t="s">
        <v>1787</v>
      </c>
      <c r="E31" s="35" t="s">
        <v>1788</v>
      </c>
      <c r="F31" s="31" t="s">
        <v>3</v>
      </c>
      <c r="G31">
        <v>41.4</v>
      </c>
      <c r="H31">
        <v>2.2000000000000002</v>
      </c>
      <c r="I31" s="73">
        <v>13.88</v>
      </c>
      <c r="J31" s="1">
        <v>1.9</v>
      </c>
      <c r="K31" s="1">
        <v>184</v>
      </c>
      <c r="L31" s="1">
        <v>70.959000000000003</v>
      </c>
      <c r="M31" s="1">
        <v>31.751000000000001</v>
      </c>
      <c r="N31" s="31" t="s">
        <v>314</v>
      </c>
      <c r="O31" t="s">
        <v>1796</v>
      </c>
    </row>
    <row r="32" spans="1:15" ht="15.6">
      <c r="A32" t="s">
        <v>1729</v>
      </c>
      <c r="B32" t="s">
        <v>211</v>
      </c>
      <c r="C32">
        <v>1260</v>
      </c>
      <c r="D32" s="98" t="s">
        <v>1373</v>
      </c>
      <c r="E32" s="35" t="s">
        <v>314</v>
      </c>
      <c r="F32" s="31" t="s">
        <v>3</v>
      </c>
      <c r="G32">
        <v>16</v>
      </c>
      <c r="H32">
        <v>1.7</v>
      </c>
      <c r="I32" s="73">
        <v>14.57</v>
      </c>
      <c r="J32" s="1">
        <v>1.5</v>
      </c>
      <c r="K32" s="1">
        <v>125</v>
      </c>
      <c r="L32" s="1">
        <v>70.587999999999994</v>
      </c>
      <c r="M32" s="1">
        <v>31.988</v>
      </c>
      <c r="N32" s="31" t="s">
        <v>314</v>
      </c>
    </row>
    <row r="33" spans="1:15">
      <c r="A33" t="s">
        <v>1729</v>
      </c>
      <c r="B33" t="s">
        <v>212</v>
      </c>
      <c r="C33">
        <v>867</v>
      </c>
      <c r="D33" t="s">
        <v>1368</v>
      </c>
      <c r="E33" s="31" t="s">
        <v>1369</v>
      </c>
      <c r="F33" s="31" t="s">
        <v>3</v>
      </c>
      <c r="G33">
        <v>43.7</v>
      </c>
      <c r="H33">
        <v>2.5</v>
      </c>
      <c r="I33" s="73">
        <v>14.59</v>
      </c>
      <c r="J33" s="1">
        <v>2.17</v>
      </c>
      <c r="K33" s="1">
        <v>210</v>
      </c>
      <c r="L33" s="1">
        <v>70.731999999999999</v>
      </c>
      <c r="M33" s="1">
        <v>31.888999999999999</v>
      </c>
      <c r="N33" s="31" t="s">
        <v>314</v>
      </c>
    </row>
    <row r="34" spans="1:15">
      <c r="A34" t="s">
        <v>1729</v>
      </c>
      <c r="B34" s="29" t="s">
        <v>213</v>
      </c>
      <c r="C34">
        <v>1832</v>
      </c>
      <c r="D34" t="s">
        <v>1372</v>
      </c>
      <c r="E34" s="35" t="s">
        <v>314</v>
      </c>
      <c r="F34" s="31" t="s">
        <v>3</v>
      </c>
      <c r="G34" s="29">
        <v>40.6</v>
      </c>
      <c r="H34" s="29">
        <v>10.6</v>
      </c>
      <c r="I34" s="73">
        <v>14.5</v>
      </c>
      <c r="J34" s="1">
        <v>1.9</v>
      </c>
      <c r="K34" s="1">
        <v>15</v>
      </c>
      <c r="L34" s="1">
        <v>70.762</v>
      </c>
      <c r="M34" s="1">
        <v>31.463999999999999</v>
      </c>
      <c r="N34" s="31" t="s">
        <v>314</v>
      </c>
      <c r="O34" s="31" t="s">
        <v>1421</v>
      </c>
    </row>
    <row r="35" spans="1:15">
      <c r="A35" t="s">
        <v>1729</v>
      </c>
      <c r="B35" s="29" t="s">
        <v>214</v>
      </c>
      <c r="C35">
        <v>1469</v>
      </c>
      <c r="D35" t="s">
        <v>1372</v>
      </c>
      <c r="E35" s="35" t="s">
        <v>314</v>
      </c>
      <c r="F35" s="31" t="s">
        <v>3</v>
      </c>
      <c r="G35" s="29">
        <v>41.7</v>
      </c>
      <c r="H35" s="29">
        <v>2.5</v>
      </c>
      <c r="I35" s="73">
        <v>14.87</v>
      </c>
      <c r="J35" s="1">
        <v>1.51</v>
      </c>
      <c r="K35" s="1">
        <v>210</v>
      </c>
      <c r="L35" s="1">
        <v>70.765000000000001</v>
      </c>
      <c r="M35" s="1">
        <v>31.471</v>
      </c>
      <c r="N35" s="31" t="s">
        <v>314</v>
      </c>
      <c r="O35" s="31" t="s">
        <v>1421</v>
      </c>
    </row>
    <row r="36" spans="1:15">
      <c r="A36" t="s">
        <v>1721</v>
      </c>
      <c r="B36" t="s">
        <v>215</v>
      </c>
      <c r="C36">
        <v>1208</v>
      </c>
      <c r="D36" t="s">
        <v>1359</v>
      </c>
      <c r="E36" t="s">
        <v>1366</v>
      </c>
      <c r="F36" s="31" t="s">
        <v>3</v>
      </c>
      <c r="G36">
        <v>22</v>
      </c>
      <c r="H36">
        <v>1.4</v>
      </c>
      <c r="I36" s="73">
        <v>14.09</v>
      </c>
      <c r="J36" s="1">
        <v>1.72</v>
      </c>
      <c r="K36" s="1">
        <v>152</v>
      </c>
      <c r="L36" s="1">
        <v>70.391999999999996</v>
      </c>
      <c r="M36" s="1">
        <v>29.846</v>
      </c>
      <c r="N36" s="31" t="s">
        <v>314</v>
      </c>
      <c r="O36" t="s">
        <v>1796</v>
      </c>
    </row>
    <row r="37" spans="1:15">
      <c r="A37" t="s">
        <v>1721</v>
      </c>
      <c r="B37" t="s">
        <v>216</v>
      </c>
      <c r="C37">
        <v>1432</v>
      </c>
      <c r="D37" t="s">
        <v>1365</v>
      </c>
      <c r="E37" t="s">
        <v>1366</v>
      </c>
      <c r="F37" s="31" t="s">
        <v>3</v>
      </c>
      <c r="G37">
        <v>36</v>
      </c>
      <c r="H37">
        <v>3.1</v>
      </c>
      <c r="I37" s="73">
        <v>13.88</v>
      </c>
      <c r="J37" s="1">
        <v>1.76</v>
      </c>
      <c r="K37" s="1">
        <v>153</v>
      </c>
      <c r="L37" s="1">
        <v>70.301000000000002</v>
      </c>
      <c r="M37" s="1">
        <v>29.913</v>
      </c>
      <c r="N37" s="31" t="s">
        <v>314</v>
      </c>
    </row>
    <row r="38" spans="1:15">
      <c r="A38" t="s">
        <v>1721</v>
      </c>
      <c r="B38" t="s">
        <v>217</v>
      </c>
      <c r="C38">
        <v>1661</v>
      </c>
      <c r="D38" s="99" t="s">
        <v>1789</v>
      </c>
      <c r="E38" s="31" t="s">
        <v>1369</v>
      </c>
      <c r="F38" s="31" t="s">
        <v>3</v>
      </c>
      <c r="G38">
        <v>27.1</v>
      </c>
      <c r="H38">
        <v>2.1</v>
      </c>
      <c r="I38" s="73">
        <v>12.97</v>
      </c>
      <c r="J38" s="1">
        <v>1.86</v>
      </c>
      <c r="K38" s="1">
        <v>135</v>
      </c>
      <c r="L38" s="1">
        <v>70.245999999999995</v>
      </c>
      <c r="M38" s="1">
        <v>29.986999999999998</v>
      </c>
      <c r="N38" s="31" t="s">
        <v>314</v>
      </c>
    </row>
    <row r="39" spans="1:15">
      <c r="A39" t="s">
        <v>1721</v>
      </c>
      <c r="B39" t="s">
        <v>218</v>
      </c>
      <c r="C39">
        <v>2050</v>
      </c>
      <c r="D39" t="s">
        <v>1363</v>
      </c>
      <c r="E39" t="s">
        <v>1364</v>
      </c>
      <c r="F39" s="31" t="s">
        <v>3</v>
      </c>
      <c r="G39">
        <v>8.4</v>
      </c>
      <c r="H39">
        <v>0.8</v>
      </c>
      <c r="I39" s="73">
        <v>14.1</v>
      </c>
      <c r="J39" s="1">
        <v>1.48</v>
      </c>
      <c r="K39" s="1">
        <v>132</v>
      </c>
      <c r="L39" s="1">
        <v>70.102000000000004</v>
      </c>
      <c r="M39" s="1">
        <v>29.975000000000001</v>
      </c>
      <c r="N39" s="31" t="s">
        <v>314</v>
      </c>
      <c r="O39" s="31" t="s">
        <v>1375</v>
      </c>
    </row>
    <row r="40" spans="1:15">
      <c r="A40" t="s">
        <v>1721</v>
      </c>
      <c r="B40" t="s">
        <v>219</v>
      </c>
      <c r="C40">
        <v>1863</v>
      </c>
      <c r="D40" s="99" t="s">
        <v>1790</v>
      </c>
      <c r="E40" s="31" t="s">
        <v>1369</v>
      </c>
      <c r="F40" s="31" t="s">
        <v>3</v>
      </c>
      <c r="G40">
        <v>36</v>
      </c>
      <c r="H40">
        <v>1.5</v>
      </c>
      <c r="I40" s="73">
        <v>13.28</v>
      </c>
      <c r="J40" s="1">
        <v>1.84</v>
      </c>
      <c r="K40" s="1">
        <v>210</v>
      </c>
      <c r="L40" s="1">
        <v>70.177000000000007</v>
      </c>
      <c r="M40" s="1">
        <v>29.954999999999998</v>
      </c>
      <c r="N40" s="31" t="s">
        <v>314</v>
      </c>
      <c r="O40" t="s">
        <v>1796</v>
      </c>
    </row>
    <row r="41" spans="1:15">
      <c r="A41" t="s">
        <v>1729</v>
      </c>
      <c r="B41" s="29" t="s">
        <v>220</v>
      </c>
      <c r="C41">
        <v>1754</v>
      </c>
      <c r="D41" t="s">
        <v>1370</v>
      </c>
      <c r="E41" s="35" t="s">
        <v>314</v>
      </c>
      <c r="F41" s="31" t="s">
        <v>3</v>
      </c>
      <c r="G41" s="29">
        <v>36.6</v>
      </c>
      <c r="H41" s="29">
        <v>1.8</v>
      </c>
      <c r="I41" s="73">
        <v>14.92</v>
      </c>
      <c r="J41" s="1">
        <v>1.45</v>
      </c>
      <c r="K41" s="1">
        <v>210</v>
      </c>
      <c r="L41" s="1">
        <v>70.816999999999993</v>
      </c>
      <c r="M41" s="1">
        <v>31.175999999999998</v>
      </c>
      <c r="N41" s="31" t="s">
        <v>314</v>
      </c>
      <c r="O41" s="31" t="s">
        <v>1421</v>
      </c>
    </row>
    <row r="42" spans="1:15">
      <c r="A42" t="s">
        <v>1729</v>
      </c>
      <c r="B42" s="29" t="s">
        <v>221</v>
      </c>
      <c r="C42">
        <v>1520</v>
      </c>
      <c r="D42" t="s">
        <v>1370</v>
      </c>
      <c r="E42" s="35" t="s">
        <v>314</v>
      </c>
      <c r="F42" s="31" t="s">
        <v>3</v>
      </c>
      <c r="G42" s="29">
        <v>39.200000000000003</v>
      </c>
      <c r="H42" s="29">
        <v>2.2999999999999998</v>
      </c>
      <c r="I42" s="73">
        <v>14.69</v>
      </c>
      <c r="J42" s="1">
        <v>1.25</v>
      </c>
      <c r="K42" s="1">
        <v>210</v>
      </c>
      <c r="L42" s="1">
        <v>70.825999999999993</v>
      </c>
      <c r="M42" s="1">
        <v>31.17</v>
      </c>
      <c r="N42" s="31" t="s">
        <v>314</v>
      </c>
      <c r="O42" s="31" t="s">
        <v>1421</v>
      </c>
    </row>
    <row r="43" spans="1:15">
      <c r="A43" t="s">
        <v>1729</v>
      </c>
      <c r="B43" t="s">
        <v>222</v>
      </c>
      <c r="C43">
        <v>1069</v>
      </c>
      <c r="D43" t="s">
        <v>1367</v>
      </c>
      <c r="E43" s="31" t="s">
        <v>1369</v>
      </c>
      <c r="F43" s="31" t="s">
        <v>3</v>
      </c>
      <c r="G43">
        <v>32</v>
      </c>
      <c r="H43">
        <v>1.6</v>
      </c>
      <c r="I43" s="73">
        <v>13.86</v>
      </c>
      <c r="J43" s="1">
        <v>1.3</v>
      </c>
      <c r="K43" s="1">
        <v>210</v>
      </c>
      <c r="L43" s="1">
        <v>70.703000000000003</v>
      </c>
      <c r="M43" s="1">
        <v>30.763999999999999</v>
      </c>
      <c r="N43" s="31" t="s">
        <v>314</v>
      </c>
      <c r="O43" t="s">
        <v>1796</v>
      </c>
    </row>
    <row r="44" spans="1:15">
      <c r="A44" t="s">
        <v>1729</v>
      </c>
      <c r="B44" t="s">
        <v>223</v>
      </c>
      <c r="C44">
        <v>1182</v>
      </c>
      <c r="D44" t="s">
        <v>1367</v>
      </c>
      <c r="E44" s="31" t="s">
        <v>1369</v>
      </c>
      <c r="F44" s="31" t="s">
        <v>3</v>
      </c>
      <c r="G44">
        <v>31.5</v>
      </c>
      <c r="H44">
        <v>1.8</v>
      </c>
      <c r="I44" s="73">
        <v>14.09</v>
      </c>
      <c r="J44" s="1">
        <v>1.53</v>
      </c>
      <c r="K44" s="1">
        <v>179</v>
      </c>
      <c r="L44" s="1">
        <v>70.712999999999994</v>
      </c>
      <c r="M44" s="1">
        <v>30.765000000000001</v>
      </c>
      <c r="N44" s="31" t="s">
        <v>314</v>
      </c>
    </row>
    <row r="45" spans="1:15">
      <c r="A45" t="s">
        <v>1729</v>
      </c>
      <c r="B45" t="s">
        <v>224</v>
      </c>
      <c r="C45">
        <v>2173</v>
      </c>
      <c r="D45" t="s">
        <v>1371</v>
      </c>
      <c r="E45" s="35" t="s">
        <v>314</v>
      </c>
      <c r="F45" s="31" t="s">
        <v>3</v>
      </c>
      <c r="G45">
        <v>31.3</v>
      </c>
      <c r="H45">
        <v>1.5</v>
      </c>
      <c r="I45" s="73">
        <v>15</v>
      </c>
      <c r="J45" s="1">
        <v>1.44</v>
      </c>
      <c r="K45" s="1">
        <v>210</v>
      </c>
      <c r="L45" s="1">
        <v>70.591999999999999</v>
      </c>
      <c r="M45" s="1">
        <v>30.378</v>
      </c>
      <c r="N45" s="31" t="s">
        <v>314</v>
      </c>
    </row>
    <row r="46" spans="1:15">
      <c r="A46" t="s">
        <v>1720</v>
      </c>
      <c r="B46" t="s">
        <v>225</v>
      </c>
      <c r="C46">
        <v>1261</v>
      </c>
      <c r="D46" t="s">
        <v>1374</v>
      </c>
      <c r="E46" s="35" t="s">
        <v>314</v>
      </c>
      <c r="F46" s="31" t="s">
        <v>3</v>
      </c>
      <c r="G46">
        <v>55</v>
      </c>
      <c r="H46">
        <v>2.4</v>
      </c>
      <c r="I46" s="73">
        <v>14.46</v>
      </c>
      <c r="J46" s="1">
        <v>1.53</v>
      </c>
      <c r="K46" s="1">
        <v>210</v>
      </c>
      <c r="L46" s="1">
        <v>70.974000000000004</v>
      </c>
      <c r="M46" s="1">
        <v>31.606999999999999</v>
      </c>
      <c r="N46" s="31" t="s">
        <v>314</v>
      </c>
    </row>
    <row r="47" spans="1:15">
      <c r="A47" t="s">
        <v>1720</v>
      </c>
      <c r="B47" t="s">
        <v>226</v>
      </c>
      <c r="C47">
        <v>1010</v>
      </c>
      <c r="D47" t="s">
        <v>1374</v>
      </c>
      <c r="E47" s="35" t="s">
        <v>314</v>
      </c>
      <c r="F47" s="31" t="s">
        <v>3</v>
      </c>
      <c r="G47">
        <v>68.3</v>
      </c>
      <c r="H47">
        <v>3.8</v>
      </c>
      <c r="I47" s="73">
        <v>14.55</v>
      </c>
      <c r="J47" s="1">
        <v>1.43</v>
      </c>
      <c r="K47" s="1">
        <v>210</v>
      </c>
      <c r="L47" s="1">
        <v>70.986999999999995</v>
      </c>
      <c r="M47" s="1">
        <v>31.611999999999998</v>
      </c>
      <c r="N47" s="31" t="s">
        <v>314</v>
      </c>
    </row>
    <row r="48" spans="1:15">
      <c r="A48" t="s">
        <v>1729</v>
      </c>
      <c r="B48" t="s">
        <v>227</v>
      </c>
      <c r="C48">
        <v>2097</v>
      </c>
      <c r="D48" t="s">
        <v>1372</v>
      </c>
      <c r="E48" s="35" t="s">
        <v>314</v>
      </c>
      <c r="F48" s="31" t="s">
        <v>3</v>
      </c>
      <c r="G48">
        <v>30</v>
      </c>
      <c r="H48">
        <v>1.6</v>
      </c>
      <c r="I48" s="73">
        <v>14.96</v>
      </c>
      <c r="J48" s="1">
        <v>1.39</v>
      </c>
      <c r="K48" s="1">
        <v>210</v>
      </c>
      <c r="L48" s="1">
        <v>70.807000000000002</v>
      </c>
      <c r="M48" s="1">
        <v>31.463999999999999</v>
      </c>
      <c r="N48" s="31" t="s">
        <v>314</v>
      </c>
      <c r="O48" t="s">
        <v>1796</v>
      </c>
    </row>
    <row r="49" spans="1:15">
      <c r="A49" t="s">
        <v>1729</v>
      </c>
      <c r="B49" t="s">
        <v>228</v>
      </c>
      <c r="C49">
        <v>1586</v>
      </c>
      <c r="D49" t="s">
        <v>1372</v>
      </c>
      <c r="E49" s="35" t="s">
        <v>314</v>
      </c>
      <c r="F49" s="31" t="s">
        <v>3</v>
      </c>
      <c r="G49">
        <v>21.6</v>
      </c>
      <c r="H49">
        <v>1.4</v>
      </c>
      <c r="I49" s="73">
        <v>14.5</v>
      </c>
      <c r="J49" s="1">
        <v>1.45</v>
      </c>
      <c r="K49" s="1">
        <v>90</v>
      </c>
      <c r="L49" s="1">
        <v>70.765000000000001</v>
      </c>
      <c r="M49" s="1">
        <v>31.466999999999999</v>
      </c>
      <c r="N49" s="31" t="s">
        <v>314</v>
      </c>
    </row>
    <row r="50" spans="1:15">
      <c r="A50" t="s">
        <v>1729</v>
      </c>
      <c r="B50" t="s">
        <v>229</v>
      </c>
      <c r="C50">
        <v>1700</v>
      </c>
      <c r="D50" s="99" t="s">
        <v>1791</v>
      </c>
      <c r="E50" s="31" t="s">
        <v>1369</v>
      </c>
      <c r="F50" s="31" t="s">
        <v>3</v>
      </c>
      <c r="G50">
        <v>49.8</v>
      </c>
      <c r="H50">
        <v>3.3</v>
      </c>
      <c r="I50" s="89">
        <v>14.21</v>
      </c>
      <c r="J50" s="1">
        <v>1.7</v>
      </c>
      <c r="K50" s="1">
        <v>200</v>
      </c>
      <c r="L50" s="1">
        <v>70.680000000000007</v>
      </c>
      <c r="M50" s="1">
        <v>28.927</v>
      </c>
      <c r="N50" s="31" t="s">
        <v>314</v>
      </c>
    </row>
    <row r="51" spans="1:15">
      <c r="A51" t="s">
        <v>1720</v>
      </c>
      <c r="B51" t="s">
        <v>230</v>
      </c>
      <c r="C51">
        <v>1043</v>
      </c>
      <c r="D51" s="99" t="s">
        <v>1792</v>
      </c>
      <c r="E51" s="31" t="s">
        <v>1369</v>
      </c>
      <c r="F51" s="31" t="s">
        <v>3</v>
      </c>
      <c r="G51">
        <v>51.2</v>
      </c>
      <c r="H51">
        <v>3.3</v>
      </c>
      <c r="I51" s="89">
        <v>13.57</v>
      </c>
      <c r="J51" s="1">
        <v>2.11</v>
      </c>
      <c r="K51" s="1">
        <v>201</v>
      </c>
      <c r="L51" s="1">
        <v>70.768000000000001</v>
      </c>
      <c r="M51" s="1">
        <v>28.803000000000001</v>
      </c>
      <c r="N51" s="31" t="s">
        <v>314</v>
      </c>
      <c r="O51" t="s">
        <v>1796</v>
      </c>
    </row>
    <row r="52" spans="1:15">
      <c r="A52" t="s">
        <v>1720</v>
      </c>
      <c r="B52" t="s">
        <v>231</v>
      </c>
      <c r="C52">
        <v>696</v>
      </c>
      <c r="D52" s="99" t="s">
        <v>1793</v>
      </c>
      <c r="E52" s="31" t="s">
        <v>1369</v>
      </c>
      <c r="F52" s="31" t="s">
        <v>3</v>
      </c>
      <c r="G52">
        <v>65.900000000000006</v>
      </c>
      <c r="H52">
        <v>2.7</v>
      </c>
      <c r="I52" s="89">
        <v>14.22</v>
      </c>
      <c r="J52" s="1">
        <v>1.55</v>
      </c>
      <c r="K52" s="1">
        <v>204</v>
      </c>
      <c r="L52" s="1">
        <v>70.965999999999994</v>
      </c>
      <c r="M52" s="1">
        <v>28.978999999999999</v>
      </c>
      <c r="N52" s="31" t="s">
        <v>314</v>
      </c>
    </row>
    <row r="53" spans="1:15">
      <c r="A53" t="s">
        <v>1721</v>
      </c>
      <c r="B53" t="s">
        <v>232</v>
      </c>
      <c r="C53">
        <v>1524</v>
      </c>
      <c r="D53" s="99" t="s">
        <v>1794</v>
      </c>
      <c r="E53" s="31" t="s">
        <v>1369</v>
      </c>
      <c r="F53" s="31" t="s">
        <v>3</v>
      </c>
      <c r="G53">
        <v>19.600000000000001</v>
      </c>
      <c r="H53">
        <v>0.7</v>
      </c>
      <c r="I53" s="89">
        <v>13.79</v>
      </c>
      <c r="J53" s="1">
        <v>1.52</v>
      </c>
      <c r="K53" s="1">
        <v>203</v>
      </c>
      <c r="L53" s="1">
        <v>70.213999999999999</v>
      </c>
      <c r="M53" s="1">
        <v>28.984000000000002</v>
      </c>
      <c r="N53" s="31" t="s">
        <v>314</v>
      </c>
      <c r="O53" t="s">
        <v>1796</v>
      </c>
    </row>
    <row r="54" spans="1:15">
      <c r="A54" t="s">
        <v>1721</v>
      </c>
      <c r="B54" t="s">
        <v>233</v>
      </c>
      <c r="C54">
        <v>1777</v>
      </c>
      <c r="D54" s="99" t="s">
        <v>1795</v>
      </c>
      <c r="E54" s="31" t="s">
        <v>1369</v>
      </c>
      <c r="F54" s="31" t="s">
        <v>3</v>
      </c>
      <c r="G54">
        <v>20.3</v>
      </c>
      <c r="H54">
        <v>1.2</v>
      </c>
      <c r="I54" s="89">
        <v>14.12</v>
      </c>
      <c r="J54" s="1">
        <v>1.38</v>
      </c>
      <c r="K54" s="1">
        <v>162</v>
      </c>
      <c r="L54" s="1">
        <v>70.305999999999997</v>
      </c>
      <c r="M54" s="1">
        <v>29.009</v>
      </c>
      <c r="N54" s="31" t="s">
        <v>314</v>
      </c>
    </row>
    <row r="55" spans="1:15">
      <c r="A55" s="31" t="s">
        <v>1310</v>
      </c>
      <c r="B55" t="s">
        <v>1800</v>
      </c>
      <c r="C55">
        <v>2860</v>
      </c>
      <c r="D55" t="s">
        <v>1305</v>
      </c>
      <c r="E55" t="s">
        <v>1306</v>
      </c>
      <c r="F55" s="31" t="s">
        <v>3</v>
      </c>
      <c r="G55">
        <v>48.7</v>
      </c>
      <c r="H55">
        <v>10.199999999999999</v>
      </c>
      <c r="I55" s="1">
        <v>12.92</v>
      </c>
      <c r="J55" s="1">
        <v>1.3</v>
      </c>
      <c r="K55" s="1">
        <v>15</v>
      </c>
      <c r="L55" s="1">
        <v>69.550070000000005</v>
      </c>
      <c r="M55" s="1">
        <v>30.394680000000001</v>
      </c>
      <c r="N55" s="31" t="s">
        <v>553</v>
      </c>
    </row>
    <row r="56" spans="1:15">
      <c r="A56" s="31" t="s">
        <v>1309</v>
      </c>
      <c r="B56" t="s">
        <v>1801</v>
      </c>
      <c r="C56">
        <v>3765</v>
      </c>
      <c r="D56" t="s">
        <v>1308</v>
      </c>
      <c r="E56" t="s">
        <v>1306</v>
      </c>
      <c r="F56" s="31" t="s">
        <v>3</v>
      </c>
      <c r="G56">
        <v>65.099999999999994</v>
      </c>
      <c r="H56">
        <v>10.6</v>
      </c>
      <c r="I56" s="1">
        <v>13.1</v>
      </c>
      <c r="J56" s="1">
        <v>1.2</v>
      </c>
      <c r="K56" s="1">
        <v>21</v>
      </c>
      <c r="L56" s="1">
        <v>69.706582999999995</v>
      </c>
      <c r="M56" s="1">
        <v>30.354986</v>
      </c>
      <c r="N56" s="31" t="s">
        <v>553</v>
      </c>
    </row>
    <row r="57" spans="1:15">
      <c r="A57" s="31" t="s">
        <v>1807</v>
      </c>
      <c r="B57" t="s">
        <v>1802</v>
      </c>
      <c r="C57">
        <v>2915</v>
      </c>
      <c r="D57" t="s">
        <v>1407</v>
      </c>
      <c r="E57" t="s">
        <v>1404</v>
      </c>
      <c r="F57" s="31" t="s">
        <v>3</v>
      </c>
      <c r="G57">
        <v>31.9</v>
      </c>
      <c r="H57">
        <v>4.0999999999999996</v>
      </c>
      <c r="I57" s="1">
        <v>14.6</v>
      </c>
      <c r="J57"/>
      <c r="K57">
        <v>33</v>
      </c>
      <c r="L57">
        <v>70.364999999999995</v>
      </c>
      <c r="M57">
        <v>31.535</v>
      </c>
      <c r="N57" t="s">
        <v>1860</v>
      </c>
    </row>
    <row r="58" spans="1:15">
      <c r="A58" s="31" t="s">
        <v>1807</v>
      </c>
      <c r="B58" t="s">
        <v>1803</v>
      </c>
      <c r="C58">
        <v>3000</v>
      </c>
      <c r="D58" t="s">
        <v>1407</v>
      </c>
      <c r="E58" t="s">
        <v>1404</v>
      </c>
      <c r="F58" s="31" t="s">
        <v>3</v>
      </c>
      <c r="G58">
        <v>45.9</v>
      </c>
      <c r="H58">
        <v>4.5</v>
      </c>
      <c r="I58" s="1">
        <v>13.4</v>
      </c>
      <c r="J58">
        <v>0.6</v>
      </c>
      <c r="K58">
        <v>35</v>
      </c>
      <c r="L58">
        <v>70.382000000000005</v>
      </c>
      <c r="M58">
        <v>31.535</v>
      </c>
      <c r="N58" t="s">
        <v>1861</v>
      </c>
    </row>
    <row r="59" spans="1:15">
      <c r="A59" s="31" t="s">
        <v>1807</v>
      </c>
      <c r="B59" t="s">
        <v>1804</v>
      </c>
      <c r="C59">
        <v>3060</v>
      </c>
      <c r="D59" t="s">
        <v>1407</v>
      </c>
      <c r="E59" t="s">
        <v>1404</v>
      </c>
      <c r="F59" s="31" t="s">
        <v>3</v>
      </c>
      <c r="G59">
        <v>45.6</v>
      </c>
      <c r="H59">
        <v>4.5999999999999996</v>
      </c>
      <c r="I59" s="1">
        <v>13.2</v>
      </c>
      <c r="J59">
        <v>1.2</v>
      </c>
      <c r="K59">
        <v>35</v>
      </c>
      <c r="L59">
        <v>70.361000000000004</v>
      </c>
      <c r="M59">
        <v>31.54</v>
      </c>
      <c r="N59" t="s">
        <v>1862</v>
      </c>
    </row>
    <row r="60" spans="1:15">
      <c r="A60" s="31" t="s">
        <v>1807</v>
      </c>
      <c r="B60" t="s">
        <v>1805</v>
      </c>
      <c r="C60">
        <v>3275</v>
      </c>
      <c r="D60" t="s">
        <v>1407</v>
      </c>
      <c r="E60" t="s">
        <v>1404</v>
      </c>
      <c r="F60" s="31" t="s">
        <v>3</v>
      </c>
      <c r="G60">
        <v>31.3</v>
      </c>
      <c r="H60">
        <v>3</v>
      </c>
      <c r="I60" s="1">
        <v>12.7</v>
      </c>
      <c r="J60">
        <v>1.1000000000000001</v>
      </c>
      <c r="K60">
        <v>29</v>
      </c>
      <c r="L60">
        <v>70.363</v>
      </c>
      <c r="M60">
        <v>31.545000000000002</v>
      </c>
      <c r="N60" t="s">
        <v>1863</v>
      </c>
    </row>
    <row r="61" spans="1:15">
      <c r="A61" s="31" t="s">
        <v>1807</v>
      </c>
      <c r="B61" t="s">
        <v>1806</v>
      </c>
      <c r="C61">
        <v>3866</v>
      </c>
      <c r="D61" t="s">
        <v>1407</v>
      </c>
      <c r="E61" t="s">
        <v>1404</v>
      </c>
      <c r="F61" s="31" t="s">
        <v>3</v>
      </c>
      <c r="G61">
        <v>52.2</v>
      </c>
      <c r="H61">
        <v>4.7</v>
      </c>
      <c r="I61" s="1">
        <v>13.5</v>
      </c>
      <c r="J61">
        <v>0.9</v>
      </c>
      <c r="K61">
        <v>35</v>
      </c>
      <c r="L61">
        <v>70.347999999999999</v>
      </c>
      <c r="M61">
        <v>31.503</v>
      </c>
      <c r="N61" t="s">
        <v>1864</v>
      </c>
    </row>
    <row r="62" spans="1:15">
      <c r="A62" s="31" t="s">
        <v>1819</v>
      </c>
      <c r="B62" t="s">
        <v>1808</v>
      </c>
      <c r="C62">
        <v>900</v>
      </c>
      <c r="D62" t="s">
        <v>1759</v>
      </c>
      <c r="E62" t="s">
        <v>1820</v>
      </c>
      <c r="F62" s="32" t="s">
        <v>3</v>
      </c>
      <c r="G62" s="55">
        <v>40.200000000000003</v>
      </c>
      <c r="H62" s="55">
        <v>7.7</v>
      </c>
      <c r="I62" s="78"/>
      <c r="K62" s="90">
        <v>25</v>
      </c>
      <c r="L62" s="78">
        <v>70.718000000000004</v>
      </c>
      <c r="M62" s="78">
        <v>32.987000000000002</v>
      </c>
      <c r="N62" t="s">
        <v>1822</v>
      </c>
      <c r="O62" t="s">
        <v>1823</v>
      </c>
    </row>
    <row r="63" spans="1:15">
      <c r="A63" s="31" t="s">
        <v>1934</v>
      </c>
      <c r="B63" t="s">
        <v>1809</v>
      </c>
      <c r="C63">
        <v>1544</v>
      </c>
      <c r="D63" t="s">
        <v>1759</v>
      </c>
      <c r="E63" t="s">
        <v>1820</v>
      </c>
      <c r="F63" s="32" t="s">
        <v>3</v>
      </c>
      <c r="G63" s="55">
        <v>46.2</v>
      </c>
      <c r="H63" s="55">
        <v>6.2</v>
      </c>
      <c r="I63" s="78"/>
      <c r="K63" s="90">
        <v>25</v>
      </c>
      <c r="L63" s="78">
        <v>70.597999999999999</v>
      </c>
      <c r="M63" s="78">
        <v>32.487000000000002</v>
      </c>
      <c r="N63" t="s">
        <v>1822</v>
      </c>
      <c r="O63" t="s">
        <v>1823</v>
      </c>
    </row>
    <row r="64" spans="1:15">
      <c r="A64" s="31" t="s">
        <v>1935</v>
      </c>
      <c r="B64" t="s">
        <v>1810</v>
      </c>
      <c r="C64">
        <v>1864</v>
      </c>
      <c r="D64" t="s">
        <v>1759</v>
      </c>
      <c r="E64" t="s">
        <v>1820</v>
      </c>
      <c r="F64" s="32" t="s">
        <v>3</v>
      </c>
      <c r="G64" s="55">
        <v>40.299999999999997</v>
      </c>
      <c r="H64" s="55">
        <v>6.4</v>
      </c>
      <c r="I64" s="78"/>
      <c r="K64" s="90">
        <v>25</v>
      </c>
      <c r="L64" s="78">
        <v>70.605000000000004</v>
      </c>
      <c r="M64" s="78">
        <v>32.482999999999997</v>
      </c>
      <c r="N64" t="s">
        <v>1822</v>
      </c>
      <c r="O64" t="s">
        <v>1823</v>
      </c>
    </row>
    <row r="65" spans="1:15">
      <c r="A65" s="31" t="s">
        <v>1936</v>
      </c>
      <c r="B65" t="s">
        <v>1811</v>
      </c>
      <c r="C65">
        <v>1210</v>
      </c>
      <c r="D65" t="s">
        <v>1759</v>
      </c>
      <c r="E65" t="s">
        <v>1820</v>
      </c>
      <c r="F65" s="32" t="s">
        <v>3</v>
      </c>
      <c r="G65" s="55">
        <v>35.9</v>
      </c>
      <c r="H65" s="55">
        <v>5.0999999999999996</v>
      </c>
      <c r="I65" s="78"/>
      <c r="K65" s="90">
        <v>25</v>
      </c>
      <c r="L65" s="78">
        <v>70.575999999999993</v>
      </c>
      <c r="M65" s="78">
        <v>32.500999999999998</v>
      </c>
      <c r="N65" t="s">
        <v>1822</v>
      </c>
      <c r="O65" t="s">
        <v>1823</v>
      </c>
    </row>
    <row r="66" spans="1:15">
      <c r="A66" s="31" t="s">
        <v>1937</v>
      </c>
      <c r="B66" t="s">
        <v>1812</v>
      </c>
      <c r="C66">
        <v>1363</v>
      </c>
      <c r="D66" t="s">
        <v>1759</v>
      </c>
      <c r="E66" t="s">
        <v>1820</v>
      </c>
      <c r="F66" s="32" t="s">
        <v>3</v>
      </c>
      <c r="G66" s="55">
        <v>35.9</v>
      </c>
      <c r="H66" s="55">
        <v>5.0999999999999996</v>
      </c>
      <c r="I66" s="78"/>
      <c r="K66" s="90">
        <v>25</v>
      </c>
      <c r="L66" s="78">
        <v>70.593999999999994</v>
      </c>
      <c r="M66" s="78">
        <v>32.502000000000002</v>
      </c>
      <c r="N66" t="s">
        <v>1822</v>
      </c>
      <c r="O66" t="s">
        <v>1823</v>
      </c>
    </row>
    <row r="67" spans="1:15">
      <c r="A67" s="31" t="s">
        <v>1938</v>
      </c>
      <c r="B67" s="29" t="s">
        <v>1813</v>
      </c>
      <c r="C67">
        <v>1522</v>
      </c>
      <c r="D67" t="s">
        <v>1821</v>
      </c>
      <c r="E67" t="s">
        <v>1820</v>
      </c>
      <c r="F67" s="32" t="s">
        <v>3</v>
      </c>
      <c r="G67" s="56">
        <v>31</v>
      </c>
      <c r="H67" s="56">
        <v>5.2</v>
      </c>
      <c r="I67" s="78"/>
      <c r="K67" s="90">
        <v>26</v>
      </c>
      <c r="L67" s="78">
        <v>70.472999999999999</v>
      </c>
      <c r="M67" s="78">
        <v>32.509</v>
      </c>
      <c r="N67" t="s">
        <v>1822</v>
      </c>
      <c r="O67" t="s">
        <v>1421</v>
      </c>
    </row>
    <row r="68" spans="1:15">
      <c r="A68" s="31" t="s">
        <v>1939</v>
      </c>
      <c r="B68" s="29" t="s">
        <v>1814</v>
      </c>
      <c r="C68">
        <v>2377</v>
      </c>
      <c r="D68" t="s">
        <v>1821</v>
      </c>
      <c r="E68" t="s">
        <v>1820</v>
      </c>
      <c r="F68" s="32" t="s">
        <v>3</v>
      </c>
      <c r="G68" s="56">
        <v>23.5</v>
      </c>
      <c r="H68" s="56">
        <v>5.5</v>
      </c>
      <c r="I68" s="78"/>
      <c r="K68" s="90">
        <v>25</v>
      </c>
      <c r="L68" s="78">
        <v>70.561000000000007</v>
      </c>
      <c r="M68" s="78">
        <v>32.570999999999998</v>
      </c>
      <c r="N68" t="s">
        <v>1822</v>
      </c>
      <c r="O68" t="s">
        <v>1421</v>
      </c>
    </row>
    <row r="69" spans="1:15">
      <c r="A69" s="31" t="s">
        <v>1940</v>
      </c>
      <c r="B69" s="29" t="s">
        <v>1815</v>
      </c>
      <c r="C69">
        <v>2498</v>
      </c>
      <c r="D69" t="s">
        <v>1821</v>
      </c>
      <c r="E69" t="s">
        <v>1820</v>
      </c>
      <c r="F69" s="32" t="s">
        <v>3</v>
      </c>
      <c r="G69" s="56">
        <v>22.9</v>
      </c>
      <c r="H69" s="56">
        <v>4.2</v>
      </c>
      <c r="I69" s="78"/>
      <c r="K69" s="90">
        <v>24</v>
      </c>
      <c r="L69" s="78">
        <v>70.466999999999999</v>
      </c>
      <c r="M69" s="78">
        <v>32.536000000000001</v>
      </c>
      <c r="N69" t="s">
        <v>1822</v>
      </c>
      <c r="O69" t="s">
        <v>1421</v>
      </c>
    </row>
    <row r="70" spans="1:15">
      <c r="A70" s="31" t="s">
        <v>1940</v>
      </c>
      <c r="B70" s="29" t="s">
        <v>1816</v>
      </c>
      <c r="C70">
        <v>2222</v>
      </c>
      <c r="D70" t="s">
        <v>1821</v>
      </c>
      <c r="E70" t="s">
        <v>1820</v>
      </c>
      <c r="F70" s="32" t="s">
        <v>3</v>
      </c>
      <c r="G70" s="56">
        <v>20.7</v>
      </c>
      <c r="H70" s="56">
        <v>3.6</v>
      </c>
      <c r="I70" s="78"/>
      <c r="K70" s="90">
        <v>25</v>
      </c>
      <c r="L70" s="78">
        <v>70.468999999999994</v>
      </c>
      <c r="M70" s="78">
        <v>32.529000000000003</v>
      </c>
      <c r="N70" t="s">
        <v>1822</v>
      </c>
      <c r="O70" t="s">
        <v>1421</v>
      </c>
    </row>
    <row r="71" spans="1:15">
      <c r="A71" s="31" t="s">
        <v>1941</v>
      </c>
      <c r="B71" t="s">
        <v>1817</v>
      </c>
      <c r="C71">
        <v>1291</v>
      </c>
      <c r="D71" t="s">
        <v>1821</v>
      </c>
      <c r="E71" t="s">
        <v>1820</v>
      </c>
      <c r="F71" s="32" t="s">
        <v>3</v>
      </c>
      <c r="G71" s="55">
        <v>6.75</v>
      </c>
      <c r="H71" s="55">
        <v>1.37</v>
      </c>
      <c r="I71" s="78"/>
      <c r="K71" s="90">
        <v>25</v>
      </c>
      <c r="L71" s="78">
        <v>70.356999999999999</v>
      </c>
      <c r="M71" s="78">
        <v>32.918999999999997</v>
      </c>
      <c r="N71" t="s">
        <v>1822</v>
      </c>
      <c r="O71" t="s">
        <v>1824</v>
      </c>
    </row>
    <row r="72" spans="1:15">
      <c r="A72" s="31" t="s">
        <v>1942</v>
      </c>
      <c r="B72" t="s">
        <v>1818</v>
      </c>
      <c r="C72">
        <v>1287</v>
      </c>
      <c r="D72" t="s">
        <v>1821</v>
      </c>
      <c r="E72" t="s">
        <v>1820</v>
      </c>
      <c r="F72" s="32" t="s">
        <v>3</v>
      </c>
      <c r="G72" s="55">
        <v>6.34</v>
      </c>
      <c r="H72" s="55">
        <v>1.57</v>
      </c>
      <c r="I72" s="78"/>
      <c r="K72" s="90">
        <v>19</v>
      </c>
      <c r="L72" s="78">
        <v>70.364000000000004</v>
      </c>
      <c r="M72" s="78">
        <v>32.901000000000003</v>
      </c>
      <c r="N72" t="s">
        <v>1822</v>
      </c>
      <c r="O72" t="s">
        <v>1824</v>
      </c>
    </row>
    <row r="73" spans="1:15">
      <c r="A73" s="31" t="s">
        <v>1164</v>
      </c>
      <c r="B73" s="31" t="s">
        <v>1119</v>
      </c>
      <c r="C73" s="91"/>
      <c r="D73" s="82" t="s">
        <v>1744</v>
      </c>
      <c r="E73" s="27" t="s">
        <v>1124</v>
      </c>
      <c r="F73" s="32" t="s">
        <v>1165</v>
      </c>
      <c r="G73" s="59">
        <v>8.93</v>
      </c>
      <c r="H73" s="60">
        <v>3.5</v>
      </c>
      <c r="I73" s="78"/>
      <c r="K73" s="70">
        <v>34</v>
      </c>
      <c r="L73" s="81">
        <v>68.263000000000005</v>
      </c>
      <c r="M73" s="78">
        <v>28.734000000000002</v>
      </c>
      <c r="N73" s="91" t="s">
        <v>1124</v>
      </c>
    </row>
    <row r="74" spans="1:15">
      <c r="A74" s="31" t="s">
        <v>1164</v>
      </c>
      <c r="B74" s="31" t="s">
        <v>1120</v>
      </c>
      <c r="C74" s="91"/>
      <c r="D74" s="82" t="s">
        <v>1743</v>
      </c>
      <c r="E74" s="27" t="s">
        <v>1124</v>
      </c>
      <c r="F74" s="32" t="s">
        <v>1165</v>
      </c>
      <c r="G74" s="59">
        <v>6.57</v>
      </c>
      <c r="H74" s="60">
        <v>1.49</v>
      </c>
      <c r="I74" s="78"/>
      <c r="K74" s="70">
        <v>20</v>
      </c>
      <c r="L74" s="81">
        <v>68.275999999999996</v>
      </c>
      <c r="M74" s="78">
        <v>28.710999999999999</v>
      </c>
      <c r="N74" s="91" t="s">
        <v>1124</v>
      </c>
    </row>
    <row r="75" spans="1:15">
      <c r="A75" s="31" t="s">
        <v>1164</v>
      </c>
      <c r="B75" s="28" t="s">
        <v>1161</v>
      </c>
      <c r="C75" s="91"/>
      <c r="D75" s="99" t="s">
        <v>1855</v>
      </c>
      <c r="E75" s="27" t="s">
        <v>1856</v>
      </c>
      <c r="F75" s="32" t="s">
        <v>1165</v>
      </c>
      <c r="G75" s="61">
        <v>20.56</v>
      </c>
      <c r="H75" s="60">
        <v>2.57</v>
      </c>
      <c r="I75" s="78"/>
      <c r="K75" s="70">
        <v>50</v>
      </c>
      <c r="L75" s="81">
        <v>68.301000000000002</v>
      </c>
      <c r="M75" s="78">
        <v>28.71</v>
      </c>
      <c r="N75" s="91" t="s">
        <v>1124</v>
      </c>
      <c r="O75" s="31" t="s">
        <v>1326</v>
      </c>
    </row>
    <row r="76" spans="1:15">
      <c r="A76" s="31" t="s">
        <v>1164</v>
      </c>
      <c r="B76" s="31" t="s">
        <v>1121</v>
      </c>
      <c r="C76" s="91"/>
      <c r="D76" s="82" t="s">
        <v>1859</v>
      </c>
      <c r="E76" s="27" t="s">
        <v>1124</v>
      </c>
      <c r="F76" s="32" t="s">
        <v>1165</v>
      </c>
      <c r="G76" s="59">
        <v>6.82</v>
      </c>
      <c r="H76" s="60">
        <v>2.34</v>
      </c>
      <c r="I76" s="78"/>
      <c r="K76" s="70">
        <v>25</v>
      </c>
      <c r="L76" s="81">
        <v>68.052000000000007</v>
      </c>
      <c r="M76" s="78">
        <v>28.375</v>
      </c>
      <c r="N76" s="91" t="s">
        <v>1124</v>
      </c>
    </row>
    <row r="77" spans="1:15">
      <c r="A77" s="31" t="s">
        <v>1164</v>
      </c>
      <c r="B77" s="31" t="s">
        <v>1162</v>
      </c>
      <c r="C77" s="91"/>
      <c r="D77" s="99" t="s">
        <v>1857</v>
      </c>
      <c r="E77" s="27" t="s">
        <v>1124</v>
      </c>
      <c r="F77" s="32" t="s">
        <v>1165</v>
      </c>
      <c r="G77" s="59">
        <v>6.16</v>
      </c>
      <c r="H77" s="60">
        <v>1.36</v>
      </c>
      <c r="I77" s="78"/>
      <c r="K77" s="70">
        <v>30</v>
      </c>
      <c r="L77" s="81">
        <v>68.055999999999997</v>
      </c>
      <c r="M77" s="78">
        <v>28.376999999999999</v>
      </c>
      <c r="N77" s="91" t="s">
        <v>1124</v>
      </c>
    </row>
    <row r="78" spans="1:15">
      <c r="A78" s="31" t="s">
        <v>1164</v>
      </c>
      <c r="B78" s="31" t="s">
        <v>1122</v>
      </c>
      <c r="C78" s="91"/>
      <c r="D78" s="99" t="s">
        <v>1857</v>
      </c>
      <c r="E78" s="27" t="s">
        <v>1124</v>
      </c>
      <c r="F78" s="32" t="s">
        <v>1165</v>
      </c>
      <c r="G78" s="59">
        <v>6.54</v>
      </c>
      <c r="H78" s="60">
        <v>1.45</v>
      </c>
      <c r="I78" s="78"/>
      <c r="K78" s="70">
        <v>26</v>
      </c>
      <c r="L78" s="81">
        <v>68.061000000000007</v>
      </c>
      <c r="M78" s="78">
        <v>28.376000000000001</v>
      </c>
      <c r="N78" s="91" t="s">
        <v>1124</v>
      </c>
    </row>
    <row r="79" spans="1:15">
      <c r="A79" s="31" t="s">
        <v>1164</v>
      </c>
      <c r="B79" s="31" t="s">
        <v>1123</v>
      </c>
      <c r="C79" s="91"/>
      <c r="D79" s="99" t="s">
        <v>1858</v>
      </c>
      <c r="E79" s="27" t="s">
        <v>1124</v>
      </c>
      <c r="F79" s="32" t="s">
        <v>1165</v>
      </c>
      <c r="G79" s="59">
        <v>3.54</v>
      </c>
      <c r="H79" s="60">
        <v>0.79</v>
      </c>
      <c r="I79" s="78"/>
      <c r="K79" s="70">
        <v>46</v>
      </c>
      <c r="L79" s="81">
        <v>67.700999999999993</v>
      </c>
      <c r="M79" s="78">
        <v>27.875</v>
      </c>
      <c r="N79" s="91" t="s">
        <v>1124</v>
      </c>
    </row>
    <row r="80" spans="1:15">
      <c r="A80" s="31" t="s">
        <v>1164</v>
      </c>
      <c r="B80" s="28" t="s">
        <v>1163</v>
      </c>
      <c r="C80" s="91"/>
      <c r="D80" s="99" t="s">
        <v>1858</v>
      </c>
      <c r="E80" s="27" t="s">
        <v>1124</v>
      </c>
      <c r="F80" s="32" t="s">
        <v>1165</v>
      </c>
      <c r="G80" s="61">
        <v>29.7</v>
      </c>
      <c r="H80" s="60">
        <v>2.65</v>
      </c>
      <c r="I80" s="78"/>
      <c r="K80" s="70">
        <v>28</v>
      </c>
      <c r="L80" s="81">
        <v>67.709000000000003</v>
      </c>
      <c r="M80" s="78">
        <v>27.873999999999999</v>
      </c>
      <c r="N80" s="91" t="s">
        <v>1124</v>
      </c>
      <c r="O80" s="27" t="s">
        <v>1327</v>
      </c>
    </row>
    <row r="81" spans="1:21">
      <c r="A81" s="39" t="s">
        <v>468</v>
      </c>
      <c r="B81" s="31" t="s">
        <v>449</v>
      </c>
      <c r="C81" s="97">
        <v>1500</v>
      </c>
      <c r="D81" s="91" t="s">
        <v>1751</v>
      </c>
      <c r="E81" s="27" t="s">
        <v>1752</v>
      </c>
      <c r="F81" s="32" t="s">
        <v>3</v>
      </c>
      <c r="G81" s="41">
        <v>35.28</v>
      </c>
      <c r="H81" s="78">
        <v>3.81</v>
      </c>
      <c r="I81" s="41" t="s">
        <v>176</v>
      </c>
      <c r="K81" s="78">
        <v>20</v>
      </c>
      <c r="L81" s="65">
        <v>67.87</v>
      </c>
      <c r="M81" s="65">
        <v>30.21</v>
      </c>
      <c r="N81" s="32" t="s">
        <v>186</v>
      </c>
    </row>
    <row r="82" spans="1:21">
      <c r="A82" s="39" t="s">
        <v>469</v>
      </c>
      <c r="B82" s="31" t="s">
        <v>450</v>
      </c>
      <c r="C82" s="97">
        <v>827</v>
      </c>
      <c r="D82" s="91" t="s">
        <v>1751</v>
      </c>
      <c r="E82" s="27" t="s">
        <v>1752</v>
      </c>
      <c r="F82" s="32" t="s">
        <v>3</v>
      </c>
      <c r="G82" s="41">
        <v>15.63</v>
      </c>
      <c r="H82" s="78">
        <v>1.67</v>
      </c>
      <c r="I82" s="41" t="s">
        <v>176</v>
      </c>
      <c r="K82" s="78">
        <v>20</v>
      </c>
      <c r="L82" s="65">
        <v>68.02</v>
      </c>
      <c r="M82" s="65">
        <v>30.27</v>
      </c>
      <c r="N82" s="32" t="s">
        <v>186</v>
      </c>
    </row>
    <row r="83" spans="1:21">
      <c r="A83" s="39" t="s">
        <v>470</v>
      </c>
      <c r="B83" s="28" t="s">
        <v>466</v>
      </c>
      <c r="C83" s="97">
        <v>1613</v>
      </c>
      <c r="D83" s="91" t="s">
        <v>1753</v>
      </c>
      <c r="E83" s="27" t="s">
        <v>1752</v>
      </c>
      <c r="F83" s="32" t="s">
        <v>3</v>
      </c>
      <c r="G83" s="42">
        <v>18.53</v>
      </c>
      <c r="H83" s="42">
        <v>91.26</v>
      </c>
      <c r="I83" s="41" t="s">
        <v>176</v>
      </c>
      <c r="K83" s="78">
        <v>18</v>
      </c>
      <c r="L83" s="65">
        <v>67.87</v>
      </c>
      <c r="M83" s="65">
        <v>30.26</v>
      </c>
      <c r="N83" s="32" t="s">
        <v>186</v>
      </c>
      <c r="O83" s="31" t="s">
        <v>1865</v>
      </c>
    </row>
    <row r="84" spans="1:21" ht="16.5">
      <c r="A84" s="2" t="s">
        <v>187</v>
      </c>
      <c r="B84" t="s">
        <v>1866</v>
      </c>
      <c r="C84" s="82">
        <v>1460</v>
      </c>
      <c r="D84" t="s">
        <v>1943</v>
      </c>
      <c r="E84" s="31" t="s">
        <v>1887</v>
      </c>
      <c r="F84" s="32" t="s">
        <v>3</v>
      </c>
      <c r="G84" s="53">
        <v>28</v>
      </c>
      <c r="H84" s="68">
        <v>1.3</v>
      </c>
      <c r="I84" s="1"/>
      <c r="K84" s="1">
        <v>20</v>
      </c>
      <c r="L84" s="78">
        <v>70.368549999999999</v>
      </c>
      <c r="M84" s="78">
        <v>29.834420000000001</v>
      </c>
      <c r="N84" s="31" t="s">
        <v>1889</v>
      </c>
      <c r="O84" s="2"/>
      <c r="T84" s="92"/>
      <c r="U84" s="92"/>
    </row>
    <row r="85" spans="1:21" ht="16.5">
      <c r="A85" s="2" t="s">
        <v>187</v>
      </c>
      <c r="B85" t="s">
        <v>1867</v>
      </c>
      <c r="C85" s="82">
        <v>1057</v>
      </c>
      <c r="D85" s="82" t="s">
        <v>1944</v>
      </c>
      <c r="E85" s="31" t="s">
        <v>1887</v>
      </c>
      <c r="F85" s="32" t="s">
        <v>3</v>
      </c>
      <c r="G85" s="1">
        <v>34.6</v>
      </c>
      <c r="H85" s="68">
        <v>3.6</v>
      </c>
      <c r="I85" s="1"/>
      <c r="K85" s="1">
        <v>20</v>
      </c>
      <c r="L85" s="78">
        <v>70.499399999999994</v>
      </c>
      <c r="M85" s="78">
        <v>29.853750000000002</v>
      </c>
      <c r="N85" s="31" t="s">
        <v>1889</v>
      </c>
      <c r="O85" s="2"/>
      <c r="T85" s="92"/>
      <c r="U85" s="92"/>
    </row>
    <row r="86" spans="1:21" ht="16.5">
      <c r="A86" s="2" t="s">
        <v>187</v>
      </c>
      <c r="B86" s="29" t="s">
        <v>1868</v>
      </c>
      <c r="C86" s="82">
        <v>976</v>
      </c>
      <c r="D86" s="82" t="s">
        <v>1944</v>
      </c>
      <c r="E86" s="31" t="s">
        <v>1887</v>
      </c>
      <c r="F86" s="32" t="s">
        <v>3</v>
      </c>
      <c r="G86" s="87">
        <v>128</v>
      </c>
      <c r="H86" s="95">
        <v>19</v>
      </c>
      <c r="I86" s="1"/>
      <c r="K86" s="1">
        <v>20</v>
      </c>
      <c r="L86" s="78">
        <v>70.519040000000004</v>
      </c>
      <c r="M86" s="78">
        <v>30.01792</v>
      </c>
      <c r="N86" s="31" t="s">
        <v>1889</v>
      </c>
      <c r="O86" t="s">
        <v>1888</v>
      </c>
      <c r="T86" s="92"/>
      <c r="U86" s="92"/>
    </row>
    <row r="87" spans="1:21" ht="16.5">
      <c r="A87" s="2" t="s">
        <v>1933</v>
      </c>
      <c r="B87" t="s">
        <v>1869</v>
      </c>
      <c r="C87" s="82">
        <v>732</v>
      </c>
      <c r="D87" s="82" t="s">
        <v>1945</v>
      </c>
      <c r="E87" s="31" t="s">
        <v>1887</v>
      </c>
      <c r="F87" s="32" t="s">
        <v>3</v>
      </c>
      <c r="G87" s="1">
        <v>29.3</v>
      </c>
      <c r="H87" s="68">
        <v>2.1</v>
      </c>
      <c r="I87" s="1"/>
      <c r="K87" s="1">
        <v>20</v>
      </c>
      <c r="L87" s="78">
        <v>70.630859999999998</v>
      </c>
      <c r="M87" s="78">
        <v>30.025870000000001</v>
      </c>
      <c r="N87" s="31" t="s">
        <v>1889</v>
      </c>
      <c r="O87" s="2"/>
      <c r="T87" s="92"/>
      <c r="U87" s="92"/>
    </row>
    <row r="88" spans="1:21" ht="16.5">
      <c r="A88" s="2" t="s">
        <v>187</v>
      </c>
      <c r="B88" t="s">
        <v>1870</v>
      </c>
      <c r="C88" s="82">
        <v>1389</v>
      </c>
      <c r="D88" s="82" t="s">
        <v>1946</v>
      </c>
      <c r="E88" s="31" t="s">
        <v>1887</v>
      </c>
      <c r="F88" s="32" t="s">
        <v>3</v>
      </c>
      <c r="G88" s="1">
        <v>27.2</v>
      </c>
      <c r="H88" s="68">
        <v>2.1</v>
      </c>
      <c r="I88" s="1"/>
      <c r="K88" s="1">
        <v>19</v>
      </c>
      <c r="L88" s="78">
        <v>70.490549999999999</v>
      </c>
      <c r="M88" s="78">
        <v>30.163900000000002</v>
      </c>
      <c r="N88" s="31" t="s">
        <v>1889</v>
      </c>
      <c r="O88" s="2"/>
      <c r="T88" s="92"/>
      <c r="U88" s="92"/>
    </row>
    <row r="89" spans="1:21" ht="16.5">
      <c r="A89" s="2" t="s">
        <v>1933</v>
      </c>
      <c r="B89" t="s">
        <v>1871</v>
      </c>
      <c r="C89" s="82">
        <v>2015</v>
      </c>
      <c r="D89" s="82" t="s">
        <v>1947</v>
      </c>
      <c r="E89" s="31" t="s">
        <v>1887</v>
      </c>
      <c r="F89" s="32" t="s">
        <v>3</v>
      </c>
      <c r="G89" s="1">
        <v>30.3</v>
      </c>
      <c r="H89" s="68">
        <v>1.5</v>
      </c>
      <c r="I89" s="1"/>
      <c r="K89" s="1">
        <v>20</v>
      </c>
      <c r="L89" s="78">
        <v>70.644940000000005</v>
      </c>
      <c r="M89" s="78">
        <v>30.217279999999999</v>
      </c>
      <c r="N89" s="31" t="s">
        <v>1889</v>
      </c>
      <c r="O89" s="2"/>
      <c r="T89" s="92"/>
      <c r="U89" s="92"/>
    </row>
    <row r="90" spans="1:21" ht="16.5">
      <c r="A90" s="2" t="s">
        <v>1933</v>
      </c>
      <c r="B90" s="29" t="s">
        <v>1872</v>
      </c>
      <c r="C90" s="82">
        <v>1056</v>
      </c>
      <c r="D90" s="82" t="s">
        <v>1957</v>
      </c>
      <c r="E90" s="31" t="s">
        <v>1887</v>
      </c>
      <c r="F90" s="32" t="s">
        <v>3</v>
      </c>
      <c r="G90" s="87">
        <v>65.5</v>
      </c>
      <c r="H90" s="95">
        <v>6.4</v>
      </c>
      <c r="I90" s="1"/>
      <c r="K90" s="1">
        <v>20</v>
      </c>
      <c r="L90" s="78">
        <v>70.754710000000003</v>
      </c>
      <c r="M90" s="78">
        <v>29.450880000000002</v>
      </c>
      <c r="N90" s="31" t="s">
        <v>1889</v>
      </c>
      <c r="O90" s="2" t="s">
        <v>1421</v>
      </c>
      <c r="T90" s="92"/>
      <c r="U90" s="92"/>
    </row>
    <row r="91" spans="1:21" ht="16.5">
      <c r="A91" s="2" t="s">
        <v>1933</v>
      </c>
      <c r="B91" t="s">
        <v>1873</v>
      </c>
      <c r="C91" s="82">
        <v>2630</v>
      </c>
      <c r="D91" s="82" t="s">
        <v>1948</v>
      </c>
      <c r="E91" s="31" t="s">
        <v>1887</v>
      </c>
      <c r="F91" s="32" t="s">
        <v>3</v>
      </c>
      <c r="G91" s="1">
        <v>35.1</v>
      </c>
      <c r="H91" s="68">
        <v>2</v>
      </c>
      <c r="I91" s="1"/>
      <c r="K91" s="1">
        <v>20</v>
      </c>
      <c r="L91" s="78">
        <v>70.575000000000003</v>
      </c>
      <c r="M91" s="78">
        <v>29.462389999999999</v>
      </c>
      <c r="N91" s="31" t="s">
        <v>1889</v>
      </c>
      <c r="O91" s="2"/>
      <c r="T91" s="92"/>
      <c r="U91" s="92"/>
    </row>
    <row r="92" spans="1:21" ht="16.5">
      <c r="A92" s="2" t="s">
        <v>1933</v>
      </c>
      <c r="B92" t="s">
        <v>1874</v>
      </c>
      <c r="C92" s="82">
        <v>1285</v>
      </c>
      <c r="D92" s="82" t="s">
        <v>1949</v>
      </c>
      <c r="E92" s="31" t="s">
        <v>1887</v>
      </c>
      <c r="F92" s="32" t="s">
        <v>3</v>
      </c>
      <c r="G92" s="1">
        <v>41.4</v>
      </c>
      <c r="H92" s="68">
        <v>3.4</v>
      </c>
      <c r="I92" s="1"/>
      <c r="K92" s="1">
        <v>20</v>
      </c>
      <c r="L92" s="78">
        <v>70.461110000000005</v>
      </c>
      <c r="M92" s="78">
        <v>28.962109999999999</v>
      </c>
      <c r="N92" s="31" t="s">
        <v>1889</v>
      </c>
      <c r="O92" s="2"/>
      <c r="T92" s="92"/>
      <c r="U92" s="92"/>
    </row>
    <row r="93" spans="1:21" ht="16.5">
      <c r="A93" s="2" t="s">
        <v>187</v>
      </c>
      <c r="B93" t="s">
        <v>1875</v>
      </c>
      <c r="C93" s="82">
        <v>1885</v>
      </c>
      <c r="D93" s="82" t="s">
        <v>1950</v>
      </c>
      <c r="E93" s="31" t="s">
        <v>1887</v>
      </c>
      <c r="F93" s="32" t="s">
        <v>3</v>
      </c>
      <c r="G93" s="53">
        <v>35</v>
      </c>
      <c r="H93" s="68">
        <v>5</v>
      </c>
      <c r="I93" s="1"/>
      <c r="K93" s="1">
        <v>30</v>
      </c>
      <c r="L93" s="78">
        <v>70.34666</v>
      </c>
      <c r="M93" s="78">
        <v>29.177820000000001</v>
      </c>
      <c r="N93" s="31" t="s">
        <v>1889</v>
      </c>
      <c r="O93" s="2"/>
      <c r="T93" s="92"/>
      <c r="U93" s="92"/>
    </row>
    <row r="94" spans="1:21" ht="16.5">
      <c r="A94" s="2" t="s">
        <v>187</v>
      </c>
      <c r="B94" t="s">
        <v>1876</v>
      </c>
      <c r="C94" s="82">
        <v>1690</v>
      </c>
      <c r="D94" s="82" t="s">
        <v>1951</v>
      </c>
      <c r="E94" s="31" t="s">
        <v>1887</v>
      </c>
      <c r="F94" s="32" t="s">
        <v>3</v>
      </c>
      <c r="G94" s="1">
        <v>26.7</v>
      </c>
      <c r="H94" s="93">
        <v>2.7</v>
      </c>
      <c r="I94" s="1"/>
      <c r="K94" s="1">
        <v>20</v>
      </c>
      <c r="L94" s="78">
        <v>70.301869999999994</v>
      </c>
      <c r="M94" s="78">
        <v>29.00714</v>
      </c>
      <c r="N94" s="31" t="s">
        <v>1889</v>
      </c>
      <c r="O94" s="2"/>
      <c r="T94" s="92"/>
      <c r="U94" s="92"/>
    </row>
    <row r="95" spans="1:21" ht="16.5">
      <c r="A95" s="2" t="s">
        <v>1933</v>
      </c>
      <c r="B95" s="29" t="s">
        <v>1877</v>
      </c>
      <c r="C95" s="82">
        <v>1121</v>
      </c>
      <c r="D95" s="82" t="s">
        <v>1958</v>
      </c>
      <c r="E95" s="31" t="s">
        <v>1887</v>
      </c>
      <c r="F95" s="32" t="s">
        <v>3</v>
      </c>
      <c r="G95" s="51">
        <v>80</v>
      </c>
      <c r="H95" s="95">
        <v>11</v>
      </c>
      <c r="I95" s="1"/>
      <c r="K95" s="1">
        <v>20</v>
      </c>
      <c r="L95" s="78">
        <v>70.542770000000004</v>
      </c>
      <c r="M95" s="78">
        <v>28.56456</v>
      </c>
      <c r="N95" s="31" t="s">
        <v>1889</v>
      </c>
      <c r="O95" s="2" t="s">
        <v>1421</v>
      </c>
      <c r="T95" s="92"/>
      <c r="U95" s="92"/>
    </row>
    <row r="96" spans="1:21" ht="16.5">
      <c r="A96" s="2" t="s">
        <v>1933</v>
      </c>
      <c r="B96" s="29" t="s">
        <v>1878</v>
      </c>
      <c r="C96" s="82">
        <v>1053</v>
      </c>
      <c r="D96" s="82" t="s">
        <v>1959</v>
      </c>
      <c r="E96" s="31" t="s">
        <v>1887</v>
      </c>
      <c r="F96" s="32" t="s">
        <v>3</v>
      </c>
      <c r="G96" s="51">
        <v>77</v>
      </c>
      <c r="H96" s="95">
        <v>8.5</v>
      </c>
      <c r="I96" s="1"/>
      <c r="K96" s="1">
        <v>20</v>
      </c>
      <c r="L96" s="78">
        <v>70.408879999999996</v>
      </c>
      <c r="M96" s="78">
        <v>28.375959999999999</v>
      </c>
      <c r="N96" s="31" t="s">
        <v>1889</v>
      </c>
      <c r="O96" s="2" t="s">
        <v>1421</v>
      </c>
      <c r="T96" s="92"/>
      <c r="U96" s="92"/>
    </row>
    <row r="97" spans="1:21" ht="16.5">
      <c r="A97" s="2" t="s">
        <v>187</v>
      </c>
      <c r="B97" s="82" t="s">
        <v>1879</v>
      </c>
      <c r="C97" s="82">
        <v>1089</v>
      </c>
      <c r="D97" s="82" t="s">
        <v>1952</v>
      </c>
      <c r="E97" s="31" t="s">
        <v>1887</v>
      </c>
      <c r="F97" s="32" t="s">
        <v>3</v>
      </c>
      <c r="G97" s="1">
        <v>25.9</v>
      </c>
      <c r="H97" s="93">
        <v>1.8</v>
      </c>
      <c r="I97" s="71">
        <v>12.6</v>
      </c>
      <c r="J97" s="78">
        <v>2.2000000000000002</v>
      </c>
      <c r="K97" s="1">
        <v>20</v>
      </c>
      <c r="L97" s="78">
        <v>70.295204999999996</v>
      </c>
      <c r="M97" s="78">
        <v>28.849682999999999</v>
      </c>
      <c r="N97" s="31" t="s">
        <v>1889</v>
      </c>
      <c r="O97" s="94"/>
      <c r="T97" s="92"/>
      <c r="U97" s="92"/>
    </row>
    <row r="98" spans="1:21" ht="16.5">
      <c r="A98" s="2" t="s">
        <v>187</v>
      </c>
      <c r="B98" t="s">
        <v>1880</v>
      </c>
      <c r="C98" s="100">
        <v>2032</v>
      </c>
      <c r="D98" s="82" t="s">
        <v>1952</v>
      </c>
      <c r="E98" s="31" t="s">
        <v>1887</v>
      </c>
      <c r="F98" s="32" t="s">
        <v>3</v>
      </c>
      <c r="G98" s="1">
        <v>40.5</v>
      </c>
      <c r="H98" s="68">
        <v>3</v>
      </c>
      <c r="I98" s="1"/>
      <c r="K98" s="1">
        <v>20</v>
      </c>
      <c r="L98" s="78">
        <v>70.324023999999994</v>
      </c>
      <c r="M98" s="78">
        <v>28.859497000000001</v>
      </c>
      <c r="N98" s="31" t="s">
        <v>1889</v>
      </c>
      <c r="O98" s="2"/>
      <c r="T98" s="69"/>
      <c r="U98" s="69"/>
    </row>
    <row r="99" spans="1:21" ht="16.5">
      <c r="A99" s="2" t="s">
        <v>187</v>
      </c>
      <c r="B99" t="s">
        <v>1881</v>
      </c>
      <c r="C99" s="100">
        <v>1298</v>
      </c>
      <c r="D99" s="82" t="s">
        <v>1953</v>
      </c>
      <c r="E99" s="31" t="s">
        <v>1887</v>
      </c>
      <c r="F99" s="32" t="s">
        <v>3</v>
      </c>
      <c r="G99" s="1">
        <v>24.6</v>
      </c>
      <c r="H99" s="68">
        <v>1.3</v>
      </c>
      <c r="I99" s="1"/>
      <c r="K99" s="1">
        <v>20</v>
      </c>
      <c r="L99" s="78">
        <v>70.223144000000005</v>
      </c>
      <c r="M99" s="78">
        <v>28.969529999999999</v>
      </c>
      <c r="N99" s="31" t="s">
        <v>1889</v>
      </c>
      <c r="O99" s="2"/>
      <c r="T99" s="69"/>
      <c r="U99" s="69"/>
    </row>
    <row r="100" spans="1:21" ht="16.5">
      <c r="A100" s="2" t="s">
        <v>187</v>
      </c>
      <c r="B100" t="s">
        <v>1882</v>
      </c>
      <c r="C100" s="100">
        <v>2864</v>
      </c>
      <c r="D100" s="82" t="s">
        <v>1953</v>
      </c>
      <c r="E100" s="31" t="s">
        <v>1887</v>
      </c>
      <c r="F100" s="32" t="s">
        <v>3</v>
      </c>
      <c r="G100" s="1">
        <v>32.6</v>
      </c>
      <c r="H100" s="68">
        <v>1.9</v>
      </c>
      <c r="I100" s="1"/>
      <c r="K100" s="1">
        <v>20</v>
      </c>
      <c r="L100" s="78">
        <v>70.223361999999995</v>
      </c>
      <c r="M100" s="78">
        <v>28.941462999999999</v>
      </c>
      <c r="N100" s="31" t="s">
        <v>1889</v>
      </c>
      <c r="O100" s="2"/>
      <c r="T100" s="69"/>
      <c r="U100" s="69"/>
    </row>
    <row r="101" spans="1:21" ht="16.5">
      <c r="A101" s="2" t="s">
        <v>187</v>
      </c>
      <c r="B101" t="s">
        <v>1883</v>
      </c>
      <c r="C101" s="100">
        <v>2570</v>
      </c>
      <c r="D101" t="s">
        <v>1954</v>
      </c>
      <c r="E101" s="31" t="s">
        <v>1887</v>
      </c>
      <c r="F101" s="32" t="s">
        <v>3</v>
      </c>
      <c r="G101" s="1">
        <v>33.4</v>
      </c>
      <c r="H101" s="68">
        <v>3.5</v>
      </c>
      <c r="I101" s="1"/>
      <c r="K101" s="1">
        <v>20</v>
      </c>
      <c r="L101" s="78">
        <v>70.006891999999993</v>
      </c>
      <c r="M101" s="78">
        <v>28.791733000000001</v>
      </c>
      <c r="N101" s="31" t="s">
        <v>1889</v>
      </c>
      <c r="O101" s="2"/>
      <c r="T101" s="69"/>
      <c r="U101" s="69"/>
    </row>
    <row r="102" spans="1:21" ht="16.5">
      <c r="A102" s="2" t="s">
        <v>1933</v>
      </c>
      <c r="B102" t="s">
        <v>1884</v>
      </c>
      <c r="C102" s="100">
        <v>2220</v>
      </c>
      <c r="D102" s="82" t="s">
        <v>1955</v>
      </c>
      <c r="E102" s="31" t="s">
        <v>1887</v>
      </c>
      <c r="F102" s="32" t="s">
        <v>3</v>
      </c>
      <c r="G102" s="1">
        <v>72.2</v>
      </c>
      <c r="H102" s="68">
        <v>5.7</v>
      </c>
      <c r="I102" s="1"/>
      <c r="K102" s="1">
        <v>20</v>
      </c>
      <c r="L102" s="78">
        <v>70.463840000000005</v>
      </c>
      <c r="M102" s="78">
        <v>28.674310999999999</v>
      </c>
      <c r="N102" s="31" t="s">
        <v>1889</v>
      </c>
      <c r="O102" s="2"/>
      <c r="T102" s="69"/>
      <c r="U102" s="69"/>
    </row>
    <row r="103" spans="1:21" ht="16.5">
      <c r="A103" s="2" t="s">
        <v>1933</v>
      </c>
      <c r="B103" t="s">
        <v>1885</v>
      </c>
      <c r="C103" s="100">
        <v>2225</v>
      </c>
      <c r="D103" s="82" t="s">
        <v>1955</v>
      </c>
      <c r="E103" s="31" t="s">
        <v>1887</v>
      </c>
      <c r="F103" s="32" t="s">
        <v>3</v>
      </c>
      <c r="G103" s="1">
        <v>59.1</v>
      </c>
      <c r="H103" s="68">
        <v>3</v>
      </c>
      <c r="I103" s="1"/>
      <c r="K103" s="1">
        <v>20</v>
      </c>
      <c r="L103" s="78">
        <v>70.429557000000003</v>
      </c>
      <c r="M103" s="78">
        <v>28.626504000000001</v>
      </c>
      <c r="N103" s="31" t="s">
        <v>1889</v>
      </c>
      <c r="O103" s="2"/>
      <c r="T103" s="69"/>
      <c r="U103" s="69"/>
    </row>
    <row r="104" spans="1:21" ht="16.5">
      <c r="A104" s="2" t="s">
        <v>1933</v>
      </c>
      <c r="B104" t="s">
        <v>1886</v>
      </c>
      <c r="C104" s="100">
        <v>2398</v>
      </c>
      <c r="D104" t="s">
        <v>1956</v>
      </c>
      <c r="E104" s="31" t="s">
        <v>1887</v>
      </c>
      <c r="F104" s="32" t="s">
        <v>3</v>
      </c>
      <c r="G104" s="1">
        <v>73.900000000000006</v>
      </c>
      <c r="H104" s="68">
        <v>5.8</v>
      </c>
      <c r="I104" s="1"/>
      <c r="K104" s="1">
        <v>20</v>
      </c>
      <c r="L104" s="78">
        <v>70.546498</v>
      </c>
      <c r="M104" s="78">
        <v>28.870792000000002</v>
      </c>
      <c r="N104" s="31" t="s">
        <v>1889</v>
      </c>
      <c r="O104" s="2"/>
      <c r="T104" s="69"/>
      <c r="U104" s="69"/>
    </row>
    <row r="105" spans="1:21">
      <c r="G105" s="32"/>
    </row>
    <row r="106" spans="1:21">
      <c r="G106" s="32"/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F2EA-4346-C54C-BE14-EFD3E2FCC70C}">
  <dimension ref="A1:I66"/>
  <sheetViews>
    <sheetView workbookViewId="0">
      <selection activeCell="A2" sqref="A2"/>
    </sheetView>
  </sheetViews>
  <sheetFormatPr defaultColWidth="10.9453125" defaultRowHeight="14.4"/>
  <cols>
    <col min="1" max="1" width="27.15625" customWidth="1"/>
    <col min="2" max="2" width="20.1015625" customWidth="1"/>
    <col min="3" max="3" width="13.26171875" customWidth="1"/>
    <col min="4" max="4" width="15.3671875" customWidth="1"/>
    <col min="5" max="5" width="14.734375" customWidth="1"/>
    <col min="6" max="6" width="14.9453125" customWidth="1"/>
    <col min="7" max="7" width="51.47265625" customWidth="1"/>
  </cols>
  <sheetData>
    <row r="1" spans="1:9">
      <c r="A1" t="s">
        <v>2886</v>
      </c>
      <c r="C1" s="31"/>
      <c r="D1" s="31"/>
      <c r="E1" s="31"/>
      <c r="F1" s="31"/>
      <c r="G1" s="31"/>
      <c r="H1" s="31"/>
    </row>
    <row r="2" spans="1:9">
      <c r="C2" s="31"/>
      <c r="D2" s="31"/>
      <c r="E2" s="31"/>
      <c r="F2" s="31"/>
      <c r="G2" s="31"/>
      <c r="H2" s="31"/>
    </row>
    <row r="4" spans="1:9" ht="28.5" customHeight="1">
      <c r="A4" s="108" t="s">
        <v>1890</v>
      </c>
      <c r="B4" s="109" t="s">
        <v>1891</v>
      </c>
      <c r="C4" s="109" t="s">
        <v>1892</v>
      </c>
      <c r="D4" s="109" t="s">
        <v>1893</v>
      </c>
      <c r="E4" s="110" t="s">
        <v>1894</v>
      </c>
      <c r="F4" s="110" t="s">
        <v>1895</v>
      </c>
      <c r="G4" s="109" t="s">
        <v>1324</v>
      </c>
      <c r="H4" s="109" t="s">
        <v>1896</v>
      </c>
      <c r="I4" s="12"/>
    </row>
    <row r="5" spans="1:9">
      <c r="A5" t="s">
        <v>1897</v>
      </c>
      <c r="B5" t="s">
        <v>1898</v>
      </c>
      <c r="C5">
        <v>70.245999999999995</v>
      </c>
      <c r="D5">
        <v>70.180000000000007</v>
      </c>
      <c r="E5">
        <v>40</v>
      </c>
      <c r="F5">
        <v>30</v>
      </c>
      <c r="G5" t="s">
        <v>1899</v>
      </c>
      <c r="H5" t="s">
        <v>1900</v>
      </c>
    </row>
    <row r="6" spans="1:9">
      <c r="A6" t="s">
        <v>1901</v>
      </c>
      <c r="B6" t="s">
        <v>1902</v>
      </c>
      <c r="C6">
        <v>70.180000000000007</v>
      </c>
      <c r="D6">
        <v>69.7</v>
      </c>
      <c r="E6">
        <v>27</v>
      </c>
      <c r="F6">
        <v>17</v>
      </c>
      <c r="G6" t="s">
        <v>1903</v>
      </c>
      <c r="H6" t="s">
        <v>1904</v>
      </c>
    </row>
    <row r="7" spans="1:9">
      <c r="A7" t="s">
        <v>1901</v>
      </c>
      <c r="B7" t="s">
        <v>1905</v>
      </c>
      <c r="C7">
        <v>70.14</v>
      </c>
      <c r="D7">
        <v>70</v>
      </c>
      <c r="E7">
        <v>17</v>
      </c>
      <c r="F7">
        <v>14</v>
      </c>
      <c r="G7" t="s">
        <v>1906</v>
      </c>
      <c r="H7" t="s">
        <v>1907</v>
      </c>
    </row>
    <row r="8" spans="1:9">
      <c r="A8" t="s">
        <v>1901</v>
      </c>
      <c r="B8" t="s">
        <v>1908</v>
      </c>
      <c r="C8">
        <v>70.05</v>
      </c>
      <c r="D8">
        <v>69.97</v>
      </c>
      <c r="E8">
        <v>17</v>
      </c>
      <c r="F8">
        <v>14</v>
      </c>
      <c r="G8" t="s">
        <v>1906</v>
      </c>
      <c r="H8" t="s">
        <v>1907</v>
      </c>
    </row>
    <row r="9" spans="1:9">
      <c r="A9" t="s">
        <v>1901</v>
      </c>
      <c r="B9" t="s">
        <v>1909</v>
      </c>
      <c r="C9">
        <v>69.900000000000006</v>
      </c>
      <c r="D9">
        <v>69.8</v>
      </c>
      <c r="E9">
        <v>17</v>
      </c>
      <c r="F9">
        <v>14</v>
      </c>
      <c r="G9" t="s">
        <v>1906</v>
      </c>
      <c r="H9" t="s">
        <v>1907</v>
      </c>
    </row>
    <row r="10" spans="1:9">
      <c r="A10" t="s">
        <v>1901</v>
      </c>
      <c r="B10" t="s">
        <v>1910</v>
      </c>
      <c r="C10">
        <v>69.650000000000006</v>
      </c>
      <c r="D10">
        <v>69.599999999999994</v>
      </c>
      <c r="E10">
        <v>17</v>
      </c>
      <c r="F10">
        <v>14</v>
      </c>
      <c r="G10" t="s">
        <v>1906</v>
      </c>
      <c r="H10" t="s">
        <v>1907</v>
      </c>
    </row>
    <row r="12" spans="1:9">
      <c r="A12" t="s">
        <v>1911</v>
      </c>
      <c r="B12" t="s">
        <v>1912</v>
      </c>
      <c r="C12">
        <v>69</v>
      </c>
      <c r="D12">
        <v>69</v>
      </c>
      <c r="E12">
        <v>16</v>
      </c>
      <c r="F12">
        <v>12</v>
      </c>
      <c r="G12" t="s">
        <v>1913</v>
      </c>
      <c r="H12" t="s">
        <v>1914</v>
      </c>
    </row>
    <row r="13" spans="1:9">
      <c r="A13" t="s">
        <v>1911</v>
      </c>
      <c r="B13" t="s">
        <v>1915</v>
      </c>
      <c r="C13">
        <v>68.95</v>
      </c>
      <c r="D13">
        <v>68.95</v>
      </c>
      <c r="E13">
        <v>16</v>
      </c>
      <c r="F13">
        <v>12</v>
      </c>
      <c r="G13" t="s">
        <v>1913</v>
      </c>
      <c r="H13" t="s">
        <v>1914</v>
      </c>
    </row>
    <row r="14" spans="1:9">
      <c r="A14" t="s">
        <v>1911</v>
      </c>
      <c r="B14" t="s">
        <v>1916</v>
      </c>
      <c r="C14">
        <v>68.95</v>
      </c>
      <c r="D14">
        <v>68.849999999999994</v>
      </c>
      <c r="E14">
        <v>13</v>
      </c>
      <c r="F14">
        <v>9</v>
      </c>
      <c r="G14" t="s">
        <v>1913</v>
      </c>
      <c r="H14" t="s">
        <v>1914</v>
      </c>
    </row>
    <row r="15" spans="1:9">
      <c r="A15" t="s">
        <v>1911</v>
      </c>
      <c r="B15" t="s">
        <v>1917</v>
      </c>
      <c r="C15">
        <v>68.849999999999994</v>
      </c>
      <c r="D15">
        <v>68.8</v>
      </c>
      <c r="E15">
        <v>12</v>
      </c>
      <c r="F15">
        <v>9</v>
      </c>
      <c r="G15" t="s">
        <v>1913</v>
      </c>
      <c r="H15" t="s">
        <v>1914</v>
      </c>
    </row>
    <row r="16" spans="1:9">
      <c r="A16" t="s">
        <v>1911</v>
      </c>
      <c r="B16" t="s">
        <v>1918</v>
      </c>
      <c r="C16">
        <v>68.84</v>
      </c>
      <c r="D16">
        <v>68.58</v>
      </c>
      <c r="E16">
        <v>11</v>
      </c>
      <c r="F16">
        <v>9</v>
      </c>
      <c r="G16" t="s">
        <v>1913</v>
      </c>
      <c r="H16" t="s">
        <v>1914</v>
      </c>
    </row>
    <row r="17" spans="1:8">
      <c r="A17" t="s">
        <v>1911</v>
      </c>
      <c r="B17" t="s">
        <v>1919</v>
      </c>
      <c r="C17">
        <v>68.75</v>
      </c>
      <c r="D17">
        <v>68.52</v>
      </c>
      <c r="E17">
        <v>9</v>
      </c>
      <c r="F17">
        <v>4.5</v>
      </c>
      <c r="G17" t="s">
        <v>1913</v>
      </c>
      <c r="H17" t="s">
        <v>1914</v>
      </c>
    </row>
    <row r="18" spans="1:8">
      <c r="A18" t="s">
        <v>1911</v>
      </c>
      <c r="B18" t="s">
        <v>1920</v>
      </c>
      <c r="C18">
        <v>68.59</v>
      </c>
      <c r="D18">
        <v>68.48</v>
      </c>
      <c r="E18">
        <v>4.5</v>
      </c>
      <c r="F18">
        <v>1</v>
      </c>
      <c r="G18" t="s">
        <v>1913</v>
      </c>
      <c r="H18" t="s">
        <v>1914</v>
      </c>
    </row>
    <row r="19" spans="1:8">
      <c r="A19" t="s">
        <v>1911</v>
      </c>
      <c r="B19" t="s">
        <v>1921</v>
      </c>
      <c r="C19">
        <v>68.5</v>
      </c>
      <c r="D19">
        <v>68.38</v>
      </c>
      <c r="E19">
        <v>4.5</v>
      </c>
      <c r="F19">
        <v>1</v>
      </c>
      <c r="G19" t="s">
        <v>1913</v>
      </c>
      <c r="H19" t="s">
        <v>1914</v>
      </c>
    </row>
    <row r="21" spans="1:8">
      <c r="A21" t="s">
        <v>1922</v>
      </c>
      <c r="B21" t="s">
        <v>1923</v>
      </c>
      <c r="C21">
        <v>68.56</v>
      </c>
      <c r="D21">
        <v>68.56</v>
      </c>
      <c r="E21">
        <v>9</v>
      </c>
      <c r="F21">
        <v>2</v>
      </c>
      <c r="G21" t="s">
        <v>1913</v>
      </c>
      <c r="H21" t="s">
        <v>1914</v>
      </c>
    </row>
    <row r="22" spans="1:8">
      <c r="A22" t="s">
        <v>1922</v>
      </c>
      <c r="B22" t="s">
        <v>1924</v>
      </c>
      <c r="C22">
        <v>68.56</v>
      </c>
      <c r="D22">
        <v>68</v>
      </c>
      <c r="E22">
        <v>9</v>
      </c>
      <c r="F22">
        <v>4.5</v>
      </c>
      <c r="G22" t="s">
        <v>1913</v>
      </c>
      <c r="H22" t="s">
        <v>1914</v>
      </c>
    </row>
    <row r="23" spans="1:8">
      <c r="A23" t="s">
        <v>1922</v>
      </c>
      <c r="B23" t="s">
        <v>1925</v>
      </c>
      <c r="C23">
        <v>67.900000000000006</v>
      </c>
      <c r="D23">
        <v>67</v>
      </c>
      <c r="E23">
        <v>9</v>
      </c>
      <c r="F23">
        <v>4.5</v>
      </c>
      <c r="G23" t="s">
        <v>1913</v>
      </c>
      <c r="H23" t="s">
        <v>1914</v>
      </c>
    </row>
    <row r="28" spans="1:8">
      <c r="B28" s="12"/>
      <c r="C28" s="12"/>
    </row>
    <row r="50" spans="2:8" ht="30" customHeight="1">
      <c r="B50" s="12"/>
      <c r="C50" s="12"/>
      <c r="D50" s="12"/>
      <c r="G50" s="12"/>
      <c r="H50" s="12"/>
    </row>
    <row r="66" spans="2:3">
      <c r="B66" s="12"/>
      <c r="C6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7FB5-BC2E-4898-90D9-375120D9B44F}">
  <dimension ref="A1:M77"/>
  <sheetViews>
    <sheetView tabSelected="1" workbookViewId="0">
      <pane ySplit="4" topLeftCell="A62" activePane="bottomLeft" state="frozen"/>
      <selection pane="bottomLeft" activeCell="B66" sqref="B66"/>
    </sheetView>
  </sheetViews>
  <sheetFormatPr defaultColWidth="8.83984375" defaultRowHeight="14.4"/>
  <cols>
    <col min="2" max="2" width="13.15625" customWidth="1"/>
    <col min="3" max="3" width="9.3125" customWidth="1"/>
    <col min="4" max="4" width="11.83984375" bestFit="1" customWidth="1"/>
    <col min="5" max="5" width="18.15625" bestFit="1" customWidth="1"/>
    <col min="6" max="6" width="12.83984375" customWidth="1"/>
    <col min="7" max="7" width="26.68359375" bestFit="1" customWidth="1"/>
  </cols>
  <sheetData>
    <row r="1" spans="1:13">
      <c r="A1" t="s">
        <v>2885</v>
      </c>
      <c r="B1" s="4"/>
      <c r="C1" s="4"/>
      <c r="D1" s="4"/>
      <c r="E1" s="4"/>
      <c r="F1" s="4"/>
    </row>
    <row r="2" spans="1:13">
      <c r="A2" s="5"/>
      <c r="B2" s="4"/>
      <c r="C2" s="4"/>
      <c r="D2" s="4"/>
      <c r="E2" s="4"/>
      <c r="F2" s="4"/>
    </row>
    <row r="4" spans="1:13" ht="15.55" customHeight="1">
      <c r="A4" s="12"/>
      <c r="B4" s="12" t="s">
        <v>1118</v>
      </c>
      <c r="C4" s="12" t="s">
        <v>1062</v>
      </c>
      <c r="D4" s="12" t="s">
        <v>1061</v>
      </c>
      <c r="E4" s="12" t="s">
        <v>1070</v>
      </c>
      <c r="F4" s="12" t="s">
        <v>1083</v>
      </c>
      <c r="G4" s="12" t="s">
        <v>1071</v>
      </c>
    </row>
    <row r="5" spans="1:13">
      <c r="A5" s="11" t="s">
        <v>1065</v>
      </c>
      <c r="B5" s="11"/>
      <c r="C5" s="11"/>
      <c r="D5" s="13"/>
      <c r="E5" s="11"/>
      <c r="F5" s="11"/>
      <c r="G5" s="11"/>
    </row>
    <row r="6" spans="1:13">
      <c r="A6" s="11" t="s">
        <v>1117</v>
      </c>
      <c r="B6" s="11"/>
      <c r="C6" s="11"/>
      <c r="D6" s="13"/>
      <c r="E6" s="11"/>
      <c r="F6" s="11"/>
      <c r="G6" s="11"/>
    </row>
    <row r="7" spans="1:13">
      <c r="B7">
        <v>7.2</v>
      </c>
      <c r="C7">
        <v>1549</v>
      </c>
      <c r="D7" s="10">
        <f t="shared" ref="D7:D13" si="0">(C7-C8) /(B8-B7)</f>
        <v>151.66666666666666</v>
      </c>
      <c r="E7" t="s">
        <v>1072</v>
      </c>
      <c r="F7" s="1" t="s">
        <v>1060</v>
      </c>
      <c r="G7" t="s">
        <v>1073</v>
      </c>
    </row>
    <row r="8" spans="1:13">
      <c r="B8">
        <v>8.4</v>
      </c>
      <c r="C8">
        <v>1367</v>
      </c>
      <c r="D8" s="10">
        <f t="shared" si="0"/>
        <v>93.437500000000014</v>
      </c>
      <c r="E8" t="s">
        <v>1072</v>
      </c>
      <c r="F8" s="1" t="s">
        <v>1059</v>
      </c>
      <c r="G8" t="s">
        <v>1073</v>
      </c>
    </row>
    <row r="9" spans="1:13">
      <c r="B9">
        <v>13.2</v>
      </c>
      <c r="C9">
        <v>918.5</v>
      </c>
      <c r="D9" s="10">
        <f t="shared" si="0"/>
        <v>165.26315789473682</v>
      </c>
      <c r="E9" t="s">
        <v>1072</v>
      </c>
      <c r="F9" s="1" t="s">
        <v>1058</v>
      </c>
      <c r="G9" t="s">
        <v>1073</v>
      </c>
    </row>
    <row r="10" spans="1:13">
      <c r="B10">
        <v>15.1</v>
      </c>
      <c r="C10">
        <v>604.5</v>
      </c>
      <c r="D10" s="10">
        <f t="shared" si="0"/>
        <v>207.50000000000011</v>
      </c>
      <c r="E10" t="s">
        <v>1072</v>
      </c>
      <c r="F10" s="1" t="s">
        <v>1057</v>
      </c>
      <c r="G10" t="s">
        <v>1073</v>
      </c>
    </row>
    <row r="11" spans="1:13">
      <c r="B11">
        <v>15.7</v>
      </c>
      <c r="C11">
        <v>480</v>
      </c>
      <c r="D11" s="10">
        <f t="shared" si="0"/>
        <v>72</v>
      </c>
      <c r="E11" t="s">
        <v>1072</v>
      </c>
      <c r="F11" s="1" t="s">
        <v>1056</v>
      </c>
      <c r="G11" t="s">
        <v>1073</v>
      </c>
      <c r="M11" t="s">
        <v>1055</v>
      </c>
    </row>
    <row r="12" spans="1:13">
      <c r="B12">
        <v>18.2</v>
      </c>
      <c r="C12">
        <v>300</v>
      </c>
      <c r="D12" s="10">
        <f t="shared" si="0"/>
        <v>13.483146067415728</v>
      </c>
      <c r="E12" t="s">
        <v>1072</v>
      </c>
      <c r="F12" s="1" t="s">
        <v>1054</v>
      </c>
      <c r="G12" t="s">
        <v>1073</v>
      </c>
    </row>
    <row r="13" spans="1:13">
      <c r="B13">
        <v>27.1</v>
      </c>
      <c r="C13">
        <v>180</v>
      </c>
      <c r="D13" s="10">
        <f t="shared" si="0"/>
        <v>4.7736625514403297</v>
      </c>
      <c r="E13" t="s">
        <v>1080</v>
      </c>
      <c r="F13" s="1" t="s">
        <v>1053</v>
      </c>
      <c r="G13" t="s">
        <v>1073</v>
      </c>
    </row>
    <row r="14" spans="1:13">
      <c r="B14">
        <v>51.4</v>
      </c>
      <c r="C14">
        <v>64</v>
      </c>
      <c r="E14" t="s">
        <v>1072</v>
      </c>
      <c r="F14" s="1" t="s">
        <v>1052</v>
      </c>
      <c r="G14" t="s">
        <v>1073</v>
      </c>
    </row>
    <row r="16" spans="1:13">
      <c r="A16" s="11" t="s">
        <v>1064</v>
      </c>
      <c r="B16" s="14"/>
      <c r="C16" s="15"/>
      <c r="D16" s="11"/>
      <c r="E16" s="11"/>
      <c r="F16" s="11"/>
      <c r="G16" s="11"/>
    </row>
    <row r="17" spans="1:7">
      <c r="A17" s="11" t="s">
        <v>1116</v>
      </c>
      <c r="B17" s="14"/>
      <c r="C17" s="15"/>
      <c r="D17" s="11"/>
      <c r="E17" s="11"/>
      <c r="F17" s="11"/>
      <c r="G17" s="11"/>
    </row>
    <row r="18" spans="1:7">
      <c r="B18">
        <v>14.4</v>
      </c>
      <c r="C18">
        <v>975</v>
      </c>
      <c r="D18" s="10">
        <f>(C18-C19) / (B19-B18)</f>
        <v>145.31249999999994</v>
      </c>
      <c r="E18" s="10" t="s">
        <v>1072</v>
      </c>
      <c r="F18" s="1" t="s">
        <v>1051</v>
      </c>
      <c r="G18" t="s">
        <v>202</v>
      </c>
    </row>
    <row r="19" spans="1:7">
      <c r="B19">
        <v>17.600000000000001</v>
      </c>
      <c r="C19">
        <v>510</v>
      </c>
      <c r="D19" s="10">
        <f>(C19-C20) / (B20-B19)</f>
        <v>90.566037735849108</v>
      </c>
      <c r="E19" s="10" t="s">
        <v>1072</v>
      </c>
      <c r="F19" s="1" t="s">
        <v>1050</v>
      </c>
      <c r="G19" t="s">
        <v>1073</v>
      </c>
    </row>
    <row r="20" spans="1:7">
      <c r="B20">
        <v>22.9</v>
      </c>
      <c r="C20">
        <v>30</v>
      </c>
      <c r="D20" s="10">
        <f>(C20-C21) / (B21-B20)</f>
        <v>22.727272727272698</v>
      </c>
      <c r="E20" s="10" t="s">
        <v>1072</v>
      </c>
      <c r="F20" s="1" t="s">
        <v>1049</v>
      </c>
      <c r="G20" t="s">
        <v>202</v>
      </c>
    </row>
    <row r="21" spans="1:7">
      <c r="B21">
        <v>24</v>
      </c>
      <c r="C21">
        <v>5</v>
      </c>
      <c r="D21" s="10"/>
      <c r="E21" s="10" t="s">
        <v>1072</v>
      </c>
      <c r="F21" s="1" t="s">
        <v>1048</v>
      </c>
      <c r="G21" t="s">
        <v>202</v>
      </c>
    </row>
    <row r="22" spans="1:7">
      <c r="D22" s="10"/>
      <c r="E22" s="10"/>
    </row>
    <row r="23" spans="1:7">
      <c r="A23" s="11" t="s">
        <v>1069</v>
      </c>
      <c r="B23" s="11"/>
      <c r="C23" s="11"/>
      <c r="D23" s="13"/>
      <c r="E23" s="11"/>
      <c r="F23" s="11" t="s">
        <v>1094</v>
      </c>
      <c r="G23" s="11"/>
    </row>
    <row r="24" spans="1:7">
      <c r="A24" s="11" t="s">
        <v>1115</v>
      </c>
      <c r="B24" s="11"/>
      <c r="C24" s="11"/>
      <c r="D24" s="13"/>
      <c r="E24" s="11"/>
      <c r="F24" s="11" t="s">
        <v>1101</v>
      </c>
      <c r="G24" s="11"/>
    </row>
    <row r="25" spans="1:7">
      <c r="B25">
        <v>10.9</v>
      </c>
      <c r="C25">
        <v>4100</v>
      </c>
      <c r="D25" s="10">
        <f t="shared" ref="D25:D33" si="1">(C25-C26)/(B26-B25)</f>
        <v>208.33333333333331</v>
      </c>
      <c r="E25" t="s">
        <v>1072</v>
      </c>
      <c r="F25" s="1" t="s">
        <v>1109</v>
      </c>
      <c r="G25" t="s">
        <v>1110</v>
      </c>
    </row>
    <row r="26" spans="1:7">
      <c r="B26">
        <v>13.3</v>
      </c>
      <c r="C26">
        <v>3600</v>
      </c>
      <c r="D26" s="10">
        <f t="shared" si="1"/>
        <v>375.00000000000051</v>
      </c>
      <c r="E26" t="s">
        <v>1072</v>
      </c>
      <c r="F26" s="1" t="s">
        <v>1108</v>
      </c>
      <c r="G26" t="s">
        <v>1078</v>
      </c>
    </row>
    <row r="27" spans="1:7">
      <c r="B27">
        <v>14.1</v>
      </c>
      <c r="C27">
        <v>3300</v>
      </c>
      <c r="D27" s="10">
        <f t="shared" si="1"/>
        <v>800</v>
      </c>
      <c r="E27" t="s">
        <v>1084</v>
      </c>
      <c r="F27" s="1" t="s">
        <v>1107</v>
      </c>
      <c r="G27" t="s">
        <v>1103</v>
      </c>
    </row>
    <row r="28" spans="1:7">
      <c r="B28">
        <v>14.6</v>
      </c>
      <c r="C28">
        <v>2900</v>
      </c>
      <c r="D28" s="10">
        <f t="shared" si="1"/>
        <v>750.00000000000045</v>
      </c>
      <c r="E28" t="s">
        <v>1084</v>
      </c>
      <c r="F28" s="1" t="s">
        <v>1106</v>
      </c>
      <c r="G28" t="s">
        <v>1103</v>
      </c>
    </row>
    <row r="29" spans="1:7">
      <c r="B29">
        <v>15.2</v>
      </c>
      <c r="C29">
        <v>2450</v>
      </c>
      <c r="D29" s="10">
        <f t="shared" si="1"/>
        <v>874.9999999999992</v>
      </c>
      <c r="E29" t="s">
        <v>1084</v>
      </c>
      <c r="F29" s="1" t="s">
        <v>1105</v>
      </c>
      <c r="G29" t="s">
        <v>1103</v>
      </c>
    </row>
    <row r="30" spans="1:7">
      <c r="B30">
        <v>16</v>
      </c>
      <c r="C30">
        <v>1750</v>
      </c>
      <c r="D30" s="10">
        <f t="shared" si="1"/>
        <v>749.99999999999818</v>
      </c>
      <c r="E30" t="s">
        <v>1084</v>
      </c>
      <c r="F30" s="1" t="s">
        <v>1104</v>
      </c>
      <c r="G30" t="s">
        <v>1103</v>
      </c>
    </row>
    <row r="31" spans="1:7">
      <c r="B31">
        <v>16.600000000000001</v>
      </c>
      <c r="C31">
        <v>1300</v>
      </c>
      <c r="D31" s="10">
        <f t="shared" si="1"/>
        <v>636.36363636363762</v>
      </c>
      <c r="E31" t="s">
        <v>1084</v>
      </c>
      <c r="F31" s="1" t="s">
        <v>1102</v>
      </c>
      <c r="G31" t="s">
        <v>1103</v>
      </c>
    </row>
    <row r="32" spans="1:7">
      <c r="B32">
        <v>17.7</v>
      </c>
      <c r="C32">
        <v>600</v>
      </c>
      <c r="D32" s="10">
        <f t="shared" si="1"/>
        <v>249.99999999999866</v>
      </c>
      <c r="E32" t="s">
        <v>1072</v>
      </c>
      <c r="F32" s="1" t="s">
        <v>1081</v>
      </c>
      <c r="G32" t="s">
        <v>1082</v>
      </c>
    </row>
    <row r="33" spans="1:7">
      <c r="B33">
        <v>18.100000000000001</v>
      </c>
      <c r="C33">
        <v>500</v>
      </c>
      <c r="D33" s="10">
        <f t="shared" si="1"/>
        <v>24.390243902439035</v>
      </c>
      <c r="E33" t="s">
        <v>1080</v>
      </c>
      <c r="F33" s="1" t="s">
        <v>1079</v>
      </c>
      <c r="G33" t="s">
        <v>204</v>
      </c>
    </row>
    <row r="34" spans="1:7">
      <c r="B34">
        <v>22.2</v>
      </c>
      <c r="C34">
        <v>400</v>
      </c>
      <c r="D34" s="10"/>
      <c r="E34" t="s">
        <v>1072</v>
      </c>
      <c r="F34" s="1" t="s">
        <v>1077</v>
      </c>
      <c r="G34" t="s">
        <v>1078</v>
      </c>
    </row>
    <row r="35" spans="1:7">
      <c r="D35" s="10"/>
    </row>
    <row r="36" spans="1:7">
      <c r="A36" s="11" t="s">
        <v>1066</v>
      </c>
      <c r="B36" s="11"/>
      <c r="C36" s="11"/>
      <c r="D36" s="13"/>
      <c r="E36" s="11"/>
      <c r="F36" s="11"/>
      <c r="G36" s="11"/>
    </row>
    <row r="37" spans="1:7">
      <c r="A37" s="11" t="s">
        <v>1114</v>
      </c>
      <c r="B37" s="11"/>
      <c r="C37" s="11"/>
      <c r="D37" s="13"/>
      <c r="E37" s="11"/>
      <c r="F37" s="11"/>
      <c r="G37" s="11"/>
    </row>
    <row r="38" spans="1:7">
      <c r="B38">
        <v>8.1999999999999993</v>
      </c>
      <c r="C38">
        <v>980</v>
      </c>
      <c r="D38" s="10">
        <f>(C38-C39) / (B39-B38)</f>
        <v>599.99999999999864</v>
      </c>
      <c r="E38" s="10" t="s">
        <v>1072</v>
      </c>
      <c r="F38" s="1" t="s">
        <v>1047</v>
      </c>
      <c r="G38" t="s">
        <v>202</v>
      </c>
    </row>
    <row r="39" spans="1:7">
      <c r="B39">
        <v>8.8000000000000007</v>
      </c>
      <c r="C39">
        <v>620</v>
      </c>
      <c r="D39" s="10">
        <f>(C39-C40) / (B40-B39)</f>
        <v>64.166666666666671</v>
      </c>
      <c r="E39" t="s">
        <v>1074</v>
      </c>
      <c r="F39" s="1">
        <v>2</v>
      </c>
      <c r="G39" t="s">
        <v>1075</v>
      </c>
    </row>
    <row r="40" spans="1:7">
      <c r="B40">
        <v>14.8</v>
      </c>
      <c r="C40">
        <v>235</v>
      </c>
      <c r="D40" s="10">
        <f>(C40-C41) / (B41-B40)</f>
        <v>129.4444444444444</v>
      </c>
      <c r="E40" s="10" t="s">
        <v>1072</v>
      </c>
      <c r="F40" s="1" t="s">
        <v>768</v>
      </c>
      <c r="G40" t="s">
        <v>202</v>
      </c>
    </row>
    <row r="41" spans="1:7">
      <c r="B41">
        <v>16.600000000000001</v>
      </c>
      <c r="C41">
        <v>2</v>
      </c>
      <c r="D41" s="10"/>
      <c r="E41" s="10" t="s">
        <v>1072</v>
      </c>
      <c r="F41" s="1" t="s">
        <v>1046</v>
      </c>
      <c r="G41" t="s">
        <v>202</v>
      </c>
    </row>
    <row r="42" spans="1:7">
      <c r="D42" s="10"/>
    </row>
    <row r="43" spans="1:7">
      <c r="A43" s="11" t="s">
        <v>1068</v>
      </c>
      <c r="B43" s="11"/>
      <c r="C43" s="11"/>
      <c r="D43" s="11"/>
      <c r="E43" s="16"/>
      <c r="F43" s="11"/>
      <c r="G43" s="11"/>
    </row>
    <row r="44" spans="1:7">
      <c r="A44" s="11" t="s">
        <v>1111</v>
      </c>
      <c r="B44" s="11"/>
      <c r="C44" s="11"/>
      <c r="D44" s="11"/>
      <c r="E44" s="16"/>
      <c r="F44" s="11"/>
      <c r="G44" s="11"/>
    </row>
    <row r="45" spans="1:7">
      <c r="B45">
        <v>5.7</v>
      </c>
      <c r="C45">
        <v>1766</v>
      </c>
      <c r="D45" s="10">
        <f t="shared" ref="D45:D50" si="2">(C45-C46)/(B46-B45)</f>
        <v>508.57142857142844</v>
      </c>
      <c r="E45" s="10" t="s">
        <v>1072</v>
      </c>
      <c r="F45" s="1" t="s">
        <v>1042</v>
      </c>
      <c r="G45" t="s">
        <v>1032</v>
      </c>
    </row>
    <row r="46" spans="1:7">
      <c r="B46">
        <v>6.4</v>
      </c>
      <c r="C46">
        <v>1410</v>
      </c>
      <c r="D46" s="10">
        <f t="shared" si="2"/>
        <v>395.83333333333354</v>
      </c>
      <c r="E46" s="10" t="s">
        <v>1072</v>
      </c>
      <c r="F46" s="1" t="s">
        <v>1041</v>
      </c>
      <c r="G46" t="s">
        <v>1032</v>
      </c>
    </row>
    <row r="47" spans="1:7">
      <c r="B47">
        <v>7.6</v>
      </c>
      <c r="C47">
        <v>935</v>
      </c>
      <c r="D47" s="10">
        <f t="shared" si="2"/>
        <v>210.00000000000006</v>
      </c>
      <c r="E47" s="10" t="s">
        <v>1072</v>
      </c>
      <c r="F47" s="1" t="s">
        <v>1040</v>
      </c>
      <c r="G47" t="s">
        <v>1032</v>
      </c>
    </row>
    <row r="48" spans="1:7">
      <c r="B48">
        <v>8.6999999999999993</v>
      </c>
      <c r="C48">
        <v>704</v>
      </c>
      <c r="D48" s="10">
        <f t="shared" si="2"/>
        <v>283.07692307692292</v>
      </c>
      <c r="E48" s="10" t="s">
        <v>1072</v>
      </c>
      <c r="F48" s="1" t="s">
        <v>1039</v>
      </c>
      <c r="G48" t="s">
        <v>1032</v>
      </c>
    </row>
    <row r="49" spans="1:7">
      <c r="B49">
        <v>10</v>
      </c>
      <c r="C49">
        <v>336</v>
      </c>
      <c r="D49" s="10">
        <f t="shared" si="2"/>
        <v>89.642857142857125</v>
      </c>
      <c r="E49" s="10" t="s">
        <v>1072</v>
      </c>
      <c r="F49" s="1" t="s">
        <v>1038</v>
      </c>
      <c r="G49" t="s">
        <v>1032</v>
      </c>
    </row>
    <row r="50" spans="1:7">
      <c r="B50">
        <v>12.8</v>
      </c>
      <c r="C50">
        <v>85</v>
      </c>
      <c r="D50" s="10">
        <f t="shared" si="2"/>
        <v>148</v>
      </c>
      <c r="E50" s="10" t="s">
        <v>1072</v>
      </c>
      <c r="F50" s="1" t="s">
        <v>1037</v>
      </c>
      <c r="G50" t="s">
        <v>1032</v>
      </c>
    </row>
    <row r="51" spans="1:7">
      <c r="B51">
        <v>13.3</v>
      </c>
      <c r="C51">
        <v>11</v>
      </c>
      <c r="E51" s="10" t="s">
        <v>1072</v>
      </c>
      <c r="F51" s="1" t="s">
        <v>1036</v>
      </c>
      <c r="G51" t="s">
        <v>1032</v>
      </c>
    </row>
    <row r="53" spans="1:7">
      <c r="A53" s="11" t="s">
        <v>1063</v>
      </c>
      <c r="B53" s="11"/>
      <c r="C53" s="11"/>
      <c r="D53" s="11"/>
      <c r="E53" s="11"/>
      <c r="F53" s="11" t="s">
        <v>1094</v>
      </c>
      <c r="G53" s="11"/>
    </row>
    <row r="54" spans="1:7">
      <c r="A54" s="11" t="s">
        <v>1113</v>
      </c>
      <c r="B54" s="11"/>
      <c r="C54" s="11"/>
      <c r="D54" s="11"/>
      <c r="E54" s="11"/>
      <c r="F54" s="11" t="s">
        <v>1086</v>
      </c>
      <c r="G54" s="11"/>
    </row>
    <row r="55" spans="1:7">
      <c r="B55">
        <v>1.8</v>
      </c>
      <c r="C55">
        <v>3666</v>
      </c>
      <c r="D55" s="10">
        <f t="shared" ref="D55:D67" si="3">(C55-C56) /(B56-B55)</f>
        <v>208.125</v>
      </c>
      <c r="E55" t="s">
        <v>1084</v>
      </c>
      <c r="F55" s="1" t="s">
        <v>1088</v>
      </c>
      <c r="G55" t="s">
        <v>1076</v>
      </c>
    </row>
    <row r="56" spans="1:7">
      <c r="B56">
        <v>2.6</v>
      </c>
      <c r="C56">
        <v>3499.5</v>
      </c>
      <c r="D56" s="10">
        <f t="shared" si="3"/>
        <v>333.33333333333343</v>
      </c>
      <c r="E56" t="s">
        <v>1084</v>
      </c>
      <c r="F56" s="1" t="s">
        <v>1089</v>
      </c>
      <c r="G56" t="s">
        <v>1076</v>
      </c>
    </row>
    <row r="57" spans="1:7">
      <c r="B57">
        <v>4.0999999999999996</v>
      </c>
      <c r="C57">
        <v>2999.5</v>
      </c>
      <c r="D57" s="10">
        <f t="shared" si="3"/>
        <v>312.5</v>
      </c>
      <c r="E57" t="s">
        <v>1084</v>
      </c>
      <c r="F57" s="1" t="s">
        <v>1090</v>
      </c>
      <c r="G57" t="s">
        <v>1076</v>
      </c>
    </row>
    <row r="58" spans="1:7">
      <c r="B58">
        <v>5.0999999999999996</v>
      </c>
      <c r="C58">
        <v>2687</v>
      </c>
      <c r="D58" s="10">
        <f t="shared" si="3"/>
        <v>416.42857142857133</v>
      </c>
      <c r="E58" t="s">
        <v>1084</v>
      </c>
      <c r="F58" s="1" t="s">
        <v>1091</v>
      </c>
      <c r="G58" t="s">
        <v>1076</v>
      </c>
    </row>
    <row r="59" spans="1:7">
      <c r="B59">
        <v>5.8</v>
      </c>
      <c r="C59">
        <v>2395.5</v>
      </c>
      <c r="D59" s="10">
        <f t="shared" si="3"/>
        <v>505.71428571428561</v>
      </c>
      <c r="E59" t="s">
        <v>1084</v>
      </c>
      <c r="F59" s="1" t="s">
        <v>1092</v>
      </c>
      <c r="G59" t="s">
        <v>1076</v>
      </c>
    </row>
    <row r="60" spans="1:7">
      <c r="B60">
        <v>6.5</v>
      </c>
      <c r="C60">
        <v>2041.5</v>
      </c>
      <c r="D60" s="10">
        <f t="shared" si="3"/>
        <v>465.58823529411785</v>
      </c>
      <c r="E60" t="s">
        <v>1084</v>
      </c>
      <c r="F60" s="1" t="s">
        <v>1093</v>
      </c>
      <c r="G60" t="s">
        <v>1076</v>
      </c>
    </row>
    <row r="61" spans="1:7">
      <c r="B61">
        <v>8.1999999999999993</v>
      </c>
      <c r="C61">
        <v>1250</v>
      </c>
      <c r="D61" s="10">
        <f t="shared" si="3"/>
        <v>573.74999999999955</v>
      </c>
      <c r="E61" t="s">
        <v>1084</v>
      </c>
      <c r="F61" s="1" t="s">
        <v>1095</v>
      </c>
      <c r="G61" t="s">
        <v>1076</v>
      </c>
    </row>
    <row r="62" spans="1:7">
      <c r="B62">
        <v>8.6</v>
      </c>
      <c r="C62">
        <v>1020.5</v>
      </c>
      <c r="D62" s="10">
        <f t="shared" si="3"/>
        <v>229</v>
      </c>
      <c r="E62" t="s">
        <v>1084</v>
      </c>
      <c r="F62" s="1" t="s">
        <v>1096</v>
      </c>
      <c r="G62" t="s">
        <v>1076</v>
      </c>
    </row>
    <row r="63" spans="1:7">
      <c r="B63">
        <v>9.6</v>
      </c>
      <c r="C63">
        <v>791.5</v>
      </c>
      <c r="D63" s="10">
        <f t="shared" si="3"/>
        <v>208.21428571428567</v>
      </c>
      <c r="E63" t="s">
        <v>1084</v>
      </c>
      <c r="F63" s="1" t="s">
        <v>1097</v>
      </c>
      <c r="G63" t="s">
        <v>1076</v>
      </c>
    </row>
    <row r="64" spans="1:7">
      <c r="B64">
        <v>11</v>
      </c>
      <c r="C64">
        <v>500</v>
      </c>
      <c r="D64" s="10">
        <f t="shared" si="3"/>
        <v>72.608695652173893</v>
      </c>
      <c r="E64" t="s">
        <v>1084</v>
      </c>
      <c r="F64" s="1" t="s">
        <v>1098</v>
      </c>
      <c r="G64" t="s">
        <v>1076</v>
      </c>
    </row>
    <row r="65" spans="1:7">
      <c r="B65">
        <v>13.3</v>
      </c>
      <c r="C65">
        <v>333</v>
      </c>
      <c r="D65" s="10">
        <f t="shared" si="3"/>
        <v>30.740740740740748</v>
      </c>
      <c r="E65" t="s">
        <v>1084</v>
      </c>
      <c r="F65" s="1" t="s">
        <v>1099</v>
      </c>
      <c r="G65" t="s">
        <v>1076</v>
      </c>
    </row>
    <row r="66" spans="1:7">
      <c r="B66">
        <v>16</v>
      </c>
      <c r="C66">
        <v>250</v>
      </c>
      <c r="D66" s="10">
        <f t="shared" si="3"/>
        <v>178.57142857142875</v>
      </c>
      <c r="E66" t="s">
        <v>1084</v>
      </c>
      <c r="F66" s="1" t="s">
        <v>1087</v>
      </c>
      <c r="G66" t="s">
        <v>1076</v>
      </c>
    </row>
    <row r="67" spans="1:7">
      <c r="B67">
        <v>16.7</v>
      </c>
      <c r="C67">
        <v>125</v>
      </c>
      <c r="D67" s="10">
        <f t="shared" si="3"/>
        <v>138.833333333333</v>
      </c>
      <c r="E67" t="s">
        <v>1084</v>
      </c>
      <c r="F67" s="1" t="s">
        <v>1100</v>
      </c>
      <c r="G67" t="s">
        <v>1076</v>
      </c>
    </row>
    <row r="68" spans="1:7">
      <c r="B68">
        <v>17.3</v>
      </c>
      <c r="C68">
        <v>41.7</v>
      </c>
      <c r="D68" s="10"/>
      <c r="E68" t="s">
        <v>1084</v>
      </c>
      <c r="F68" s="1" t="s">
        <v>1085</v>
      </c>
      <c r="G68" t="s">
        <v>1076</v>
      </c>
    </row>
    <row r="69" spans="1:7">
      <c r="D69" s="10"/>
    </row>
    <row r="70" spans="1:7">
      <c r="D70" s="10"/>
    </row>
    <row r="71" spans="1:7">
      <c r="A71" s="11" t="s">
        <v>1067</v>
      </c>
      <c r="B71" s="11"/>
      <c r="C71" s="11"/>
      <c r="D71" s="11"/>
      <c r="E71" s="11"/>
      <c r="F71" s="11"/>
      <c r="G71" s="11"/>
    </row>
    <row r="72" spans="1:7">
      <c r="A72" s="11" t="s">
        <v>1112</v>
      </c>
      <c r="B72" s="11"/>
      <c r="C72" s="11"/>
      <c r="D72" s="11"/>
      <c r="E72" s="11"/>
      <c r="F72" s="11"/>
      <c r="G72" s="11"/>
    </row>
    <row r="73" spans="1:7">
      <c r="B73">
        <v>0</v>
      </c>
      <c r="C73">
        <v>755</v>
      </c>
      <c r="D73" s="10">
        <f>(C73-C74) / (B74-B73)</f>
        <v>142.85714285714286</v>
      </c>
      <c r="F73" t="s">
        <v>1045</v>
      </c>
    </row>
    <row r="74" spans="1:7">
      <c r="B74">
        <v>4.2</v>
      </c>
      <c r="C74">
        <v>155</v>
      </c>
      <c r="D74" s="10">
        <f>(C74-C75) / (B75-B74)</f>
        <v>7.0886075949367093</v>
      </c>
      <c r="E74" s="10" t="s">
        <v>1072</v>
      </c>
      <c r="F74" s="1" t="s">
        <v>1044</v>
      </c>
      <c r="G74" t="s">
        <v>1073</v>
      </c>
    </row>
    <row r="75" spans="1:7">
      <c r="B75">
        <v>12.1</v>
      </c>
      <c r="C75">
        <v>99</v>
      </c>
      <c r="D75" s="10"/>
      <c r="E75" s="10" t="s">
        <v>1072</v>
      </c>
      <c r="F75" s="1" t="s">
        <v>1043</v>
      </c>
      <c r="G75" t="s">
        <v>1073</v>
      </c>
    </row>
    <row r="76" spans="1:7">
      <c r="D76" s="10"/>
    </row>
    <row r="77" spans="1:7">
      <c r="D77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ADC0-639D-401D-8E46-A7B180A06F7B}">
  <dimension ref="A1:H2001"/>
  <sheetViews>
    <sheetView workbookViewId="0"/>
  </sheetViews>
  <sheetFormatPr defaultColWidth="8.83984375" defaultRowHeight="14.4"/>
  <cols>
    <col min="1" max="1" width="13.83984375" style="1" bestFit="1" customWidth="1"/>
    <col min="2" max="2" width="9.83984375" style="2" bestFit="1" customWidth="1"/>
  </cols>
  <sheetData>
    <row r="1" spans="1:8">
      <c r="A1" s="1" t="s">
        <v>105</v>
      </c>
      <c r="B1" s="2" t="s">
        <v>106</v>
      </c>
      <c r="C1">
        <v>0</v>
      </c>
      <c r="D1">
        <v>1.2952269171783921E-3</v>
      </c>
      <c r="E1">
        <v>0</v>
      </c>
      <c r="F1">
        <v>0</v>
      </c>
      <c r="G1">
        <v>0</v>
      </c>
      <c r="H1">
        <v>0</v>
      </c>
    </row>
    <row r="2" spans="1:8">
      <c r="A2" s="1" t="s">
        <v>107</v>
      </c>
      <c r="B2" s="2" t="s">
        <v>123</v>
      </c>
      <c r="C2">
        <v>0.06</v>
      </c>
      <c r="D2">
        <v>1.3852882882447323E-3</v>
      </c>
      <c r="E2">
        <v>5</v>
      </c>
      <c r="F2">
        <v>0</v>
      </c>
      <c r="G2">
        <v>119.94</v>
      </c>
      <c r="H2">
        <v>0</v>
      </c>
    </row>
    <row r="3" spans="1:8">
      <c r="A3" s="1" t="s">
        <v>108</v>
      </c>
      <c r="B3" s="3">
        <v>16</v>
      </c>
      <c r="C3">
        <v>0.12</v>
      </c>
      <c r="D3">
        <v>1.4811387639262429E-3</v>
      </c>
      <c r="E3">
        <v>5</v>
      </c>
      <c r="F3">
        <v>25</v>
      </c>
    </row>
    <row r="4" spans="1:8">
      <c r="A4" s="1" t="s">
        <v>109</v>
      </c>
      <c r="B4" s="3">
        <v>9</v>
      </c>
      <c r="C4">
        <v>0.18</v>
      </c>
      <c r="D4">
        <v>1.5833313011690958E-3</v>
      </c>
      <c r="E4">
        <v>0</v>
      </c>
      <c r="F4">
        <v>25</v>
      </c>
    </row>
    <row r="5" spans="1:8">
      <c r="A5" s="1" t="s">
        <v>110</v>
      </c>
      <c r="B5" s="3">
        <v>1</v>
      </c>
      <c r="C5">
        <v>0.24</v>
      </c>
      <c r="D5">
        <v>1.6924648474228913E-3</v>
      </c>
      <c r="E5">
        <v>0</v>
      </c>
      <c r="F5">
        <v>0</v>
      </c>
    </row>
    <row r="6" spans="1:8">
      <c r="A6" s="1" t="s">
        <v>111</v>
      </c>
      <c r="B6" s="3" t="b">
        <v>1</v>
      </c>
      <c r="C6">
        <v>0.3</v>
      </c>
      <c r="D6">
        <v>1.8092388814625771E-3</v>
      </c>
      <c r="E6" t="s">
        <v>104</v>
      </c>
      <c r="F6" t="s">
        <v>104</v>
      </c>
    </row>
    <row r="7" spans="1:8">
      <c r="A7" s="1" t="s">
        <v>112</v>
      </c>
      <c r="B7" s="3">
        <v>1</v>
      </c>
      <c r="C7">
        <v>0.36</v>
      </c>
      <c r="D7">
        <v>1.9344450981975487E-3</v>
      </c>
      <c r="E7">
        <v>5</v>
      </c>
      <c r="F7">
        <v>0</v>
      </c>
    </row>
    <row r="8" spans="1:8">
      <c r="A8" s="1" t="s">
        <v>113</v>
      </c>
      <c r="B8" s="3" t="b">
        <v>0</v>
      </c>
      <c r="C8">
        <v>0.42</v>
      </c>
      <c r="D8">
        <v>2.0689570261562392E-3</v>
      </c>
      <c r="E8">
        <v>10</v>
      </c>
      <c r="F8">
        <v>0</v>
      </c>
    </row>
    <row r="9" spans="1:8">
      <c r="A9" s="1" t="s">
        <v>114</v>
      </c>
      <c r="B9" s="3" t="b">
        <v>1</v>
      </c>
      <c r="C9">
        <v>0.48</v>
      </c>
      <c r="D9">
        <v>2.213726110833716E-3</v>
      </c>
      <c r="E9">
        <v>10</v>
      </c>
      <c r="F9">
        <v>49</v>
      </c>
    </row>
    <row r="10" spans="1:8">
      <c r="A10" s="1" t="s">
        <v>115</v>
      </c>
      <c r="B10" s="3" t="b">
        <v>0</v>
      </c>
      <c r="C10">
        <v>0.54</v>
      </c>
      <c r="D10">
        <v>2.3697711730377015E-3</v>
      </c>
      <c r="E10">
        <v>5</v>
      </c>
      <c r="F10">
        <v>49</v>
      </c>
    </row>
    <row r="11" spans="1:8">
      <c r="A11" s="1" t="s">
        <v>116</v>
      </c>
      <c r="B11" s="3" t="b">
        <v>0</v>
      </c>
      <c r="C11">
        <v>0.6</v>
      </c>
      <c r="D11">
        <v>2.5381351542492444E-3</v>
      </c>
      <c r="E11">
        <v>5</v>
      </c>
      <c r="F11">
        <v>0</v>
      </c>
    </row>
    <row r="12" spans="1:8">
      <c r="A12" s="1" t="s">
        <v>117</v>
      </c>
      <c r="B12" s="3" t="s">
        <v>122</v>
      </c>
      <c r="C12">
        <v>0.65999999999999992</v>
      </c>
      <c r="D12">
        <v>2.7198859488575056E-3</v>
      </c>
      <c r="E12" t="s">
        <v>104</v>
      </c>
      <c r="F12" t="s">
        <v>104</v>
      </c>
    </row>
    <row r="13" spans="1:8">
      <c r="A13" s="1" t="s">
        <v>118</v>
      </c>
      <c r="B13" s="3" t="b">
        <v>0</v>
      </c>
      <c r="C13">
        <v>0.72</v>
      </c>
      <c r="D13">
        <v>2.9160375701051552E-3</v>
      </c>
      <c r="E13">
        <v>10</v>
      </c>
      <c r="F13">
        <v>0</v>
      </c>
    </row>
    <row r="14" spans="1:8">
      <c r="A14" s="1" t="s">
        <v>119</v>
      </c>
      <c r="B14" s="3" t="b">
        <v>0</v>
      </c>
      <c r="C14">
        <v>0.78</v>
      </c>
      <c r="D14">
        <v>3.1275107644270325E-3</v>
      </c>
      <c r="E14">
        <v>15</v>
      </c>
      <c r="F14">
        <v>0</v>
      </c>
    </row>
    <row r="15" spans="1:8">
      <c r="A15" s="1" t="s">
        <v>120</v>
      </c>
      <c r="B15" s="3" t="b">
        <v>0</v>
      </c>
      <c r="C15">
        <v>0.84</v>
      </c>
      <c r="D15">
        <v>3.3550864779809219E-3</v>
      </c>
      <c r="E15">
        <v>15</v>
      </c>
      <c r="F15">
        <v>47</v>
      </c>
    </row>
    <row r="16" spans="1:8">
      <c r="A16" s="1" t="s">
        <v>121</v>
      </c>
      <c r="B16" s="3">
        <v>1</v>
      </c>
      <c r="C16">
        <v>0.89999999999999991</v>
      </c>
      <c r="D16">
        <v>3.5992989425940257E-3</v>
      </c>
      <c r="E16">
        <v>10</v>
      </c>
      <c r="F16">
        <v>47</v>
      </c>
    </row>
    <row r="17" spans="3:6">
      <c r="C17">
        <v>0.96</v>
      </c>
      <c r="D17">
        <v>3.8603958498296233E-3</v>
      </c>
      <c r="E17">
        <v>10</v>
      </c>
      <c r="F17">
        <v>0</v>
      </c>
    </row>
    <row r="18" spans="3:6">
      <c r="C18">
        <v>1.02</v>
      </c>
      <c r="D18">
        <v>4.1382446981547078E-3</v>
      </c>
      <c r="E18" t="s">
        <v>104</v>
      </c>
      <c r="F18" t="s">
        <v>104</v>
      </c>
    </row>
    <row r="19" spans="3:6">
      <c r="C19">
        <v>1.08</v>
      </c>
      <c r="D19">
        <v>4.4322661735319447E-3</v>
      </c>
      <c r="E19">
        <v>15</v>
      </c>
      <c r="F19">
        <v>0</v>
      </c>
    </row>
    <row r="20" spans="3:6">
      <c r="C20">
        <v>1.1399999999999999</v>
      </c>
      <c r="D20">
        <v>4.7413878128709447E-3</v>
      </c>
      <c r="E20">
        <v>20</v>
      </c>
      <c r="F20">
        <v>0</v>
      </c>
    </row>
    <row r="21" spans="3:6">
      <c r="C21">
        <v>1.2</v>
      </c>
      <c r="D21">
        <v>5.063972444884616E-3</v>
      </c>
      <c r="E21">
        <v>20</v>
      </c>
      <c r="F21">
        <v>24</v>
      </c>
    </row>
    <row r="22" spans="3:6">
      <c r="C22">
        <v>1.26</v>
      </c>
      <c r="D22">
        <v>5.3978823385639587E-3</v>
      </c>
      <c r="E22">
        <v>15</v>
      </c>
      <c r="F22">
        <v>24</v>
      </c>
    </row>
    <row r="23" spans="3:6">
      <c r="C23">
        <v>1.3199999999999998</v>
      </c>
      <c r="D23">
        <v>5.7405545732889043E-3</v>
      </c>
      <c r="E23">
        <v>15</v>
      </c>
      <c r="F23">
        <v>0</v>
      </c>
    </row>
    <row r="24" spans="3:6">
      <c r="C24">
        <v>1.38</v>
      </c>
      <c r="D24">
        <v>6.089426493574553E-3</v>
      </c>
      <c r="E24" t="s">
        <v>104</v>
      </c>
      <c r="F24" t="s">
        <v>104</v>
      </c>
    </row>
    <row r="25" spans="3:6">
      <c r="C25">
        <v>1.44</v>
      </c>
      <c r="D25">
        <v>6.4428998059404743E-3</v>
      </c>
      <c r="E25">
        <v>20</v>
      </c>
      <c r="F25">
        <v>0</v>
      </c>
    </row>
    <row r="26" spans="3:6">
      <c r="C26">
        <v>1.5</v>
      </c>
      <c r="D26">
        <v>6.802506180099809E-3</v>
      </c>
      <c r="E26">
        <v>25</v>
      </c>
      <c r="F26">
        <v>0</v>
      </c>
    </row>
    <row r="27" spans="3:6">
      <c r="C27">
        <v>1.56</v>
      </c>
      <c r="D27">
        <v>7.1769911776469195E-3</v>
      </c>
      <c r="E27">
        <v>25</v>
      </c>
      <c r="F27">
        <v>9</v>
      </c>
    </row>
    <row r="28" spans="3:6">
      <c r="C28">
        <v>1.6199999999999999</v>
      </c>
      <c r="D28">
        <v>7.5886937401603823E-3</v>
      </c>
      <c r="E28">
        <v>20</v>
      </c>
      <c r="F28">
        <v>9</v>
      </c>
    </row>
    <row r="29" spans="3:6">
      <c r="C29">
        <v>1.68</v>
      </c>
      <c r="D29">
        <v>8.0810153651760842E-3</v>
      </c>
      <c r="E29">
        <v>20</v>
      </c>
      <c r="F29">
        <v>0</v>
      </c>
    </row>
    <row r="30" spans="3:6">
      <c r="C30">
        <v>1.74</v>
      </c>
      <c r="D30">
        <v>8.7229836288749505E-3</v>
      </c>
      <c r="E30" t="s">
        <v>104</v>
      </c>
      <c r="F30" t="s">
        <v>104</v>
      </c>
    </row>
    <row r="31" spans="3:6">
      <c r="C31">
        <v>1.7999999999999998</v>
      </c>
      <c r="D31">
        <v>9.6068128468131293E-3</v>
      </c>
      <c r="E31">
        <v>25</v>
      </c>
      <c r="F31">
        <v>0</v>
      </c>
    </row>
    <row r="32" spans="3:6">
      <c r="C32">
        <v>1.8599999999999999</v>
      </c>
      <c r="D32">
        <v>1.0853818270074001E-2</v>
      </c>
      <c r="E32">
        <v>30</v>
      </c>
      <c r="F32">
        <v>0</v>
      </c>
    </row>
    <row r="33" spans="3:6">
      <c r="C33">
        <v>1.92</v>
      </c>
      <c r="D33">
        <v>1.2712339600355581E-2</v>
      </c>
      <c r="E33">
        <v>30</v>
      </c>
      <c r="F33">
        <v>11</v>
      </c>
    </row>
    <row r="34" spans="3:6">
      <c r="C34">
        <v>1.98</v>
      </c>
      <c r="D34">
        <v>1.583865675620201E-2</v>
      </c>
      <c r="E34">
        <v>25</v>
      </c>
      <c r="F34">
        <v>11</v>
      </c>
    </row>
    <row r="35" spans="3:6">
      <c r="C35">
        <v>2.04</v>
      </c>
      <c r="D35">
        <v>2.1322436608295008E-2</v>
      </c>
      <c r="E35">
        <v>25</v>
      </c>
      <c r="F35">
        <v>0</v>
      </c>
    </row>
    <row r="36" spans="3:6">
      <c r="C36">
        <v>2.1</v>
      </c>
      <c r="D36">
        <v>2.9240684028420907E-2</v>
      </c>
      <c r="E36" t="s">
        <v>104</v>
      </c>
      <c r="F36" t="s">
        <v>104</v>
      </c>
    </row>
    <row r="37" spans="3:6">
      <c r="C37">
        <v>2.16</v>
      </c>
      <c r="D37">
        <v>3.6429108493265035E-2</v>
      </c>
      <c r="E37">
        <v>30</v>
      </c>
      <c r="F37">
        <v>0</v>
      </c>
    </row>
    <row r="38" spans="3:6">
      <c r="C38">
        <v>2.2199999999999998</v>
      </c>
      <c r="D38">
        <v>3.8023285461467493E-2</v>
      </c>
      <c r="E38">
        <v>35</v>
      </c>
      <c r="F38">
        <v>0</v>
      </c>
    </row>
    <row r="39" spans="3:6">
      <c r="C39">
        <v>2.2799999999999998</v>
      </c>
      <c r="D39">
        <v>3.311216983441493E-2</v>
      </c>
      <c r="E39">
        <v>35</v>
      </c>
      <c r="F39">
        <v>9</v>
      </c>
    </row>
    <row r="40" spans="3:6">
      <c r="C40">
        <v>2.34</v>
      </c>
      <c r="D40">
        <v>2.6072377264156912E-2</v>
      </c>
      <c r="E40">
        <v>30</v>
      </c>
      <c r="F40">
        <v>9</v>
      </c>
    </row>
    <row r="41" spans="3:6">
      <c r="C41">
        <v>2.4</v>
      </c>
      <c r="D41">
        <v>2.1278735371008425E-2</v>
      </c>
      <c r="E41">
        <v>30</v>
      </c>
      <c r="F41">
        <v>0</v>
      </c>
    </row>
    <row r="42" spans="3:6">
      <c r="C42">
        <v>2.46</v>
      </c>
      <c r="D42">
        <v>1.9643561768507092E-2</v>
      </c>
      <c r="E42" t="s">
        <v>104</v>
      </c>
      <c r="F42" t="s">
        <v>104</v>
      </c>
    </row>
    <row r="43" spans="3:6">
      <c r="C43">
        <v>2.52</v>
      </c>
      <c r="D43">
        <v>2.01072034517467E-2</v>
      </c>
      <c r="E43">
        <v>35</v>
      </c>
      <c r="F43">
        <v>0</v>
      </c>
    </row>
    <row r="44" spans="3:6">
      <c r="C44">
        <v>2.58</v>
      </c>
      <c r="D44">
        <v>2.162589094181484E-2</v>
      </c>
      <c r="E44">
        <v>40</v>
      </c>
      <c r="F44">
        <v>0</v>
      </c>
    </row>
    <row r="45" spans="3:6">
      <c r="C45">
        <v>2.6399999999999997</v>
      </c>
      <c r="D45">
        <v>2.3531082352258367E-2</v>
      </c>
      <c r="E45">
        <v>40</v>
      </c>
      <c r="F45">
        <v>8</v>
      </c>
    </row>
    <row r="46" spans="3:6">
      <c r="C46">
        <v>2.6999999999999997</v>
      </c>
      <c r="D46">
        <v>2.5311262141903424E-2</v>
      </c>
      <c r="E46">
        <v>35</v>
      </c>
      <c r="F46">
        <v>8</v>
      </c>
    </row>
    <row r="47" spans="3:6">
      <c r="C47">
        <v>2.76</v>
      </c>
      <c r="D47">
        <v>2.6560785447771816E-2</v>
      </c>
      <c r="E47">
        <v>35</v>
      </c>
      <c r="F47">
        <v>0</v>
      </c>
    </row>
    <row r="48" spans="3:6">
      <c r="C48">
        <v>2.82</v>
      </c>
      <c r="D48">
        <v>2.7060130131491538E-2</v>
      </c>
      <c r="E48" t="s">
        <v>104</v>
      </c>
      <c r="F48" t="s">
        <v>104</v>
      </c>
    </row>
    <row r="49" spans="3:6">
      <c r="C49">
        <v>2.88</v>
      </c>
      <c r="D49">
        <v>2.6842676914480237E-2</v>
      </c>
      <c r="E49">
        <v>40</v>
      </c>
      <c r="F49">
        <v>0</v>
      </c>
    </row>
    <row r="50" spans="3:6">
      <c r="C50">
        <v>2.94</v>
      </c>
      <c r="D50">
        <v>2.6188679739762823E-2</v>
      </c>
      <c r="E50">
        <v>45</v>
      </c>
      <c r="F50">
        <v>0</v>
      </c>
    </row>
    <row r="51" spans="3:6">
      <c r="C51">
        <v>3</v>
      </c>
      <c r="D51">
        <v>2.5540096302108833E-2</v>
      </c>
      <c r="E51">
        <v>45</v>
      </c>
      <c r="F51">
        <v>3</v>
      </c>
    </row>
    <row r="52" spans="3:6">
      <c r="C52">
        <v>3.06</v>
      </c>
      <c r="D52">
        <v>2.5379124777859995E-2</v>
      </c>
      <c r="E52">
        <v>40</v>
      </c>
      <c r="F52">
        <v>3</v>
      </c>
    </row>
    <row r="53" spans="3:6">
      <c r="C53">
        <v>3.12</v>
      </c>
      <c r="D53">
        <v>2.6203200642356705E-2</v>
      </c>
      <c r="E53">
        <v>40</v>
      </c>
      <c r="F53">
        <v>0</v>
      </c>
    </row>
    <row r="54" spans="3:6">
      <c r="C54">
        <v>3.1799999999999997</v>
      </c>
      <c r="D54">
        <v>2.8740929234538949E-2</v>
      </c>
      <c r="E54" t="s">
        <v>104</v>
      </c>
      <c r="F54" t="s">
        <v>104</v>
      </c>
    </row>
    <row r="55" spans="3:6">
      <c r="C55">
        <v>3.2399999999999998</v>
      </c>
      <c r="D55">
        <v>3.3997950357300598E-2</v>
      </c>
      <c r="E55">
        <v>45</v>
      </c>
      <c r="F55">
        <v>0</v>
      </c>
    </row>
    <row r="56" spans="3:6">
      <c r="C56">
        <v>3.3</v>
      </c>
      <c r="D56">
        <v>4.1895655018584818E-2</v>
      </c>
      <c r="E56">
        <v>50</v>
      </c>
      <c r="F56">
        <v>0</v>
      </c>
    </row>
    <row r="57" spans="3:6">
      <c r="C57">
        <v>3.36</v>
      </c>
      <c r="D57">
        <v>4.9134089441088886E-2</v>
      </c>
      <c r="E57">
        <v>50</v>
      </c>
      <c r="F57">
        <v>5</v>
      </c>
    </row>
    <row r="58" spans="3:6">
      <c r="C58">
        <v>3.42</v>
      </c>
      <c r="D58">
        <v>5.0777377981042517E-2</v>
      </c>
      <c r="E58">
        <v>45</v>
      </c>
      <c r="F58">
        <v>5</v>
      </c>
    </row>
    <row r="59" spans="3:6">
      <c r="C59">
        <v>3.48</v>
      </c>
      <c r="D59">
        <v>4.5891807489016882E-2</v>
      </c>
      <c r="E59">
        <v>45</v>
      </c>
      <c r="F59">
        <v>0</v>
      </c>
    </row>
    <row r="60" spans="3:6">
      <c r="C60">
        <v>3.54</v>
      </c>
      <c r="D60">
        <v>3.8837396793716686E-2</v>
      </c>
      <c r="E60" t="s">
        <v>104</v>
      </c>
      <c r="F60" t="s">
        <v>104</v>
      </c>
    </row>
    <row r="61" spans="3:6">
      <c r="C61">
        <v>3.5999999999999996</v>
      </c>
      <c r="D61">
        <v>3.3957236617048914E-2</v>
      </c>
      <c r="E61">
        <v>50</v>
      </c>
      <c r="F61">
        <v>0</v>
      </c>
    </row>
    <row r="62" spans="3:6">
      <c r="C62">
        <v>3.6599999999999997</v>
      </c>
      <c r="D62">
        <v>3.2163967531538579E-2</v>
      </c>
      <c r="E62">
        <v>55</v>
      </c>
      <c r="F62">
        <v>0</v>
      </c>
    </row>
    <row r="63" spans="3:6">
      <c r="C63">
        <v>3.7199999999999998</v>
      </c>
      <c r="D63">
        <v>3.2618210422406431E-2</v>
      </c>
      <c r="E63">
        <v>55</v>
      </c>
      <c r="F63">
        <v>4</v>
      </c>
    </row>
    <row r="64" spans="3:6">
      <c r="C64">
        <v>3.78</v>
      </c>
      <c r="D64">
        <v>3.508924734695875E-2</v>
      </c>
      <c r="E64">
        <v>50</v>
      </c>
      <c r="F64">
        <v>4</v>
      </c>
    </row>
    <row r="65" spans="3:6">
      <c r="C65">
        <v>3.84</v>
      </c>
      <c r="D65">
        <v>4.0373295423950462E-2</v>
      </c>
      <c r="E65">
        <v>50</v>
      </c>
      <c r="F65">
        <v>0</v>
      </c>
    </row>
    <row r="66" spans="3:6">
      <c r="C66">
        <v>3.9</v>
      </c>
      <c r="D66">
        <v>4.8560113242541156E-2</v>
      </c>
      <c r="E66" t="s">
        <v>104</v>
      </c>
      <c r="F66" t="s">
        <v>104</v>
      </c>
    </row>
    <row r="67" spans="3:6">
      <c r="C67">
        <v>3.96</v>
      </c>
      <c r="D67">
        <v>5.6580614432239405E-2</v>
      </c>
      <c r="E67">
        <v>55</v>
      </c>
      <c r="F67">
        <v>0</v>
      </c>
    </row>
    <row r="68" spans="3:6">
      <c r="C68">
        <v>4.0199999999999996</v>
      </c>
      <c r="D68">
        <v>5.9606737331916751E-2</v>
      </c>
      <c r="E68">
        <v>60</v>
      </c>
      <c r="F68">
        <v>0</v>
      </c>
    </row>
    <row r="69" spans="3:6">
      <c r="C69">
        <v>4.08</v>
      </c>
      <c r="D69">
        <v>5.6597560442752687E-2</v>
      </c>
      <c r="E69">
        <v>60</v>
      </c>
      <c r="F69">
        <v>8</v>
      </c>
    </row>
    <row r="70" spans="3:6">
      <c r="C70">
        <v>4.1399999999999997</v>
      </c>
      <c r="D70">
        <v>5.1596857717466617E-2</v>
      </c>
      <c r="E70">
        <v>55</v>
      </c>
      <c r="F70">
        <v>8</v>
      </c>
    </row>
    <row r="71" spans="3:6">
      <c r="C71">
        <v>4.2</v>
      </c>
      <c r="D71">
        <v>4.8512300746954645E-2</v>
      </c>
      <c r="E71">
        <v>55</v>
      </c>
      <c r="F71">
        <v>0</v>
      </c>
    </row>
    <row r="72" spans="3:6">
      <c r="C72">
        <v>4.26</v>
      </c>
      <c r="D72">
        <v>4.7807424520204284E-2</v>
      </c>
      <c r="E72" t="s">
        <v>104</v>
      </c>
      <c r="F72" t="s">
        <v>104</v>
      </c>
    </row>
    <row r="73" spans="3:6">
      <c r="C73">
        <v>4.32</v>
      </c>
      <c r="D73">
        <v>4.815808303267901E-2</v>
      </c>
      <c r="E73">
        <v>60</v>
      </c>
      <c r="F73">
        <v>0</v>
      </c>
    </row>
    <row r="74" spans="3:6">
      <c r="C74">
        <v>4.38</v>
      </c>
      <c r="D74">
        <v>4.8541885550178035E-2</v>
      </c>
      <c r="E74">
        <v>65</v>
      </c>
      <c r="F74">
        <v>0</v>
      </c>
    </row>
    <row r="75" spans="3:6">
      <c r="C75">
        <v>4.4399999999999995</v>
      </c>
      <c r="D75">
        <v>4.8591413806185667E-2</v>
      </c>
      <c r="E75">
        <v>65</v>
      </c>
      <c r="F75">
        <v>2</v>
      </c>
    </row>
    <row r="76" spans="3:6">
      <c r="C76">
        <v>4.5</v>
      </c>
      <c r="D76">
        <v>4.8269594279204915E-2</v>
      </c>
      <c r="E76">
        <v>60</v>
      </c>
      <c r="F76">
        <v>2</v>
      </c>
    </row>
    <row r="77" spans="3:6">
      <c r="C77">
        <v>4.5599999999999996</v>
      </c>
      <c r="D77">
        <v>4.7657923263757437E-2</v>
      </c>
      <c r="E77">
        <v>60</v>
      </c>
      <c r="F77">
        <v>0</v>
      </c>
    </row>
    <row r="78" spans="3:6">
      <c r="C78">
        <v>4.62</v>
      </c>
      <c r="D78">
        <v>4.6880278169721769E-2</v>
      </c>
      <c r="E78" t="s">
        <v>104</v>
      </c>
      <c r="F78" t="s">
        <v>104</v>
      </c>
    </row>
    <row r="79" spans="3:6">
      <c r="C79">
        <v>4.68</v>
      </c>
      <c r="D79">
        <v>4.6067023379364448E-2</v>
      </c>
      <c r="E79">
        <v>65</v>
      </c>
      <c r="F79">
        <v>0</v>
      </c>
    </row>
    <row r="80" spans="3:6">
      <c r="C80">
        <v>4.74</v>
      </c>
      <c r="D80">
        <v>4.5330783173153963E-2</v>
      </c>
      <c r="E80">
        <v>70</v>
      </c>
      <c r="F80">
        <v>0</v>
      </c>
    </row>
    <row r="81" spans="3:6">
      <c r="C81">
        <v>4.8</v>
      </c>
      <c r="D81">
        <v>4.4753507947020606E-2</v>
      </c>
      <c r="E81">
        <v>70</v>
      </c>
      <c r="F81">
        <v>4</v>
      </c>
    </row>
    <row r="82" spans="3:6">
      <c r="C82">
        <v>4.8599999999999994</v>
      </c>
      <c r="D82">
        <v>4.4385972298889881E-2</v>
      </c>
      <c r="E82">
        <v>65</v>
      </c>
      <c r="F82">
        <v>4</v>
      </c>
    </row>
    <row r="83" spans="3:6">
      <c r="C83">
        <v>4.92</v>
      </c>
      <c r="D83">
        <v>4.4257511658687188E-2</v>
      </c>
      <c r="E83">
        <v>65</v>
      </c>
      <c r="F83">
        <v>0</v>
      </c>
    </row>
    <row r="84" spans="3:6">
      <c r="C84">
        <v>4.9799999999999995</v>
      </c>
      <c r="D84">
        <v>4.4392553996868596E-2</v>
      </c>
      <c r="E84" t="s">
        <v>104</v>
      </c>
      <c r="F84" t="s">
        <v>104</v>
      </c>
    </row>
    <row r="85" spans="3:6">
      <c r="C85">
        <v>5.04</v>
      </c>
      <c r="D85">
        <v>4.4839460681102498E-2</v>
      </c>
      <c r="E85">
        <v>70</v>
      </c>
      <c r="F85">
        <v>0</v>
      </c>
    </row>
    <row r="86" spans="3:6">
      <c r="C86">
        <v>5.0999999999999996</v>
      </c>
      <c r="D86">
        <v>4.5762330694093842E-2</v>
      </c>
      <c r="E86">
        <v>75</v>
      </c>
      <c r="F86">
        <v>0</v>
      </c>
    </row>
    <row r="87" spans="3:6">
      <c r="C87">
        <v>5.16</v>
      </c>
      <c r="D87">
        <v>4.7696968108508354E-2</v>
      </c>
      <c r="E87">
        <v>75</v>
      </c>
      <c r="F87">
        <v>2</v>
      </c>
    </row>
    <row r="88" spans="3:6">
      <c r="C88">
        <v>5.22</v>
      </c>
      <c r="D88">
        <v>5.1771861388129774E-2</v>
      </c>
      <c r="E88">
        <v>70</v>
      </c>
      <c r="F88">
        <v>2</v>
      </c>
    </row>
    <row r="89" spans="3:6">
      <c r="C89">
        <v>5.2799999999999994</v>
      </c>
      <c r="D89">
        <v>5.8808001625708962E-2</v>
      </c>
      <c r="E89">
        <v>70</v>
      </c>
      <c r="F89">
        <v>0</v>
      </c>
    </row>
    <row r="90" spans="3:6">
      <c r="C90">
        <v>5.34</v>
      </c>
      <c r="D90">
        <v>6.6885593069494681E-2</v>
      </c>
      <c r="E90" t="s">
        <v>104</v>
      </c>
      <c r="F90" t="s">
        <v>104</v>
      </c>
    </row>
    <row r="91" spans="3:6">
      <c r="C91">
        <v>5.3999999999999995</v>
      </c>
      <c r="D91">
        <v>7.1029215213465155E-2</v>
      </c>
    </row>
    <row r="92" spans="3:6">
      <c r="C92">
        <v>5.46</v>
      </c>
      <c r="D92">
        <v>6.8127052549372041E-2</v>
      </c>
    </row>
    <row r="93" spans="3:6">
      <c r="C93">
        <v>5.52</v>
      </c>
      <c r="D93">
        <v>6.0732829854514954E-2</v>
      </c>
    </row>
    <row r="94" spans="3:6">
      <c r="C94">
        <v>5.58</v>
      </c>
      <c r="D94">
        <v>5.3475320098401377E-2</v>
      </c>
    </row>
    <row r="95" spans="3:6">
      <c r="C95">
        <v>5.64</v>
      </c>
      <c r="D95">
        <v>4.8241768845247349E-2</v>
      </c>
    </row>
    <row r="96" spans="3:6">
      <c r="C96">
        <v>5.7</v>
      </c>
      <c r="D96">
        <v>4.4446972963953293E-2</v>
      </c>
    </row>
    <row r="97" spans="3:4">
      <c r="C97">
        <v>5.76</v>
      </c>
      <c r="D97">
        <v>4.1320163824325545E-2</v>
      </c>
    </row>
    <row r="98" spans="3:4">
      <c r="C98">
        <v>5.8199999999999994</v>
      </c>
      <c r="D98">
        <v>3.864861435588015E-2</v>
      </c>
    </row>
    <row r="99" spans="3:4">
      <c r="C99">
        <v>5.88</v>
      </c>
      <c r="D99">
        <v>3.6462794538207624E-2</v>
      </c>
    </row>
    <row r="100" spans="3:4">
      <c r="C100">
        <v>5.9399999999999995</v>
      </c>
      <c r="D100">
        <v>3.4768827645688012E-2</v>
      </c>
    </row>
    <row r="101" spans="3:4">
      <c r="C101">
        <v>6</v>
      </c>
      <c r="D101">
        <v>3.3502267027830088E-2</v>
      </c>
    </row>
    <row r="102" spans="3:4">
      <c r="C102">
        <v>6.06</v>
      </c>
      <c r="D102">
        <v>3.2562082934651099E-2</v>
      </c>
    </row>
    <row r="103" spans="3:4">
      <c r="C103">
        <v>6.12</v>
      </c>
      <c r="D103">
        <v>3.1844746208673572E-2</v>
      </c>
    </row>
    <row r="104" spans="3:4">
      <c r="C104">
        <v>6.18</v>
      </c>
      <c r="D104">
        <v>3.1261523619242511E-2</v>
      </c>
    </row>
    <row r="105" spans="3:4">
      <c r="C105">
        <v>6.24</v>
      </c>
      <c r="D105">
        <v>3.0742932115121593E-2</v>
      </c>
    </row>
    <row r="106" spans="3:4">
      <c r="C106">
        <v>6.3</v>
      </c>
      <c r="D106">
        <v>3.0237866665713382E-2</v>
      </c>
    </row>
    <row r="107" spans="3:4">
      <c r="C107">
        <v>6.3599999999999994</v>
      </c>
      <c r="D107">
        <v>2.9712207774029883E-2</v>
      </c>
    </row>
    <row r="108" spans="3:4">
      <c r="C108">
        <v>6.42</v>
      </c>
      <c r="D108">
        <v>2.9148098401925979E-2</v>
      </c>
    </row>
    <row r="109" spans="3:4">
      <c r="C109">
        <v>6.4799999999999995</v>
      </c>
      <c r="D109">
        <v>2.8543793115859389E-2</v>
      </c>
    </row>
    <row r="110" spans="3:4">
      <c r="C110">
        <v>6.54</v>
      </c>
      <c r="D110">
        <v>2.791324044612066E-2</v>
      </c>
    </row>
    <row r="111" spans="3:4">
      <c r="C111">
        <v>6.6</v>
      </c>
      <c r="D111">
        <v>2.7285698089511291E-2</v>
      </c>
    </row>
    <row r="112" spans="3:4">
      <c r="C112">
        <v>6.66</v>
      </c>
      <c r="D112">
        <v>2.6705858717270981E-2</v>
      </c>
    </row>
    <row r="113" spans="3:4">
      <c r="C113">
        <v>6.72</v>
      </c>
      <c r="D113">
        <v>2.6235504998111333E-2</v>
      </c>
    </row>
    <row r="114" spans="3:4">
      <c r="C114">
        <v>6.7799999999999994</v>
      </c>
      <c r="D114">
        <v>2.5956019337032659E-2</v>
      </c>
    </row>
    <row r="115" spans="3:4">
      <c r="C115">
        <v>6.84</v>
      </c>
      <c r="D115">
        <v>2.5968143098114505E-2</v>
      </c>
    </row>
    <row r="116" spans="3:4">
      <c r="C116">
        <v>6.8999999999999995</v>
      </c>
      <c r="D116">
        <v>2.6381831344813211E-2</v>
      </c>
    </row>
    <row r="117" spans="3:4">
      <c r="C117">
        <v>6.96</v>
      </c>
      <c r="D117">
        <v>2.7288508373817535E-2</v>
      </c>
    </row>
    <row r="118" spans="3:4">
      <c r="C118">
        <v>7.02</v>
      </c>
      <c r="D118">
        <v>2.8715156470363379E-2</v>
      </c>
    </row>
    <row r="119" spans="3:4">
      <c r="C119">
        <v>7.08</v>
      </c>
      <c r="D119">
        <v>3.0574351381240403E-2</v>
      </c>
    </row>
    <row r="120" spans="3:4">
      <c r="C120">
        <v>7.14</v>
      </c>
      <c r="D120">
        <v>3.2639522333550858E-2</v>
      </c>
    </row>
    <row r="121" spans="3:4">
      <c r="C121">
        <v>7.1999999999999993</v>
      </c>
      <c r="D121">
        <v>3.4576041908311338E-2</v>
      </c>
    </row>
    <row r="122" spans="3:4">
      <c r="C122">
        <v>7.26</v>
      </c>
      <c r="D122">
        <v>3.6036202701121935E-2</v>
      </c>
    </row>
    <row r="123" spans="3:4">
      <c r="C123">
        <v>7.3199999999999994</v>
      </c>
      <c r="D123">
        <v>3.6787561778948104E-2</v>
      </c>
    </row>
    <row r="124" spans="3:4">
      <c r="C124">
        <v>7.38</v>
      </c>
      <c r="D124">
        <v>3.6815224579286113E-2</v>
      </c>
    </row>
    <row r="125" spans="3:4">
      <c r="C125">
        <v>7.4399999999999995</v>
      </c>
      <c r="D125">
        <v>3.6342850412597535E-2</v>
      </c>
    </row>
    <row r="126" spans="3:4">
      <c r="C126">
        <v>7.5</v>
      </c>
      <c r="D126">
        <v>3.5756033458705004E-2</v>
      </c>
    </row>
    <row r="127" spans="3:4">
      <c r="C127">
        <v>7.56</v>
      </c>
      <c r="D127">
        <v>3.5459755346470674E-2</v>
      </c>
    </row>
    <row r="128" spans="3:4">
      <c r="C128">
        <v>7.62</v>
      </c>
      <c r="D128">
        <v>3.5729047536044764E-2</v>
      </c>
    </row>
    <row r="129" spans="3:4">
      <c r="C129">
        <v>7.68</v>
      </c>
      <c r="D129">
        <v>3.6609719567591688E-2</v>
      </c>
    </row>
    <row r="130" spans="3:4">
      <c r="C130">
        <v>7.7399999999999993</v>
      </c>
      <c r="D130">
        <v>3.7902584867617925E-2</v>
      </c>
    </row>
    <row r="131" spans="3:4">
      <c r="C131">
        <v>7.8</v>
      </c>
      <c r="D131">
        <v>3.9236431133221422E-2</v>
      </c>
    </row>
    <row r="132" spans="3:4">
      <c r="C132">
        <v>7.8599999999999994</v>
      </c>
      <c r="D132">
        <v>4.0205285601096055E-2</v>
      </c>
    </row>
    <row r="133" spans="3:4">
      <c r="C133">
        <v>7.92</v>
      </c>
      <c r="D133">
        <v>4.0519881677329984E-2</v>
      </c>
    </row>
    <row r="134" spans="3:4">
      <c r="C134">
        <v>7.9799999999999995</v>
      </c>
      <c r="D134">
        <v>4.0111798203916652E-2</v>
      </c>
    </row>
    <row r="135" spans="3:4">
      <c r="C135">
        <v>8.0399999999999991</v>
      </c>
      <c r="D135">
        <v>3.9146166086447186E-2</v>
      </c>
    </row>
    <row r="136" spans="3:4">
      <c r="C136">
        <v>8.1</v>
      </c>
      <c r="D136">
        <v>3.7942731902513294E-2</v>
      </c>
    </row>
    <row r="137" spans="3:4">
      <c r="C137">
        <v>8.16</v>
      </c>
      <c r="D137">
        <v>3.6850359376234931E-2</v>
      </c>
    </row>
    <row r="138" spans="3:4">
      <c r="C138">
        <v>8.2199999999999989</v>
      </c>
      <c r="D138">
        <v>3.6137275567811614E-2</v>
      </c>
    </row>
    <row r="139" spans="3:4">
      <c r="C139">
        <v>8.2799999999999994</v>
      </c>
      <c r="D139">
        <v>3.5939444212113272E-2</v>
      </c>
    </row>
    <row r="140" spans="3:4">
      <c r="C140">
        <v>8.34</v>
      </c>
      <c r="D140">
        <v>3.6270552971497033E-2</v>
      </c>
    </row>
    <row r="141" spans="3:4">
      <c r="C141">
        <v>8.4</v>
      </c>
      <c r="D141">
        <v>3.7067814448854465E-2</v>
      </c>
    </row>
    <row r="142" spans="3:4">
      <c r="C142">
        <v>8.4599999999999991</v>
      </c>
      <c r="D142">
        <v>3.8241065477642479E-2</v>
      </c>
    </row>
    <row r="143" spans="3:4">
      <c r="C143">
        <v>8.52</v>
      </c>
      <c r="D143">
        <v>3.9705281960348338E-2</v>
      </c>
    </row>
    <row r="144" spans="3:4">
      <c r="C144">
        <v>8.58</v>
      </c>
      <c r="D144">
        <v>4.1392966194713922E-2</v>
      </c>
    </row>
    <row r="145" spans="3:4">
      <c r="C145">
        <v>8.64</v>
      </c>
      <c r="D145">
        <v>4.3252966986614239E-2</v>
      </c>
    </row>
    <row r="146" spans="3:4">
      <c r="C146">
        <v>8.6999999999999993</v>
      </c>
      <c r="D146">
        <v>4.5244092714006062E-2</v>
      </c>
    </row>
    <row r="147" spans="3:4">
      <c r="C147">
        <v>8.76</v>
      </c>
      <c r="D147">
        <v>4.7329034816961338E-2</v>
      </c>
    </row>
    <row r="148" spans="3:4">
      <c r="C148">
        <v>8.82</v>
      </c>
      <c r="D148">
        <v>4.9470680492293084E-2</v>
      </c>
    </row>
    <row r="149" spans="3:4">
      <c r="C149">
        <v>8.879999999999999</v>
      </c>
      <c r="D149">
        <v>5.1630694877941009E-2</v>
      </c>
    </row>
    <row r="150" spans="3:4">
      <c r="C150">
        <v>8.94</v>
      </c>
      <c r="D150">
        <v>5.376966592118624E-2</v>
      </c>
    </row>
    <row r="151" spans="3:4">
      <c r="C151">
        <v>9</v>
      </c>
      <c r="D151">
        <v>5.5848039597582305E-2</v>
      </c>
    </row>
    <row r="152" spans="3:4">
      <c r="C152">
        <v>9.06</v>
      </c>
      <c r="D152">
        <v>5.7827329943641863E-2</v>
      </c>
    </row>
    <row r="153" spans="3:4">
      <c r="C153">
        <v>9.1199999999999992</v>
      </c>
      <c r="D153">
        <v>5.9671390260949191E-2</v>
      </c>
    </row>
    <row r="154" spans="3:4">
      <c r="C154">
        <v>9.18</v>
      </c>
      <c r="D154">
        <v>6.1347608832775943E-2</v>
      </c>
    </row>
    <row r="155" spans="3:4">
      <c r="C155">
        <v>9.24</v>
      </c>
      <c r="D155">
        <v>6.2827872735845947E-2</v>
      </c>
    </row>
    <row r="156" spans="3:4">
      <c r="C156">
        <v>9.2999999999999989</v>
      </c>
      <c r="D156">
        <v>6.4089382393959587E-2</v>
      </c>
    </row>
    <row r="157" spans="3:4">
      <c r="C157">
        <v>9.36</v>
      </c>
      <c r="D157">
        <v>6.5115172840389701E-2</v>
      </c>
    </row>
    <row r="158" spans="3:4">
      <c r="C158">
        <v>9.42</v>
      </c>
      <c r="D158">
        <v>6.5894470581449052E-2</v>
      </c>
    </row>
    <row r="159" spans="3:4">
      <c r="C159">
        <v>9.48</v>
      </c>
      <c r="D159">
        <v>6.642268250494883E-2</v>
      </c>
    </row>
    <row r="160" spans="3:4">
      <c r="C160">
        <v>9.5399999999999991</v>
      </c>
      <c r="D160">
        <v>6.6701404573936501E-2</v>
      </c>
    </row>
    <row r="161" spans="3:4">
      <c r="C161">
        <v>9.6</v>
      </c>
      <c r="D161">
        <v>6.6738088051807351E-2</v>
      </c>
    </row>
    <row r="162" spans="3:4">
      <c r="C162">
        <v>9.66</v>
      </c>
      <c r="D162">
        <v>6.6545622671916618E-2</v>
      </c>
    </row>
    <row r="163" spans="3:4">
      <c r="C163">
        <v>9.7199999999999989</v>
      </c>
      <c r="D163">
        <v>6.6141840789138984E-2</v>
      </c>
    </row>
    <row r="164" spans="3:4">
      <c r="C164">
        <v>9.7799999999999994</v>
      </c>
      <c r="D164">
        <v>6.5548897906312159E-2</v>
      </c>
    </row>
    <row r="165" spans="3:4">
      <c r="C165">
        <v>9.84</v>
      </c>
      <c r="D165">
        <v>6.4792589683193277E-2</v>
      </c>
    </row>
    <row r="166" spans="3:4">
      <c r="C166">
        <v>9.9</v>
      </c>
      <c r="D166">
        <v>6.3901596088521403E-2</v>
      </c>
    </row>
    <row r="167" spans="3:4">
      <c r="C167">
        <v>9.9599999999999991</v>
      </c>
      <c r="D167">
        <v>6.2906623860428126E-2</v>
      </c>
    </row>
    <row r="168" spans="3:4">
      <c r="C168">
        <v>10.02</v>
      </c>
      <c r="D168">
        <v>6.1839472074422551E-2</v>
      </c>
    </row>
    <row r="169" spans="3:4">
      <c r="C169">
        <v>10.08</v>
      </c>
      <c r="D169">
        <v>6.0731931768235388E-2</v>
      </c>
    </row>
    <row r="170" spans="3:4">
      <c r="C170">
        <v>10.139999999999999</v>
      </c>
      <c r="D170">
        <v>5.9614639645498499E-2</v>
      </c>
    </row>
    <row r="171" spans="3:4">
      <c r="C171">
        <v>10.199999999999999</v>
      </c>
      <c r="D171">
        <v>5.8515782835392965E-2</v>
      </c>
    </row>
    <row r="172" spans="3:4">
      <c r="C172">
        <v>10.26</v>
      </c>
      <c r="D172">
        <v>5.745979324969594E-2</v>
      </c>
    </row>
    <row r="173" spans="3:4">
      <c r="C173">
        <v>10.32</v>
      </c>
      <c r="D173">
        <v>5.6466187010757826E-2</v>
      </c>
    </row>
    <row r="174" spans="3:4">
      <c r="C174">
        <v>10.379999999999999</v>
      </c>
      <c r="D174">
        <v>5.5548498781325638E-2</v>
      </c>
    </row>
    <row r="175" spans="3:4">
      <c r="C175">
        <v>10.44</v>
      </c>
      <c r="D175">
        <v>5.4713648010978028E-2</v>
      </c>
    </row>
    <row r="176" spans="3:4">
      <c r="C176">
        <v>10.5</v>
      </c>
      <c r="D176">
        <v>5.3961783817480215E-2</v>
      </c>
    </row>
    <row r="177" spans="3:4">
      <c r="C177">
        <v>10.559999999999999</v>
      </c>
      <c r="D177">
        <v>5.3286683641235143E-2</v>
      </c>
    </row>
    <row r="178" spans="3:4">
      <c r="C178">
        <v>10.62</v>
      </c>
      <c r="D178">
        <v>5.2676845792627824E-2</v>
      </c>
    </row>
    <row r="179" spans="3:4">
      <c r="C179">
        <v>10.68</v>
      </c>
      <c r="D179">
        <v>5.211711410721398E-2</v>
      </c>
    </row>
    <row r="180" spans="3:4">
      <c r="C180">
        <v>10.74</v>
      </c>
      <c r="D180">
        <v>5.1591117219891763E-2</v>
      </c>
    </row>
    <row r="181" spans="3:4">
      <c r="C181">
        <v>10.799999999999999</v>
      </c>
      <c r="D181">
        <v>5.1087715047497942E-2</v>
      </c>
    </row>
    <row r="182" spans="3:4">
      <c r="C182">
        <v>10.86</v>
      </c>
      <c r="D182">
        <v>5.0634665796232804E-2</v>
      </c>
    </row>
    <row r="183" spans="3:4">
      <c r="C183">
        <v>10.92</v>
      </c>
      <c r="D183">
        <v>5.044309931070682E-2</v>
      </c>
    </row>
    <row r="184" spans="3:4">
      <c r="C184">
        <v>10.98</v>
      </c>
      <c r="D184">
        <v>5.1239148068093425E-2</v>
      </c>
    </row>
    <row r="185" spans="3:4">
      <c r="C185">
        <v>11.04</v>
      </c>
      <c r="D185">
        <v>5.4313849251160069E-2</v>
      </c>
    </row>
    <row r="186" spans="3:4">
      <c r="C186">
        <v>11.1</v>
      </c>
      <c r="D186">
        <v>6.0044130853468734E-2</v>
      </c>
    </row>
    <row r="187" spans="3:4">
      <c r="C187">
        <v>11.16</v>
      </c>
      <c r="D187">
        <v>6.5566274200279787E-2</v>
      </c>
    </row>
    <row r="188" spans="3:4">
      <c r="C188">
        <v>11.219999999999999</v>
      </c>
      <c r="D188">
        <v>6.6187334875266776E-2</v>
      </c>
    </row>
    <row r="189" spans="3:4">
      <c r="C189">
        <v>11.28</v>
      </c>
      <c r="D189">
        <v>6.0941353907581541E-2</v>
      </c>
    </row>
    <row r="190" spans="3:4">
      <c r="C190">
        <v>11.34</v>
      </c>
      <c r="D190">
        <v>5.3918290535878627E-2</v>
      </c>
    </row>
    <row r="191" spans="3:4">
      <c r="C191">
        <v>11.4</v>
      </c>
      <c r="D191">
        <v>4.9076325205271588E-2</v>
      </c>
    </row>
    <row r="192" spans="3:4">
      <c r="C192">
        <v>11.459999999999999</v>
      </c>
      <c r="D192">
        <v>4.6947594131852795E-2</v>
      </c>
    </row>
    <row r="193" spans="3:4">
      <c r="C193">
        <v>11.52</v>
      </c>
      <c r="D193">
        <v>4.6282910944266613E-2</v>
      </c>
    </row>
    <row r="194" spans="3:4">
      <c r="C194">
        <v>11.58</v>
      </c>
      <c r="D194">
        <v>4.6112930425927283E-2</v>
      </c>
    </row>
    <row r="195" spans="3:4">
      <c r="C195">
        <v>11.639999999999999</v>
      </c>
      <c r="D195">
        <v>4.6073385147040131E-2</v>
      </c>
    </row>
    <row r="196" spans="3:4">
      <c r="C196">
        <v>11.7</v>
      </c>
      <c r="D196">
        <v>4.6067332092020602E-2</v>
      </c>
    </row>
    <row r="197" spans="3:4">
      <c r="C197">
        <v>11.76</v>
      </c>
      <c r="D197">
        <v>4.6060583025716133E-2</v>
      </c>
    </row>
    <row r="198" spans="3:4">
      <c r="C198">
        <v>11.82</v>
      </c>
      <c r="D198">
        <v>4.6029055758480777E-2</v>
      </c>
    </row>
    <row r="199" spans="3:4">
      <c r="C199">
        <v>11.879999999999999</v>
      </c>
      <c r="D199">
        <v>4.5952736399046533E-2</v>
      </c>
    </row>
    <row r="200" spans="3:4">
      <c r="C200">
        <v>11.94</v>
      </c>
      <c r="D200">
        <v>4.5817079576969962E-2</v>
      </c>
    </row>
    <row r="201" spans="3:4">
      <c r="C201">
        <v>12</v>
      </c>
      <c r="D201">
        <v>4.5614517785926775E-2</v>
      </c>
    </row>
    <row r="202" spans="3:4">
      <c r="C202">
        <v>12.059999999999999</v>
      </c>
      <c r="D202">
        <v>4.5345131306820545E-2</v>
      </c>
    </row>
    <row r="203" spans="3:4">
      <c r="C203">
        <v>12.12</v>
      </c>
      <c r="D203">
        <v>4.5016301720226429E-2</v>
      </c>
    </row>
    <row r="204" spans="3:4">
      <c r="C204">
        <v>12.18</v>
      </c>
      <c r="D204">
        <v>4.4641452492104494E-2</v>
      </c>
    </row>
    <row r="205" spans="3:4">
      <c r="C205">
        <v>12.24</v>
      </c>
      <c r="D205">
        <v>4.4238093014909149E-2</v>
      </c>
    </row>
    <row r="206" spans="3:4">
      <c r="C206">
        <v>12.299999999999999</v>
      </c>
      <c r="D206">
        <v>4.3825584342930955E-2</v>
      </c>
    </row>
    <row r="207" spans="3:4">
      <c r="C207">
        <v>12.36</v>
      </c>
      <c r="D207">
        <v>4.3422986577465551E-2</v>
      </c>
    </row>
    <row r="208" spans="3:4">
      <c r="C208">
        <v>12.42</v>
      </c>
      <c r="D208">
        <v>4.3047460707232768E-2</v>
      </c>
    </row>
    <row r="209" spans="3:4">
      <c r="C209">
        <v>12.48</v>
      </c>
      <c r="D209">
        <v>4.2713546887696491E-2</v>
      </c>
    </row>
    <row r="210" spans="3:4">
      <c r="C210">
        <v>12.54</v>
      </c>
      <c r="D210">
        <v>4.2433448870073401E-2</v>
      </c>
    </row>
    <row r="211" spans="3:4">
      <c r="C211">
        <v>12.6</v>
      </c>
      <c r="D211">
        <v>4.2218061539666098E-2</v>
      </c>
    </row>
    <row r="212" spans="3:4">
      <c r="C212">
        <v>12.66</v>
      </c>
      <c r="D212">
        <v>4.2078404280365689E-2</v>
      </c>
    </row>
    <row r="213" spans="3:4">
      <c r="C213">
        <v>12.719999999999999</v>
      </c>
      <c r="D213">
        <v>4.2026764552748223E-2</v>
      </c>
    </row>
    <row r="214" spans="3:4">
      <c r="C214">
        <v>12.78</v>
      </c>
      <c r="D214">
        <v>4.2076786613074874E-2</v>
      </c>
    </row>
    <row r="215" spans="3:4">
      <c r="C215">
        <v>12.84</v>
      </c>
      <c r="D215">
        <v>4.2241831376018259E-2</v>
      </c>
    </row>
    <row r="216" spans="3:4">
      <c r="C216">
        <v>12.9</v>
      </c>
      <c r="D216">
        <v>4.2531560060394588E-2</v>
      </c>
    </row>
    <row r="217" spans="3:4">
      <c r="C217">
        <v>12.959999999999999</v>
      </c>
      <c r="D217">
        <v>4.2946994279312894E-2</v>
      </c>
    </row>
    <row r="218" spans="3:4">
      <c r="C218">
        <v>13.02</v>
      </c>
      <c r="D218">
        <v>4.347523330214674E-2</v>
      </c>
    </row>
    <row r="219" spans="3:4">
      <c r="C219">
        <v>13.08</v>
      </c>
      <c r="D219">
        <v>4.4085321619768775E-2</v>
      </c>
    </row>
    <row r="220" spans="3:4">
      <c r="C220">
        <v>13.139999999999999</v>
      </c>
      <c r="D220">
        <v>4.4727034225721364E-2</v>
      </c>
    </row>
    <row r="221" spans="3:4">
      <c r="C221">
        <v>13.2</v>
      </c>
      <c r="D221">
        <v>4.5333794947031561E-2</v>
      </c>
    </row>
    <row r="222" spans="3:4">
      <c r="C222">
        <v>13.26</v>
      </c>
      <c r="D222">
        <v>4.5830077109656371E-2</v>
      </c>
    </row>
    <row r="223" spans="3:4">
      <c r="C223">
        <v>13.32</v>
      </c>
      <c r="D223">
        <v>4.6142182387457036E-2</v>
      </c>
    </row>
    <row r="224" spans="3:4">
      <c r="C224">
        <v>13.379999999999999</v>
      </c>
      <c r="D224">
        <v>4.6210299541767717E-2</v>
      </c>
    </row>
    <row r="225" spans="3:4">
      <c r="C225">
        <v>13.44</v>
      </c>
      <c r="D225">
        <v>4.5999348099332482E-2</v>
      </c>
    </row>
    <row r="226" spans="3:4">
      <c r="C226">
        <v>13.5</v>
      </c>
      <c r="D226">
        <v>4.5509519915347157E-2</v>
      </c>
    </row>
    <row r="227" spans="3:4">
      <c r="C227">
        <v>13.559999999999999</v>
      </c>
      <c r="D227">
        <v>4.4808438104822441E-2</v>
      </c>
    </row>
    <row r="228" spans="3:4">
      <c r="C228">
        <v>13.62</v>
      </c>
      <c r="D228">
        <v>4.4168741599069278E-2</v>
      </c>
    </row>
    <row r="229" spans="3:4">
      <c r="C229">
        <v>13.68</v>
      </c>
      <c r="D229">
        <v>4.438930208281297E-2</v>
      </c>
    </row>
    <row r="230" spans="3:4">
      <c r="C230">
        <v>13.74</v>
      </c>
      <c r="D230">
        <v>4.6833593363628717E-2</v>
      </c>
    </row>
    <row r="231" spans="3:4">
      <c r="C231">
        <v>13.799999999999999</v>
      </c>
      <c r="D231">
        <v>5.1940854351168748E-2</v>
      </c>
    </row>
    <row r="232" spans="3:4">
      <c r="C232">
        <v>13.86</v>
      </c>
      <c r="D232">
        <v>5.6893403151025403E-2</v>
      </c>
    </row>
    <row r="233" spans="3:4">
      <c r="C233">
        <v>13.92</v>
      </c>
      <c r="D233">
        <v>5.7026431365518555E-2</v>
      </c>
    </row>
    <row r="234" spans="3:4">
      <c r="C234">
        <v>13.979999999999999</v>
      </c>
      <c r="D234">
        <v>5.1386703843838442E-2</v>
      </c>
    </row>
    <row r="235" spans="3:4">
      <c r="C235">
        <v>14.04</v>
      </c>
      <c r="D235">
        <v>4.4066897404690199E-2</v>
      </c>
    </row>
    <row r="236" spans="3:4">
      <c r="C236">
        <v>14.1</v>
      </c>
      <c r="D236">
        <v>3.902448822537647E-2</v>
      </c>
    </row>
    <row r="237" spans="3:4">
      <c r="C237">
        <v>14.16</v>
      </c>
      <c r="D237">
        <v>3.6793669250732748E-2</v>
      </c>
    </row>
    <row r="238" spans="3:4">
      <c r="C238">
        <v>14.219999999999999</v>
      </c>
      <c r="D238">
        <v>3.6134437329313276E-2</v>
      </c>
    </row>
    <row r="239" spans="3:4">
      <c r="C239">
        <v>14.28</v>
      </c>
      <c r="D239">
        <v>3.6095482927335554E-2</v>
      </c>
    </row>
    <row r="240" spans="3:4">
      <c r="C240">
        <v>14.34</v>
      </c>
      <c r="D240">
        <v>3.6338151080464884E-2</v>
      </c>
    </row>
    <row r="241" spans="3:4">
      <c r="C241">
        <v>14.399999999999999</v>
      </c>
      <c r="D241">
        <v>3.6794381070925308E-2</v>
      </c>
    </row>
    <row r="242" spans="3:4">
      <c r="C242">
        <v>14.459999999999999</v>
      </c>
      <c r="D242">
        <v>3.7455207606064383E-2</v>
      </c>
    </row>
    <row r="243" spans="3:4">
      <c r="C243">
        <v>14.52</v>
      </c>
      <c r="D243">
        <v>3.8309686981565387E-2</v>
      </c>
    </row>
    <row r="244" spans="3:4">
      <c r="C244">
        <v>14.58</v>
      </c>
      <c r="D244">
        <v>3.933022539070552E-2</v>
      </c>
    </row>
    <row r="245" spans="3:4">
      <c r="C245">
        <v>14.639999999999999</v>
      </c>
      <c r="D245">
        <v>4.0467104281940398E-2</v>
      </c>
    </row>
    <row r="246" spans="3:4">
      <c r="C246">
        <v>14.7</v>
      </c>
      <c r="D246">
        <v>4.1646786404844822E-2</v>
      </c>
    </row>
    <row r="247" spans="3:4">
      <c r="C247">
        <v>14.76</v>
      </c>
      <c r="D247">
        <v>4.2774715086507216E-2</v>
      </c>
    </row>
    <row r="248" spans="3:4">
      <c r="C248">
        <v>14.82</v>
      </c>
      <c r="D248">
        <v>4.3743114597927478E-2</v>
      </c>
    </row>
    <row r="249" spans="3:4">
      <c r="C249">
        <v>14.879999999999999</v>
      </c>
      <c r="D249">
        <v>4.4443110306732987E-2</v>
      </c>
    </row>
    <row r="250" spans="3:4">
      <c r="C250">
        <v>14.94</v>
      </c>
      <c r="D250">
        <v>4.4779302371417279E-2</v>
      </c>
    </row>
    <row r="251" spans="3:4">
      <c r="C251">
        <v>15</v>
      </c>
      <c r="D251">
        <v>4.4683926094283448E-2</v>
      </c>
    </row>
    <row r="252" spans="3:4">
      <c r="C252">
        <v>15.059999999999999</v>
      </c>
      <c r="D252">
        <v>4.4127434110599884E-2</v>
      </c>
    </row>
    <row r="253" spans="3:4">
      <c r="C253">
        <v>15.12</v>
      </c>
      <c r="D253">
        <v>4.3122969315575785E-2</v>
      </c>
    </row>
    <row r="254" spans="3:4">
      <c r="C254">
        <v>15.18</v>
      </c>
      <c r="D254">
        <v>4.1723989393958265E-2</v>
      </c>
    </row>
    <row r="255" spans="3:4">
      <c r="C255">
        <v>15.24</v>
      </c>
      <c r="D255">
        <v>4.0015365527234149E-2</v>
      </c>
    </row>
    <row r="256" spans="3:4">
      <c r="C256">
        <v>15.299999999999999</v>
      </c>
      <c r="D256">
        <v>3.8100363675687074E-2</v>
      </c>
    </row>
    <row r="257" spans="3:4">
      <c r="C257">
        <v>15.36</v>
      </c>
      <c r="D257">
        <v>3.6086362363412422E-2</v>
      </c>
    </row>
    <row r="258" spans="3:4">
      <c r="C258">
        <v>15.42</v>
      </c>
      <c r="D258">
        <v>3.4072211302918869E-2</v>
      </c>
    </row>
    <row r="259" spans="3:4">
      <c r="C259">
        <v>15.479999999999999</v>
      </c>
      <c r="D259">
        <v>3.2139350634317367E-2</v>
      </c>
    </row>
    <row r="260" spans="3:4">
      <c r="C260">
        <v>15.54</v>
      </c>
      <c r="D260">
        <v>3.0347467319401099E-2</v>
      </c>
    </row>
    <row r="261" spans="3:4">
      <c r="C261">
        <v>15.6</v>
      </c>
      <c r="D261">
        <v>2.8734530147790573E-2</v>
      </c>
    </row>
    <row r="262" spans="3:4">
      <c r="C262">
        <v>15.66</v>
      </c>
      <c r="D262">
        <v>2.7320055400562034E-2</v>
      </c>
    </row>
    <row r="263" spans="3:4">
      <c r="C263">
        <v>15.719999999999999</v>
      </c>
      <c r="D263">
        <v>2.6110342470881967E-2</v>
      </c>
    </row>
    <row r="264" spans="3:4">
      <c r="C264">
        <v>15.78</v>
      </c>
      <c r="D264">
        <v>2.510590941752033E-2</v>
      </c>
    </row>
    <row r="265" spans="3:4">
      <c r="C265">
        <v>15.84</v>
      </c>
      <c r="D265">
        <v>2.432328248466319E-2</v>
      </c>
    </row>
    <row r="266" spans="3:4">
      <c r="C266">
        <v>15.899999999999999</v>
      </c>
      <c r="D266">
        <v>2.3889935706998346E-2</v>
      </c>
    </row>
    <row r="267" spans="3:4">
      <c r="C267">
        <v>15.959999999999999</v>
      </c>
      <c r="D267">
        <v>2.4321476159120635E-2</v>
      </c>
    </row>
    <row r="268" spans="3:4">
      <c r="C268">
        <v>16.02</v>
      </c>
      <c r="D268">
        <v>2.6781473468843894E-2</v>
      </c>
    </row>
    <row r="269" spans="3:4">
      <c r="C269">
        <v>16.079999999999998</v>
      </c>
      <c r="D269">
        <v>3.2223599291956097E-2</v>
      </c>
    </row>
    <row r="270" spans="3:4">
      <c r="C270">
        <v>16.14</v>
      </c>
      <c r="D270">
        <v>3.8975110285033927E-2</v>
      </c>
    </row>
    <row r="271" spans="3:4">
      <c r="C271">
        <v>16.2</v>
      </c>
      <c r="D271">
        <v>4.2385049706716804E-2</v>
      </c>
    </row>
    <row r="272" spans="3:4">
      <c r="C272">
        <v>16.259999999999998</v>
      </c>
      <c r="D272">
        <v>3.964741161217613E-2</v>
      </c>
    </row>
    <row r="273" spans="3:4">
      <c r="C273">
        <v>16.32</v>
      </c>
      <c r="D273">
        <v>3.3480965150956485E-2</v>
      </c>
    </row>
    <row r="274" spans="3:4">
      <c r="C274">
        <v>16.38</v>
      </c>
      <c r="D274">
        <v>2.8450330498272773E-2</v>
      </c>
    </row>
    <row r="275" spans="3:4">
      <c r="C275">
        <v>16.439999999999998</v>
      </c>
      <c r="D275">
        <v>2.6145332753804328E-2</v>
      </c>
    </row>
    <row r="276" spans="3:4">
      <c r="C276">
        <v>16.5</v>
      </c>
      <c r="D276">
        <v>2.5537539470564693E-2</v>
      </c>
    </row>
    <row r="277" spans="3:4">
      <c r="C277">
        <v>16.559999999999999</v>
      </c>
      <c r="D277">
        <v>2.5403452640154131E-2</v>
      </c>
    </row>
    <row r="278" spans="3:4">
      <c r="C278">
        <v>16.62</v>
      </c>
      <c r="D278">
        <v>2.5189306584281593E-2</v>
      </c>
    </row>
    <row r="279" spans="3:4">
      <c r="C279">
        <v>16.68</v>
      </c>
      <c r="D279">
        <v>2.4756550521804265E-2</v>
      </c>
    </row>
    <row r="280" spans="3:4">
      <c r="C280">
        <v>16.739999999999998</v>
      </c>
      <c r="D280">
        <v>2.4106868728458294E-2</v>
      </c>
    </row>
    <row r="281" spans="3:4">
      <c r="C281">
        <v>16.8</v>
      </c>
      <c r="D281">
        <v>2.328577193010626E-2</v>
      </c>
    </row>
    <row r="282" spans="3:4">
      <c r="C282">
        <v>16.86</v>
      </c>
      <c r="D282">
        <v>2.2356603766641631E-2</v>
      </c>
    </row>
    <row r="283" spans="3:4">
      <c r="C283">
        <v>16.919999999999998</v>
      </c>
      <c r="D283">
        <v>2.1387415999714356E-2</v>
      </c>
    </row>
    <row r="284" spans="3:4">
      <c r="C284">
        <v>16.98</v>
      </c>
      <c r="D284">
        <v>2.0440344156194595E-2</v>
      </c>
    </row>
    <row r="285" spans="3:4">
      <c r="C285">
        <v>17.04</v>
      </c>
      <c r="D285">
        <v>1.9563728968255929E-2</v>
      </c>
    </row>
    <row r="286" spans="3:4">
      <c r="C286">
        <v>17.099999999999998</v>
      </c>
      <c r="D286">
        <v>1.8788248482397376E-2</v>
      </c>
    </row>
    <row r="287" spans="3:4">
      <c r="C287">
        <v>17.16</v>
      </c>
      <c r="D287">
        <v>1.8126838052172231E-2</v>
      </c>
    </row>
    <row r="288" spans="3:4">
      <c r="C288">
        <v>17.22</v>
      </c>
      <c r="D288">
        <v>1.7577703403280361E-2</v>
      </c>
    </row>
    <row r="289" spans="3:4">
      <c r="C289">
        <v>17.28</v>
      </c>
      <c r="D289">
        <v>1.71288594917237E-2</v>
      </c>
    </row>
    <row r="290" spans="3:4">
      <c r="C290">
        <v>17.34</v>
      </c>
      <c r="D290">
        <v>1.6762927363742658E-2</v>
      </c>
    </row>
    <row r="291" spans="3:4">
      <c r="C291">
        <v>17.399999999999999</v>
      </c>
      <c r="D291">
        <v>1.6461214654492157E-2</v>
      </c>
    </row>
    <row r="292" spans="3:4">
      <c r="C292">
        <v>17.46</v>
      </c>
      <c r="D292">
        <v>1.6206560034817519E-2</v>
      </c>
    </row>
    <row r="293" spans="3:4">
      <c r="C293">
        <v>17.52</v>
      </c>
      <c r="D293">
        <v>1.5984948098505279E-2</v>
      </c>
    </row>
    <row r="294" spans="3:4">
      <c r="C294">
        <v>17.579999999999998</v>
      </c>
      <c r="D294">
        <v>1.5786307637459317E-2</v>
      </c>
    </row>
    <row r="295" spans="3:4">
      <c r="C295">
        <v>17.64</v>
      </c>
      <c r="D295">
        <v>1.5605176392595975E-2</v>
      </c>
    </row>
    <row r="296" spans="3:4">
      <c r="C296">
        <v>17.7</v>
      </c>
      <c r="D296">
        <v>1.5442162275560159E-2</v>
      </c>
    </row>
    <row r="297" spans="3:4">
      <c r="C297">
        <v>17.759999999999998</v>
      </c>
      <c r="D297">
        <v>1.5307234707220972E-2</v>
      </c>
    </row>
    <row r="298" spans="3:4">
      <c r="C298">
        <v>17.82</v>
      </c>
      <c r="D298">
        <v>1.5225325563959518E-2</v>
      </c>
    </row>
    <row r="299" spans="3:4">
      <c r="C299">
        <v>17.88</v>
      </c>
      <c r="D299">
        <v>1.5243101642219791E-2</v>
      </c>
    </row>
    <row r="300" spans="3:4">
      <c r="C300">
        <v>17.939999999999998</v>
      </c>
      <c r="D300">
        <v>1.5432687608104087E-2</v>
      </c>
    </row>
    <row r="301" spans="3:4">
      <c r="C301">
        <v>18</v>
      </c>
      <c r="D301">
        <v>1.5884469681784759E-2</v>
      </c>
    </row>
    <row r="302" spans="3:4">
      <c r="C302">
        <v>18.059999999999999</v>
      </c>
      <c r="D302">
        <v>1.6681079099964614E-2</v>
      </c>
    </row>
    <row r="303" spans="3:4">
      <c r="C303">
        <v>18.12</v>
      </c>
      <c r="D303">
        <v>1.7851642983391851E-2</v>
      </c>
    </row>
    <row r="304" spans="3:4">
      <c r="C304">
        <v>18.18</v>
      </c>
      <c r="D304">
        <v>1.9320476080150629E-2</v>
      </c>
    </row>
    <row r="305" spans="3:4">
      <c r="C305">
        <v>18.239999999999998</v>
      </c>
      <c r="D305">
        <v>2.0879439667118617E-2</v>
      </c>
    </row>
    <row r="306" spans="3:4">
      <c r="C306">
        <v>18.3</v>
      </c>
      <c r="D306">
        <v>2.2214399256870722E-2</v>
      </c>
    </row>
    <row r="307" spans="3:4">
      <c r="C307">
        <v>18.36</v>
      </c>
      <c r="D307">
        <v>2.2993338467713852E-2</v>
      </c>
    </row>
    <row r="308" spans="3:4">
      <c r="C308">
        <v>18.419999999999998</v>
      </c>
      <c r="D308">
        <v>2.2985809810080679E-2</v>
      </c>
    </row>
    <row r="309" spans="3:4">
      <c r="C309">
        <v>18.48</v>
      </c>
      <c r="D309">
        <v>2.2155532462992039E-2</v>
      </c>
    </row>
    <row r="310" spans="3:4">
      <c r="C310">
        <v>18.54</v>
      </c>
      <c r="D310">
        <v>2.0675621642658765E-2</v>
      </c>
    </row>
    <row r="311" spans="3:4">
      <c r="C311">
        <v>18.599999999999998</v>
      </c>
      <c r="D311">
        <v>1.8857618091465543E-2</v>
      </c>
    </row>
    <row r="312" spans="3:4">
      <c r="C312">
        <v>18.66</v>
      </c>
      <c r="D312">
        <v>1.7034084207913358E-2</v>
      </c>
    </row>
    <row r="313" spans="3:4">
      <c r="C313">
        <v>18.72</v>
      </c>
      <c r="D313">
        <v>1.5454759835923896E-2</v>
      </c>
    </row>
    <row r="314" spans="3:4">
      <c r="C314">
        <v>18.779999999999998</v>
      </c>
      <c r="D314">
        <v>1.423864068282879E-2</v>
      </c>
    </row>
    <row r="315" spans="3:4">
      <c r="C315">
        <v>18.84</v>
      </c>
      <c r="D315">
        <v>1.3386329842147793E-2</v>
      </c>
    </row>
    <row r="316" spans="3:4">
      <c r="C316">
        <v>18.899999999999999</v>
      </c>
      <c r="D316">
        <v>1.2827133719459082E-2</v>
      </c>
    </row>
    <row r="317" spans="3:4">
      <c r="C317">
        <v>18.96</v>
      </c>
      <c r="D317">
        <v>1.2469080789030621E-2</v>
      </c>
    </row>
    <row r="318" spans="3:4">
      <c r="C318">
        <v>19.02</v>
      </c>
      <c r="D318">
        <v>1.2231914378971774E-2</v>
      </c>
    </row>
    <row r="319" spans="3:4">
      <c r="C319">
        <v>19.079999999999998</v>
      </c>
      <c r="D319">
        <v>1.2059634298071824E-2</v>
      </c>
    </row>
    <row r="320" spans="3:4">
      <c r="C320">
        <v>19.14</v>
      </c>
      <c r="D320">
        <v>1.1919186869444079E-2</v>
      </c>
    </row>
    <row r="321" spans="3:4">
      <c r="C321">
        <v>19.2</v>
      </c>
      <c r="D321">
        <v>1.1793623347418392E-2</v>
      </c>
    </row>
    <row r="322" spans="3:4">
      <c r="C322">
        <v>19.259999999999998</v>
      </c>
      <c r="D322">
        <v>1.1675251078983335E-2</v>
      </c>
    </row>
    <row r="323" spans="3:4">
      <c r="C323">
        <v>19.32</v>
      </c>
      <c r="D323">
        <v>1.1560929344219919E-2</v>
      </c>
    </row>
    <row r="324" spans="3:4">
      <c r="C324">
        <v>19.38</v>
      </c>
      <c r="D324">
        <v>1.1449468288902987E-2</v>
      </c>
    </row>
    <row r="325" spans="3:4">
      <c r="C325">
        <v>19.439999999999998</v>
      </c>
      <c r="D325">
        <v>1.1340404512983349E-2</v>
      </c>
    </row>
    <row r="326" spans="3:4">
      <c r="C326">
        <v>19.5</v>
      </c>
      <c r="D326">
        <v>1.1233506699513514E-2</v>
      </c>
    </row>
    <row r="327" spans="3:4">
      <c r="C327">
        <v>19.559999999999999</v>
      </c>
      <c r="D327">
        <v>1.1128607345535961E-2</v>
      </c>
    </row>
    <row r="328" spans="3:4">
      <c r="C328">
        <v>19.62</v>
      </c>
      <c r="D328">
        <v>1.1025561092988292E-2</v>
      </c>
    </row>
    <row r="329" spans="3:4">
      <c r="C329">
        <v>19.68</v>
      </c>
      <c r="D329">
        <v>1.0924201557033306E-2</v>
      </c>
    </row>
    <row r="330" spans="3:4">
      <c r="C330">
        <v>19.739999999999998</v>
      </c>
      <c r="D330">
        <v>1.0824369899882284E-2</v>
      </c>
    </row>
    <row r="331" spans="3:4">
      <c r="C331">
        <v>19.8</v>
      </c>
      <c r="D331">
        <v>1.0725909047049648E-2</v>
      </c>
    </row>
    <row r="332" spans="3:4">
      <c r="C332">
        <v>19.86</v>
      </c>
      <c r="D332">
        <v>1.0628667695394009E-2</v>
      </c>
    </row>
    <row r="333" spans="3:4">
      <c r="C333">
        <v>19.919999999999998</v>
      </c>
      <c r="D333">
        <v>1.0532504071516758E-2</v>
      </c>
    </row>
    <row r="334" spans="3:4">
      <c r="C334">
        <v>19.98</v>
      </c>
      <c r="D334">
        <v>1.0437289318994727E-2</v>
      </c>
    </row>
    <row r="335" spans="3:4">
      <c r="C335">
        <v>20.04</v>
      </c>
      <c r="D335">
        <v>1.0342910407035586E-2</v>
      </c>
    </row>
    <row r="336" spans="3:4">
      <c r="C336">
        <v>20.099999999999998</v>
      </c>
      <c r="D336">
        <v>1.0249268779877748E-2</v>
      </c>
    </row>
    <row r="337" spans="3:4">
      <c r="C337">
        <v>20.16</v>
      </c>
      <c r="D337">
        <v>1.0156293968282082E-2</v>
      </c>
    </row>
    <row r="338" spans="3:4">
      <c r="C338">
        <v>20.22</v>
      </c>
      <c r="D338">
        <v>1.0063937422085221E-2</v>
      </c>
    </row>
    <row r="339" spans="3:4">
      <c r="C339">
        <v>20.279999999999998</v>
      </c>
      <c r="D339">
        <v>9.9721708140500433E-3</v>
      </c>
    </row>
    <row r="340" spans="3:4">
      <c r="C340">
        <v>20.34</v>
      </c>
      <c r="D340">
        <v>9.8809735978898968E-3</v>
      </c>
    </row>
    <row r="341" spans="3:4">
      <c r="C341">
        <v>20.399999999999999</v>
      </c>
      <c r="D341">
        <v>9.790365853685529E-3</v>
      </c>
    </row>
    <row r="342" spans="3:4">
      <c r="C342">
        <v>20.46</v>
      </c>
      <c r="D342">
        <v>9.7003875826577619E-3</v>
      </c>
    </row>
    <row r="343" spans="3:4">
      <c r="C343">
        <v>20.52</v>
      </c>
      <c r="D343">
        <v>9.6111019230653797E-3</v>
      </c>
    </row>
    <row r="344" spans="3:4">
      <c r="C344">
        <v>20.58</v>
      </c>
      <c r="D344">
        <v>9.5226408701979091E-3</v>
      </c>
    </row>
    <row r="345" spans="3:4">
      <c r="C345">
        <v>20.64</v>
      </c>
      <c r="D345">
        <v>9.4351743708028998E-3</v>
      </c>
    </row>
    <row r="346" spans="3:4">
      <c r="C346">
        <v>20.7</v>
      </c>
      <c r="D346">
        <v>9.3490715065527776E-3</v>
      </c>
    </row>
    <row r="347" spans="3:4">
      <c r="C347">
        <v>20.759999999999998</v>
      </c>
      <c r="D347">
        <v>9.2651496467586504E-3</v>
      </c>
    </row>
    <row r="348" spans="3:4">
      <c r="C348">
        <v>20.82</v>
      </c>
      <c r="D348">
        <v>9.1854181470626458E-3</v>
      </c>
    </row>
    <row r="349" spans="3:4">
      <c r="C349">
        <v>20.88</v>
      </c>
      <c r="D349">
        <v>9.1147084031276988E-3</v>
      </c>
    </row>
    <row r="350" spans="3:4">
      <c r="C350">
        <v>20.939999999999998</v>
      </c>
      <c r="D350">
        <v>9.0640197451187267E-3</v>
      </c>
    </row>
    <row r="351" spans="3:4">
      <c r="C351">
        <v>21</v>
      </c>
      <c r="D351">
        <v>9.0560997163607448E-3</v>
      </c>
    </row>
    <row r="352" spans="3:4">
      <c r="C352">
        <v>21.06</v>
      </c>
      <c r="D352">
        <v>9.1327742226113336E-3</v>
      </c>
    </row>
    <row r="353" spans="3:4">
      <c r="C353">
        <v>21.119999999999997</v>
      </c>
      <c r="D353">
        <v>9.3608692442088432E-3</v>
      </c>
    </row>
    <row r="354" spans="3:4">
      <c r="C354">
        <v>21.18</v>
      </c>
      <c r="D354">
        <v>9.8300147686292503E-3</v>
      </c>
    </row>
    <row r="355" spans="3:4">
      <c r="C355">
        <v>21.24</v>
      </c>
      <c r="D355">
        <v>1.0633756006554078E-2</v>
      </c>
    </row>
    <row r="356" spans="3:4">
      <c r="C356">
        <v>21.3</v>
      </c>
      <c r="D356">
        <v>1.1829751975951165E-2</v>
      </c>
    </row>
    <row r="357" spans="3:4">
      <c r="C357">
        <v>21.36</v>
      </c>
      <c r="D357">
        <v>1.3387594914122706E-2</v>
      </c>
    </row>
    <row r="358" spans="3:4">
      <c r="C358">
        <v>21.419999999999998</v>
      </c>
      <c r="D358">
        <v>1.5149316159434319E-2</v>
      </c>
    </row>
    <row r="359" spans="3:4">
      <c r="C359">
        <v>21.48</v>
      </c>
      <c r="D359">
        <v>1.6834903981925841E-2</v>
      </c>
    </row>
    <row r="360" spans="3:4">
      <c r="C360">
        <v>21.54</v>
      </c>
      <c r="D360">
        <v>1.8110692454340546E-2</v>
      </c>
    </row>
    <row r="361" spans="3:4">
      <c r="C361">
        <v>21.599999999999998</v>
      </c>
      <c r="D361">
        <v>1.8703223844915812E-2</v>
      </c>
    </row>
    <row r="362" spans="3:4">
      <c r="C362">
        <v>21.66</v>
      </c>
      <c r="D362">
        <v>1.8506822119232165E-2</v>
      </c>
    </row>
    <row r="363" spans="3:4">
      <c r="C363">
        <v>21.72</v>
      </c>
      <c r="D363">
        <v>1.7627218453519663E-2</v>
      </c>
    </row>
    <row r="364" spans="3:4">
      <c r="C364">
        <v>21.779999999999998</v>
      </c>
      <c r="D364">
        <v>1.6336314759212218E-2</v>
      </c>
    </row>
    <row r="365" spans="3:4">
      <c r="C365">
        <v>21.84</v>
      </c>
      <c r="D365">
        <v>1.4963295369957863E-2</v>
      </c>
    </row>
    <row r="366" spans="3:4">
      <c r="C366">
        <v>21.9</v>
      </c>
      <c r="D366">
        <v>1.3779973431318317E-2</v>
      </c>
    </row>
    <row r="367" spans="3:4">
      <c r="C367">
        <v>21.96</v>
      </c>
      <c r="D367">
        <v>1.2932249080041334E-2</v>
      </c>
    </row>
    <row r="368" spans="3:4">
      <c r="C368">
        <v>22.02</v>
      </c>
      <c r="D368">
        <v>1.2435206678830144E-2</v>
      </c>
    </row>
    <row r="369" spans="3:4">
      <c r="C369">
        <v>22.08</v>
      </c>
      <c r="D369">
        <v>1.2213884232421195E-2</v>
      </c>
    </row>
    <row r="370" spans="3:4">
      <c r="C370">
        <v>22.14</v>
      </c>
      <c r="D370">
        <v>1.2157289001622218E-2</v>
      </c>
    </row>
    <row r="371" spans="3:4">
      <c r="C371">
        <v>22.2</v>
      </c>
      <c r="D371">
        <v>1.2160163491492947E-2</v>
      </c>
    </row>
    <row r="372" spans="3:4">
      <c r="C372">
        <v>22.259999999999998</v>
      </c>
      <c r="D372">
        <v>1.2143897843807596E-2</v>
      </c>
    </row>
    <row r="373" spans="3:4">
      <c r="C373">
        <v>22.32</v>
      </c>
      <c r="D373">
        <v>1.2060329941094367E-2</v>
      </c>
    </row>
    <row r="374" spans="3:4">
      <c r="C374">
        <v>22.38</v>
      </c>
      <c r="D374">
        <v>1.1886832501595354E-2</v>
      </c>
    </row>
    <row r="375" spans="3:4">
      <c r="C375">
        <v>22.439999999999998</v>
      </c>
      <c r="D375">
        <v>1.1619229635195119E-2</v>
      </c>
    </row>
    <row r="376" spans="3:4">
      <c r="C376">
        <v>22.5</v>
      </c>
      <c r="D376">
        <v>1.1265666360636917E-2</v>
      </c>
    </row>
    <row r="377" spans="3:4">
      <c r="C377">
        <v>22.56</v>
      </c>
      <c r="D377">
        <v>1.0842043255008834E-2</v>
      </c>
    </row>
    <row r="378" spans="3:4">
      <c r="C378">
        <v>22.619999999999997</v>
      </c>
      <c r="D378">
        <v>1.0368616683167712E-2</v>
      </c>
    </row>
    <row r="379" spans="3:4">
      <c r="C379">
        <v>22.68</v>
      </c>
      <c r="D379">
        <v>9.8672956605417531E-3</v>
      </c>
    </row>
    <row r="380" spans="3:4">
      <c r="C380">
        <v>22.74</v>
      </c>
      <c r="D380">
        <v>9.3594437099032562E-3</v>
      </c>
    </row>
    <row r="381" spans="3:4">
      <c r="C381">
        <v>22.8</v>
      </c>
      <c r="D381">
        <v>8.8640772827287412E-3</v>
      </c>
    </row>
    <row r="382" spans="3:4">
      <c r="C382">
        <v>22.86</v>
      </c>
      <c r="D382">
        <v>8.3966779840118355E-3</v>
      </c>
    </row>
    <row r="383" spans="3:4">
      <c r="C383">
        <v>22.919999999999998</v>
      </c>
      <c r="D383">
        <v>7.9684987471880728E-3</v>
      </c>
    </row>
    <row r="384" spans="3:4">
      <c r="C384">
        <v>22.98</v>
      </c>
      <c r="D384">
        <v>7.5864263962380401E-3</v>
      </c>
    </row>
    <row r="385" spans="3:4">
      <c r="C385">
        <v>23.04</v>
      </c>
      <c r="D385">
        <v>7.253326867518387E-3</v>
      </c>
    </row>
    <row r="386" spans="3:4">
      <c r="C386">
        <v>23.099999999999998</v>
      </c>
      <c r="D386">
        <v>6.9686981852422804E-3</v>
      </c>
    </row>
    <row r="387" spans="3:4">
      <c r="C387">
        <v>23.16</v>
      </c>
      <c r="D387">
        <v>6.7295215248445155E-3</v>
      </c>
    </row>
    <row r="388" spans="3:4">
      <c r="C388">
        <v>23.22</v>
      </c>
      <c r="D388">
        <v>6.5311346240292468E-3</v>
      </c>
    </row>
    <row r="389" spans="3:4">
      <c r="C389">
        <v>23.279999999999998</v>
      </c>
      <c r="D389">
        <v>6.3681193374245156E-3</v>
      </c>
    </row>
    <row r="390" spans="3:4">
      <c r="C390">
        <v>23.34</v>
      </c>
      <c r="D390">
        <v>6.2351300110090047E-3</v>
      </c>
    </row>
    <row r="391" spans="3:4">
      <c r="C391">
        <v>23.4</v>
      </c>
      <c r="D391">
        <v>6.1278723716471691E-3</v>
      </c>
    </row>
    <row r="392" spans="3:4">
      <c r="C392">
        <v>23.46</v>
      </c>
      <c r="D392">
        <v>6.0446515443677686E-3</v>
      </c>
    </row>
    <row r="393" spans="3:4">
      <c r="C393">
        <v>23.52</v>
      </c>
      <c r="D393">
        <v>5.9890960174166577E-3</v>
      </c>
    </row>
    <row r="394" spans="3:4">
      <c r="C394">
        <v>23.58</v>
      </c>
      <c r="D394">
        <v>5.9749395195297927E-3</v>
      </c>
    </row>
    <row r="395" spans="3:4">
      <c r="C395">
        <v>23.64</v>
      </c>
      <c r="D395">
        <v>6.0327553725631001E-3</v>
      </c>
    </row>
    <row r="396" spans="3:4">
      <c r="C396">
        <v>23.7</v>
      </c>
      <c r="D396">
        <v>6.2167168824452381E-3</v>
      </c>
    </row>
    <row r="397" spans="3:4">
      <c r="C397">
        <v>23.759999999999998</v>
      </c>
      <c r="D397">
        <v>6.6057973995254007E-3</v>
      </c>
    </row>
    <row r="398" spans="3:4">
      <c r="C398">
        <v>23.82</v>
      </c>
      <c r="D398">
        <v>7.2910926854406781E-3</v>
      </c>
    </row>
    <row r="399" spans="3:4">
      <c r="C399">
        <v>23.88</v>
      </c>
      <c r="D399">
        <v>8.3427036391636317E-3</v>
      </c>
    </row>
    <row r="400" spans="3:4">
      <c r="C400">
        <v>23.939999999999998</v>
      </c>
      <c r="D400">
        <v>9.7596569332988534E-3</v>
      </c>
    </row>
    <row r="401" spans="3:4">
      <c r="C401">
        <v>24</v>
      </c>
      <c r="D401">
        <v>1.1422700645860855E-2</v>
      </c>
    </row>
    <row r="402" spans="3:4">
      <c r="C402">
        <v>24.06</v>
      </c>
      <c r="D402">
        <v>1.3081933624593901E-2</v>
      </c>
    </row>
    <row r="403" spans="3:4">
      <c r="C403">
        <v>24.119999999999997</v>
      </c>
      <c r="D403">
        <v>1.4404656586259404E-2</v>
      </c>
    </row>
    <row r="404" spans="3:4">
      <c r="C404">
        <v>24.18</v>
      </c>
      <c r="D404">
        <v>1.5079198846921786E-2</v>
      </c>
    </row>
    <row r="405" spans="3:4">
      <c r="C405">
        <v>24.24</v>
      </c>
      <c r="D405">
        <v>1.4932338654414517E-2</v>
      </c>
    </row>
    <row r="406" spans="3:4">
      <c r="C406">
        <v>24.3</v>
      </c>
      <c r="D406">
        <v>1.4000208604317515E-2</v>
      </c>
    </row>
    <row r="407" spans="3:4">
      <c r="C407">
        <v>24.36</v>
      </c>
      <c r="D407">
        <v>1.2513123701144392E-2</v>
      </c>
    </row>
    <row r="408" spans="3:4">
      <c r="C408">
        <v>24.419999999999998</v>
      </c>
      <c r="D408">
        <v>1.0802933576246398E-2</v>
      </c>
    </row>
    <row r="409" spans="3:4">
      <c r="C409">
        <v>24.48</v>
      </c>
      <c r="D409">
        <v>9.1837862926706509E-3</v>
      </c>
    </row>
    <row r="410" spans="3:4">
      <c r="C410">
        <v>24.54</v>
      </c>
      <c r="D410">
        <v>7.8642673925064487E-3</v>
      </c>
    </row>
    <row r="411" spans="3:4">
      <c r="C411">
        <v>24.599999999999998</v>
      </c>
      <c r="D411">
        <v>6.9219891634138163E-3</v>
      </c>
    </row>
    <row r="412" spans="3:4">
      <c r="C412">
        <v>24.66</v>
      </c>
      <c r="D412">
        <v>6.3336208300455504E-3</v>
      </c>
    </row>
    <row r="413" spans="3:4">
      <c r="C413">
        <v>24.72</v>
      </c>
      <c r="D413">
        <v>6.031402794038989E-3</v>
      </c>
    </row>
    <row r="414" spans="3:4">
      <c r="C414">
        <v>24.779999999999998</v>
      </c>
      <c r="D414">
        <v>5.9582531565480394E-3</v>
      </c>
    </row>
    <row r="415" spans="3:4">
      <c r="C415">
        <v>24.84</v>
      </c>
      <c r="D415">
        <v>6.1073184987730953E-3</v>
      </c>
    </row>
    <row r="416" spans="3:4">
      <c r="C416">
        <v>24.9</v>
      </c>
      <c r="D416">
        <v>6.5426252695496463E-3</v>
      </c>
    </row>
    <row r="417" spans="3:4">
      <c r="C417">
        <v>24.96</v>
      </c>
      <c r="D417">
        <v>7.3977316847946969E-3</v>
      </c>
    </row>
    <row r="418" spans="3:4">
      <c r="C418">
        <v>25.02</v>
      </c>
      <c r="D418">
        <v>8.8433510422034883E-3</v>
      </c>
    </row>
    <row r="419" spans="3:4">
      <c r="C419">
        <v>25.08</v>
      </c>
      <c r="D419">
        <v>1.1015117765764804E-2</v>
      </c>
    </row>
    <row r="420" spans="3:4">
      <c r="C420">
        <v>25.14</v>
      </c>
      <c r="D420">
        <v>1.3909653697806097E-2</v>
      </c>
    </row>
    <row r="421" spans="3:4">
      <c r="C421">
        <v>25.2</v>
      </c>
      <c r="D421">
        <v>1.72882435276458E-2</v>
      </c>
    </row>
    <row r="422" spans="3:4">
      <c r="C422">
        <v>25.259999999999998</v>
      </c>
      <c r="D422">
        <v>2.0651242042562117E-2</v>
      </c>
    </row>
    <row r="423" spans="3:4">
      <c r="C423">
        <v>25.32</v>
      </c>
      <c r="D423">
        <v>2.3333544451227088E-2</v>
      </c>
    </row>
    <row r="424" spans="3:4">
      <c r="C424">
        <v>25.38</v>
      </c>
      <c r="D424">
        <v>2.4712152419073329E-2</v>
      </c>
    </row>
    <row r="425" spans="3:4">
      <c r="C425">
        <v>25.439999999999998</v>
      </c>
      <c r="D425">
        <v>2.4440989999586337E-2</v>
      </c>
    </row>
    <row r="426" spans="3:4">
      <c r="C426">
        <v>25.5</v>
      </c>
      <c r="D426">
        <v>2.2592844247457923E-2</v>
      </c>
    </row>
    <row r="427" spans="3:4">
      <c r="C427">
        <v>25.56</v>
      </c>
      <c r="D427">
        <v>1.9629228476202694E-2</v>
      </c>
    </row>
    <row r="428" spans="3:4">
      <c r="C428">
        <v>25.619999999999997</v>
      </c>
      <c r="D428">
        <v>1.6215783003163339E-2</v>
      </c>
    </row>
    <row r="429" spans="3:4">
      <c r="C429">
        <v>25.68</v>
      </c>
      <c r="D429">
        <v>1.298502638948207E-2</v>
      </c>
    </row>
    <row r="430" spans="3:4">
      <c r="C430">
        <v>25.74</v>
      </c>
      <c r="D430">
        <v>1.0363326681019292E-2</v>
      </c>
    </row>
    <row r="431" spans="3:4">
      <c r="C431">
        <v>25.8</v>
      </c>
      <c r="D431">
        <v>8.5234827627789778E-3</v>
      </c>
    </row>
    <row r="432" spans="3:4">
      <c r="C432">
        <v>25.86</v>
      </c>
      <c r="D432">
        <v>7.4471619283898918E-3</v>
      </c>
    </row>
    <row r="433" spans="3:4">
      <c r="C433">
        <v>25.919999999999998</v>
      </c>
      <c r="D433">
        <v>7.0332516956854779E-3</v>
      </c>
    </row>
    <row r="434" spans="3:4">
      <c r="C434">
        <v>25.98</v>
      </c>
      <c r="D434">
        <v>7.1869336056822669E-3</v>
      </c>
    </row>
    <row r="435" spans="3:4">
      <c r="C435">
        <v>26.04</v>
      </c>
      <c r="D435">
        <v>7.8525052864252352E-3</v>
      </c>
    </row>
    <row r="436" spans="3:4">
      <c r="C436">
        <v>26.099999999999998</v>
      </c>
      <c r="D436">
        <v>8.9876279423191444E-3</v>
      </c>
    </row>
    <row r="437" spans="3:4">
      <c r="C437">
        <v>26.16</v>
      </c>
      <c r="D437">
        <v>1.0503471101806451E-2</v>
      </c>
    </row>
    <row r="438" spans="3:4">
      <c r="C438">
        <v>26.22</v>
      </c>
      <c r="D438">
        <v>1.2211600367331998E-2</v>
      </c>
    </row>
    <row r="439" spans="3:4">
      <c r="C439">
        <v>26.279999999999998</v>
      </c>
      <c r="D439">
        <v>1.3819105050973255E-2</v>
      </c>
    </row>
    <row r="440" spans="3:4">
      <c r="C440">
        <v>26.34</v>
      </c>
      <c r="D440">
        <v>1.4992928414043032E-2</v>
      </c>
    </row>
    <row r="441" spans="3:4">
      <c r="C441">
        <v>26.4</v>
      </c>
      <c r="D441">
        <v>1.5475864792088709E-2</v>
      </c>
    </row>
    <row r="442" spans="3:4">
      <c r="C442">
        <v>26.459999999999997</v>
      </c>
      <c r="D442">
        <v>1.5200361065247707E-2</v>
      </c>
    </row>
    <row r="443" spans="3:4">
      <c r="C443">
        <v>26.52</v>
      </c>
      <c r="D443">
        <v>1.4338128969941596E-2</v>
      </c>
    </row>
    <row r="444" spans="3:4">
      <c r="C444">
        <v>26.58</v>
      </c>
      <c r="D444">
        <v>1.3253072018026999E-2</v>
      </c>
    </row>
    <row r="445" spans="3:4">
      <c r="C445">
        <v>26.64</v>
      </c>
      <c r="D445">
        <v>1.2373819013419905E-2</v>
      </c>
    </row>
    <row r="446" spans="3:4">
      <c r="C446">
        <v>26.7</v>
      </c>
      <c r="D446">
        <v>1.2039290027945895E-2</v>
      </c>
    </row>
    <row r="447" spans="3:4">
      <c r="C447">
        <v>26.759999999999998</v>
      </c>
      <c r="D447">
        <v>1.2377665722352944E-2</v>
      </c>
    </row>
    <row r="448" spans="3:4">
      <c r="C448">
        <v>26.82</v>
      </c>
      <c r="D448">
        <v>1.3261276064829772E-2</v>
      </c>
    </row>
    <row r="449" spans="3:4">
      <c r="C449">
        <v>26.88</v>
      </c>
      <c r="D449">
        <v>1.4352180295055125E-2</v>
      </c>
    </row>
    <row r="450" spans="3:4">
      <c r="C450">
        <v>26.939999999999998</v>
      </c>
      <c r="D450">
        <v>1.5224147771628596E-2</v>
      </c>
    </row>
    <row r="451" spans="3:4">
      <c r="C451">
        <v>27</v>
      </c>
      <c r="D451">
        <v>1.5519152652810888E-2</v>
      </c>
    </row>
    <row r="452" spans="3:4">
      <c r="C452">
        <v>27.06</v>
      </c>
      <c r="D452">
        <v>1.5078702314612157E-2</v>
      </c>
    </row>
    <row r="453" spans="3:4">
      <c r="C453">
        <v>27.119999999999997</v>
      </c>
      <c r="D453">
        <v>1.3996894693784208E-2</v>
      </c>
    </row>
    <row r="454" spans="3:4">
      <c r="C454">
        <v>27.18</v>
      </c>
      <c r="D454">
        <v>1.2577356029739677E-2</v>
      </c>
    </row>
    <row r="455" spans="3:4">
      <c r="C455">
        <v>27.24</v>
      </c>
      <c r="D455">
        <v>1.1221610370706384E-2</v>
      </c>
    </row>
    <row r="456" spans="3:4">
      <c r="C456">
        <v>27.3</v>
      </c>
      <c r="D456">
        <v>1.0301994727797605E-2</v>
      </c>
    </row>
    <row r="457" spans="3:4">
      <c r="C457">
        <v>27.36</v>
      </c>
      <c r="D457">
        <v>1.0063522680137108E-2</v>
      </c>
    </row>
    <row r="458" spans="3:4">
      <c r="C458">
        <v>27.419999999999998</v>
      </c>
      <c r="D458">
        <v>1.0570645240503768E-2</v>
      </c>
    </row>
    <row r="459" spans="3:4">
      <c r="C459">
        <v>27.48</v>
      </c>
      <c r="D459">
        <v>1.1694539891330792E-2</v>
      </c>
    </row>
    <row r="460" spans="3:4">
      <c r="C460">
        <v>27.54</v>
      </c>
      <c r="D460">
        <v>1.313735766709713E-2</v>
      </c>
    </row>
    <row r="461" spans="3:4">
      <c r="C461">
        <v>27.599999999999998</v>
      </c>
      <c r="D461">
        <v>1.4498335119367054E-2</v>
      </c>
    </row>
    <row r="462" spans="3:4">
      <c r="C462">
        <v>27.66</v>
      </c>
      <c r="D462">
        <v>1.538090661228996E-2</v>
      </c>
    </row>
    <row r="463" spans="3:4">
      <c r="C463">
        <v>27.72</v>
      </c>
      <c r="D463">
        <v>1.5514423224770486E-2</v>
      </c>
    </row>
    <row r="464" spans="3:4">
      <c r="C464">
        <v>27.779999999999998</v>
      </c>
      <c r="D464">
        <v>1.4840990004218298E-2</v>
      </c>
    </row>
    <row r="465" spans="3:4">
      <c r="C465">
        <v>27.84</v>
      </c>
      <c r="D465">
        <v>1.3523436179930516E-2</v>
      </c>
    </row>
    <row r="466" spans="3:4">
      <c r="C466">
        <v>27.9</v>
      </c>
      <c r="D466">
        <v>1.1868897581191234E-2</v>
      </c>
    </row>
    <row r="467" spans="3:4">
      <c r="C467">
        <v>27.959999999999997</v>
      </c>
      <c r="D467">
        <v>1.0208179053900226E-2</v>
      </c>
    </row>
    <row r="468" spans="3:4">
      <c r="C468">
        <v>28.02</v>
      </c>
      <c r="D468">
        <v>8.7902748980326489E-3</v>
      </c>
    </row>
    <row r="469" spans="3:4">
      <c r="C469">
        <v>28.08</v>
      </c>
      <c r="D469">
        <v>7.733818077370674E-3</v>
      </c>
    </row>
    <row r="470" spans="3:4">
      <c r="C470">
        <v>28.14</v>
      </c>
      <c r="D470">
        <v>7.0391518758600663E-3</v>
      </c>
    </row>
    <row r="471" spans="3:4">
      <c r="C471">
        <v>28.2</v>
      </c>
      <c r="D471">
        <v>6.6353625555178155E-3</v>
      </c>
    </row>
    <row r="472" spans="3:4">
      <c r="C472">
        <v>28.259999999999998</v>
      </c>
      <c r="D472">
        <v>6.4302776399855575E-3</v>
      </c>
    </row>
    <row r="473" spans="3:4">
      <c r="C473">
        <v>28.32</v>
      </c>
      <c r="D473">
        <v>6.3434550502969572E-3</v>
      </c>
    </row>
    <row r="474" spans="3:4">
      <c r="C474">
        <v>28.38</v>
      </c>
      <c r="D474">
        <v>6.3187405090185424E-3</v>
      </c>
    </row>
    <row r="475" spans="3:4">
      <c r="C475">
        <v>28.439999999999998</v>
      </c>
      <c r="D475">
        <v>6.3229356134698019E-3</v>
      </c>
    </row>
    <row r="476" spans="3:4">
      <c r="C476">
        <v>28.5</v>
      </c>
      <c r="D476">
        <v>6.338975036036653E-3</v>
      </c>
    </row>
    <row r="477" spans="3:4">
      <c r="C477">
        <v>28.56</v>
      </c>
      <c r="D477">
        <v>6.3590720262092296E-3</v>
      </c>
    </row>
    <row r="478" spans="3:4">
      <c r="C478">
        <v>28.619999999999997</v>
      </c>
      <c r="D478">
        <v>6.3800265391533925E-3</v>
      </c>
    </row>
    <row r="479" spans="3:4">
      <c r="C479">
        <v>28.68</v>
      </c>
      <c r="D479">
        <v>6.4006102238773474E-3</v>
      </c>
    </row>
    <row r="480" spans="3:4">
      <c r="C480">
        <v>28.74</v>
      </c>
      <c r="D480">
        <v>6.4203416037833128E-3</v>
      </c>
    </row>
    <row r="481" spans="3:4">
      <c r="C481">
        <v>28.799999999999997</v>
      </c>
      <c r="D481">
        <v>6.4390094203632614E-3</v>
      </c>
    </row>
    <row r="482" spans="3:4">
      <c r="C482">
        <v>28.86</v>
      </c>
      <c r="D482">
        <v>6.4564803093061281E-3</v>
      </c>
    </row>
    <row r="483" spans="3:4">
      <c r="C483">
        <v>28.919999999999998</v>
      </c>
      <c r="D483">
        <v>6.4726470936762757E-3</v>
      </c>
    </row>
    <row r="484" spans="3:4">
      <c r="C484">
        <v>28.98</v>
      </c>
      <c r="D484">
        <v>6.4874169374924753E-3</v>
      </c>
    </row>
    <row r="485" spans="3:4">
      <c r="C485">
        <v>29.04</v>
      </c>
      <c r="D485">
        <v>6.500720463353319E-3</v>
      </c>
    </row>
    <row r="486" spans="3:4">
      <c r="C486">
        <v>29.099999999999998</v>
      </c>
      <c r="D486">
        <v>6.5125113754153172E-3</v>
      </c>
    </row>
    <row r="487" spans="3:4">
      <c r="C487">
        <v>29.16</v>
      </c>
      <c r="D487">
        <v>6.5227874277709666E-3</v>
      </c>
    </row>
    <row r="488" spans="3:4">
      <c r="C488">
        <v>29.22</v>
      </c>
      <c r="D488">
        <v>6.5316279880188038E-3</v>
      </c>
    </row>
    <row r="489" spans="3:4">
      <c r="C489">
        <v>29.279999999999998</v>
      </c>
      <c r="D489">
        <v>6.5392650853523041E-3</v>
      </c>
    </row>
    <row r="490" spans="3:4">
      <c r="C490">
        <v>29.34</v>
      </c>
      <c r="D490">
        <v>6.5462102439903655E-3</v>
      </c>
    </row>
    <row r="491" spans="3:4">
      <c r="C491">
        <v>29.4</v>
      </c>
      <c r="D491">
        <v>6.553466686197865E-3</v>
      </c>
    </row>
    <row r="492" spans="3:4">
      <c r="C492">
        <v>29.459999999999997</v>
      </c>
      <c r="D492">
        <v>6.5628594141410876E-3</v>
      </c>
    </row>
    <row r="493" spans="3:4">
      <c r="C493">
        <v>29.52</v>
      </c>
      <c r="D493">
        <v>6.5775070849123565E-3</v>
      </c>
    </row>
    <row r="494" spans="3:4">
      <c r="C494">
        <v>29.58</v>
      </c>
      <c r="D494">
        <v>6.6024300581630545E-3</v>
      </c>
    </row>
    <row r="495" spans="3:4">
      <c r="C495">
        <v>29.64</v>
      </c>
      <c r="D495">
        <v>6.6452299952060338E-3</v>
      </c>
    </row>
    <row r="496" spans="3:4">
      <c r="C496">
        <v>29.7</v>
      </c>
      <c r="D496">
        <v>6.7166864560799901E-3</v>
      </c>
    </row>
    <row r="497" spans="3:4">
      <c r="C497">
        <v>29.759999999999998</v>
      </c>
      <c r="D497">
        <v>6.8310088000269513E-3</v>
      </c>
    </row>
    <row r="498" spans="3:4">
      <c r="C498">
        <v>29.82</v>
      </c>
      <c r="D498">
        <v>7.0053927332792568E-3</v>
      </c>
    </row>
    <row r="499" spans="3:4">
      <c r="C499">
        <v>29.88</v>
      </c>
      <c r="D499">
        <v>7.2585160000786329E-3</v>
      </c>
    </row>
    <row r="500" spans="3:4">
      <c r="C500">
        <v>29.939999999999998</v>
      </c>
      <c r="D500">
        <v>7.6077373983131705E-3</v>
      </c>
    </row>
    <row r="501" spans="3:4">
      <c r="C501">
        <v>30</v>
      </c>
      <c r="D501">
        <v>8.0650144776448097E-3</v>
      </c>
    </row>
    <row r="502" spans="3:4">
      <c r="C502">
        <v>30.06</v>
      </c>
      <c r="D502">
        <v>8.6321168551160028E-3</v>
      </c>
    </row>
    <row r="503" spans="3:4">
      <c r="C503">
        <v>30.119999999999997</v>
      </c>
      <c r="D503">
        <v>9.2960504835691883E-3</v>
      </c>
    </row>
    <row r="504" spans="3:4">
      <c r="C504">
        <v>30.18</v>
      </c>
      <c r="D504">
        <v>1.0026111691816207E-2</v>
      </c>
    </row>
    <row r="505" spans="3:4">
      <c r="C505">
        <v>30.24</v>
      </c>
      <c r="D505">
        <v>1.0773937418901956E-2</v>
      </c>
    </row>
    <row r="506" spans="3:4">
      <c r="C506">
        <v>30.299999999999997</v>
      </c>
      <c r="D506">
        <v>1.1477485001616286E-2</v>
      </c>
    </row>
    <row r="507" spans="3:4">
      <c r="C507">
        <v>30.36</v>
      </c>
      <c r="D507">
        <v>1.2068959851848731E-2</v>
      </c>
    </row>
    <row r="508" spans="3:4">
      <c r="C508">
        <v>30.419999999999998</v>
      </c>
      <c r="D508">
        <v>1.2485569532938535E-2</v>
      </c>
    </row>
    <row r="509" spans="3:4">
      <c r="C509">
        <v>30.48</v>
      </c>
      <c r="D509">
        <v>1.268093813274172E-2</v>
      </c>
    </row>
    <row r="510" spans="3:4">
      <c r="C510">
        <v>30.54</v>
      </c>
      <c r="D510">
        <v>1.2634654715300231E-2</v>
      </c>
    </row>
    <row r="511" spans="3:4">
      <c r="C511">
        <v>30.599999999999998</v>
      </c>
      <c r="D511">
        <v>1.2357531317904907E-2</v>
      </c>
    </row>
    <row r="512" spans="3:4">
      <c r="C512">
        <v>30.66</v>
      </c>
      <c r="D512">
        <v>1.1891325958766933E-2</v>
      </c>
    </row>
    <row r="513" spans="3:4">
      <c r="C513">
        <v>30.72</v>
      </c>
      <c r="D513">
        <v>1.1302962871621178E-2</v>
      </c>
    </row>
    <row r="514" spans="3:4">
      <c r="C514">
        <v>30.779999999999998</v>
      </c>
      <c r="D514">
        <v>1.0674639746888899E-2</v>
      </c>
    </row>
    <row r="515" spans="3:4">
      <c r="C515">
        <v>30.84</v>
      </c>
      <c r="D515">
        <v>1.0091881389552377E-2</v>
      </c>
    </row>
    <row r="516" spans="3:4">
      <c r="C516">
        <v>30.9</v>
      </c>
      <c r="D516">
        <v>9.6318459430663073E-3</v>
      </c>
    </row>
    <row r="517" spans="3:4">
      <c r="C517">
        <v>30.959999999999997</v>
      </c>
      <c r="D517">
        <v>9.3535141543913593E-3</v>
      </c>
    </row>
    <row r="518" spans="3:4">
      <c r="C518">
        <v>31.02</v>
      </c>
      <c r="D518">
        <v>9.2907499349711761E-3</v>
      </c>
    </row>
    <row r="519" spans="3:4">
      <c r="C519">
        <v>31.08</v>
      </c>
      <c r="D519">
        <v>9.4485544275563493E-3</v>
      </c>
    </row>
    <row r="520" spans="3:4">
      <c r="C520">
        <v>31.14</v>
      </c>
      <c r="D520">
        <v>9.8025328392016466E-3</v>
      </c>
    </row>
    <row r="521" spans="3:4">
      <c r="C521">
        <v>31.2</v>
      </c>
      <c r="D521">
        <v>1.0301566158090882E-2</v>
      </c>
    </row>
    <row r="522" spans="3:4">
      <c r="C522">
        <v>31.259999999999998</v>
      </c>
      <c r="D522">
        <v>1.087369993990701E-2</v>
      </c>
    </row>
    <row r="523" spans="3:4">
      <c r="C523">
        <v>31.32</v>
      </c>
      <c r="D523">
        <v>1.1435064379483164E-2</v>
      </c>
    </row>
    <row r="524" spans="3:4">
      <c r="C524">
        <v>31.38</v>
      </c>
      <c r="D524">
        <v>1.1901105890591795E-2</v>
      </c>
    </row>
    <row r="525" spans="3:4">
      <c r="C525">
        <v>31.439999999999998</v>
      </c>
      <c r="D525">
        <v>1.2198666119945687E-2</v>
      </c>
    </row>
    <row r="526" spans="3:4">
      <c r="C526">
        <v>31.5</v>
      </c>
      <c r="D526">
        <v>1.227681711465967E-2</v>
      </c>
    </row>
    <row r="527" spans="3:4">
      <c r="C527">
        <v>31.56</v>
      </c>
      <c r="D527">
        <v>1.2114217850932458E-2</v>
      </c>
    </row>
    <row r="528" spans="3:4">
      <c r="C528">
        <v>31.619999999999997</v>
      </c>
      <c r="D528">
        <v>1.1721304586603414E-2</v>
      </c>
    </row>
    <row r="529" spans="3:4">
      <c r="C529">
        <v>31.68</v>
      </c>
      <c r="D529">
        <v>1.1136784279304498E-2</v>
      </c>
    </row>
    <row r="530" spans="3:4">
      <c r="C530">
        <v>31.74</v>
      </c>
      <c r="D530">
        <v>1.041930919149554E-2</v>
      </c>
    </row>
    <row r="531" spans="3:4">
      <c r="C531">
        <v>31.799999999999997</v>
      </c>
      <c r="D531">
        <v>9.6363877296728549E-3</v>
      </c>
    </row>
    <row r="532" spans="3:4">
      <c r="C532">
        <v>31.86</v>
      </c>
      <c r="D532">
        <v>8.8531319197360306E-3</v>
      </c>
    </row>
    <row r="533" spans="3:4">
      <c r="C533">
        <v>31.919999999999998</v>
      </c>
      <c r="D533">
        <v>8.1232072873658762E-3</v>
      </c>
    </row>
    <row r="534" spans="3:4">
      <c r="C534">
        <v>31.98</v>
      </c>
      <c r="D534">
        <v>7.4834837162711743E-3</v>
      </c>
    </row>
    <row r="535" spans="3:4">
      <c r="C535">
        <v>32.04</v>
      </c>
      <c r="D535">
        <v>6.9527412706698556E-3</v>
      </c>
    </row>
    <row r="536" spans="3:4">
      <c r="C536">
        <v>32.1</v>
      </c>
      <c r="D536">
        <v>6.5337565868388613E-3</v>
      </c>
    </row>
    <row r="537" spans="3:4">
      <c r="C537">
        <v>32.159999999999997</v>
      </c>
      <c r="D537">
        <v>6.2175076915661747E-3</v>
      </c>
    </row>
    <row r="538" spans="3:4">
      <c r="C538">
        <v>32.22</v>
      </c>
      <c r="D538">
        <v>5.9879957414131655E-3</v>
      </c>
    </row>
    <row r="539" spans="3:4">
      <c r="C539">
        <v>32.28</v>
      </c>
      <c r="D539">
        <v>5.82668474028531E-3</v>
      </c>
    </row>
    <row r="540" spans="3:4">
      <c r="C540">
        <v>32.339999999999996</v>
      </c>
      <c r="D540">
        <v>5.7157140373863295E-3</v>
      </c>
    </row>
    <row r="541" spans="3:4">
      <c r="C541">
        <v>32.4</v>
      </c>
      <c r="D541">
        <v>5.6398398851831297E-3</v>
      </c>
    </row>
    <row r="542" spans="3:4">
      <c r="C542">
        <v>32.46</v>
      </c>
      <c r="D542">
        <v>5.587189138139376E-3</v>
      </c>
    </row>
    <row r="543" spans="3:4">
      <c r="C543">
        <v>32.519999999999996</v>
      </c>
      <c r="D543">
        <v>5.5491968309088063E-3</v>
      </c>
    </row>
    <row r="544" spans="3:4">
      <c r="C544">
        <v>32.58</v>
      </c>
      <c r="D544">
        <v>5.5200897575259159E-3</v>
      </c>
    </row>
    <row r="545" spans="3:4">
      <c r="C545">
        <v>32.64</v>
      </c>
      <c r="D545">
        <v>5.496211842601165E-3</v>
      </c>
    </row>
    <row r="546" spans="3:4">
      <c r="C546">
        <v>32.699999999999996</v>
      </c>
      <c r="D546">
        <v>5.4753809351952712E-3</v>
      </c>
    </row>
    <row r="547" spans="3:4">
      <c r="C547">
        <v>32.76</v>
      </c>
      <c r="D547">
        <v>5.4563684806015825E-3</v>
      </c>
    </row>
    <row r="548" spans="3:4">
      <c r="C548">
        <v>32.82</v>
      </c>
      <c r="D548">
        <v>5.4385237982622538E-3</v>
      </c>
    </row>
    <row r="549" spans="3:4">
      <c r="C549">
        <v>32.879999999999995</v>
      </c>
      <c r="D549">
        <v>5.4215260893411936E-3</v>
      </c>
    </row>
    <row r="550" spans="3:4">
      <c r="C550">
        <v>32.94</v>
      </c>
      <c r="D550">
        <v>5.4052328170078011E-3</v>
      </c>
    </row>
    <row r="551" spans="3:4">
      <c r="C551">
        <v>33</v>
      </c>
      <c r="D551">
        <v>5.3895931267540576E-3</v>
      </c>
    </row>
    <row r="552" spans="3:4">
      <c r="C552">
        <v>33.06</v>
      </c>
      <c r="D552">
        <v>5.3746014101588762E-3</v>
      </c>
    </row>
    <row r="553" spans="3:4">
      <c r="C553">
        <v>33.119999999999997</v>
      </c>
      <c r="D553">
        <v>5.3602708638752225E-3</v>
      </c>
    </row>
    <row r="554" spans="3:4">
      <c r="C554">
        <v>33.18</v>
      </c>
      <c r="D554">
        <v>5.3466313028133041E-3</v>
      </c>
    </row>
    <row r="555" spans="3:4">
      <c r="C555">
        <v>33.24</v>
      </c>
      <c r="D555">
        <v>5.3337187915779615E-3</v>
      </c>
    </row>
    <row r="556" spans="3:4">
      <c r="C556">
        <v>33.299999999999997</v>
      </c>
      <c r="D556">
        <v>5.3215637297565699E-3</v>
      </c>
    </row>
    <row r="557" spans="3:4">
      <c r="C557">
        <v>33.36</v>
      </c>
      <c r="D557">
        <v>5.310203842038513E-3</v>
      </c>
    </row>
    <row r="558" spans="3:4">
      <c r="C558">
        <v>33.42</v>
      </c>
      <c r="D558">
        <v>5.2996784160289617E-3</v>
      </c>
    </row>
    <row r="559" spans="3:4">
      <c r="C559">
        <v>33.479999999999997</v>
      </c>
      <c r="D559">
        <v>5.2900281963953657E-3</v>
      </c>
    </row>
    <row r="560" spans="3:4">
      <c r="C560">
        <v>33.54</v>
      </c>
      <c r="D560">
        <v>5.2812952522626709E-3</v>
      </c>
    </row>
    <row r="561" spans="3:4">
      <c r="C561">
        <v>33.6</v>
      </c>
      <c r="D561">
        <v>5.2735228153020317E-3</v>
      </c>
    </row>
    <row r="562" spans="3:4">
      <c r="C562">
        <v>33.659999999999997</v>
      </c>
      <c r="D562">
        <v>5.2667550859430787E-3</v>
      </c>
    </row>
    <row r="563" spans="3:4">
      <c r="C563">
        <v>33.72</v>
      </c>
      <c r="D563">
        <v>5.2610370052091071E-3</v>
      </c>
    </row>
    <row r="564" spans="3:4">
      <c r="C564">
        <v>33.78</v>
      </c>
      <c r="D564">
        <v>5.256413989835511E-3</v>
      </c>
    </row>
    <row r="565" spans="3:4">
      <c r="C565">
        <v>33.839999999999996</v>
      </c>
      <c r="D565">
        <v>5.2529316285899698E-3</v>
      </c>
    </row>
    <row r="566" spans="3:4">
      <c r="C566">
        <v>33.9</v>
      </c>
      <c r="D566">
        <v>5.2506353380724537E-3</v>
      </c>
    </row>
    <row r="567" spans="3:4">
      <c r="C567">
        <v>33.96</v>
      </c>
      <c r="D567">
        <v>5.2495699767353505E-3</v>
      </c>
    </row>
    <row r="568" spans="3:4">
      <c r="C568">
        <v>34.019999999999996</v>
      </c>
      <c r="D568">
        <v>5.2497794164287209E-3</v>
      </c>
    </row>
    <row r="569" spans="3:4">
      <c r="C569">
        <v>34.08</v>
      </c>
      <c r="D569">
        <v>5.2513060714396752E-3</v>
      </c>
    </row>
    <row r="570" spans="3:4">
      <c r="C570">
        <v>34.14</v>
      </c>
      <c r="D570">
        <v>5.2541903857521617E-3</v>
      </c>
    </row>
    <row r="571" spans="3:4">
      <c r="C571">
        <v>34.199999999999996</v>
      </c>
      <c r="D571">
        <v>5.2584702800961237E-3</v>
      </c>
    </row>
    <row r="572" spans="3:4">
      <c r="C572">
        <v>34.26</v>
      </c>
      <c r="D572">
        <v>5.264180561271369E-3</v>
      </c>
    </row>
    <row r="573" spans="3:4">
      <c r="C573">
        <v>34.32</v>
      </c>
      <c r="D573">
        <v>5.2713522972080758E-3</v>
      </c>
    </row>
    <row r="574" spans="3:4">
      <c r="C574">
        <v>34.379999999999995</v>
      </c>
      <c r="D574">
        <v>5.2800121622459196E-3</v>
      </c>
    </row>
    <row r="575" spans="3:4">
      <c r="C575">
        <v>34.44</v>
      </c>
      <c r="D575">
        <v>5.2901817581586874E-3</v>
      </c>
    </row>
    <row r="576" spans="3:4">
      <c r="C576">
        <v>34.5</v>
      </c>
      <c r="D576">
        <v>5.3018769174993418E-3</v>
      </c>
    </row>
    <row r="577" spans="3:4">
      <c r="C577">
        <v>34.56</v>
      </c>
      <c r="D577">
        <v>5.3151069968695817E-3</v>
      </c>
    </row>
    <row r="578" spans="3:4">
      <c r="C578">
        <v>34.619999999999997</v>
      </c>
      <c r="D578">
        <v>5.3298741687027012E-3</v>
      </c>
    </row>
    <row r="579" spans="3:4">
      <c r="C579">
        <v>34.68</v>
      </c>
      <c r="D579">
        <v>5.3461682373211368E-3</v>
      </c>
    </row>
    <row r="580" spans="3:4">
      <c r="C580">
        <v>34.74</v>
      </c>
      <c r="D580">
        <v>5.36398448417366E-3</v>
      </c>
    </row>
    <row r="581" spans="3:4">
      <c r="C581">
        <v>34.799999999999997</v>
      </c>
      <c r="D581">
        <v>5.3832942610771029E-3</v>
      </c>
    </row>
    <row r="582" spans="3:4">
      <c r="C582">
        <v>34.86</v>
      </c>
      <c r="D582">
        <v>5.4040642501130805E-3</v>
      </c>
    </row>
    <row r="583" spans="3:4">
      <c r="C583">
        <v>34.92</v>
      </c>
      <c r="D583">
        <v>5.4262507433628215E-3</v>
      </c>
    </row>
    <row r="584" spans="3:4">
      <c r="C584">
        <v>34.979999999999997</v>
      </c>
      <c r="D584">
        <v>5.4497991494176215E-3</v>
      </c>
    </row>
    <row r="585" spans="3:4">
      <c r="C585">
        <v>35.04</v>
      </c>
      <c r="D585">
        <v>5.4746435770484034E-3</v>
      </c>
    </row>
    <row r="586" spans="3:4">
      <c r="C586">
        <v>35.1</v>
      </c>
      <c r="D586">
        <v>5.5007065079136237E-3</v>
      </c>
    </row>
    <row r="587" spans="3:4">
      <c r="C587">
        <v>35.159999999999997</v>
      </c>
      <c r="D587">
        <v>5.5278985696985312E-3</v>
      </c>
    </row>
    <row r="588" spans="3:4">
      <c r="C588">
        <v>35.22</v>
      </c>
      <c r="D588">
        <v>5.5561244301848833E-3</v>
      </c>
    </row>
    <row r="589" spans="3:4">
      <c r="C589">
        <v>35.28</v>
      </c>
      <c r="D589">
        <v>5.5852696432251827E-3</v>
      </c>
    </row>
    <row r="590" spans="3:4">
      <c r="C590">
        <v>35.339999999999996</v>
      </c>
      <c r="D590">
        <v>5.6152220377148577E-3</v>
      </c>
    </row>
    <row r="591" spans="3:4">
      <c r="C591">
        <v>35.4</v>
      </c>
      <c r="D591">
        <v>5.6458710761155134E-3</v>
      </c>
    </row>
    <row r="592" spans="3:4">
      <c r="C592">
        <v>35.46</v>
      </c>
      <c r="D592">
        <v>5.6771288105742449E-3</v>
      </c>
    </row>
    <row r="593" spans="3:4">
      <c r="C593">
        <v>35.519999999999996</v>
      </c>
      <c r="D593">
        <v>5.708967692708935E-3</v>
      </c>
    </row>
    <row r="594" spans="3:4">
      <c r="C594">
        <v>35.58</v>
      </c>
      <c r="D594">
        <v>5.741492129084382E-3</v>
      </c>
    </row>
    <row r="595" spans="3:4">
      <c r="C595">
        <v>35.64</v>
      </c>
      <c r="D595">
        <v>5.7750660821724552E-3</v>
      </c>
    </row>
    <row r="596" spans="3:4">
      <c r="C596">
        <v>35.699999999999996</v>
      </c>
      <c r="D596">
        <v>5.8105262962024539E-3</v>
      </c>
    </row>
    <row r="597" spans="3:4">
      <c r="C597">
        <v>35.76</v>
      </c>
      <c r="D597">
        <v>5.849513648470612E-3</v>
      </c>
    </row>
    <row r="598" spans="3:4">
      <c r="C598">
        <v>35.82</v>
      </c>
      <c r="D598">
        <v>5.8949465279813339E-3</v>
      </c>
    </row>
    <row r="599" spans="3:4">
      <c r="C599">
        <v>35.879999999999995</v>
      </c>
      <c r="D599">
        <v>5.9516306047277022E-3</v>
      </c>
    </row>
    <row r="600" spans="3:4">
      <c r="C600">
        <v>35.94</v>
      </c>
      <c r="D600">
        <v>6.0269403488561061E-3</v>
      </c>
    </row>
    <row r="601" spans="3:4">
      <c r="C601">
        <v>36</v>
      </c>
      <c r="D601">
        <v>6.1314177233578139E-3</v>
      </c>
    </row>
    <row r="602" spans="3:4">
      <c r="C602">
        <v>36.059999999999995</v>
      </c>
      <c r="D602">
        <v>6.2790263299716889E-3</v>
      </c>
    </row>
    <row r="603" spans="3:4">
      <c r="C603">
        <v>36.119999999999997</v>
      </c>
      <c r="D603">
        <v>6.4867056109478268E-3</v>
      </c>
    </row>
    <row r="604" spans="3:4">
      <c r="C604">
        <v>36.18</v>
      </c>
      <c r="D604">
        <v>6.7728887646414772E-3</v>
      </c>
    </row>
    <row r="605" spans="3:4">
      <c r="C605">
        <v>36.24</v>
      </c>
      <c r="D605">
        <v>7.1546645650478972E-3</v>
      </c>
    </row>
    <row r="606" spans="3:4">
      <c r="C606">
        <v>36.299999999999997</v>
      </c>
      <c r="D606">
        <v>7.6437385440347927E-3</v>
      </c>
    </row>
    <row r="607" spans="3:4">
      <c r="C607">
        <v>36.36</v>
      </c>
      <c r="D607">
        <v>8.2416129925235969E-3</v>
      </c>
    </row>
    <row r="608" spans="3:4">
      <c r="C608">
        <v>36.42</v>
      </c>
      <c r="D608">
        <v>8.9350162568934896E-3</v>
      </c>
    </row>
    <row r="609" spans="3:4">
      <c r="C609">
        <v>36.479999999999997</v>
      </c>
      <c r="D609">
        <v>9.69293274756995E-3</v>
      </c>
    </row>
    <row r="610" spans="3:4">
      <c r="C610">
        <v>36.54</v>
      </c>
      <c r="D610">
        <v>1.0466609024737636E-2</v>
      </c>
    </row>
    <row r="611" spans="3:4">
      <c r="C611">
        <v>36.6</v>
      </c>
      <c r="D611">
        <v>1.1193444597604092E-2</v>
      </c>
    </row>
    <row r="612" spans="3:4">
      <c r="C612">
        <v>36.659999999999997</v>
      </c>
      <c r="D612">
        <v>1.1804788744912378E-2</v>
      </c>
    </row>
    <row r="613" spans="3:4">
      <c r="C613">
        <v>36.72</v>
      </c>
      <c r="D613">
        <v>1.2236413224314565E-2</v>
      </c>
    </row>
    <row r="614" spans="3:4">
      <c r="C614">
        <v>36.78</v>
      </c>
      <c r="D614">
        <v>1.2439594721322092E-2</v>
      </c>
    </row>
    <row r="615" spans="3:4">
      <c r="C615">
        <v>36.839999999999996</v>
      </c>
      <c r="D615">
        <v>1.2390107828206071E-2</v>
      </c>
    </row>
    <row r="616" spans="3:4">
      <c r="C616">
        <v>36.9</v>
      </c>
      <c r="D616">
        <v>1.2092860500590573E-2</v>
      </c>
    </row>
    <row r="617" spans="3:4">
      <c r="C617">
        <v>36.96</v>
      </c>
      <c r="D617">
        <v>1.158093849071185E-2</v>
      </c>
    </row>
    <row r="618" spans="3:4">
      <c r="C618">
        <v>37.019999999999996</v>
      </c>
      <c r="D618">
        <v>1.090931424451627E-2</v>
      </c>
    </row>
    <row r="619" spans="3:4">
      <c r="C619">
        <v>37.08</v>
      </c>
      <c r="D619">
        <v>1.0144883529323346E-2</v>
      </c>
    </row>
    <row r="620" spans="3:4">
      <c r="C620">
        <v>37.14</v>
      </c>
      <c r="D620">
        <v>9.3552661677727203E-3</v>
      </c>
    </row>
    <row r="621" spans="3:4">
      <c r="C621">
        <v>37.199999999999996</v>
      </c>
      <c r="D621">
        <v>8.5990727186809907E-3</v>
      </c>
    </row>
    <row r="622" spans="3:4">
      <c r="C622">
        <v>37.26</v>
      </c>
      <c r="D622">
        <v>7.9193130205334125E-3</v>
      </c>
    </row>
    <row r="623" spans="3:4">
      <c r="C623">
        <v>37.32</v>
      </c>
      <c r="D623">
        <v>7.3408593205056133E-3</v>
      </c>
    </row>
    <row r="624" spans="3:4">
      <c r="C624">
        <v>37.379999999999995</v>
      </c>
      <c r="D624">
        <v>6.8715674747895309E-3</v>
      </c>
    </row>
    <row r="625" spans="3:4">
      <c r="C625">
        <v>37.44</v>
      </c>
      <c r="D625">
        <v>6.5059419350025549E-3</v>
      </c>
    </row>
    <row r="626" spans="3:4">
      <c r="C626">
        <v>37.5</v>
      </c>
      <c r="D626">
        <v>6.2299261084660306E-3</v>
      </c>
    </row>
    <row r="627" spans="3:4">
      <c r="C627">
        <v>37.559999999999995</v>
      </c>
      <c r="D627">
        <v>6.0255527031991708E-3</v>
      </c>
    </row>
    <row r="628" spans="3:4">
      <c r="C628">
        <v>37.619999999999997</v>
      </c>
      <c r="D628">
        <v>5.8746178322839531E-3</v>
      </c>
    </row>
    <row r="629" spans="3:4">
      <c r="C629">
        <v>37.68</v>
      </c>
      <c r="D629">
        <v>5.7610404911303094E-3</v>
      </c>
    </row>
    <row r="630" spans="3:4">
      <c r="C630">
        <v>37.74</v>
      </c>
      <c r="D630">
        <v>5.6719743344358833E-3</v>
      </c>
    </row>
    <row r="631" spans="3:4">
      <c r="C631">
        <v>37.799999999999997</v>
      </c>
      <c r="D631">
        <v>5.5979748855490424E-3</v>
      </c>
    </row>
    <row r="632" spans="3:4">
      <c r="C632">
        <v>37.86</v>
      </c>
      <c r="D632">
        <v>5.5325949661341927E-3</v>
      </c>
    </row>
    <row r="633" spans="3:4">
      <c r="C633">
        <v>37.92</v>
      </c>
      <c r="D633">
        <v>5.4717345237881194E-3</v>
      </c>
    </row>
    <row r="634" spans="3:4">
      <c r="C634">
        <v>37.979999999999997</v>
      </c>
      <c r="D634">
        <v>5.4129706609779256E-3</v>
      </c>
    </row>
    <row r="635" spans="3:4">
      <c r="C635">
        <v>38.04</v>
      </c>
      <c r="D635">
        <v>5.3549894781553253E-3</v>
      </c>
    </row>
    <row r="636" spans="3:4">
      <c r="C636">
        <v>38.1</v>
      </c>
      <c r="D636">
        <v>5.2971611157799532E-3</v>
      </c>
    </row>
    <row r="637" spans="3:4">
      <c r="C637">
        <v>38.159999999999997</v>
      </c>
      <c r="D637">
        <v>5.2392508679772846E-3</v>
      </c>
    </row>
    <row r="638" spans="3:4">
      <c r="C638">
        <v>38.22</v>
      </c>
      <c r="D638">
        <v>5.1812426669141281E-3</v>
      </c>
    </row>
    <row r="639" spans="3:4">
      <c r="C639">
        <v>38.28</v>
      </c>
      <c r="D639">
        <v>5.1232133944431142E-3</v>
      </c>
    </row>
    <row r="640" spans="3:4">
      <c r="C640">
        <v>38.339999999999996</v>
      </c>
      <c r="D640">
        <v>5.065303046341286E-3</v>
      </c>
    </row>
    <row r="641" spans="3:4">
      <c r="C641">
        <v>38.4</v>
      </c>
      <c r="D641">
        <v>5.0076609914872852E-3</v>
      </c>
    </row>
    <row r="642" spans="3:4">
      <c r="C642">
        <v>38.46</v>
      </c>
      <c r="D642">
        <v>4.9504551735209349E-3</v>
      </c>
    </row>
    <row r="643" spans="3:4">
      <c r="C643">
        <v>38.519999999999996</v>
      </c>
      <c r="D643">
        <v>4.893829334832565E-3</v>
      </c>
    </row>
    <row r="644" spans="3:4">
      <c r="C644">
        <v>38.58</v>
      </c>
      <c r="D644">
        <v>4.8379298407817319E-3</v>
      </c>
    </row>
    <row r="645" spans="3:4">
      <c r="C645">
        <v>38.64</v>
      </c>
      <c r="D645">
        <v>4.7828934329155106E-3</v>
      </c>
    </row>
    <row r="646" spans="3:4">
      <c r="C646">
        <v>38.699999999999996</v>
      </c>
      <c r="D646">
        <v>4.7288471639121525E-3</v>
      </c>
    </row>
    <row r="647" spans="3:4">
      <c r="C647">
        <v>38.76</v>
      </c>
      <c r="D647">
        <v>4.6759084868761725E-3</v>
      </c>
    </row>
    <row r="648" spans="3:4">
      <c r="C648">
        <v>38.82</v>
      </c>
      <c r="D648">
        <v>4.6241854913097787E-3</v>
      </c>
    </row>
    <row r="649" spans="3:4">
      <c r="C649">
        <v>38.879999999999995</v>
      </c>
      <c r="D649">
        <v>4.5737772760005907E-3</v>
      </c>
    </row>
    <row r="650" spans="3:4">
      <c r="C650">
        <v>38.94</v>
      </c>
      <c r="D650">
        <v>4.5247744471259817E-3</v>
      </c>
    </row>
    <row r="651" spans="3:4">
      <c r="C651">
        <v>39</v>
      </c>
      <c r="D651">
        <v>4.4772597280906701E-3</v>
      </c>
    </row>
    <row r="652" spans="3:4">
      <c r="C652">
        <v>39.059999999999995</v>
      </c>
      <c r="D652">
        <v>4.4313086659961984E-3</v>
      </c>
    </row>
    <row r="653" spans="3:4">
      <c r="C653">
        <v>39.119999999999997</v>
      </c>
      <c r="D653">
        <v>4.3869904181959764E-3</v>
      </c>
    </row>
    <row r="654" spans="3:4">
      <c r="C654">
        <v>39.18</v>
      </c>
      <c r="D654">
        <v>4.3443639506130435E-3</v>
      </c>
    </row>
    <row r="655" spans="3:4">
      <c r="C655">
        <v>39.24</v>
      </c>
      <c r="D655">
        <v>4.3034980703128018E-3</v>
      </c>
    </row>
    <row r="656" spans="3:4">
      <c r="C656">
        <v>39.299999999999997</v>
      </c>
      <c r="D656">
        <v>4.2644427632526748E-3</v>
      </c>
    </row>
    <row r="657" spans="3:4">
      <c r="C657">
        <v>39.36</v>
      </c>
      <c r="D657">
        <v>4.2272504567339381E-3</v>
      </c>
    </row>
    <row r="658" spans="3:4">
      <c r="C658">
        <v>39.42</v>
      </c>
      <c r="D658">
        <v>4.1919716646024062E-3</v>
      </c>
    </row>
    <row r="659" spans="3:4">
      <c r="C659">
        <v>39.479999999999997</v>
      </c>
      <c r="D659">
        <v>4.1586558494615625E-3</v>
      </c>
    </row>
    <row r="660" spans="3:4">
      <c r="C660">
        <v>39.54</v>
      </c>
      <c r="D660">
        <v>4.1273522246817462E-3</v>
      </c>
    </row>
    <row r="661" spans="3:4">
      <c r="C661">
        <v>39.6</v>
      </c>
      <c r="D661">
        <v>4.09811047524889E-3</v>
      </c>
    </row>
    <row r="662" spans="3:4">
      <c r="C662">
        <v>39.659999999999997</v>
      </c>
      <c r="D662">
        <v>4.0709813770197969E-3</v>
      </c>
    </row>
    <row r="663" spans="3:4">
      <c r="C663">
        <v>39.72</v>
      </c>
      <c r="D663">
        <v>4.0460172947746264E-3</v>
      </c>
    </row>
    <row r="664" spans="3:4">
      <c r="C664">
        <v>39.78</v>
      </c>
      <c r="D664">
        <v>4.0232725406033005E-3</v>
      </c>
    </row>
    <row r="665" spans="3:4">
      <c r="C665">
        <v>39.839999999999996</v>
      </c>
      <c r="D665">
        <v>4.0028086147744562E-3</v>
      </c>
    </row>
    <row r="666" spans="3:4">
      <c r="C666">
        <v>39.9</v>
      </c>
      <c r="D666">
        <v>3.98467443452324E-3</v>
      </c>
    </row>
    <row r="667" spans="3:4">
      <c r="C667">
        <v>39.96</v>
      </c>
      <c r="D667">
        <v>3.9689353721818069E-3</v>
      </c>
    </row>
    <row r="668" spans="3:4">
      <c r="C668">
        <v>40.019999999999996</v>
      </c>
      <c r="D668">
        <v>3.9556537687962835E-3</v>
      </c>
    </row>
    <row r="669" spans="3:4">
      <c r="C669">
        <v>40.08</v>
      </c>
      <c r="D669">
        <v>3.9448930888241205E-3</v>
      </c>
    </row>
    <row r="670" spans="3:4">
      <c r="C670">
        <v>40.14</v>
      </c>
      <c r="D670">
        <v>3.9367127966411048E-3</v>
      </c>
    </row>
    <row r="671" spans="3:4">
      <c r="C671">
        <v>40.199999999999996</v>
      </c>
      <c r="D671">
        <v>3.9311854932318367E-3</v>
      </c>
    </row>
    <row r="672" spans="3:4">
      <c r="C672">
        <v>40.26</v>
      </c>
      <c r="D672">
        <v>3.9283675579905248E-3</v>
      </c>
    </row>
    <row r="673" spans="3:4">
      <c r="C673">
        <v>40.32</v>
      </c>
      <c r="D673">
        <v>3.9283173532573146E-3</v>
      </c>
    </row>
    <row r="674" spans="3:4">
      <c r="C674">
        <v>40.379999999999995</v>
      </c>
      <c r="D674">
        <v>3.931088581471503E-3</v>
      </c>
    </row>
    <row r="675" spans="3:4">
      <c r="C675">
        <v>40.44</v>
      </c>
      <c r="D675">
        <v>3.9367285858355056E-3</v>
      </c>
    </row>
    <row r="676" spans="3:4">
      <c r="C676">
        <v>40.5</v>
      </c>
      <c r="D676">
        <v>3.9452765123938428E-3</v>
      </c>
    </row>
    <row r="677" spans="3:4">
      <c r="C677">
        <v>40.559999999999995</v>
      </c>
      <c r="D677">
        <v>3.9567613615007031E-3</v>
      </c>
    </row>
    <row r="678" spans="3:4">
      <c r="C678">
        <v>40.619999999999997</v>
      </c>
      <c r="D678">
        <v>3.9711955692627258E-3</v>
      </c>
    </row>
    <row r="679" spans="3:4">
      <c r="C679">
        <v>40.68</v>
      </c>
      <c r="D679">
        <v>3.9885911557815028E-3</v>
      </c>
    </row>
    <row r="680" spans="3:4">
      <c r="C680">
        <v>40.74</v>
      </c>
      <c r="D680">
        <v>4.0089292729100683E-3</v>
      </c>
    </row>
    <row r="681" spans="3:4">
      <c r="C681">
        <v>40.799999999999997</v>
      </c>
      <c r="D681">
        <v>4.0321778884800973E-3</v>
      </c>
    </row>
    <row r="682" spans="3:4">
      <c r="C682">
        <v>40.86</v>
      </c>
      <c r="D682">
        <v>4.0582847117987559E-3</v>
      </c>
    </row>
    <row r="683" spans="3:4">
      <c r="C683">
        <v>40.92</v>
      </c>
      <c r="D683">
        <v>4.0871754063185675E-3</v>
      </c>
    </row>
    <row r="684" spans="3:4">
      <c r="C684">
        <v>40.98</v>
      </c>
      <c r="D684">
        <v>4.1187519940791084E-3</v>
      </c>
    </row>
    <row r="685" spans="3:4">
      <c r="C685">
        <v>41.04</v>
      </c>
      <c r="D685">
        <v>4.1528915018260283E-3</v>
      </c>
    </row>
    <row r="686" spans="3:4">
      <c r="C686">
        <v>41.1</v>
      </c>
      <c r="D686">
        <v>4.1894448973015556E-3</v>
      </c>
    </row>
    <row r="687" spans="3:4">
      <c r="C687">
        <v>41.16</v>
      </c>
      <c r="D687">
        <v>4.2282414686135566E-3</v>
      </c>
    </row>
    <row r="688" spans="3:4">
      <c r="C688">
        <v>41.22</v>
      </c>
      <c r="D688">
        <v>4.2690684843284445E-3</v>
      </c>
    </row>
    <row r="689" spans="3:4">
      <c r="C689">
        <v>41.28</v>
      </c>
      <c r="D689">
        <v>4.3117006215581642E-3</v>
      </c>
    </row>
    <row r="690" spans="3:4">
      <c r="C690">
        <v>41.339999999999996</v>
      </c>
      <c r="D690">
        <v>4.3558812927265564E-3</v>
      </c>
    </row>
    <row r="691" spans="3:4">
      <c r="C691">
        <v>41.4</v>
      </c>
      <c r="D691">
        <v>4.4013283237734372E-3</v>
      </c>
    </row>
    <row r="692" spans="3:4">
      <c r="C692">
        <v>41.46</v>
      </c>
      <c r="D692">
        <v>4.4477354109793005E-3</v>
      </c>
    </row>
    <row r="693" spans="3:4">
      <c r="C693">
        <v>41.519999999999996</v>
      </c>
      <c r="D693">
        <v>4.4947740625562371E-3</v>
      </c>
    </row>
    <row r="694" spans="3:4">
      <c r="C694">
        <v>41.58</v>
      </c>
      <c r="D694">
        <v>4.5420914631480154E-3</v>
      </c>
    </row>
    <row r="695" spans="3:4">
      <c r="C695">
        <v>41.64</v>
      </c>
      <c r="D695">
        <v>4.5893318538479163E-3</v>
      </c>
    </row>
    <row r="696" spans="3:4">
      <c r="C696">
        <v>41.699999999999996</v>
      </c>
      <c r="D696">
        <v>4.6361116709142955E-3</v>
      </c>
    </row>
    <row r="697" spans="3:4">
      <c r="C697">
        <v>41.76</v>
      </c>
      <c r="D697">
        <v>4.6820423387030109E-3</v>
      </c>
    </row>
    <row r="698" spans="3:4">
      <c r="C698">
        <v>41.82</v>
      </c>
      <c r="D698">
        <v>4.7267294779250214E-3</v>
      </c>
    </row>
    <row r="699" spans="3:4">
      <c r="C699">
        <v>41.879999999999995</v>
      </c>
      <c r="D699">
        <v>4.7697772491350305E-3</v>
      </c>
    </row>
    <row r="700" spans="3:4">
      <c r="C700">
        <v>41.94</v>
      </c>
      <c r="D700">
        <v>4.8107978134278298E-3</v>
      </c>
    </row>
    <row r="701" spans="3:4">
      <c r="C701">
        <v>42</v>
      </c>
      <c r="D701">
        <v>4.8493979936043543E-3</v>
      </c>
    </row>
    <row r="702" spans="3:4">
      <c r="C702">
        <v>42.059999999999995</v>
      </c>
      <c r="D702">
        <v>4.8852092580511739E-3</v>
      </c>
    </row>
    <row r="703" spans="3:4">
      <c r="C703">
        <v>42.12</v>
      </c>
      <c r="D703">
        <v>4.9178767191821729E-3</v>
      </c>
    </row>
    <row r="704" spans="3:4">
      <c r="C704">
        <v>42.18</v>
      </c>
      <c r="D704">
        <v>4.9470674910757628E-3</v>
      </c>
    </row>
    <row r="705" spans="3:4">
      <c r="C705">
        <v>42.239999999999995</v>
      </c>
      <c r="D705">
        <v>4.9724751391059599E-3</v>
      </c>
    </row>
    <row r="706" spans="3:4">
      <c r="C706">
        <v>42.3</v>
      </c>
      <c r="D706">
        <v>4.9938238480080489E-3</v>
      </c>
    </row>
    <row r="707" spans="3:4">
      <c r="C707">
        <v>42.36</v>
      </c>
      <c r="D707">
        <v>5.0108722267295895E-3</v>
      </c>
    </row>
    <row r="708" spans="3:4">
      <c r="C708">
        <v>42.42</v>
      </c>
      <c r="D708">
        <v>5.0234166744899007E-3</v>
      </c>
    </row>
    <row r="709" spans="3:4">
      <c r="C709">
        <v>42.48</v>
      </c>
      <c r="D709">
        <v>5.0312942404815916E-3</v>
      </c>
    </row>
    <row r="710" spans="3:4">
      <c r="C710">
        <v>42.54</v>
      </c>
      <c r="D710">
        <v>5.0343849194160704E-3</v>
      </c>
    </row>
    <row r="711" spans="3:4">
      <c r="C711">
        <v>42.6</v>
      </c>
      <c r="D711">
        <v>5.0326183414972159E-3</v>
      </c>
    </row>
    <row r="712" spans="3:4">
      <c r="C712">
        <v>42.66</v>
      </c>
      <c r="D712">
        <v>5.0259552101650836E-3</v>
      </c>
    </row>
    <row r="713" spans="3:4">
      <c r="C713">
        <v>42.72</v>
      </c>
      <c r="D713">
        <v>5.014416487333472E-3</v>
      </c>
    </row>
    <row r="714" spans="3:4">
      <c r="C714">
        <v>42.78</v>
      </c>
      <c r="D714">
        <v>4.9980642659856146E-3</v>
      </c>
    </row>
    <row r="715" spans="3:4">
      <c r="C715">
        <v>42.839999999999996</v>
      </c>
      <c r="D715">
        <v>4.9770054275890888E-3</v>
      </c>
    </row>
    <row r="716" spans="3:4">
      <c r="C716">
        <v>42.9</v>
      </c>
      <c r="D716">
        <v>4.9513900389679209E-3</v>
      </c>
    </row>
    <row r="717" spans="3:4">
      <c r="C717">
        <v>42.96</v>
      </c>
      <c r="D717">
        <v>4.9214091418475986E-3</v>
      </c>
    </row>
    <row r="718" spans="3:4">
      <c r="C718">
        <v>43.019999999999996</v>
      </c>
      <c r="D718">
        <v>4.8872919826730603E-3</v>
      </c>
    </row>
    <row r="719" spans="3:4">
      <c r="C719">
        <v>43.08</v>
      </c>
      <c r="D719">
        <v>4.84930274156763E-3</v>
      </c>
    </row>
    <row r="720" spans="3:4">
      <c r="C720">
        <v>43.14</v>
      </c>
      <c r="D720">
        <v>4.8077368290347861E-3</v>
      </c>
    </row>
    <row r="721" spans="3:4">
      <c r="C721">
        <v>43.199999999999996</v>
      </c>
      <c r="D721">
        <v>4.7629168269644768E-3</v>
      </c>
    </row>
    <row r="722" spans="3:4">
      <c r="C722">
        <v>43.26</v>
      </c>
      <c r="D722">
        <v>4.7151881565062389E-3</v>
      </c>
    </row>
    <row r="723" spans="3:4">
      <c r="C723">
        <v>43.32</v>
      </c>
      <c r="D723">
        <v>4.6649145592866422E-3</v>
      </c>
    </row>
    <row r="724" spans="3:4">
      <c r="C724">
        <v>43.379999999999995</v>
      </c>
      <c r="D724">
        <v>4.612478913370471E-3</v>
      </c>
    </row>
    <row r="725" spans="3:4">
      <c r="C725">
        <v>43.44</v>
      </c>
      <c r="D725">
        <v>4.5582537409404504E-3</v>
      </c>
    </row>
    <row r="726" spans="3:4">
      <c r="C726">
        <v>43.5</v>
      </c>
      <c r="D726">
        <v>4.5026447087172811E-3</v>
      </c>
    </row>
    <row r="727" spans="3:4">
      <c r="C727">
        <v>43.559999999999995</v>
      </c>
      <c r="D727">
        <v>4.4460372500256737E-3</v>
      </c>
    </row>
    <row r="728" spans="3:4">
      <c r="C728">
        <v>43.62</v>
      </c>
      <c r="D728">
        <v>4.3888186602467939E-3</v>
      </c>
    </row>
    <row r="729" spans="3:4">
      <c r="C729">
        <v>43.68</v>
      </c>
      <c r="D729">
        <v>4.3313683473762332E-3</v>
      </c>
    </row>
    <row r="730" spans="3:4">
      <c r="C730">
        <v>43.739999999999995</v>
      </c>
      <c r="D730">
        <v>4.2740543254506363E-3</v>
      </c>
    </row>
    <row r="731" spans="3:4">
      <c r="C731">
        <v>43.8</v>
      </c>
      <c r="D731">
        <v>4.2172349675082673E-3</v>
      </c>
    </row>
    <row r="732" spans="3:4">
      <c r="C732">
        <v>43.86</v>
      </c>
      <c r="D732">
        <v>4.1612371405339273E-3</v>
      </c>
    </row>
    <row r="733" spans="3:4">
      <c r="C733">
        <v>43.92</v>
      </c>
      <c r="D733">
        <v>4.106382487933752E-3</v>
      </c>
    </row>
    <row r="734" spans="3:4">
      <c r="C734">
        <v>43.98</v>
      </c>
      <c r="D734">
        <v>4.0529621810023245E-3</v>
      </c>
    </row>
    <row r="735" spans="3:4">
      <c r="C735">
        <v>44.04</v>
      </c>
      <c r="D735">
        <v>4.0012595567795297E-3</v>
      </c>
    </row>
    <row r="736" spans="3:4">
      <c r="C736">
        <v>44.1</v>
      </c>
      <c r="D736">
        <v>3.9515156236521005E-3</v>
      </c>
    </row>
    <row r="737" spans="3:4">
      <c r="C737">
        <v>44.16</v>
      </c>
      <c r="D737">
        <v>3.9039672465584927E-3</v>
      </c>
    </row>
    <row r="738" spans="3:4">
      <c r="C738">
        <v>44.22</v>
      </c>
      <c r="D738">
        <v>3.8588130407811003E-3</v>
      </c>
    </row>
    <row r="739" spans="3:4">
      <c r="C739">
        <v>44.28</v>
      </c>
      <c r="D739">
        <v>3.8162341168326923E-3</v>
      </c>
    </row>
    <row r="740" spans="3:4">
      <c r="C740">
        <v>44.339999999999996</v>
      </c>
      <c r="D740">
        <v>3.7763896558645205E-3</v>
      </c>
    </row>
    <row r="741" spans="3:4">
      <c r="C741">
        <v>44.4</v>
      </c>
      <c r="D741">
        <v>3.7394180481310864E-3</v>
      </c>
    </row>
    <row r="742" spans="3:4">
      <c r="C742">
        <v>44.46</v>
      </c>
      <c r="D742">
        <v>3.705438270351536E-3</v>
      </c>
    </row>
    <row r="743" spans="3:4">
      <c r="C743">
        <v>44.519999999999996</v>
      </c>
      <c r="D743">
        <v>3.6745514444904881E-3</v>
      </c>
    </row>
    <row r="744" spans="3:4">
      <c r="C744">
        <v>44.58</v>
      </c>
      <c r="D744">
        <v>3.6468425189527622E-3</v>
      </c>
    </row>
    <row r="745" spans="3:4">
      <c r="C745">
        <v>44.64</v>
      </c>
      <c r="D745">
        <v>3.622382013083506E-3</v>
      </c>
    </row>
    <row r="746" spans="3:4">
      <c r="C746">
        <v>44.699999999999996</v>
      </c>
      <c r="D746">
        <v>3.6012277671316709E-3</v>
      </c>
    </row>
    <row r="747" spans="3:4">
      <c r="C747">
        <v>44.76</v>
      </c>
      <c r="D747">
        <v>3.5834266423907771E-3</v>
      </c>
    </row>
    <row r="748" spans="3:4">
      <c r="C748">
        <v>44.82</v>
      </c>
      <c r="D748">
        <v>3.5690161199751803E-3</v>
      </c>
    </row>
    <row r="749" spans="3:4">
      <c r="C749">
        <v>44.879999999999995</v>
      </c>
      <c r="D749">
        <v>3.5580210557115363E-3</v>
      </c>
    </row>
    <row r="750" spans="3:4">
      <c r="C750">
        <v>44.94</v>
      </c>
      <c r="D750">
        <v>3.5504739754725254E-3</v>
      </c>
    </row>
    <row r="751" spans="3:4">
      <c r="C751">
        <v>45</v>
      </c>
      <c r="D751">
        <v>3.5463871741325745E-3</v>
      </c>
    </row>
    <row r="752" spans="3:4">
      <c r="C752">
        <v>45.059999999999995</v>
      </c>
      <c r="D752">
        <v>3.5457730640341767E-3</v>
      </c>
    </row>
    <row r="753" spans="3:4">
      <c r="C753">
        <v>45.12</v>
      </c>
      <c r="D753">
        <v>3.5486397324190361E-3</v>
      </c>
    </row>
    <row r="754" spans="3:4">
      <c r="C754">
        <v>45.18</v>
      </c>
      <c r="D754">
        <v>3.5549911769512292E-3</v>
      </c>
    </row>
    <row r="755" spans="3:4">
      <c r="C755">
        <v>45.239999999999995</v>
      </c>
      <c r="D755">
        <v>3.5648272562726546E-3</v>
      </c>
    </row>
    <row r="756" spans="3:4">
      <c r="C756">
        <v>45.3</v>
      </c>
      <c r="D756">
        <v>3.5781433605569933E-3</v>
      </c>
    </row>
    <row r="757" spans="3:4">
      <c r="C757">
        <v>45.36</v>
      </c>
      <c r="D757">
        <v>3.594929815121497E-3</v>
      </c>
    </row>
    <row r="758" spans="3:4">
      <c r="C758">
        <v>45.42</v>
      </c>
      <c r="D758">
        <v>3.6151710379501451E-3</v>
      </c>
    </row>
    <row r="759" spans="3:4">
      <c r="C759">
        <v>45.48</v>
      </c>
      <c r="D759">
        <v>3.6388444793216406E-3</v>
      </c>
    </row>
    <row r="760" spans="3:4">
      <c r="C760">
        <v>45.54</v>
      </c>
      <c r="D760">
        <v>3.6659193784696299E-3</v>
      </c>
    </row>
    <row r="761" spans="3:4">
      <c r="C761">
        <v>45.6</v>
      </c>
      <c r="D761">
        <v>3.6963553781839496E-3</v>
      </c>
    </row>
    <row r="762" spans="3:4">
      <c r="C762">
        <v>45.66</v>
      </c>
      <c r="D762">
        <v>3.7301010433524158E-3</v>
      </c>
    </row>
    <row r="763" spans="3:4">
      <c r="C763">
        <v>45.72</v>
      </c>
      <c r="D763">
        <v>3.7670923335133234E-3</v>
      </c>
    </row>
    <row r="764" spans="3:4">
      <c r="C764">
        <v>45.78</v>
      </c>
      <c r="D764">
        <v>3.8072510824238388E-3</v>
      </c>
    </row>
    <row r="765" spans="3:4">
      <c r="C765">
        <v>45.839999999999996</v>
      </c>
      <c r="D765">
        <v>3.8504835393490242E-3</v>
      </c>
    </row>
    <row r="766" spans="3:4">
      <c r="C766">
        <v>45.9</v>
      </c>
      <c r="D766">
        <v>3.8966790271594276E-3</v>
      </c>
    </row>
    <row r="767" spans="3:4">
      <c r="C767">
        <v>45.96</v>
      </c>
      <c r="D767">
        <v>3.9457087713355796E-3</v>
      </c>
    </row>
    <row r="768" spans="3:4">
      <c r="C768">
        <v>46.019999999999996</v>
      </c>
      <c r="D768">
        <v>3.99742495158478E-3</v>
      </c>
    </row>
    <row r="769" spans="3:4">
      <c r="C769">
        <v>46.08</v>
      </c>
      <c r="D769">
        <v>4.0516600239792191E-3</v>
      </c>
    </row>
    <row r="770" spans="3:4">
      <c r="C770">
        <v>46.14</v>
      </c>
      <c r="D770">
        <v>4.1082263563584414E-3</v>
      </c>
    </row>
    <row r="771" spans="3:4">
      <c r="C771">
        <v>46.199999999999996</v>
      </c>
      <c r="D771">
        <v>4.1669162132724272E-3</v>
      </c>
    </row>
    <row r="772" spans="3:4">
      <c r="C772">
        <v>46.26</v>
      </c>
      <c r="D772">
        <v>4.2275021190799908E-3</v>
      </c>
    </row>
    <row r="773" spans="3:4">
      <c r="C773">
        <v>46.32</v>
      </c>
      <c r="D773">
        <v>4.2897376191045021E-3</v>
      </c>
    </row>
    <row r="774" spans="3:4">
      <c r="C774">
        <v>46.379999999999995</v>
      </c>
      <c r="D774">
        <v>4.3533584491655397E-3</v>
      </c>
    </row>
    <row r="775" spans="3:4">
      <c r="C775">
        <v>46.44</v>
      </c>
      <c r="D775">
        <v>4.4180841135646031E-3</v>
      </c>
    </row>
    <row r="776" spans="3:4">
      <c r="C776">
        <v>46.5</v>
      </c>
      <c r="D776">
        <v>4.4836198609509471E-3</v>
      </c>
    </row>
    <row r="777" spans="3:4">
      <c r="C777">
        <v>46.559999999999995</v>
      </c>
      <c r="D777">
        <v>4.5496590367004154E-3</v>
      </c>
    </row>
    <row r="778" spans="3:4">
      <c r="C778">
        <v>46.62</v>
      </c>
      <c r="D778">
        <v>4.6158857797941591E-3</v>
      </c>
    </row>
    <row r="779" spans="3:4">
      <c r="C779">
        <v>46.68</v>
      </c>
      <c r="D779">
        <v>4.6819780219865721E-3</v>
      </c>
    </row>
    <row r="780" spans="3:4">
      <c r="C780">
        <v>46.739999999999995</v>
      </c>
      <c r="D780">
        <v>4.7476107376048368E-3</v>
      </c>
    </row>
    <row r="781" spans="3:4">
      <c r="C781">
        <v>46.8</v>
      </c>
      <c r="D781">
        <v>4.8124593839212332E-3</v>
      </c>
    </row>
    <row r="782" spans="3:4">
      <c r="C782">
        <v>46.86</v>
      </c>
      <c r="D782">
        <v>4.8762034649622987E-3</v>
      </c>
    </row>
    <row r="783" spans="3:4">
      <c r="C783">
        <v>46.92</v>
      </c>
      <c r="D783">
        <v>4.9385301461170516E-3</v>
      </c>
    </row>
    <row r="784" spans="3:4">
      <c r="C784">
        <v>46.98</v>
      </c>
      <c r="D784">
        <v>4.9991378431931428E-3</v>
      </c>
    </row>
    <row r="785" spans="3:4">
      <c r="C785">
        <v>47.04</v>
      </c>
      <c r="D785">
        <v>5.0577397078141731E-3</v>
      </c>
    </row>
    <row r="786" spans="3:4">
      <c r="C786">
        <v>47.1</v>
      </c>
      <c r="D786">
        <v>5.114066931367285E-3</v>
      </c>
    </row>
    <row r="787" spans="3:4">
      <c r="C787">
        <v>47.16</v>
      </c>
      <c r="D787">
        <v>5.1678717921538339E-3</v>
      </c>
    </row>
    <row r="788" spans="3:4">
      <c r="C788">
        <v>47.22</v>
      </c>
      <c r="D788">
        <v>5.2189257659751628E-3</v>
      </c>
    </row>
    <row r="789" spans="3:4">
      <c r="C789">
        <v>47.28</v>
      </c>
      <c r="D789">
        <v>5.2670406108510951E-3</v>
      </c>
    </row>
    <row r="790" spans="3:4">
      <c r="C790">
        <v>47.339999999999996</v>
      </c>
      <c r="D790">
        <v>5.3120416090803087E-3</v>
      </c>
    </row>
    <row r="791" spans="3:4">
      <c r="C791">
        <v>47.4</v>
      </c>
      <c r="D791">
        <v>5.3537883978729212E-3</v>
      </c>
    </row>
    <row r="792" spans="3:4">
      <c r="C792">
        <v>47.46</v>
      </c>
      <c r="D792">
        <v>5.392170877207083E-3</v>
      </c>
    </row>
    <row r="793" spans="3:4">
      <c r="C793">
        <v>47.519999999999996</v>
      </c>
      <c r="D793">
        <v>5.4271095227726275E-3</v>
      </c>
    </row>
    <row r="794" spans="3:4">
      <c r="C794">
        <v>47.58</v>
      </c>
      <c r="D794">
        <v>5.4585551435843089E-3</v>
      </c>
    </row>
    <row r="795" spans="3:4">
      <c r="C795">
        <v>47.64</v>
      </c>
      <c r="D795">
        <v>5.4864880906348818E-3</v>
      </c>
    </row>
    <row r="796" spans="3:4">
      <c r="C796">
        <v>47.699999999999996</v>
      </c>
      <c r="D796">
        <v>5.5109169368376771E-3</v>
      </c>
    </row>
    <row r="797" spans="3:4">
      <c r="C797">
        <v>47.76</v>
      </c>
      <c r="D797">
        <v>5.5318766619500822E-3</v>
      </c>
    </row>
    <row r="798" spans="3:4">
      <c r="C798">
        <v>47.82</v>
      </c>
      <c r="D798">
        <v>5.5494263887719839E-3</v>
      </c>
    </row>
    <row r="799" spans="3:4">
      <c r="C799">
        <v>47.879999999999995</v>
      </c>
      <c r="D799">
        <v>5.5636467282971129E-3</v>
      </c>
    </row>
    <row r="800" spans="3:4">
      <c r="C800">
        <v>47.94</v>
      </c>
      <c r="D800">
        <v>5.5746368013162677E-3</v>
      </c>
    </row>
    <row r="801" spans="3:4">
      <c r="C801">
        <v>48</v>
      </c>
      <c r="D801">
        <v>5.5825110119327509E-3</v>
      </c>
    </row>
    <row r="802" spans="3:4">
      <c r="C802">
        <v>48.059999999999995</v>
      </c>
      <c r="D802">
        <v>5.5873956543128871E-3</v>
      </c>
    </row>
    <row r="803" spans="3:4">
      <c r="C803">
        <v>48.12</v>
      </c>
      <c r="D803">
        <v>5.5894254375845453E-3</v>
      </c>
    </row>
    <row r="804" spans="3:4">
      <c r="C804">
        <v>48.18</v>
      </c>
      <c r="D804">
        <v>5.5887355479873066E-3</v>
      </c>
    </row>
    <row r="805" spans="3:4">
      <c r="C805">
        <v>48.239999999999995</v>
      </c>
      <c r="D805">
        <v>5.5854772201467829E-3</v>
      </c>
    </row>
    <row r="806" spans="3:4">
      <c r="C806">
        <v>48.3</v>
      </c>
      <c r="D806">
        <v>5.5797842137995379E-3</v>
      </c>
    </row>
    <row r="807" spans="3:4">
      <c r="C807">
        <v>48.36</v>
      </c>
      <c r="D807">
        <v>5.5717915415381203E-3</v>
      </c>
    </row>
    <row r="808" spans="3:4">
      <c r="C808">
        <v>48.42</v>
      </c>
      <c r="D808">
        <v>5.5616269393901335E-3</v>
      </c>
    </row>
    <row r="809" spans="3:4">
      <c r="C809">
        <v>48.48</v>
      </c>
      <c r="D809">
        <v>5.5494085912941443E-3</v>
      </c>
    </row>
    <row r="810" spans="3:4">
      <c r="C810">
        <v>48.54</v>
      </c>
      <c r="D810">
        <v>5.5352385859626946E-3</v>
      </c>
    </row>
    <row r="811" spans="3:4">
      <c r="C811">
        <v>48.6</v>
      </c>
      <c r="D811">
        <v>5.5192208390841824E-3</v>
      </c>
    </row>
    <row r="812" spans="3:4">
      <c r="C812">
        <v>48.66</v>
      </c>
      <c r="D812">
        <v>5.5014302445097023E-3</v>
      </c>
    </row>
    <row r="813" spans="3:4">
      <c r="C813">
        <v>48.72</v>
      </c>
      <c r="D813">
        <v>5.481932859240383E-3</v>
      </c>
    </row>
    <row r="814" spans="3:4">
      <c r="C814">
        <v>48.78</v>
      </c>
      <c r="D814">
        <v>5.4607806009553525E-3</v>
      </c>
    </row>
    <row r="815" spans="3:4">
      <c r="C815">
        <v>48.839999999999996</v>
      </c>
      <c r="D815">
        <v>5.4380117511365761E-3</v>
      </c>
    </row>
    <row r="816" spans="3:4">
      <c r="C816">
        <v>48.9</v>
      </c>
      <c r="D816">
        <v>5.4136518922710333E-3</v>
      </c>
    </row>
    <row r="817" spans="3:4">
      <c r="C817">
        <v>48.96</v>
      </c>
      <c r="D817">
        <v>5.3877152389135473E-3</v>
      </c>
    </row>
    <row r="818" spans="3:4">
      <c r="C818">
        <v>49.019999999999996</v>
      </c>
      <c r="D818">
        <v>5.3602063129004262E-3</v>
      </c>
    </row>
    <row r="819" spans="3:4">
      <c r="C819">
        <v>49.08</v>
      </c>
      <c r="D819">
        <v>5.3311219051619388E-3</v>
      </c>
    </row>
    <row r="820" spans="3:4">
      <c r="C820">
        <v>49.14</v>
      </c>
      <c r="D820">
        <v>5.3004532605696432E-3</v>
      </c>
    </row>
    <row r="821" spans="3:4">
      <c r="C821">
        <v>49.199999999999996</v>
      </c>
      <c r="D821">
        <v>5.2681884181879236E-3</v>
      </c>
    </row>
    <row r="822" spans="3:4">
      <c r="C822">
        <v>49.26</v>
      </c>
      <c r="D822">
        <v>5.2343146372310781E-3</v>
      </c>
    </row>
    <row r="823" spans="3:4">
      <c r="C823">
        <v>49.32</v>
      </c>
      <c r="D823">
        <v>5.1988265193934043E-3</v>
      </c>
    </row>
    <row r="824" spans="3:4">
      <c r="C824">
        <v>49.379999999999995</v>
      </c>
      <c r="D824">
        <v>5.1617087698879738E-3</v>
      </c>
    </row>
    <row r="825" spans="3:4">
      <c r="C825">
        <v>49.44</v>
      </c>
      <c r="D825">
        <v>5.1229648597258684E-3</v>
      </c>
    </row>
    <row r="826" spans="3:4">
      <c r="C826">
        <v>49.5</v>
      </c>
      <c r="D826">
        <v>5.0826032694813077E-3</v>
      </c>
    </row>
    <row r="827" spans="3:4">
      <c r="C827">
        <v>49.559999999999995</v>
      </c>
      <c r="D827">
        <v>5.0406431089486886E-3</v>
      </c>
    </row>
    <row r="828" spans="3:4">
      <c r="C828">
        <v>49.62</v>
      </c>
      <c r="D828">
        <v>4.9971158499347171E-3</v>
      </c>
    </row>
    <row r="829" spans="3:4">
      <c r="C829">
        <v>49.68</v>
      </c>
      <c r="D829">
        <v>4.9520622669534005E-3</v>
      </c>
    </row>
    <row r="830" spans="3:4">
      <c r="C830">
        <v>49.739999999999995</v>
      </c>
      <c r="D830">
        <v>4.90555199404404E-3</v>
      </c>
    </row>
    <row r="831" spans="3:4">
      <c r="C831">
        <v>49.8</v>
      </c>
      <c r="D831">
        <v>4.857656565151856E-3</v>
      </c>
    </row>
    <row r="832" spans="3:4">
      <c r="C832">
        <v>49.86</v>
      </c>
      <c r="D832">
        <v>4.8084689228659674E-3</v>
      </c>
    </row>
    <row r="833" spans="3:4">
      <c r="C833">
        <v>49.92</v>
      </c>
      <c r="D833">
        <v>4.7580990893352848E-3</v>
      </c>
    </row>
    <row r="834" spans="3:4">
      <c r="C834">
        <v>49.98</v>
      </c>
      <c r="D834">
        <v>4.7066744211860159E-3</v>
      </c>
    </row>
    <row r="835" spans="3:4">
      <c r="C835">
        <v>50.04</v>
      </c>
      <c r="D835">
        <v>4.6543397292096219E-3</v>
      </c>
    </row>
    <row r="836" spans="3:4">
      <c r="C836">
        <v>50.1</v>
      </c>
      <c r="D836">
        <v>4.6012573264852799E-3</v>
      </c>
    </row>
    <row r="837" spans="3:4">
      <c r="C837">
        <v>50.16</v>
      </c>
      <c r="D837">
        <v>4.5476070770830591E-3</v>
      </c>
    </row>
    <row r="838" spans="3:4">
      <c r="C838">
        <v>50.22</v>
      </c>
      <c r="D838">
        <v>4.4935865230217231E-3</v>
      </c>
    </row>
    <row r="839" spans="3:4">
      <c r="C839">
        <v>50.28</v>
      </c>
      <c r="D839">
        <v>4.4394111688556203E-3</v>
      </c>
    </row>
    <row r="840" spans="3:4">
      <c r="C840">
        <v>50.339999999999996</v>
      </c>
      <c r="D840">
        <v>4.3853150001937425E-3</v>
      </c>
    </row>
    <row r="841" spans="3:4">
      <c r="C841">
        <v>50.4</v>
      </c>
      <c r="D841">
        <v>4.3315513036335969E-3</v>
      </c>
    </row>
    <row r="842" spans="3:4">
      <c r="C842">
        <v>50.46</v>
      </c>
      <c r="D842">
        <v>4.278393840072268E-3</v>
      </c>
    </row>
    <row r="843" spans="3:4">
      <c r="C843">
        <v>50.519999999999996</v>
      </c>
      <c r="D843">
        <v>4.2261384003030233E-3</v>
      </c>
    </row>
    <row r="844" spans="3:4">
      <c r="C844">
        <v>50.58</v>
      </c>
      <c r="D844">
        <v>4.175104740612761E-3</v>
      </c>
    </row>
    <row r="845" spans="3:4">
      <c r="C845">
        <v>50.64</v>
      </c>
      <c r="D845">
        <v>4.1256388565237461E-3</v>
      </c>
    </row>
    <row r="846" spans="3:4">
      <c r="C846">
        <v>50.699999999999996</v>
      </c>
      <c r="D846">
        <v>4.0781155051527948E-3</v>
      </c>
    </row>
    <row r="847" spans="3:4">
      <c r="C847">
        <v>50.76</v>
      </c>
      <c r="D847">
        <v>4.0329408318536186E-3</v>
      </c>
    </row>
    <row r="848" spans="3:4">
      <c r="C848">
        <v>50.82</v>
      </c>
      <c r="D848">
        <v>3.9905548966546892E-3</v>
      </c>
    </row>
    <row r="849" spans="3:4">
      <c r="C849">
        <v>50.879999999999995</v>
      </c>
      <c r="D849">
        <v>3.9514292442544485E-3</v>
      </c>
    </row>
    <row r="850" spans="3:4">
      <c r="C850">
        <v>50.94</v>
      </c>
      <c r="D850">
        <v>3.9160870780669326E-3</v>
      </c>
    </row>
    <row r="851" spans="3:4">
      <c r="C851">
        <v>51</v>
      </c>
      <c r="D851">
        <v>3.8850750156219499E-3</v>
      </c>
    </row>
    <row r="852" spans="3:4">
      <c r="C852">
        <v>51.059999999999995</v>
      </c>
      <c r="D852">
        <v>3.8589814379095693E-3</v>
      </c>
    </row>
    <row r="853" spans="3:4">
      <c r="C853">
        <v>51.12</v>
      </c>
      <c r="D853">
        <v>3.838428424950917E-3</v>
      </c>
    </row>
    <row r="854" spans="3:4">
      <c r="C854">
        <v>51.18</v>
      </c>
      <c r="D854">
        <v>3.8240662436073683E-3</v>
      </c>
    </row>
    <row r="855" spans="3:4">
      <c r="C855">
        <v>51.239999999999995</v>
      </c>
      <c r="D855">
        <v>3.8165649876163322E-3</v>
      </c>
    </row>
    <row r="856" spans="3:4">
      <c r="C856">
        <v>51.3</v>
      </c>
      <c r="D856">
        <v>3.8166030082999519E-3</v>
      </c>
    </row>
    <row r="857" spans="3:4">
      <c r="C857">
        <v>51.36</v>
      </c>
      <c r="D857">
        <v>3.8248518804583436E-3</v>
      </c>
    </row>
    <row r="858" spans="3:4">
      <c r="C858">
        <v>51.419999999999995</v>
      </c>
      <c r="D858">
        <v>3.8419577961504702E-3</v>
      </c>
    </row>
    <row r="859" spans="3:4">
      <c r="C859">
        <v>51.48</v>
      </c>
      <c r="D859">
        <v>3.8685194681153732E-3</v>
      </c>
    </row>
    <row r="860" spans="3:4">
      <c r="C860">
        <v>51.54</v>
      </c>
      <c r="D860">
        <v>3.9050628496746986E-3</v>
      </c>
    </row>
    <row r="861" spans="3:4">
      <c r="C861">
        <v>51.6</v>
      </c>
      <c r="D861">
        <v>3.952013230350479E-3</v>
      </c>
    </row>
    <row r="862" spans="3:4">
      <c r="C862">
        <v>51.66</v>
      </c>
      <c r="D862">
        <v>4.0096655334103427E-3</v>
      </c>
    </row>
    <row r="863" spans="3:4">
      <c r="C863">
        <v>51.72</v>
      </c>
      <c r="D863">
        <v>4.0781539067090804E-3</v>
      </c>
    </row>
    <row r="864" spans="3:4">
      <c r="C864">
        <v>51.78</v>
      </c>
      <c r="D864">
        <v>4.1574219421401416E-3</v>
      </c>
    </row>
    <row r="865" spans="3:4">
      <c r="C865">
        <v>51.839999999999996</v>
      </c>
      <c r="D865">
        <v>4.2471950604940252E-3</v>
      </c>
    </row>
    <row r="866" spans="3:4">
      <c r="C866">
        <v>51.9</v>
      </c>
      <c r="D866">
        <v>4.3469567359391142E-3</v>
      </c>
    </row>
    <row r="867" spans="3:4">
      <c r="C867">
        <v>51.96</v>
      </c>
      <c r="D867">
        <v>4.4559302875389556E-3</v>
      </c>
    </row>
    <row r="868" spans="3:4">
      <c r="C868">
        <v>52.019999999999996</v>
      </c>
      <c r="D868">
        <v>4.5730679174578494E-3</v>
      </c>
    </row>
    <row r="869" spans="3:4">
      <c r="C869">
        <v>52.08</v>
      </c>
      <c r="D869">
        <v>4.6970485154131528E-3</v>
      </c>
    </row>
    <row r="870" spans="3:4">
      <c r="C870">
        <v>52.14</v>
      </c>
      <c r="D870">
        <v>4.826285472261777E-3</v>
      </c>
    </row>
    <row r="871" spans="3:4">
      <c r="C871">
        <v>52.199999999999996</v>
      </c>
      <c r="D871">
        <v>4.9589453565722355E-3</v>
      </c>
    </row>
    <row r="872" spans="3:4">
      <c r="C872">
        <v>52.26</v>
      </c>
      <c r="D872">
        <v>5.0929778200353272E-3</v>
      </c>
    </row>
    <row r="873" spans="3:4">
      <c r="C873">
        <v>52.32</v>
      </c>
      <c r="D873">
        <v>5.2261565331813524E-3</v>
      </c>
    </row>
    <row r="874" spans="3:4">
      <c r="C874">
        <v>52.379999999999995</v>
      </c>
      <c r="D874">
        <v>5.3561303429769339E-3</v>
      </c>
    </row>
    <row r="875" spans="3:4">
      <c r="C875">
        <v>52.44</v>
      </c>
      <c r="D875">
        <v>5.4804832259286659E-3</v>
      </c>
    </row>
    <row r="876" spans="3:4">
      <c r="C876">
        <v>52.5</v>
      </c>
      <c r="D876">
        <v>5.5968010258751399E-3</v>
      </c>
    </row>
    <row r="877" spans="3:4">
      <c r="C877">
        <v>52.559999999999995</v>
      </c>
      <c r="D877">
        <v>5.7027424572472975E-3</v>
      </c>
    </row>
    <row r="878" spans="3:4">
      <c r="C878">
        <v>52.62</v>
      </c>
      <c r="D878">
        <v>5.796111462309482E-3</v>
      </c>
    </row>
    <row r="879" spans="3:4">
      <c r="C879">
        <v>52.68</v>
      </c>
      <c r="D879">
        <v>5.8749277689075083E-3</v>
      </c>
    </row>
    <row r="880" spans="3:4">
      <c r="C880">
        <v>52.739999999999995</v>
      </c>
      <c r="D880">
        <v>5.9374924285493253E-3</v>
      </c>
    </row>
    <row r="881" spans="3:4">
      <c r="C881">
        <v>52.8</v>
      </c>
      <c r="D881">
        <v>5.9824452365116786E-3</v>
      </c>
    </row>
    <row r="882" spans="3:4">
      <c r="C882">
        <v>52.86</v>
      </c>
      <c r="D882">
        <v>6.0088112459998309E-3</v>
      </c>
    </row>
    <row r="883" spans="3:4">
      <c r="C883">
        <v>52.919999999999995</v>
      </c>
      <c r="D883">
        <v>6.0160340731365098E-3</v>
      </c>
    </row>
    <row r="884" spans="3:4">
      <c r="C884">
        <v>52.98</v>
      </c>
      <c r="D884">
        <v>6.0039943213815962E-3</v>
      </c>
    </row>
    <row r="885" spans="3:4">
      <c r="C885">
        <v>53.04</v>
      </c>
      <c r="D885">
        <v>5.9730121941055266E-3</v>
      </c>
    </row>
    <row r="886" spans="3:4">
      <c r="C886">
        <v>53.1</v>
      </c>
      <c r="D886">
        <v>5.9238300923506156E-3</v>
      </c>
    </row>
    <row r="887" spans="3:4">
      <c r="C887">
        <v>53.16</v>
      </c>
      <c r="D887">
        <v>5.8576013062579457E-3</v>
      </c>
    </row>
    <row r="888" spans="3:4">
      <c r="C888">
        <v>53.22</v>
      </c>
      <c r="D888">
        <v>5.775819958717605E-3</v>
      </c>
    </row>
    <row r="889" spans="3:4">
      <c r="C889">
        <v>53.28</v>
      </c>
      <c r="D889">
        <v>5.6802866883266618E-3</v>
      </c>
    </row>
    <row r="890" spans="3:4">
      <c r="C890">
        <v>53.339999999999996</v>
      </c>
      <c r="D890">
        <v>5.5730401320086016E-3</v>
      </c>
    </row>
    <row r="891" spans="3:4">
      <c r="C891">
        <v>53.4</v>
      </c>
      <c r="D891">
        <v>5.456287755497469E-3</v>
      </c>
    </row>
    <row r="892" spans="3:4">
      <c r="C892">
        <v>53.46</v>
      </c>
      <c r="D892">
        <v>5.3323338724096635E-3</v>
      </c>
    </row>
    <row r="893" spans="3:4">
      <c r="C893">
        <v>53.519999999999996</v>
      </c>
      <c r="D893">
        <v>5.2035080551474117E-3</v>
      </c>
    </row>
    <row r="894" spans="3:4">
      <c r="C894">
        <v>53.58</v>
      </c>
      <c r="D894">
        <v>5.0720969537332745E-3</v>
      </c>
    </row>
    <row r="895" spans="3:4">
      <c r="C895">
        <v>53.64</v>
      </c>
      <c r="D895">
        <v>4.940282191582583E-3</v>
      </c>
    </row>
    <row r="896" spans="3:4">
      <c r="C896">
        <v>53.699999999999996</v>
      </c>
      <c r="D896">
        <v>4.8100865316173204E-3</v>
      </c>
    </row>
    <row r="897" spans="3:4">
      <c r="C897">
        <v>53.76</v>
      </c>
      <c r="D897">
        <v>4.6833299405136947E-3</v>
      </c>
    </row>
    <row r="898" spans="3:4">
      <c r="C898">
        <v>53.82</v>
      </c>
      <c r="D898">
        <v>4.5615965653897778E-3</v>
      </c>
    </row>
    <row r="899" spans="3:4">
      <c r="C899">
        <v>53.879999999999995</v>
      </c>
      <c r="D899">
        <v>4.4462130181486779E-3</v>
      </c>
    </row>
    <row r="900" spans="3:4">
      <c r="C900">
        <v>53.94</v>
      </c>
      <c r="D900">
        <v>4.3382377771599701E-3</v>
      </c>
    </row>
    <row r="901" spans="3:4">
      <c r="C901">
        <v>54</v>
      </c>
      <c r="D901">
        <v>4.2384609973222104E-3</v>
      </c>
    </row>
    <row r="902" spans="3:4">
      <c r="C902">
        <v>54.059999999999995</v>
      </c>
      <c r="D902">
        <v>4.1474135933230374E-3</v>
      </c>
    </row>
    <row r="903" spans="3:4">
      <c r="C903">
        <v>54.12</v>
      </c>
      <c r="D903">
        <v>4.0653841436503546E-3</v>
      </c>
    </row>
    <row r="904" spans="3:4">
      <c r="C904">
        <v>54.18</v>
      </c>
      <c r="D904">
        <v>3.9924419618873382E-3</v>
      </c>
    </row>
    <row r="905" spans="3:4">
      <c r="C905">
        <v>54.239999999999995</v>
      </c>
      <c r="D905">
        <v>3.928464595551252E-3</v>
      </c>
    </row>
    <row r="906" spans="3:4">
      <c r="C906">
        <v>54.3</v>
      </c>
      <c r="D906">
        <v>3.8731680320972387E-3</v>
      </c>
    </row>
    <row r="907" spans="3:4">
      <c r="C907">
        <v>54.36</v>
      </c>
      <c r="D907">
        <v>3.8261380016017103E-3</v>
      </c>
    </row>
    <row r="908" spans="3:4">
      <c r="C908">
        <v>54.419999999999995</v>
      </c>
      <c r="D908">
        <v>3.7868609468887232E-3</v>
      </c>
    </row>
    <row r="909" spans="3:4">
      <c r="C909">
        <v>54.48</v>
      </c>
      <c r="D909">
        <v>3.7547534631963953E-3</v>
      </c>
    </row>
    <row r="910" spans="3:4">
      <c r="C910">
        <v>54.54</v>
      </c>
      <c r="D910">
        <v>3.7291892694047302E-3</v>
      </c>
    </row>
    <row r="911" spans="3:4">
      <c r="C911">
        <v>54.6</v>
      </c>
      <c r="D911">
        <v>3.7095230412592562E-3</v>
      </c>
    </row>
    <row r="912" spans="3:4">
      <c r="C912">
        <v>54.66</v>
      </c>
      <c r="D912">
        <v>3.6951106964713851E-3</v>
      </c>
    </row>
    <row r="913" spans="3:4">
      <c r="C913">
        <v>54.72</v>
      </c>
      <c r="D913">
        <v>3.6853259580904405E-3</v>
      </c>
    </row>
    <row r="914" spans="3:4">
      <c r="C914">
        <v>54.78</v>
      </c>
      <c r="D914">
        <v>3.6795732260758878E-3</v>
      </c>
    </row>
    <row r="915" spans="3:4">
      <c r="C915">
        <v>54.839999999999996</v>
      </c>
      <c r="D915">
        <v>3.6772969514639515E-3</v>
      </c>
    </row>
    <row r="916" spans="3:4">
      <c r="C916">
        <v>54.9</v>
      </c>
      <c r="D916">
        <v>3.6779878305171327E-3</v>
      </c>
    </row>
    <row r="917" spans="3:4">
      <c r="C917">
        <v>54.96</v>
      </c>
      <c r="D917">
        <v>3.6811862185337769E-3</v>
      </c>
    </row>
    <row r="918" spans="3:4">
      <c r="C918">
        <v>55.019999999999996</v>
      </c>
      <c r="D918">
        <v>3.6864832078469354E-3</v>
      </c>
    </row>
    <row r="919" spans="3:4">
      <c r="C919">
        <v>55.08</v>
      </c>
      <c r="D919">
        <v>3.6935198269985436E-3</v>
      </c>
    </row>
    <row r="920" spans="3:4">
      <c r="C920">
        <v>55.14</v>
      </c>
      <c r="D920">
        <v>3.7019848042291184E-3</v>
      </c>
    </row>
    <row r="921" spans="3:4">
      <c r="C921">
        <v>55.199999999999996</v>
      </c>
      <c r="D921">
        <v>3.7116113047646303E-3</v>
      </c>
    </row>
    <row r="922" spans="3:4">
      <c r="C922">
        <v>55.26</v>
      </c>
      <c r="D922">
        <v>3.7221730042537151E-3</v>
      </c>
    </row>
    <row r="923" spans="3:4">
      <c r="C923">
        <v>55.32</v>
      </c>
      <c r="D923">
        <v>3.7334798058905904E-3</v>
      </c>
    </row>
    <row r="924" spans="3:4">
      <c r="C924">
        <v>55.379999999999995</v>
      </c>
      <c r="D924">
        <v>3.745373451192806E-3</v>
      </c>
    </row>
    <row r="925" spans="3:4">
      <c r="C925">
        <v>55.44</v>
      </c>
      <c r="D925">
        <v>3.757723218038011E-3</v>
      </c>
    </row>
    <row r="926" spans="3:4">
      <c r="C926">
        <v>55.5</v>
      </c>
      <c r="D926">
        <v>3.770417967250147E-3</v>
      </c>
    </row>
    <row r="927" spans="3:4">
      <c r="C927">
        <v>55.559999999999995</v>
      </c>
      <c r="D927">
        <v>3.7833787879325569E-3</v>
      </c>
    </row>
    <row r="928" spans="3:4">
      <c r="C928">
        <v>55.62</v>
      </c>
      <c r="D928">
        <v>3.7965295323215266E-3</v>
      </c>
    </row>
    <row r="929" spans="3:4">
      <c r="C929">
        <v>55.68</v>
      </c>
      <c r="D929">
        <v>3.8098124178268301E-3</v>
      </c>
    </row>
    <row r="930" spans="3:4">
      <c r="C930">
        <v>55.739999999999995</v>
      </c>
      <c r="D930">
        <v>3.823180471889516E-3</v>
      </c>
    </row>
    <row r="931" spans="3:4">
      <c r="C931">
        <v>55.8</v>
      </c>
      <c r="D931">
        <v>3.8365953604141585E-3</v>
      </c>
    </row>
    <row r="932" spans="3:4">
      <c r="C932">
        <v>55.86</v>
      </c>
      <c r="D932">
        <v>3.8500255738757399E-3</v>
      </c>
    </row>
    <row r="933" spans="3:4">
      <c r="C933">
        <v>55.919999999999995</v>
      </c>
      <c r="D933">
        <v>3.8634449348138645E-3</v>
      </c>
    </row>
    <row r="934" spans="3:4">
      <c r="C934">
        <v>55.98</v>
      </c>
      <c r="D934">
        <v>3.8768313872081087E-3</v>
      </c>
    </row>
    <row r="935" spans="3:4">
      <c r="C935">
        <v>56.04</v>
      </c>
      <c r="D935">
        <v>3.8901660278980359E-3</v>
      </c>
    </row>
    <row r="936" spans="3:4">
      <c r="C936">
        <v>56.1</v>
      </c>
      <c r="D936">
        <v>3.9034323419284357E-3</v>
      </c>
    </row>
    <row r="937" spans="3:4">
      <c r="C937">
        <v>56.16</v>
      </c>
      <c r="D937">
        <v>3.9166156067507209E-3</v>
      </c>
    </row>
    <row r="938" spans="3:4">
      <c r="C938">
        <v>56.22</v>
      </c>
      <c r="D938">
        <v>3.9297024340182096E-3</v>
      </c>
    </row>
    <row r="939" spans="3:4">
      <c r="C939">
        <v>56.28</v>
      </c>
      <c r="D939">
        <v>3.942680421831892E-3</v>
      </c>
    </row>
    <row r="940" spans="3:4">
      <c r="C940">
        <v>56.339999999999996</v>
      </c>
      <c r="D940">
        <v>3.9555378944016659E-3</v>
      </c>
    </row>
    <row r="941" spans="3:4">
      <c r="C941">
        <v>56.4</v>
      </c>
      <c r="D941">
        <v>3.9682637099664724E-3</v>
      </c>
    </row>
    <row r="942" spans="3:4">
      <c r="C942">
        <v>56.46</v>
      </c>
      <c r="D942">
        <v>3.9808471213318682E-3</v>
      </c>
    </row>
    <row r="943" spans="3:4">
      <c r="C943">
        <v>56.519999999999996</v>
      </c>
      <c r="D943">
        <v>3.9932734424458884E-3</v>
      </c>
    </row>
    <row r="944" spans="3:4">
      <c r="C944">
        <v>56.58</v>
      </c>
      <c r="D944">
        <v>4.0055424412248119E-3</v>
      </c>
    </row>
    <row r="945" spans="3:4">
      <c r="C945">
        <v>56.64</v>
      </c>
      <c r="D945">
        <v>4.0176377731979945E-3</v>
      </c>
    </row>
    <row r="946" spans="3:4">
      <c r="C946">
        <v>56.699999999999996</v>
      </c>
      <c r="D946">
        <v>4.0295497242114585E-3</v>
      </c>
    </row>
    <row r="947" spans="3:4">
      <c r="C947">
        <v>56.76</v>
      </c>
      <c r="D947">
        <v>4.041268648862781E-3</v>
      </c>
    </row>
    <row r="948" spans="3:4">
      <c r="C948">
        <v>56.82</v>
      </c>
      <c r="D948">
        <v>4.0527849804268814E-3</v>
      </c>
    </row>
    <row r="949" spans="3:4">
      <c r="C949">
        <v>56.879999999999995</v>
      </c>
      <c r="D949">
        <v>4.0640892407466612E-3</v>
      </c>
    </row>
    <row r="950" spans="3:4">
      <c r="C950">
        <v>56.94</v>
      </c>
      <c r="D950">
        <v>4.075172050074358E-3</v>
      </c>
    </row>
    <row r="951" spans="3:4">
      <c r="C951">
        <v>57</v>
      </c>
      <c r="D951">
        <v>4.0860241368493857E-3</v>
      </c>
    </row>
    <row r="952" spans="3:4">
      <c r="C952">
        <v>57.059999999999995</v>
      </c>
      <c r="D952">
        <v>4.0966363473985091E-3</v>
      </c>
    </row>
    <row r="953" spans="3:4">
      <c r="C953">
        <v>57.12</v>
      </c>
      <c r="D953">
        <v>4.1069996555441789E-3</v>
      </c>
    </row>
    <row r="954" spans="3:4">
      <c r="C954">
        <v>57.18</v>
      </c>
      <c r="D954">
        <v>4.1171051721069218E-3</v>
      </c>
    </row>
    <row r="955" spans="3:4">
      <c r="C955">
        <v>57.239999999999995</v>
      </c>
      <c r="D955">
        <v>4.1269441542877939E-3</v>
      </c>
    </row>
    <row r="956" spans="3:4">
      <c r="C956">
        <v>57.3</v>
      </c>
      <c r="D956">
        <v>4.1365080149169866E-3</v>
      </c>
    </row>
    <row r="957" spans="3:4">
      <c r="C957">
        <v>57.36</v>
      </c>
      <c r="D957">
        <v>4.1457883315548071E-3</v>
      </c>
    </row>
    <row r="958" spans="3:4">
      <c r="C958">
        <v>57.419999999999995</v>
      </c>
      <c r="D958">
        <v>4.1547768554314841E-3</v>
      </c>
    </row>
    <row r="959" spans="3:4">
      <c r="C959">
        <v>57.48</v>
      </c>
      <c r="D959">
        <v>4.1634655202123713E-3</v>
      </c>
    </row>
    <row r="960" spans="3:4">
      <c r="C960">
        <v>57.54</v>
      </c>
      <c r="D960">
        <v>4.1718464505753842E-3</v>
      </c>
    </row>
    <row r="961" spans="3:4">
      <c r="C961">
        <v>57.599999999999994</v>
      </c>
      <c r="D961">
        <v>4.179911970587767E-3</v>
      </c>
    </row>
    <row r="962" spans="3:4">
      <c r="C962">
        <v>57.66</v>
      </c>
      <c r="D962">
        <v>4.1876546118695211E-3</v>
      </c>
    </row>
    <row r="963" spans="3:4">
      <c r="C963">
        <v>57.72</v>
      </c>
      <c r="D963">
        <v>4.1950671215311673E-3</v>
      </c>
    </row>
    <row r="964" spans="3:4">
      <c r="C964">
        <v>57.78</v>
      </c>
      <c r="D964">
        <v>4.2021424698738281E-3</v>
      </c>
    </row>
    <row r="965" spans="3:4">
      <c r="C965">
        <v>57.839999999999996</v>
      </c>
      <c r="D965">
        <v>4.2088738578399554E-3</v>
      </c>
    </row>
    <row r="966" spans="3:4">
      <c r="C966">
        <v>57.9</v>
      </c>
      <c r="D966">
        <v>4.2152547242034271E-3</v>
      </c>
    </row>
    <row r="967" spans="3:4">
      <c r="C967">
        <v>57.96</v>
      </c>
      <c r="D967">
        <v>4.2212787524881432E-3</v>
      </c>
    </row>
    <row r="968" spans="3:4">
      <c r="C968">
        <v>58.019999999999996</v>
      </c>
      <c r="D968">
        <v>4.2269398776046008E-3</v>
      </c>
    </row>
    <row r="969" spans="3:4">
      <c r="C969">
        <v>58.08</v>
      </c>
      <c r="D969">
        <v>4.2322322921945106E-3</v>
      </c>
    </row>
    <row r="970" spans="3:4">
      <c r="C970">
        <v>58.14</v>
      </c>
      <c r="D970">
        <v>4.2371457039239446E-3</v>
      </c>
    </row>
    <row r="971" spans="3:4">
      <c r="C971">
        <v>58.199999999999996</v>
      </c>
      <c r="D971">
        <v>4.2416846230208293E-3</v>
      </c>
    </row>
    <row r="972" spans="3:4">
      <c r="C972">
        <v>58.26</v>
      </c>
      <c r="D972">
        <v>4.2458389981634781E-3</v>
      </c>
    </row>
    <row r="973" spans="3:4">
      <c r="C973">
        <v>58.32</v>
      </c>
      <c r="D973">
        <v>4.2496041111167934E-3</v>
      </c>
    </row>
    <row r="974" spans="3:4">
      <c r="C974">
        <v>58.379999999999995</v>
      </c>
      <c r="D974">
        <v>4.2529755283549067E-3</v>
      </c>
    </row>
    <row r="975" spans="3:4">
      <c r="C975">
        <v>58.44</v>
      </c>
      <c r="D975">
        <v>4.255949105473022E-3</v>
      </c>
    </row>
    <row r="976" spans="3:4">
      <c r="C976">
        <v>58.5</v>
      </c>
      <c r="D976">
        <v>4.2585209912510327E-3</v>
      </c>
    </row>
    <row r="977" spans="3:4">
      <c r="C977">
        <v>58.559999999999995</v>
      </c>
      <c r="D977">
        <v>4.260687631363151E-3</v>
      </c>
    </row>
    <row r="978" spans="3:4">
      <c r="C978">
        <v>58.62</v>
      </c>
      <c r="D978">
        <v>4.2624457717282873E-3</v>
      </c>
    </row>
    <row r="979" spans="3:4">
      <c r="C979">
        <v>58.68</v>
      </c>
      <c r="D979">
        <v>4.263792461496615E-3</v>
      </c>
    </row>
    <row r="980" spans="3:4">
      <c r="C980">
        <v>58.739999999999995</v>
      </c>
      <c r="D980">
        <v>4.2647250556682613E-3</v>
      </c>
    </row>
    <row r="981" spans="3:4">
      <c r="C981">
        <v>58.8</v>
      </c>
      <c r="D981">
        <v>4.2652412173407976E-3</v>
      </c>
    </row>
    <row r="982" spans="3:4">
      <c r="C982">
        <v>58.86</v>
      </c>
      <c r="D982">
        <v>4.2653389195827307E-3</v>
      </c>
    </row>
    <row r="983" spans="3:4">
      <c r="C983">
        <v>58.919999999999995</v>
      </c>
      <c r="D983">
        <v>4.2650164469308621E-3</v>
      </c>
    </row>
    <row r="984" spans="3:4">
      <c r="C984">
        <v>58.98</v>
      </c>
      <c r="D984">
        <v>4.2642723965100422E-3</v>
      </c>
    </row>
    <row r="985" spans="3:4">
      <c r="C985">
        <v>59.04</v>
      </c>
      <c r="D985">
        <v>4.2631056787744434E-3</v>
      </c>
    </row>
    <row r="986" spans="3:4">
      <c r="C986">
        <v>59.099999999999994</v>
      </c>
      <c r="D986">
        <v>4.2615155178701023E-3</v>
      </c>
    </row>
    <row r="987" spans="3:4">
      <c r="C987">
        <v>59.16</v>
      </c>
      <c r="D987">
        <v>4.2595014516191776E-3</v>
      </c>
    </row>
    <row r="988" spans="3:4">
      <c r="C988">
        <v>59.22</v>
      </c>
      <c r="D988">
        <v>4.257063331126929E-3</v>
      </c>
    </row>
    <row r="989" spans="3:4">
      <c r="C989">
        <v>59.28</v>
      </c>
      <c r="D989">
        <v>4.2542013200130941E-3</v>
      </c>
    </row>
    <row r="990" spans="3:4">
      <c r="C990">
        <v>59.339999999999996</v>
      </c>
      <c r="D990">
        <v>4.2509158932699694E-3</v>
      </c>
    </row>
    <row r="991" spans="3:4">
      <c r="C991">
        <v>59.4</v>
      </c>
      <c r="D991">
        <v>4.2472078357500796E-3</v>
      </c>
    </row>
    <row r="992" spans="3:4">
      <c r="C992">
        <v>59.46</v>
      </c>
      <c r="D992">
        <v>4.24307824028697E-3</v>
      </c>
    </row>
    <row r="993" spans="3:4">
      <c r="C993">
        <v>59.519999999999996</v>
      </c>
      <c r="D993">
        <v>4.2385285054532445E-3</v>
      </c>
    </row>
    <row r="994" spans="3:4">
      <c r="C994">
        <v>59.58</v>
      </c>
      <c r="D994">
        <v>4.233560332960541E-3</v>
      </c>
    </row>
    <row r="995" spans="3:4">
      <c r="C995">
        <v>59.64</v>
      </c>
      <c r="D995">
        <v>4.2281757247067727E-3</v>
      </c>
    </row>
    <row r="996" spans="3:4">
      <c r="C996">
        <v>59.699999999999996</v>
      </c>
      <c r="D996">
        <v>4.2223769794764296E-3</v>
      </c>
    </row>
    <row r="997" spans="3:4">
      <c r="C997">
        <v>59.76</v>
      </c>
      <c r="D997">
        <v>4.2161666893004253E-3</v>
      </c>
    </row>
    <row r="998" spans="3:4">
      <c r="C998">
        <v>59.82</v>
      </c>
      <c r="D998">
        <v>4.2095477354823678E-3</v>
      </c>
    </row>
    <row r="999" spans="3:4">
      <c r="C999">
        <v>59.879999999999995</v>
      </c>
      <c r="D999">
        <v>4.2025188012453415E-3</v>
      </c>
    </row>
    <row r="1000" spans="3:4">
      <c r="C1000">
        <v>59.94</v>
      </c>
      <c r="D1000">
        <v>4.1950925832366006E-3</v>
      </c>
    </row>
    <row r="1001" spans="3:4">
      <c r="C1001">
        <v>60</v>
      </c>
      <c r="D1001">
        <v>4.1872680193043568E-3</v>
      </c>
    </row>
    <row r="1002" spans="3:4">
      <c r="C1002">
        <v>60.059999999999995</v>
      </c>
      <c r="D1002">
        <v>4.1790491027060821E-3</v>
      </c>
    </row>
    <row r="1003" spans="3:4">
      <c r="C1003">
        <v>60.12</v>
      </c>
      <c r="D1003">
        <v>4.1704400913240083E-3</v>
      </c>
    </row>
    <row r="1004" spans="3:4">
      <c r="C1004">
        <v>60.18</v>
      </c>
      <c r="D1004">
        <v>4.1614455018667684E-3</v>
      </c>
    </row>
    <row r="1005" spans="3:4">
      <c r="C1005">
        <v>60.239999999999995</v>
      </c>
      <c r="D1005">
        <v>4.1520701037995079E-3</v>
      </c>
    </row>
    <row r="1006" spans="3:4">
      <c r="C1006">
        <v>60.3</v>
      </c>
      <c r="D1006">
        <v>4.1423189130131216E-3</v>
      </c>
    </row>
    <row r="1007" spans="3:4">
      <c r="C1007">
        <v>60.36</v>
      </c>
      <c r="D1007">
        <v>4.1321971852435208E-3</v>
      </c>
    </row>
    <row r="1008" spans="3:4">
      <c r="C1008">
        <v>60.419999999999995</v>
      </c>
      <c r="D1008">
        <v>4.1217104092522152E-3</v>
      </c>
    </row>
    <row r="1009" spans="3:4">
      <c r="C1009">
        <v>60.48</v>
      </c>
      <c r="D1009">
        <v>4.1108642997798022E-3</v>
      </c>
    </row>
    <row r="1010" spans="3:4">
      <c r="C1010">
        <v>60.54</v>
      </c>
      <c r="D1010">
        <v>4.0996647902842532E-3</v>
      </c>
    </row>
    <row r="1011" spans="3:4">
      <c r="C1011">
        <v>60.599999999999994</v>
      </c>
      <c r="D1011">
        <v>4.0881180254760969E-3</v>
      </c>
    </row>
    <row r="1012" spans="3:4">
      <c r="C1012">
        <v>60.66</v>
      </c>
      <c r="D1012">
        <v>4.0762303536628786E-3</v>
      </c>
    </row>
    <row r="1013" spans="3:4">
      <c r="C1013">
        <v>60.72</v>
      </c>
      <c r="D1013">
        <v>4.0640083189155103E-3</v>
      </c>
    </row>
    <row r="1014" spans="3:4">
      <c r="C1014">
        <v>60.78</v>
      </c>
      <c r="D1014">
        <v>4.0514586530692011E-3</v>
      </c>
    </row>
    <row r="1015" spans="3:4">
      <c r="C1015">
        <v>60.839999999999996</v>
      </c>
      <c r="D1015">
        <v>4.03858826757193E-3</v>
      </c>
    </row>
    <row r="1016" spans="3:4">
      <c r="C1016">
        <v>60.9</v>
      </c>
      <c r="D1016">
        <v>4.0254042451935016E-3</v>
      </c>
    </row>
    <row r="1017" spans="3:4">
      <c r="C1017">
        <v>60.96</v>
      </c>
      <c r="D1017">
        <v>4.0119138316083132E-3</v>
      </c>
    </row>
    <row r="1018" spans="3:4">
      <c r="C1018">
        <v>61.019999999999996</v>
      </c>
      <c r="D1018">
        <v>3.9981244268650845E-3</v>
      </c>
    </row>
    <row r="1019" spans="3:4">
      <c r="C1019">
        <v>61.08</v>
      </c>
      <c r="D1019">
        <v>3.9840435767567834E-3</v>
      </c>
    </row>
    <row r="1020" spans="3:4">
      <c r="C1020">
        <v>61.14</v>
      </c>
      <c r="D1020">
        <v>3.9696789641041298E-3</v>
      </c>
    </row>
    <row r="1021" spans="3:4">
      <c r="C1021">
        <v>61.199999999999996</v>
      </c>
      <c r="D1021">
        <v>3.9550383999658722E-3</v>
      </c>
    </row>
    <row r="1022" spans="3:4">
      <c r="C1022">
        <v>61.26</v>
      </c>
      <c r="D1022">
        <v>3.9401298147892045E-3</v>
      </c>
    </row>
    <row r="1023" spans="3:4">
      <c r="C1023">
        <v>61.32</v>
      </c>
      <c r="D1023">
        <v>3.9249612495135082E-3</v>
      </c>
    </row>
    <row r="1024" spans="3:4">
      <c r="C1024">
        <v>61.379999999999995</v>
      </c>
      <c r="D1024">
        <v>3.9095408466405671E-3</v>
      </c>
    </row>
    <row r="1025" spans="3:4">
      <c r="C1025">
        <v>61.44</v>
      </c>
      <c r="D1025">
        <v>3.8938768412843053E-3</v>
      </c>
    </row>
    <row r="1026" spans="3:4">
      <c r="C1026">
        <v>61.5</v>
      </c>
      <c r="D1026">
        <v>3.8779775522130001E-3</v>
      </c>
    </row>
    <row r="1027" spans="3:4">
      <c r="C1027">
        <v>61.559999999999995</v>
      </c>
      <c r="D1027">
        <v>3.8618513728967165E-3</v>
      </c>
    </row>
    <row r="1028" spans="3:4">
      <c r="C1028">
        <v>61.62</v>
      </c>
      <c r="D1028">
        <v>3.8455067625725748E-3</v>
      </c>
    </row>
    <row r="1029" spans="3:4">
      <c r="C1029">
        <v>61.68</v>
      </c>
      <c r="D1029">
        <v>3.8289522373403093E-3</v>
      </c>
    </row>
    <row r="1030" spans="3:4">
      <c r="C1030">
        <v>61.739999999999995</v>
      </c>
      <c r="D1030">
        <v>3.8121963613002852E-3</v>
      </c>
    </row>
    <row r="1031" spans="3:4">
      <c r="C1031">
        <v>61.8</v>
      </c>
      <c r="D1031">
        <v>3.7952430642481517E-3</v>
      </c>
    </row>
    <row r="1032" spans="3:4">
      <c r="C1032">
        <v>61.86</v>
      </c>
      <c r="D1032">
        <v>3.7781104895075368E-3</v>
      </c>
    </row>
    <row r="1033" spans="3:4">
      <c r="C1033">
        <v>61.919999999999995</v>
      </c>
      <c r="D1033">
        <v>3.7608024511260794E-3</v>
      </c>
    </row>
    <row r="1034" spans="3:4">
      <c r="C1034">
        <v>61.98</v>
      </c>
      <c r="D1034">
        <v>3.7433276180204324E-3</v>
      </c>
    </row>
    <row r="1035" spans="3:4">
      <c r="C1035">
        <v>62.04</v>
      </c>
      <c r="D1035">
        <v>3.7256946638398857E-3</v>
      </c>
    </row>
    <row r="1036" spans="3:4">
      <c r="C1036">
        <v>62.099999999999994</v>
      </c>
      <c r="D1036">
        <v>3.7079122586013611E-3</v>
      </c>
    </row>
    <row r="1037" spans="3:4">
      <c r="C1037">
        <v>62.16</v>
      </c>
      <c r="D1037">
        <v>3.689989060444768E-3</v>
      </c>
    </row>
    <row r="1038" spans="3:4">
      <c r="C1038">
        <v>62.22</v>
      </c>
      <c r="D1038">
        <v>3.6719337075186132E-3</v>
      </c>
    </row>
    <row r="1039" spans="3:4">
      <c r="C1039">
        <v>62.28</v>
      </c>
      <c r="D1039">
        <v>3.6537548100052798E-3</v>
      </c>
    </row>
    <row r="1040" spans="3:4">
      <c r="C1040">
        <v>62.339999999999996</v>
      </c>
      <c r="D1040">
        <v>3.6354609422951404E-3</v>
      </c>
    </row>
    <row r="1041" spans="3:4">
      <c r="C1041">
        <v>62.4</v>
      </c>
      <c r="D1041">
        <v>3.6170606353181762E-3</v>
      </c>
    </row>
    <row r="1042" spans="3:4">
      <c r="C1042">
        <v>62.46</v>
      </c>
      <c r="D1042">
        <v>3.5985623690414706E-3</v>
      </c>
    </row>
    <row r="1043" spans="3:4">
      <c r="C1043">
        <v>62.519999999999996</v>
      </c>
      <c r="D1043">
        <v>3.5799745651404502E-3</v>
      </c>
    </row>
    <row r="1044" spans="3:4">
      <c r="C1044">
        <v>62.58</v>
      </c>
      <c r="D1044">
        <v>3.5613055798513846E-3</v>
      </c>
    </row>
    <row r="1045" spans="3:4">
      <c r="C1045">
        <v>62.64</v>
      </c>
      <c r="D1045">
        <v>3.5425636970122291E-3</v>
      </c>
    </row>
    <row r="1046" spans="3:4">
      <c r="C1046">
        <v>62.699999999999996</v>
      </c>
      <c r="D1046">
        <v>3.5237571212984597E-3</v>
      </c>
    </row>
    <row r="1047" spans="3:4">
      <c r="C1047">
        <v>62.76</v>
      </c>
      <c r="D1047">
        <v>3.504893971660066E-3</v>
      </c>
    </row>
    <row r="1048" spans="3:4">
      <c r="C1048">
        <v>62.82</v>
      </c>
      <c r="D1048">
        <v>3.4859822749655693E-3</v>
      </c>
    </row>
    <row r="1049" spans="3:4">
      <c r="C1049">
        <v>62.879999999999995</v>
      </c>
      <c r="D1049">
        <v>3.4670299598583143E-3</v>
      </c>
    </row>
    <row r="1050" spans="3:4">
      <c r="C1050">
        <v>62.94</v>
      </c>
      <c r="D1050">
        <v>3.4480448508299529E-3</v>
      </c>
    </row>
    <row r="1051" spans="3:4">
      <c r="C1051">
        <v>63</v>
      </c>
      <c r="D1051">
        <v>3.4290346625156145E-3</v>
      </c>
    </row>
    <row r="1052" spans="3:4">
      <c r="C1052">
        <v>63.059999999999995</v>
      </c>
      <c r="D1052">
        <v>3.4100069942146916E-3</v>
      </c>
    </row>
    <row r="1053" spans="3:4">
      <c r="C1053">
        <v>63.12</v>
      </c>
      <c r="D1053">
        <v>3.3909693246408591E-3</v>
      </c>
    </row>
    <row r="1054" spans="3:4">
      <c r="C1054">
        <v>63.18</v>
      </c>
      <c r="D1054">
        <v>3.3719290069044363E-3</v>
      </c>
    </row>
    <row r="1055" spans="3:4">
      <c r="C1055">
        <v>63.239999999999995</v>
      </c>
      <c r="D1055">
        <v>3.3528932637297542E-3</v>
      </c>
    </row>
    <row r="1056" spans="3:4">
      <c r="C1056">
        <v>63.3</v>
      </c>
      <c r="D1056">
        <v>3.3338691829098033E-3</v>
      </c>
    </row>
    <row r="1057" spans="3:4">
      <c r="C1057">
        <v>63.36</v>
      </c>
      <c r="D1057">
        <v>3.3148637129999702E-3</v>
      </c>
    </row>
    <row r="1058" spans="3:4">
      <c r="C1058">
        <v>63.419999999999995</v>
      </c>
      <c r="D1058">
        <v>3.2958836592522447E-3</v>
      </c>
    </row>
    <row r="1059" spans="3:4">
      <c r="C1059">
        <v>63.48</v>
      </c>
      <c r="D1059">
        <v>3.2769356797908906E-3</v>
      </c>
    </row>
    <row r="1060" spans="3:4">
      <c r="C1060">
        <v>63.54</v>
      </c>
      <c r="D1060">
        <v>3.2580262820301395E-3</v>
      </c>
    </row>
    <row r="1061" spans="3:4">
      <c r="C1061">
        <v>63.599999999999994</v>
      </c>
      <c r="D1061">
        <v>3.2391618193340485E-3</v>
      </c>
    </row>
    <row r="1062" spans="3:4">
      <c r="C1062">
        <v>63.66</v>
      </c>
      <c r="D1062">
        <v>3.220348487918303E-3</v>
      </c>
    </row>
    <row r="1063" spans="3:4">
      <c r="C1063">
        <v>63.72</v>
      </c>
      <c r="D1063">
        <v>3.2015923239933418E-3</v>
      </c>
    </row>
    <row r="1064" spans="3:4">
      <c r="C1064">
        <v>63.78</v>
      </c>
      <c r="D1064">
        <v>3.1828992011477789E-3</v>
      </c>
    </row>
    <row r="1065" spans="3:4">
      <c r="C1065">
        <v>63.839999999999996</v>
      </c>
      <c r="D1065">
        <v>3.1642748279707817E-3</v>
      </c>
    </row>
    <row r="1066" spans="3:4">
      <c r="C1066">
        <v>63.9</v>
      </c>
      <c r="D1066">
        <v>3.1457247459116449E-3</v>
      </c>
    </row>
    <row r="1067" spans="3:4">
      <c r="C1067">
        <v>63.96</v>
      </c>
      <c r="D1067">
        <v>3.1272543273745319E-3</v>
      </c>
    </row>
    <row r="1068" spans="3:4">
      <c r="C1068">
        <v>64.02</v>
      </c>
      <c r="D1068">
        <v>3.1088687740459422E-3</v>
      </c>
    </row>
    <row r="1069" spans="3:4">
      <c r="C1069">
        <v>64.08</v>
      </c>
      <c r="D1069">
        <v>3.0905731154521701E-3</v>
      </c>
    </row>
    <row r="1070" spans="3:4">
      <c r="C1070">
        <v>64.14</v>
      </c>
      <c r="D1070">
        <v>3.0723722077437726E-3</v>
      </c>
    </row>
    <row r="1071" spans="3:4">
      <c r="C1071">
        <v>64.2</v>
      </c>
      <c r="D1071">
        <v>3.054270732703649E-3</v>
      </c>
    </row>
    <row r="1072" spans="3:4">
      <c r="C1072">
        <v>64.259999999999991</v>
      </c>
      <c r="D1072">
        <v>3.0362731969751549E-3</v>
      </c>
    </row>
    <row r="1073" spans="3:4">
      <c r="C1073">
        <v>64.319999999999993</v>
      </c>
      <c r="D1073">
        <v>3.0183839315063459E-3</v>
      </c>
    </row>
    <row r="1074" spans="3:4">
      <c r="C1074">
        <v>64.38</v>
      </c>
      <c r="D1074">
        <v>3.0006070912062363E-3</v>
      </c>
    </row>
    <row r="1075" spans="3:4">
      <c r="C1075">
        <v>64.44</v>
      </c>
      <c r="D1075">
        <v>2.9829466548086576E-3</v>
      </c>
    </row>
    <row r="1076" spans="3:4">
      <c r="C1076">
        <v>64.5</v>
      </c>
      <c r="D1076">
        <v>2.9654064249391185E-3</v>
      </c>
    </row>
    <row r="1077" spans="3:4">
      <c r="C1077">
        <v>64.56</v>
      </c>
      <c r="D1077">
        <v>2.9479900283798468E-3</v>
      </c>
    </row>
    <row r="1078" spans="3:4">
      <c r="C1078">
        <v>64.62</v>
      </c>
      <c r="D1078">
        <v>2.930700916527989E-3</v>
      </c>
    </row>
    <row r="1079" spans="3:4">
      <c r="C1079">
        <v>64.679999999999993</v>
      </c>
      <c r="D1079">
        <v>2.913542366041751E-3</v>
      </c>
    </row>
    <row r="1080" spans="3:4">
      <c r="C1080">
        <v>64.739999999999995</v>
      </c>
      <c r="D1080">
        <v>2.8965174796690887E-3</v>
      </c>
    </row>
    <row r="1081" spans="3:4">
      <c r="C1081">
        <v>64.8</v>
      </c>
      <c r="D1081">
        <v>2.8796291872534687E-3</v>
      </c>
    </row>
    <row r="1082" spans="3:4">
      <c r="C1082">
        <v>64.86</v>
      </c>
      <c r="D1082">
        <v>2.8628802469109361E-3</v>
      </c>
    </row>
    <row r="1083" spans="3:4">
      <c r="C1083">
        <v>64.92</v>
      </c>
      <c r="D1083">
        <v>2.8462732463727571E-3</v>
      </c>
    </row>
    <row r="1084" spans="3:4">
      <c r="C1084">
        <v>64.98</v>
      </c>
      <c r="D1084">
        <v>2.8298106044876742E-3</v>
      </c>
    </row>
    <row r="1085" spans="3:4">
      <c r="C1085">
        <v>65.039999999999992</v>
      </c>
      <c r="D1085">
        <v>2.8134945728777888E-3</v>
      </c>
    </row>
    <row r="1086" spans="3:4">
      <c r="C1086">
        <v>65.099999999999994</v>
      </c>
      <c r="D1086">
        <v>2.7973272377419126E-3</v>
      </c>
    </row>
    <row r="1087" spans="3:4">
      <c r="C1087">
        <v>65.16</v>
      </c>
      <c r="D1087">
        <v>2.7813105218002991E-3</v>
      </c>
    </row>
    <row r="1088" spans="3:4">
      <c r="C1088">
        <v>65.22</v>
      </c>
      <c r="D1088">
        <v>2.7654461863744258E-3</v>
      </c>
    </row>
    <row r="1089" spans="3:4">
      <c r="C1089">
        <v>65.28</v>
      </c>
      <c r="D1089">
        <v>2.7497358335956072E-3</v>
      </c>
    </row>
    <row r="1090" spans="3:4">
      <c r="C1090">
        <v>65.34</v>
      </c>
      <c r="D1090">
        <v>2.7341809087361017E-3</v>
      </c>
    </row>
    <row r="1091" spans="3:4">
      <c r="C1091">
        <v>65.399999999999991</v>
      </c>
      <c r="D1091">
        <v>2.71878270265638E-3</v>
      </c>
    </row>
    <row r="1092" spans="3:4">
      <c r="C1092">
        <v>65.459999999999994</v>
      </c>
      <c r="D1092">
        <v>2.7035423543622129E-3</v>
      </c>
    </row>
    <row r="1093" spans="3:4">
      <c r="C1093">
        <v>65.52</v>
      </c>
      <c r="D1093">
        <v>2.6884608536652615E-3</v>
      </c>
    </row>
    <row r="1094" spans="3:4">
      <c r="C1094">
        <v>65.58</v>
      </c>
      <c r="D1094">
        <v>2.6735390439407958E-3</v>
      </c>
    </row>
    <row r="1095" spans="3:4">
      <c r="C1095">
        <v>65.64</v>
      </c>
      <c r="D1095">
        <v>2.6587776249762979E-3</v>
      </c>
    </row>
    <row r="1096" spans="3:4">
      <c r="C1096">
        <v>65.7</v>
      </c>
      <c r="D1096">
        <v>2.6441771559046552E-3</v>
      </c>
    </row>
    <row r="1097" spans="3:4">
      <c r="C1097">
        <v>65.759999999999991</v>
      </c>
      <c r="D1097">
        <v>2.6297380582157564E-3</v>
      </c>
    </row>
    <row r="1098" spans="3:4">
      <c r="C1098">
        <v>65.819999999999993</v>
      </c>
      <c r="D1098">
        <v>2.6154606188402993E-3</v>
      </c>
    </row>
    <row r="1099" spans="3:4">
      <c r="C1099">
        <v>65.88</v>
      </c>
      <c r="D1099">
        <v>2.6013449932997821E-3</v>
      </c>
    </row>
    <row r="1100" spans="3:4">
      <c r="C1100">
        <v>65.94</v>
      </c>
      <c r="D1100">
        <v>2.5873912089165994E-3</v>
      </c>
    </row>
    <row r="1101" spans="3:4">
      <c r="C1101">
        <v>66</v>
      </c>
      <c r="D1101">
        <v>2.5735991680783587E-3</v>
      </c>
    </row>
    <row r="1102" spans="3:4">
      <c r="C1102">
        <v>66.06</v>
      </c>
      <c r="D1102">
        <v>2.5599686515505771E-3</v>
      </c>
    </row>
    <row r="1103" spans="3:4">
      <c r="C1103">
        <v>66.12</v>
      </c>
      <c r="D1103">
        <v>2.5464993218320135E-3</v>
      </c>
    </row>
    <row r="1104" spans="3:4">
      <c r="C1104">
        <v>66.179999999999993</v>
      </c>
      <c r="D1104">
        <v>2.5331907265470229E-3</v>
      </c>
    </row>
    <row r="1105" spans="3:4">
      <c r="C1105">
        <v>66.239999999999995</v>
      </c>
      <c r="D1105">
        <v>2.5200378023548155E-3</v>
      </c>
    </row>
    <row r="1106" spans="3:4">
      <c r="C1106">
        <v>66.3</v>
      </c>
      <c r="D1106">
        <v>2.5070491901340039E-3</v>
      </c>
    </row>
    <row r="1107" spans="3:4">
      <c r="C1107">
        <v>66.36</v>
      </c>
      <c r="D1107">
        <v>2.4942192793459789E-3</v>
      </c>
    </row>
    <row r="1108" spans="3:4">
      <c r="C1108">
        <v>66.42</v>
      </c>
      <c r="D1108">
        <v>2.481547193931774E-3</v>
      </c>
    </row>
    <row r="1109" spans="3:4">
      <c r="C1109">
        <v>66.48</v>
      </c>
      <c r="D1109">
        <v>2.4690319602054742E-3</v>
      </c>
    </row>
    <row r="1110" spans="3:4">
      <c r="C1110">
        <v>66.539999999999992</v>
      </c>
      <c r="D1110">
        <v>2.4566725103620009E-3</v>
      </c>
    </row>
    <row r="1111" spans="3:4">
      <c r="C1111">
        <v>66.599999999999994</v>
      </c>
      <c r="D1111">
        <v>2.4444676859858264E-3</v>
      </c>
    </row>
    <row r="1112" spans="3:4">
      <c r="C1112">
        <v>66.66</v>
      </c>
      <c r="D1112">
        <v>2.4324162415561303E-3</v>
      </c>
    </row>
    <row r="1113" spans="3:4">
      <c r="C1113">
        <v>66.72</v>
      </c>
      <c r="D1113">
        <v>2.420516847943927E-3</v>
      </c>
    </row>
    <row r="1114" spans="3:4">
      <c r="C1114">
        <v>66.78</v>
      </c>
      <c r="D1114">
        <v>2.4087680958970003E-3</v>
      </c>
    </row>
    <row r="1115" spans="3:4">
      <c r="C1115">
        <v>66.84</v>
      </c>
      <c r="D1115">
        <v>2.3971684995085416E-3</v>
      </c>
    </row>
    <row r="1116" spans="3:4">
      <c r="C1116">
        <v>66.899999999999991</v>
      </c>
      <c r="D1116">
        <v>2.3857164996655749E-3</v>
      </c>
    </row>
    <row r="1117" spans="3:4">
      <c r="C1117">
        <v>66.959999999999994</v>
      </c>
      <c r="D1117">
        <v>2.374410467473412E-3</v>
      </c>
    </row>
    <row r="1118" spans="3:4">
      <c r="C1118">
        <v>67.02</v>
      </c>
      <c r="D1118">
        <v>2.3632487076525759E-3</v>
      </c>
    </row>
    <row r="1119" spans="3:4">
      <c r="C1119">
        <v>67.08</v>
      </c>
      <c r="D1119">
        <v>2.3522294619047232E-3</v>
      </c>
    </row>
    <row r="1120" spans="3:4">
      <c r="C1120">
        <v>67.14</v>
      </c>
      <c r="D1120">
        <v>2.3413509122443277E-3</v>
      </c>
    </row>
    <row r="1121" spans="3:4">
      <c r="C1121">
        <v>67.2</v>
      </c>
      <c r="D1121">
        <v>2.3306111842930168E-3</v>
      </c>
    </row>
    <row r="1122" spans="3:4">
      <c r="C1122">
        <v>67.259999999999991</v>
      </c>
      <c r="D1122">
        <v>2.3200083505336404E-3</v>
      </c>
    </row>
    <row r="1123" spans="3:4">
      <c r="C1123">
        <v>67.319999999999993</v>
      </c>
      <c r="D1123">
        <v>2.3095404335212611E-3</v>
      </c>
    </row>
    <row r="1124" spans="3:4">
      <c r="C1124">
        <v>67.38</v>
      </c>
      <c r="D1124">
        <v>2.299205409048515E-3</v>
      </c>
    </row>
    <row r="1125" spans="3:4">
      <c r="C1125">
        <v>67.44</v>
      </c>
      <c r="D1125">
        <v>2.2889965242912868E-3</v>
      </c>
    </row>
    <row r="1126" spans="3:4">
      <c r="C1126">
        <v>67.5</v>
      </c>
      <c r="D1126">
        <v>2.2789212016307695E-3</v>
      </c>
    </row>
    <row r="1127" spans="3:4">
      <c r="C1127">
        <v>67.56</v>
      </c>
      <c r="D1127">
        <v>2.2689724439533005E-3</v>
      </c>
    </row>
    <row r="1128" spans="3:4">
      <c r="C1128">
        <v>67.62</v>
      </c>
      <c r="D1128">
        <v>2.2591480708239013E-3</v>
      </c>
    </row>
    <row r="1129" spans="3:4">
      <c r="C1129">
        <v>67.679999999999993</v>
      </c>
      <c r="D1129">
        <v>2.2494458701019632E-3</v>
      </c>
    </row>
    <row r="1130" spans="3:4">
      <c r="C1130">
        <v>67.739999999999995</v>
      </c>
      <c r="D1130">
        <v>2.2398636007868195E-3</v>
      </c>
    </row>
    <row r="1131" spans="3:4">
      <c r="C1131">
        <v>67.8</v>
      </c>
      <c r="D1131">
        <v>2.2303989958038241E-3</v>
      </c>
    </row>
    <row r="1132" spans="3:4">
      <c r="C1132">
        <v>67.86</v>
      </c>
      <c r="D1132">
        <v>2.2210497647294934E-3</v>
      </c>
    </row>
    <row r="1133" spans="3:4">
      <c r="C1133">
        <v>67.92</v>
      </c>
      <c r="D1133">
        <v>2.2118135964545194E-3</v>
      </c>
    </row>
    <row r="1134" spans="3:4">
      <c r="C1134">
        <v>67.98</v>
      </c>
      <c r="D1134">
        <v>2.2026881617835475E-3</v>
      </c>
    </row>
    <row r="1135" spans="3:4">
      <c r="C1135">
        <v>68.039999999999992</v>
      </c>
      <c r="D1135">
        <v>2.1936711159707585E-3</v>
      </c>
    </row>
    <row r="1136" spans="3:4">
      <c r="C1136">
        <v>68.099999999999994</v>
      </c>
      <c r="D1136">
        <v>2.1847601011904133E-3</v>
      </c>
    </row>
    <row r="1137" spans="3:4">
      <c r="C1137">
        <v>68.16</v>
      </c>
      <c r="D1137">
        <v>2.1759527489416922E-3</v>
      </c>
    </row>
    <row r="1138" spans="3:4">
      <c r="C1138">
        <v>68.22</v>
      </c>
      <c r="D1138">
        <v>2.1672466823872173E-3</v>
      </c>
    </row>
    <row r="1139" spans="3:4">
      <c r="C1139">
        <v>68.28</v>
      </c>
      <c r="D1139">
        <v>2.1586395186248227E-3</v>
      </c>
    </row>
    <row r="1140" spans="3:4">
      <c r="C1140">
        <v>68.34</v>
      </c>
      <c r="D1140">
        <v>2.1501288708922306E-3</v>
      </c>
    </row>
    <row r="1141" spans="3:4">
      <c r="C1141">
        <v>68.399999999999991</v>
      </c>
      <c r="D1141">
        <v>2.1417123507044117E-3</v>
      </c>
    </row>
    <row r="1142" spans="3:4">
      <c r="C1142">
        <v>68.459999999999994</v>
      </c>
      <c r="D1142">
        <v>2.1333875699234895E-3</v>
      </c>
    </row>
    <row r="1143" spans="3:4">
      <c r="C1143">
        <v>68.52</v>
      </c>
      <c r="D1143">
        <v>2.1251521427612173E-3</v>
      </c>
    </row>
    <row r="1144" spans="3:4">
      <c r="C1144">
        <v>68.58</v>
      </c>
      <c r="D1144">
        <v>2.1170036877140694E-3</v>
      </c>
    </row>
    <row r="1145" spans="3:4">
      <c r="C1145">
        <v>68.64</v>
      </c>
      <c r="D1145">
        <v>2.1089398294311516E-3</v>
      </c>
    </row>
    <row r="1146" spans="3:4">
      <c r="C1146">
        <v>68.7</v>
      </c>
      <c r="D1146">
        <v>2.100958200515206E-3</v>
      </c>
    </row>
    <row r="1147" spans="3:4">
      <c r="C1147">
        <v>68.759999999999991</v>
      </c>
      <c r="D1147">
        <v>2.0930564432570567E-3</v>
      </c>
    </row>
    <row r="1148" spans="3:4">
      <c r="C1148">
        <v>68.819999999999993</v>
      </c>
      <c r="D1148">
        <v>2.0852322113039438E-3</v>
      </c>
    </row>
    <row r="1149" spans="3:4">
      <c r="C1149">
        <v>68.88</v>
      </c>
      <c r="D1149">
        <v>2.0774831712622836E-3</v>
      </c>
    </row>
    <row r="1150" spans="3:4">
      <c r="C1150">
        <v>68.94</v>
      </c>
      <c r="D1150">
        <v>2.0698070042354179E-3</v>
      </c>
    </row>
    <row r="1151" spans="3:4">
      <c r="C1151">
        <v>69</v>
      </c>
      <c r="D1151">
        <v>2.0622014072970447E-3</v>
      </c>
    </row>
    <row r="1152" spans="3:4">
      <c r="C1152">
        <v>69.06</v>
      </c>
      <c r="D1152">
        <v>2.05466409490105E-3</v>
      </c>
    </row>
    <row r="1153" spans="3:4">
      <c r="C1153">
        <v>69.12</v>
      </c>
      <c r="D1153">
        <v>2.0471928002285329E-3</v>
      </c>
    </row>
    <row r="1154" spans="3:4">
      <c r="C1154">
        <v>69.179999999999993</v>
      </c>
      <c r="D1154">
        <v>2.0397852764728764E-3</v>
      </c>
    </row>
    <row r="1155" spans="3:4">
      <c r="C1155">
        <v>69.239999999999995</v>
      </c>
      <c r="D1155">
        <v>2.0324392980637651E-3</v>
      </c>
    </row>
    <row r="1156" spans="3:4">
      <c r="C1156">
        <v>69.3</v>
      </c>
      <c r="D1156">
        <v>2.0251526618311135E-3</v>
      </c>
    </row>
    <row r="1157" spans="3:4">
      <c r="C1157">
        <v>69.36</v>
      </c>
      <c r="D1157">
        <v>2.0179231881098823E-3</v>
      </c>
    </row>
    <row r="1158" spans="3:4">
      <c r="C1158">
        <v>69.42</v>
      </c>
      <c r="D1158">
        <v>2.0107487217868448E-3</v>
      </c>
    </row>
    <row r="1159" spans="3:4">
      <c r="C1159">
        <v>69.48</v>
      </c>
      <c r="D1159">
        <v>2.0036271332903692E-3</v>
      </c>
    </row>
    <row r="1160" spans="3:4">
      <c r="C1160">
        <v>69.539999999999992</v>
      </c>
      <c r="D1160">
        <v>1.9965563195243406E-3</v>
      </c>
    </row>
    <row r="1161" spans="3:4">
      <c r="C1161">
        <v>69.599999999999994</v>
      </c>
      <c r="D1161">
        <v>1.9895342047473482E-3</v>
      </c>
    </row>
    <row r="1162" spans="3:4">
      <c r="C1162">
        <v>69.66</v>
      </c>
      <c r="D1162">
        <v>1.9825587413983482E-3</v>
      </c>
    </row>
    <row r="1163" spans="3:4">
      <c r="C1163">
        <v>69.72</v>
      </c>
      <c r="D1163">
        <v>1.9756279108699495E-3</v>
      </c>
    </row>
    <row r="1164" spans="3:4">
      <c r="C1164">
        <v>69.78</v>
      </c>
      <c r="D1164">
        <v>1.9687397242305815E-3</v>
      </c>
    </row>
    <row r="1165" spans="3:4">
      <c r="C1165">
        <v>69.84</v>
      </c>
      <c r="D1165">
        <v>1.9618922228967551E-3</v>
      </c>
    </row>
    <row r="1166" spans="3:4">
      <c r="C1166">
        <v>69.899999999999991</v>
      </c>
      <c r="D1166">
        <v>1.9550834792566828E-3</v>
      </c>
    </row>
    <row r="1167" spans="3:4">
      <c r="C1167">
        <v>69.959999999999994</v>
      </c>
      <c r="D1167">
        <v>1.9483115972465078E-3</v>
      </c>
    </row>
    <row r="1168" spans="3:4">
      <c r="C1168">
        <v>70.02</v>
      </c>
      <c r="D1168">
        <v>1.9415747128804332E-3</v>
      </c>
    </row>
    <row r="1169" spans="3:4">
      <c r="C1169">
        <v>70.08</v>
      </c>
      <c r="D1169">
        <v>1.934870994736008E-3</v>
      </c>
    </row>
    <row r="1170" spans="3:4">
      <c r="C1170">
        <v>70.14</v>
      </c>
      <c r="D1170">
        <v>1.928198644395869E-3</v>
      </c>
    </row>
    <row r="1171" spans="3:4">
      <c r="C1171">
        <v>70.2</v>
      </c>
      <c r="D1171">
        <v>1.9215558968472197E-3</v>
      </c>
    </row>
    <row r="1172" spans="3:4">
      <c r="C1172">
        <v>70.259999999999991</v>
      </c>
      <c r="D1172">
        <v>1.914941020840335E-3</v>
      </c>
    </row>
    <row r="1173" spans="3:4">
      <c r="C1173">
        <v>70.319999999999993</v>
      </c>
      <c r="D1173">
        <v>1.9083523192073534E-3</v>
      </c>
    </row>
    <row r="1174" spans="3:4">
      <c r="C1174">
        <v>70.38</v>
      </c>
      <c r="D1174">
        <v>1.9017881291426737E-3</v>
      </c>
    </row>
    <row r="1175" spans="3:4">
      <c r="C1175">
        <v>70.44</v>
      </c>
      <c r="D1175">
        <v>1.8952468224461849E-3</v>
      </c>
    </row>
    <row r="1176" spans="3:4">
      <c r="C1176">
        <v>70.5</v>
      </c>
      <c r="D1176">
        <v>1.8887268057306108E-3</v>
      </c>
    </row>
    <row r="1177" spans="3:4">
      <c r="C1177">
        <v>70.56</v>
      </c>
      <c r="D1177">
        <v>1.8822265205942256E-3</v>
      </c>
    </row>
    <row r="1178" spans="3:4">
      <c r="C1178">
        <v>70.61999999999999</v>
      </c>
      <c r="D1178">
        <v>1.8757444437601644E-3</v>
      </c>
    </row>
    <row r="1179" spans="3:4">
      <c r="C1179">
        <v>70.679999999999993</v>
      </c>
      <c r="D1179">
        <v>1.8692790871835611E-3</v>
      </c>
    </row>
    <row r="1180" spans="3:4">
      <c r="C1180">
        <v>70.739999999999995</v>
      </c>
      <c r="D1180">
        <v>1.8628289981277373E-3</v>
      </c>
    </row>
    <row r="1181" spans="3:4">
      <c r="C1181">
        <v>70.8</v>
      </c>
      <c r="D1181">
        <v>1.8563927592106081E-3</v>
      </c>
    </row>
    <row r="1182" spans="3:4">
      <c r="C1182">
        <v>70.86</v>
      </c>
      <c r="D1182">
        <v>1.8499689884225057E-3</v>
      </c>
    </row>
    <row r="1183" spans="3:4">
      <c r="C1183">
        <v>70.92</v>
      </c>
      <c r="D1183">
        <v>1.8435517319116568E-3</v>
      </c>
    </row>
    <row r="1184" spans="3:4">
      <c r="C1184">
        <v>70.98</v>
      </c>
      <c r="D1184">
        <v>1.8371490918174329E-3</v>
      </c>
    </row>
    <row r="1185" spans="3:4">
      <c r="C1185">
        <v>71.039999999999992</v>
      </c>
      <c r="D1185">
        <v>1.830754977602212E-3</v>
      </c>
    </row>
    <row r="1186" spans="3:4">
      <c r="C1186">
        <v>71.099999999999994</v>
      </c>
      <c r="D1186">
        <v>1.8243681487158929E-3</v>
      </c>
    </row>
    <row r="1187" spans="3:4">
      <c r="C1187">
        <v>71.16</v>
      </c>
      <c r="D1187">
        <v>1.8179873996688771E-3</v>
      </c>
    </row>
    <row r="1188" spans="3:4">
      <c r="C1188">
        <v>71.22</v>
      </c>
      <c r="D1188">
        <v>1.8116115599023459E-3</v>
      </c>
    </row>
    <row r="1189" spans="3:4">
      <c r="C1189">
        <v>71.28</v>
      </c>
      <c r="D1189">
        <v>1.8052394936375938E-3</v>
      </c>
    </row>
    <row r="1190" spans="3:4">
      <c r="C1190">
        <v>71.34</v>
      </c>
      <c r="D1190">
        <v>1.7988700997054296E-3</v>
      </c>
    </row>
    <row r="1191" spans="3:4">
      <c r="C1191">
        <v>71.399999999999991</v>
      </c>
      <c r="D1191">
        <v>1.7925023113566096E-3</v>
      </c>
    </row>
    <row r="1192" spans="3:4">
      <c r="C1192">
        <v>71.459999999999994</v>
      </c>
      <c r="D1192">
        <v>1.7861350960542612E-3</v>
      </c>
    </row>
    <row r="1193" spans="3:4">
      <c r="C1193">
        <v>71.52</v>
      </c>
      <c r="D1193">
        <v>1.7797674552492441E-3</v>
      </c>
    </row>
    <row r="1194" spans="3:4">
      <c r="C1194">
        <v>71.58</v>
      </c>
      <c r="D1194">
        <v>1.773393743520211E-3</v>
      </c>
    </row>
    <row r="1195" spans="3:4">
      <c r="C1195">
        <v>71.64</v>
      </c>
      <c r="D1195">
        <v>1.767022569897226E-3</v>
      </c>
    </row>
    <row r="1196" spans="3:4">
      <c r="C1196">
        <v>71.7</v>
      </c>
      <c r="D1196">
        <v>1.7606481700139104E-3</v>
      </c>
    </row>
    <row r="1197" spans="3:4">
      <c r="C1197">
        <v>71.759999999999991</v>
      </c>
      <c r="D1197">
        <v>1.7542649290408128E-3</v>
      </c>
    </row>
    <row r="1198" spans="3:4">
      <c r="C1198">
        <v>71.819999999999993</v>
      </c>
      <c r="D1198">
        <v>1.7478771308006163E-3</v>
      </c>
    </row>
    <row r="1199" spans="3:4">
      <c r="C1199">
        <v>71.88</v>
      </c>
      <c r="D1199">
        <v>1.7414884084054976E-3</v>
      </c>
    </row>
    <row r="1200" spans="3:4">
      <c r="C1200">
        <v>71.94</v>
      </c>
      <c r="D1200">
        <v>1.7350884478626839E-3</v>
      </c>
    </row>
    <row r="1201" spans="3:4">
      <c r="C1201">
        <v>72</v>
      </c>
      <c r="D1201">
        <v>1.7286861216707678E-3</v>
      </c>
    </row>
    <row r="1202" spans="3:4">
      <c r="C1202">
        <v>72.06</v>
      </c>
      <c r="D1202">
        <v>1.7222758407940701E-3</v>
      </c>
    </row>
    <row r="1203" spans="3:4">
      <c r="C1203">
        <v>72.11999999999999</v>
      </c>
      <c r="D1203">
        <v>1.7158569321699467E-3</v>
      </c>
    </row>
    <row r="1204" spans="3:4">
      <c r="C1204">
        <v>72.179999999999993</v>
      </c>
      <c r="D1204">
        <v>1.709428753320577E-3</v>
      </c>
    </row>
    <row r="1205" spans="3:4">
      <c r="C1205">
        <v>72.239999999999995</v>
      </c>
      <c r="D1205">
        <v>1.7029906919883674E-3</v>
      </c>
    </row>
    <row r="1206" spans="3:4">
      <c r="C1206">
        <v>72.3</v>
      </c>
      <c r="D1206">
        <v>1.6965421657639604E-3</v>
      </c>
    </row>
    <row r="1207" spans="3:4">
      <c r="C1207">
        <v>72.36</v>
      </c>
      <c r="D1207">
        <v>1.6900826217074616E-3</v>
      </c>
    </row>
    <row r="1208" spans="3:4">
      <c r="C1208">
        <v>72.42</v>
      </c>
      <c r="D1208">
        <v>1.6836115359634295E-3</v>
      </c>
    </row>
    <row r="1209" spans="3:4">
      <c r="C1209">
        <v>72.48</v>
      </c>
      <c r="D1209">
        <v>1.6771284133701703E-3</v>
      </c>
    </row>
    <row r="1210" spans="3:4">
      <c r="C1210">
        <v>72.539999999999992</v>
      </c>
      <c r="D1210">
        <v>1.6706327870638471E-3</v>
      </c>
    </row>
    <row r="1211" spans="3:4">
      <c r="C1211">
        <v>72.599999999999994</v>
      </c>
      <c r="D1211">
        <v>1.6641242180778922E-3</v>
      </c>
    </row>
    <row r="1212" spans="3:4">
      <c r="C1212">
        <v>72.66</v>
      </c>
      <c r="D1212">
        <v>1.6576022949382101E-3</v>
      </c>
    </row>
    <row r="1213" spans="3:4">
      <c r="C1213">
        <v>72.72</v>
      </c>
      <c r="D1213">
        <v>1.6510666332545975E-3</v>
      </c>
    </row>
    <row r="1214" spans="3:4">
      <c r="C1214">
        <v>72.78</v>
      </c>
      <c r="D1214">
        <v>1.6445168753088236E-3</v>
      </c>
    </row>
    <row r="1215" spans="3:4">
      <c r="C1215">
        <v>72.84</v>
      </c>
      <c r="D1215">
        <v>1.6379526896397809E-3</v>
      </c>
    </row>
    <row r="1216" spans="3:4">
      <c r="C1216">
        <v>72.899999999999991</v>
      </c>
      <c r="D1216">
        <v>1.6313737706260961E-3</v>
      </c>
    </row>
    <row r="1217" spans="3:4">
      <c r="C1217">
        <v>72.959999999999994</v>
      </c>
      <c r="D1217">
        <v>1.6247798380665613E-3</v>
      </c>
    </row>
    <row r="1218" spans="3:4">
      <c r="C1218">
        <v>73.02</v>
      </c>
      <c r="D1218">
        <v>1.6181706367587644E-3</v>
      </c>
    </row>
    <row r="1219" spans="3:4">
      <c r="C1219">
        <v>73.08</v>
      </c>
      <c r="D1219">
        <v>1.6115459360762318E-3</v>
      </c>
    </row>
    <row r="1220" spans="3:4">
      <c r="C1220">
        <v>73.14</v>
      </c>
      <c r="D1220">
        <v>1.6049007631045427E-3</v>
      </c>
    </row>
    <row r="1221" spans="3:4">
      <c r="C1221">
        <v>73.2</v>
      </c>
      <c r="D1221">
        <v>1.5982446254339145E-3</v>
      </c>
    </row>
    <row r="1222" spans="3:4">
      <c r="C1222">
        <v>73.259999999999991</v>
      </c>
      <c r="D1222">
        <v>1.5915724347519168E-3</v>
      </c>
    </row>
    <row r="1223" spans="3:4">
      <c r="C1223">
        <v>73.319999999999993</v>
      </c>
      <c r="D1223">
        <v>1.5848840546372435E-3</v>
      </c>
    </row>
    <row r="1224" spans="3:4">
      <c r="C1224">
        <v>73.38</v>
      </c>
      <c r="D1224">
        <v>1.5781793711145064E-3</v>
      </c>
    </row>
    <row r="1225" spans="3:4">
      <c r="C1225">
        <v>73.44</v>
      </c>
      <c r="D1225">
        <v>1.5714582922287624E-3</v>
      </c>
    </row>
    <row r="1226" spans="3:4">
      <c r="C1226">
        <v>73.5</v>
      </c>
      <c r="D1226">
        <v>1.5647207476204789E-3</v>
      </c>
    </row>
    <row r="1227" spans="3:4">
      <c r="C1227">
        <v>73.56</v>
      </c>
      <c r="D1227">
        <v>1.5579666881011419E-3</v>
      </c>
    </row>
    <row r="1228" spans="3:4">
      <c r="C1228">
        <v>73.61999999999999</v>
      </c>
      <c r="D1228">
        <v>1.5511960852297205E-3</v>
      </c>
    </row>
    <row r="1229" spans="3:4">
      <c r="C1229">
        <v>73.679999999999993</v>
      </c>
      <c r="D1229">
        <v>1.5444089308901572E-3</v>
      </c>
    </row>
    <row r="1230" spans="3:4">
      <c r="C1230">
        <v>73.739999999999995</v>
      </c>
      <c r="D1230">
        <v>1.5376052368701024E-3</v>
      </c>
    </row>
    <row r="1231" spans="3:4">
      <c r="C1231">
        <v>73.8</v>
      </c>
      <c r="D1231">
        <v>1.5307850344410221E-3</v>
      </c>
    </row>
    <row r="1232" spans="3:4">
      <c r="C1232">
        <v>73.86</v>
      </c>
      <c r="D1232">
        <v>1.5239483739398611E-3</v>
      </c>
    </row>
    <row r="1233" spans="3:4">
      <c r="C1233">
        <v>73.92</v>
      </c>
      <c r="D1233">
        <v>1.5170953243524047E-3</v>
      </c>
    </row>
    <row r="1234" spans="3:4">
      <c r="C1234">
        <v>73.98</v>
      </c>
      <c r="D1234">
        <v>1.5102259728984782E-3</v>
      </c>
    </row>
    <row r="1235" spans="3:4">
      <c r="C1235">
        <v>74.039999999999992</v>
      </c>
      <c r="D1235">
        <v>1.5033404246191124E-3</v>
      </c>
    </row>
    <row r="1236" spans="3:4">
      <c r="C1236">
        <v>74.099999999999994</v>
      </c>
      <c r="D1236">
        <v>1.4964388019657927E-3</v>
      </c>
    </row>
    <row r="1237" spans="3:4">
      <c r="C1237">
        <v>74.16</v>
      </c>
      <c r="D1237">
        <v>1.4895212443919244E-3</v>
      </c>
    </row>
    <row r="1238" spans="3:4">
      <c r="C1238">
        <v>74.22</v>
      </c>
      <c r="D1238">
        <v>1.4825879079465904E-3</v>
      </c>
    </row>
    <row r="1239" spans="3:4">
      <c r="C1239">
        <v>74.28</v>
      </c>
      <c r="D1239">
        <v>1.4756389648707207E-3</v>
      </c>
    </row>
    <row r="1240" spans="3:4">
      <c r="C1240">
        <v>74.34</v>
      </c>
      <c r="D1240">
        <v>1.4686746031957584E-3</v>
      </c>
    </row>
    <row r="1241" spans="3:4">
      <c r="C1241">
        <v>74.399999999999991</v>
      </c>
      <c r="D1241">
        <v>1.4616950263449085E-3</v>
      </c>
    </row>
    <row r="1242" spans="3:4">
      <c r="C1242">
        <v>74.459999999999994</v>
      </c>
      <c r="D1242">
        <v>1.454700452737036E-3</v>
      </c>
    </row>
    <row r="1243" spans="3:4">
      <c r="C1243">
        <v>74.52</v>
      </c>
      <c r="D1243">
        <v>1.4476911153933169E-3</v>
      </c>
    </row>
    <row r="1244" spans="3:4">
      <c r="C1244">
        <v>74.58</v>
      </c>
      <c r="D1244">
        <v>1.4406672615466685E-3</v>
      </c>
    </row>
    <row r="1245" spans="3:4">
      <c r="C1245">
        <v>74.64</v>
      </c>
      <c r="D1245">
        <v>1.4336291522540538E-3</v>
      </c>
    </row>
    <row r="1246" spans="3:4">
      <c r="C1246">
        <v>74.7</v>
      </c>
      <c r="D1246">
        <v>1.4265770620117014E-3</v>
      </c>
    </row>
    <row r="1247" spans="3:4">
      <c r="C1247">
        <v>74.759999999999991</v>
      </c>
      <c r="D1247">
        <v>1.4195112783732991E-3</v>
      </c>
    </row>
    <row r="1248" spans="3:4">
      <c r="C1248">
        <v>74.819999999999993</v>
      </c>
      <c r="D1248">
        <v>1.412432101571203E-3</v>
      </c>
    </row>
    <row r="1249" spans="3:4">
      <c r="C1249">
        <v>74.88</v>
      </c>
      <c r="D1249">
        <v>1.4053398441407285E-3</v>
      </c>
    </row>
    <row r="1250" spans="3:4">
      <c r="C1250">
        <v>74.94</v>
      </c>
      <c r="D1250">
        <v>1.398230381229133E-3</v>
      </c>
    </row>
    <row r="1251" spans="3:4">
      <c r="C1251">
        <v>75</v>
      </c>
      <c r="D1251">
        <v>1.3911133023675369E-3</v>
      </c>
    </row>
    <row r="1252" spans="3:4">
      <c r="C1252">
        <v>75.06</v>
      </c>
      <c r="D1252">
        <v>1.3839841233945533E-3</v>
      </c>
    </row>
    <row r="1253" spans="3:4">
      <c r="C1253">
        <v>75.11999999999999</v>
      </c>
      <c r="D1253">
        <v>1.3768432043544591E-3</v>
      </c>
    </row>
    <row r="1254" spans="3:4">
      <c r="C1254">
        <v>75.179999999999993</v>
      </c>
      <c r="D1254">
        <v>1.369690915624896E-3</v>
      </c>
    </row>
    <row r="1255" spans="3:4">
      <c r="C1255">
        <v>75.239999999999995</v>
      </c>
      <c r="D1255">
        <v>1.3625276375693449E-3</v>
      </c>
    </row>
    <row r="1256" spans="3:4">
      <c r="C1256">
        <v>75.3</v>
      </c>
      <c r="D1256">
        <v>1.3553537601923348E-3</v>
      </c>
    </row>
    <row r="1257" spans="3:4">
      <c r="C1257">
        <v>75.36</v>
      </c>
      <c r="D1257">
        <v>1.348169682797462E-3</v>
      </c>
    </row>
    <row r="1258" spans="3:4">
      <c r="C1258">
        <v>75.42</v>
      </c>
      <c r="D1258">
        <v>1.3409758136482693E-3</v>
      </c>
    </row>
    <row r="1259" spans="3:4">
      <c r="C1259">
        <v>75.48</v>
      </c>
      <c r="D1259">
        <v>1.3337725696320204E-3</v>
      </c>
    </row>
    <row r="1260" spans="3:4">
      <c r="C1260">
        <v>75.539999999999992</v>
      </c>
      <c r="D1260">
        <v>1.3265603759264289E-3</v>
      </c>
    </row>
    <row r="1261" spans="3:4">
      <c r="C1261">
        <v>75.599999999999994</v>
      </c>
      <c r="D1261">
        <v>1.3193396656693589E-3</v>
      </c>
    </row>
    <row r="1262" spans="3:4">
      <c r="C1262">
        <v>75.66</v>
      </c>
      <c r="D1262">
        <v>1.3121108796315731E-3</v>
      </c>
    </row>
    <row r="1263" spans="3:4">
      <c r="C1263">
        <v>75.72</v>
      </c>
      <c r="D1263">
        <v>1.3048744658925235E-3</v>
      </c>
    </row>
    <row r="1264" spans="3:4">
      <c r="C1264">
        <v>75.78</v>
      </c>
      <c r="D1264">
        <v>1.2976308795192529E-3</v>
      </c>
    </row>
    <row r="1265" spans="3:4">
      <c r="C1265">
        <v>75.84</v>
      </c>
      <c r="D1265">
        <v>1.2903805822484207E-3</v>
      </c>
    </row>
    <row r="1266" spans="3:4">
      <c r="C1266">
        <v>75.899999999999991</v>
      </c>
      <c r="D1266">
        <v>1.2831240421714949E-3</v>
      </c>
    </row>
    <row r="1267" spans="3:4">
      <c r="C1267">
        <v>75.959999999999994</v>
      </c>
      <c r="D1267">
        <v>1.2758617334231268E-3</v>
      </c>
    </row>
    <row r="1268" spans="3:4">
      <c r="C1268">
        <v>76.02</v>
      </c>
      <c r="D1268">
        <v>1.2685941358727647E-3</v>
      </c>
    </row>
    <row r="1269" spans="3:4">
      <c r="C1269">
        <v>76.08</v>
      </c>
      <c r="D1269">
        <v>1.261321734819494E-3</v>
      </c>
    </row>
    <row r="1270" spans="3:4">
      <c r="C1270">
        <v>76.14</v>
      </c>
      <c r="D1270">
        <v>1.2540450206901636E-3</v>
      </c>
    </row>
    <row r="1271" spans="3:4">
      <c r="C1271">
        <v>76.2</v>
      </c>
      <c r="D1271">
        <v>1.2467644887408046E-3</v>
      </c>
    </row>
    <row r="1272" spans="3:4">
      <c r="C1272">
        <v>76.259999999999991</v>
      </c>
      <c r="D1272">
        <v>1.2394806387613744E-3</v>
      </c>
    </row>
    <row r="1273" spans="3:4">
      <c r="C1273">
        <v>76.319999999999993</v>
      </c>
      <c r="D1273">
        <v>1.2321939747838373E-3</v>
      </c>
    </row>
    <row r="1274" spans="3:4">
      <c r="C1274">
        <v>76.38</v>
      </c>
      <c r="D1274">
        <v>1.2249050047936259E-3</v>
      </c>
    </row>
    <row r="1275" spans="3:4">
      <c r="C1275">
        <v>76.44</v>
      </c>
      <c r="D1275">
        <v>1.2176142404444769E-3</v>
      </c>
    </row>
    <row r="1276" spans="3:4">
      <c r="C1276">
        <v>76.5</v>
      </c>
      <c r="D1276">
        <v>1.2103221967766802E-3</v>
      </c>
    </row>
    <row r="1277" spans="3:4">
      <c r="C1277">
        <v>76.56</v>
      </c>
      <c r="D1277">
        <v>1.203029391938759E-3</v>
      </c>
    </row>
    <row r="1278" spans="3:4">
      <c r="C1278">
        <v>76.61999999999999</v>
      </c>
      <c r="D1278">
        <v>1.1957363469125941E-3</v>
      </c>
    </row>
    <row r="1279" spans="3:4">
      <c r="C1279">
        <v>76.679999999999993</v>
      </c>
      <c r="D1279">
        <v>1.1884435852420104E-3</v>
      </c>
    </row>
    <row r="1280" spans="3:4">
      <c r="C1280">
        <v>76.739999999999995</v>
      </c>
      <c r="D1280">
        <v>1.1811516327648627E-3</v>
      </c>
    </row>
    <row r="1281" spans="3:4">
      <c r="C1281">
        <v>76.8</v>
      </c>
      <c r="D1281">
        <v>1.1738610173486091E-3</v>
      </c>
    </row>
    <row r="1282" spans="3:4">
      <c r="C1282">
        <v>76.86</v>
      </c>
      <c r="D1282">
        <v>1.1665722686294111E-3</v>
      </c>
    </row>
    <row r="1283" spans="3:4">
      <c r="C1283">
        <v>76.92</v>
      </c>
      <c r="D1283">
        <v>1.159285917754771E-3</v>
      </c>
    </row>
    <row r="1284" spans="3:4">
      <c r="C1284">
        <v>76.98</v>
      </c>
      <c r="D1284">
        <v>1.1520024971297218E-3</v>
      </c>
    </row>
    <row r="1285" spans="3:4">
      <c r="C1285">
        <v>77.039999999999992</v>
      </c>
      <c r="D1285">
        <v>1.1447225401665904E-3</v>
      </c>
    </row>
    <row r="1286" spans="3:4">
      <c r="C1286">
        <v>77.099999999999994</v>
      </c>
      <c r="D1286">
        <v>1.1374465810383356E-3</v>
      </c>
    </row>
    <row r="1287" spans="3:4">
      <c r="C1287">
        <v>77.16</v>
      </c>
      <c r="D1287">
        <v>1.130175154435508E-3</v>
      </c>
    </row>
    <row r="1288" spans="3:4">
      <c r="C1288">
        <v>77.22</v>
      </c>
      <c r="D1288">
        <v>1.1229041424104576E-3</v>
      </c>
    </row>
    <row r="1289" spans="3:4">
      <c r="C1289">
        <v>77.28</v>
      </c>
      <c r="D1289">
        <v>1.1156437466263672E-3</v>
      </c>
    </row>
    <row r="1290" spans="3:4">
      <c r="C1290">
        <v>77.34</v>
      </c>
      <c r="D1290">
        <v>1.108389461292201E-3</v>
      </c>
    </row>
    <row r="1291" spans="3:4">
      <c r="C1291">
        <v>77.399999999999991</v>
      </c>
      <c r="D1291">
        <v>1.1011418227230205E-3</v>
      </c>
    </row>
    <row r="1292" spans="3:4">
      <c r="C1292">
        <v>77.459999999999994</v>
      </c>
      <c r="D1292">
        <v>1.0939013664618064E-3</v>
      </c>
    </row>
    <row r="1293" spans="3:4">
      <c r="C1293">
        <v>77.52</v>
      </c>
      <c r="D1293">
        <v>1.0866686270664919E-3</v>
      </c>
    </row>
    <row r="1294" spans="3:4">
      <c r="C1294">
        <v>77.58</v>
      </c>
      <c r="D1294">
        <v>1.0794441379002012E-3</v>
      </c>
    </row>
    <row r="1295" spans="3:4">
      <c r="C1295">
        <v>77.64</v>
      </c>
      <c r="D1295">
        <v>1.0722284309247622E-3</v>
      </c>
    </row>
    <row r="1296" spans="3:4">
      <c r="C1296">
        <v>77.7</v>
      </c>
      <c r="D1296">
        <v>1.0650220364975139E-3</v>
      </c>
    </row>
    <row r="1297" spans="3:4">
      <c r="C1297">
        <v>77.759999999999991</v>
      </c>
      <c r="D1297">
        <v>1.057825483171453E-3</v>
      </c>
    </row>
    <row r="1298" spans="3:4">
      <c r="C1298">
        <v>77.819999999999993</v>
      </c>
      <c r="D1298">
        <v>1.0506392974987356E-3</v>
      </c>
    </row>
    <row r="1299" spans="3:4">
      <c r="C1299">
        <v>77.88</v>
      </c>
      <c r="D1299">
        <v>1.0434640038375945E-3</v>
      </c>
    </row>
    <row r="1300" spans="3:4">
      <c r="C1300">
        <v>77.94</v>
      </c>
      <c r="D1300">
        <v>1.036300124162671E-3</v>
      </c>
    </row>
    <row r="1301" spans="3:4">
      <c r="C1301">
        <v>78</v>
      </c>
      <c r="D1301">
        <v>1.0291481778788112E-3</v>
      </c>
    </row>
    <row r="1302" spans="3:4">
      <c r="C1302">
        <v>78.06</v>
      </c>
      <c r="D1302">
        <v>1.0220086816383432E-3</v>
      </c>
    </row>
    <row r="1303" spans="3:4">
      <c r="C1303">
        <v>78.11999999999999</v>
      </c>
      <c r="D1303">
        <v>1.0148821491618733E-3</v>
      </c>
    </row>
    <row r="1304" spans="3:4">
      <c r="C1304">
        <v>78.179999999999993</v>
      </c>
      <c r="D1304">
        <v>1.0077690910626018E-3</v>
      </c>
    </row>
    <row r="1305" spans="3:4">
      <c r="C1305">
        <v>78.239999999999995</v>
      </c>
      <c r="D1305">
        <v>1.000670014674219E-3</v>
      </c>
    </row>
    <row r="1306" spans="3:4">
      <c r="C1306">
        <v>78.3</v>
      </c>
      <c r="D1306">
        <v>9.9358542388236384E-4</v>
      </c>
    </row>
    <row r="1307" spans="3:4">
      <c r="C1307">
        <v>78.36</v>
      </c>
      <c r="D1307">
        <v>9.8651581895968987E-4</v>
      </c>
    </row>
    <row r="1308" spans="3:4">
      <c r="C1308">
        <v>78.42</v>
      </c>
      <c r="D1308">
        <v>9.7946169640454974E-4</v>
      </c>
    </row>
    <row r="1309" spans="3:4">
      <c r="C1309">
        <v>78.48</v>
      </c>
      <c r="D1309">
        <v>9.7242354878331841E-4</v>
      </c>
    </row>
    <row r="1310" spans="3:4">
      <c r="C1310">
        <v>78.539999999999992</v>
      </c>
      <c r="D1310">
        <v>9.6540186457636727E-4</v>
      </c>
    </row>
    <row r="1311" spans="3:4">
      <c r="C1311">
        <v>78.599999999999994</v>
      </c>
      <c r="D1311">
        <v>9.5839712802770155E-4</v>
      </c>
    </row>
    <row r="1312" spans="3:4">
      <c r="C1312">
        <v>78.66</v>
      </c>
      <c r="D1312">
        <v>9.5140981899829319E-4</v>
      </c>
    </row>
    <row r="1313" spans="3:4">
      <c r="C1313">
        <v>78.72</v>
      </c>
      <c r="D1313">
        <v>9.444404128230899E-4</v>
      </c>
    </row>
    <row r="1314" spans="3:4">
      <c r="C1314">
        <v>78.78</v>
      </c>
      <c r="D1314">
        <v>9.3748938017173774E-4</v>
      </c>
    </row>
    <row r="1315" spans="3:4">
      <c r="C1315">
        <v>78.84</v>
      </c>
      <c r="D1315">
        <v>9.305571869130131E-4</v>
      </c>
    </row>
    <row r="1316" spans="3:4">
      <c r="C1316">
        <v>78.899999999999991</v>
      </c>
      <c r="D1316">
        <v>9.236442939829769E-4</v>
      </c>
    </row>
    <row r="1317" spans="3:4">
      <c r="C1317">
        <v>78.959999999999994</v>
      </c>
      <c r="D1317">
        <v>9.1675115725684865E-4</v>
      </c>
    </row>
    <row r="1318" spans="3:4">
      <c r="C1318">
        <v>79.02</v>
      </c>
      <c r="D1318">
        <v>9.0987822742462669E-4</v>
      </c>
    </row>
    <row r="1319" spans="3:4">
      <c r="C1319">
        <v>79.08</v>
      </c>
      <c r="D1319">
        <v>9.0302594987042961E-4</v>
      </c>
    </row>
    <row r="1320" spans="3:4">
      <c r="C1320">
        <v>79.14</v>
      </c>
      <c r="D1320">
        <v>8.9619476455558118E-4</v>
      </c>
    </row>
    <row r="1321" spans="3:4">
      <c r="C1321">
        <v>79.2</v>
      </c>
      <c r="D1321">
        <v>8.8938510590543375E-4</v>
      </c>
    </row>
    <row r="1322" spans="3:4">
      <c r="C1322">
        <v>79.259999999999991</v>
      </c>
      <c r="D1322">
        <v>8.8259740269993074E-4</v>
      </c>
    </row>
    <row r="1323" spans="3:4">
      <c r="C1323">
        <v>79.319999999999993</v>
      </c>
      <c r="D1323">
        <v>8.7583207796789549E-4</v>
      </c>
    </row>
    <row r="1324" spans="3:4">
      <c r="C1324">
        <v>79.38</v>
      </c>
      <c r="D1324">
        <v>8.6908954888507094E-4</v>
      </c>
    </row>
    <row r="1325" spans="3:4">
      <c r="C1325">
        <v>79.44</v>
      </c>
      <c r="D1325">
        <v>8.6237022667586959E-4</v>
      </c>
    </row>
    <row r="1326" spans="3:4">
      <c r="C1326">
        <v>79.5</v>
      </c>
      <c r="D1326">
        <v>8.5567451651885379E-4</v>
      </c>
    </row>
    <row r="1327" spans="3:4">
      <c r="C1327">
        <v>79.56</v>
      </c>
      <c r="D1327">
        <v>8.4900281745592767E-4</v>
      </c>
    </row>
    <row r="1328" spans="3:4">
      <c r="C1328">
        <v>79.61999999999999</v>
      </c>
      <c r="D1328">
        <v>8.4235552230523816E-4</v>
      </c>
    </row>
    <row r="1329" spans="3:4">
      <c r="C1329">
        <v>79.679999999999993</v>
      </c>
      <c r="D1329">
        <v>8.3573301757776028E-4</v>
      </c>
    </row>
    <row r="1330" spans="3:4">
      <c r="C1330">
        <v>79.739999999999995</v>
      </c>
      <c r="D1330">
        <v>8.2913568339758586E-4</v>
      </c>
    </row>
    <row r="1331" spans="3:4">
      <c r="C1331">
        <v>79.8</v>
      </c>
      <c r="D1331">
        <v>8.2255921056268691E-4</v>
      </c>
    </row>
    <row r="1332" spans="3:4">
      <c r="C1332">
        <v>79.86</v>
      </c>
      <c r="D1332">
        <v>8.1601348118748936E-4</v>
      </c>
    </row>
    <row r="1333" spans="3:4">
      <c r="C1333">
        <v>79.92</v>
      </c>
      <c r="D1333">
        <v>8.0949401912429916E-4</v>
      </c>
    </row>
    <row r="1334" spans="3:4">
      <c r="C1334">
        <v>79.98</v>
      </c>
      <c r="D1334">
        <v>8.0300117835679712E-4</v>
      </c>
    </row>
    <row r="1335" spans="3:4">
      <c r="C1335">
        <v>80.039999999999992</v>
      </c>
      <c r="D1335">
        <v>7.9653070604760075E-4</v>
      </c>
    </row>
    <row r="1336" spans="3:4">
      <c r="C1336">
        <v>80.099999999999994</v>
      </c>
      <c r="D1336">
        <v>7.9009244783618041E-4</v>
      </c>
    </row>
    <row r="1337" spans="3:4">
      <c r="C1337">
        <v>80.16</v>
      </c>
      <c r="D1337">
        <v>7.836818128325614E-4</v>
      </c>
    </row>
    <row r="1338" spans="3:4">
      <c r="C1338">
        <v>80.22</v>
      </c>
      <c r="D1338">
        <v>7.7729912892800939E-4</v>
      </c>
    </row>
    <row r="1339" spans="3:4">
      <c r="C1339">
        <v>80.28</v>
      </c>
      <c r="D1339">
        <v>7.7094471700173757E-4</v>
      </c>
    </row>
    <row r="1340" spans="3:4">
      <c r="C1340">
        <v>80.34</v>
      </c>
      <c r="D1340">
        <v>7.6461889088080381E-4</v>
      </c>
    </row>
    <row r="1341" spans="3:4">
      <c r="C1341">
        <v>80.399999999999991</v>
      </c>
      <c r="D1341">
        <v>7.5832195730330147E-4</v>
      </c>
    </row>
    <row r="1342" spans="3:4">
      <c r="C1342">
        <v>80.459999999999994</v>
      </c>
      <c r="D1342">
        <v>7.5205421588480606E-4</v>
      </c>
    </row>
    <row r="1343" spans="3:4">
      <c r="C1343">
        <v>80.52</v>
      </c>
      <c r="D1343">
        <v>7.4581595908808699E-4</v>
      </c>
    </row>
    <row r="1344" spans="3:4">
      <c r="C1344">
        <v>80.58</v>
      </c>
      <c r="D1344">
        <v>7.3960747219602868E-4</v>
      </c>
    </row>
    <row r="1345" spans="3:4">
      <c r="C1345">
        <v>80.64</v>
      </c>
      <c r="D1345">
        <v>7.3342903328776118E-4</v>
      </c>
    </row>
    <row r="1346" spans="3:4">
      <c r="C1346">
        <v>80.7</v>
      </c>
      <c r="D1346">
        <v>7.2728091321796421E-4</v>
      </c>
    </row>
    <row r="1347" spans="3:4">
      <c r="C1347">
        <v>80.759999999999991</v>
      </c>
      <c r="D1347">
        <v>7.2116337559932349E-4</v>
      </c>
    </row>
    <row r="1348" spans="3:4">
      <c r="C1348">
        <v>80.819999999999993</v>
      </c>
      <c r="D1348">
        <v>7.1507667678810118E-4</v>
      </c>
    </row>
    <row r="1349" spans="3:4">
      <c r="C1349">
        <v>80.88</v>
      </c>
      <c r="D1349">
        <v>7.0902106587281328E-4</v>
      </c>
    </row>
    <row r="1350" spans="3:4">
      <c r="C1350">
        <v>80.94</v>
      </c>
      <c r="D1350">
        <v>7.0299203591607832E-4</v>
      </c>
    </row>
    <row r="1351" spans="3:4">
      <c r="C1351">
        <v>81</v>
      </c>
      <c r="D1351">
        <v>6.9699960575445865E-4</v>
      </c>
    </row>
    <row r="1352" spans="3:4">
      <c r="C1352">
        <v>81.06</v>
      </c>
      <c r="D1352">
        <v>6.9103895047153334E-4</v>
      </c>
    </row>
    <row r="1353" spans="3:4">
      <c r="C1353">
        <v>81.11999999999999</v>
      </c>
      <c r="D1353">
        <v>6.8511029094886022E-4</v>
      </c>
    </row>
    <row r="1354" spans="3:4">
      <c r="C1354">
        <v>81.179999999999993</v>
      </c>
      <c r="D1354">
        <v>6.7921384074104028E-4</v>
      </c>
    </row>
    <row r="1355" spans="3:4">
      <c r="C1355">
        <v>81.239999999999995</v>
      </c>
      <c r="D1355">
        <v>6.7334980608459367E-4</v>
      </c>
    </row>
    <row r="1356" spans="3:4">
      <c r="C1356">
        <v>81.3</v>
      </c>
      <c r="D1356">
        <v>6.6751838590956545E-4</v>
      </c>
    </row>
    <row r="1357" spans="3:4">
      <c r="C1357">
        <v>81.36</v>
      </c>
      <c r="D1357">
        <v>6.6171977185385433E-4</v>
      </c>
    </row>
    <row r="1358" spans="3:4">
      <c r="C1358">
        <v>81.42</v>
      </c>
      <c r="D1358">
        <v>6.5595414828021421E-4</v>
      </c>
    </row>
    <row r="1359" spans="3:4">
      <c r="C1359">
        <v>81.48</v>
      </c>
      <c r="D1359">
        <v>6.502216922958968E-4</v>
      </c>
    </row>
    <row r="1360" spans="3:4">
      <c r="C1360">
        <v>81.539999999999992</v>
      </c>
      <c r="D1360">
        <v>6.4452257377489578E-4</v>
      </c>
    </row>
    <row r="1361" spans="3:4">
      <c r="C1361">
        <v>81.599999999999994</v>
      </c>
      <c r="D1361">
        <v>6.3885695538274572E-4</v>
      </c>
    </row>
    <row r="1362" spans="3:4">
      <c r="C1362">
        <v>81.66</v>
      </c>
      <c r="D1362">
        <v>6.3322499260385571E-4</v>
      </c>
    </row>
    <row r="1363" spans="3:4">
      <c r="C1363">
        <v>81.72</v>
      </c>
      <c r="D1363">
        <v>6.2762683377130877E-4</v>
      </c>
    </row>
    <row r="1364" spans="3:4">
      <c r="C1364">
        <v>81.78</v>
      </c>
      <c r="D1364">
        <v>6.2206262009910471E-4</v>
      </c>
    </row>
    <row r="1365" spans="3:4">
      <c r="C1365">
        <v>81.84</v>
      </c>
      <c r="D1365">
        <v>6.1653248571679506E-4</v>
      </c>
    </row>
    <row r="1366" spans="3:4">
      <c r="C1366">
        <v>81.899999999999991</v>
      </c>
      <c r="D1366">
        <v>6.1103655770646827E-4</v>
      </c>
    </row>
    <row r="1367" spans="3:4">
      <c r="C1367">
        <v>81.96</v>
      </c>
      <c r="D1367">
        <v>6.0557495614203187E-4</v>
      </c>
    </row>
    <row r="1368" spans="3:4">
      <c r="C1368">
        <v>82.02</v>
      </c>
      <c r="D1368">
        <v>6.0014779413076656E-4</v>
      </c>
    </row>
    <row r="1369" spans="3:4">
      <c r="C1369">
        <v>82.08</v>
      </c>
      <c r="D1369">
        <v>5.947551778570767E-4</v>
      </c>
    </row>
    <row r="1370" spans="3:4">
      <c r="C1370">
        <v>82.14</v>
      </c>
      <c r="D1370">
        <v>5.8939720662841151E-4</v>
      </c>
    </row>
    <row r="1371" spans="3:4">
      <c r="C1371">
        <v>82.2</v>
      </c>
      <c r="D1371">
        <v>5.8407397292330079E-4</v>
      </c>
    </row>
    <row r="1372" spans="3:4">
      <c r="C1372">
        <v>82.259999999999991</v>
      </c>
      <c r="D1372">
        <v>5.7878556244145664E-4</v>
      </c>
    </row>
    <row r="1373" spans="3:4">
      <c r="C1373">
        <v>82.32</v>
      </c>
      <c r="D1373">
        <v>5.7353205415588775E-4</v>
      </c>
    </row>
    <row r="1374" spans="3:4">
      <c r="C1374">
        <v>82.38</v>
      </c>
      <c r="D1374">
        <v>5.6831352036699188E-4</v>
      </c>
    </row>
    <row r="1375" spans="3:4">
      <c r="C1375">
        <v>82.44</v>
      </c>
      <c r="D1375">
        <v>5.6313002675855198E-4</v>
      </c>
    </row>
    <row r="1376" spans="3:4">
      <c r="C1376">
        <v>82.5</v>
      </c>
      <c r="D1376">
        <v>5.5798163245560463E-4</v>
      </c>
    </row>
    <row r="1377" spans="3:4">
      <c r="C1377">
        <v>82.56</v>
      </c>
      <c r="D1377">
        <v>5.5286839008412156E-4</v>
      </c>
    </row>
    <row r="1378" spans="3:4">
      <c r="C1378">
        <v>82.61999999999999</v>
      </c>
      <c r="D1378">
        <v>5.4779034583245212E-4</v>
      </c>
    </row>
    <row r="1379" spans="3:4">
      <c r="C1379">
        <v>82.679999999999993</v>
      </c>
      <c r="D1379">
        <v>5.4274753951447183E-4</v>
      </c>
    </row>
    <row r="1380" spans="3:4">
      <c r="C1380">
        <v>82.74</v>
      </c>
      <c r="D1380">
        <v>5.3774000463439864E-4</v>
      </c>
    </row>
    <row r="1381" spans="3:4">
      <c r="C1381">
        <v>82.8</v>
      </c>
      <c r="D1381">
        <v>5.327677684532024E-4</v>
      </c>
    </row>
    <row r="1382" spans="3:4">
      <c r="C1382">
        <v>82.86</v>
      </c>
      <c r="D1382">
        <v>5.2783085205657077E-4</v>
      </c>
    </row>
    <row r="1383" spans="3:4">
      <c r="C1383">
        <v>82.92</v>
      </c>
      <c r="D1383">
        <v>5.2292927042437212E-4</v>
      </c>
    </row>
    <row r="1384" spans="3:4">
      <c r="C1384">
        <v>82.98</v>
      </c>
      <c r="D1384">
        <v>5.1806303250156343E-4</v>
      </c>
    </row>
    <row r="1385" spans="3:4">
      <c r="C1385">
        <v>83.039999999999992</v>
      </c>
      <c r="D1385">
        <v>5.1323214127048909E-4</v>
      </c>
    </row>
    <row r="1386" spans="3:4">
      <c r="C1386">
        <v>83.1</v>
      </c>
      <c r="D1386">
        <v>5.0843659382451259E-4</v>
      </c>
    </row>
    <row r="1387" spans="3:4">
      <c r="C1387">
        <v>83.16</v>
      </c>
      <c r="D1387">
        <v>5.036763814429419E-4</v>
      </c>
    </row>
    <row r="1388" spans="3:4">
      <c r="C1388">
        <v>83.22</v>
      </c>
      <c r="D1388">
        <v>4.989514896671744E-4</v>
      </c>
    </row>
    <row r="1389" spans="3:4">
      <c r="C1389">
        <v>83.28</v>
      </c>
      <c r="D1389">
        <v>4.9426189837802178E-4</v>
      </c>
    </row>
    <row r="1390" spans="3:4">
      <c r="C1390">
        <v>83.34</v>
      </c>
      <c r="D1390">
        <v>4.8960758187415875E-4</v>
      </c>
    </row>
    <row r="1391" spans="3:4">
      <c r="C1391">
        <v>83.399999999999991</v>
      </c>
      <c r="D1391">
        <v>4.8498850895163919E-4</v>
      </c>
    </row>
    <row r="1392" spans="3:4">
      <c r="C1392">
        <v>83.46</v>
      </c>
      <c r="D1392">
        <v>4.804046429844236E-4</v>
      </c>
    </row>
    <row r="1393" spans="3:4">
      <c r="C1393">
        <v>83.52</v>
      </c>
      <c r="D1393">
        <v>4.7585594200587978E-4</v>
      </c>
    </row>
    <row r="1394" spans="3:4">
      <c r="C1394">
        <v>83.58</v>
      </c>
      <c r="D1394">
        <v>4.7134235879118044E-4</v>
      </c>
    </row>
    <row r="1395" spans="3:4">
      <c r="C1395">
        <v>83.64</v>
      </c>
      <c r="D1395">
        <v>4.6686384094056385E-4</v>
      </c>
    </row>
    <row r="1396" spans="3:4">
      <c r="C1396">
        <v>83.7</v>
      </c>
      <c r="D1396">
        <v>4.6242033096339645E-4</v>
      </c>
    </row>
    <row r="1397" spans="3:4">
      <c r="C1397">
        <v>83.759999999999991</v>
      </c>
      <c r="D1397">
        <v>4.5801176636298742E-4</v>
      </c>
    </row>
    <row r="1398" spans="3:4">
      <c r="C1398">
        <v>83.82</v>
      </c>
      <c r="D1398">
        <v>4.5363807972209852E-4</v>
      </c>
    </row>
    <row r="1399" spans="3:4">
      <c r="C1399">
        <v>83.88</v>
      </c>
      <c r="D1399">
        <v>4.4929919878911078E-4</v>
      </c>
    </row>
    <row r="1400" spans="3:4">
      <c r="C1400">
        <v>83.94</v>
      </c>
      <c r="D1400">
        <v>4.4499504656477873E-4</v>
      </c>
    </row>
    <row r="1401" spans="3:4">
      <c r="C1401">
        <v>84</v>
      </c>
      <c r="D1401">
        <v>4.4072554138953443E-4</v>
      </c>
    </row>
    <row r="1402" spans="3:4">
      <c r="C1402">
        <v>84.06</v>
      </c>
      <c r="D1402">
        <v>4.3649059703128687E-4</v>
      </c>
    </row>
    <row r="1403" spans="3:4">
      <c r="C1403">
        <v>84.11999999999999</v>
      </c>
      <c r="D1403">
        <v>4.3229012277366656E-4</v>
      </c>
    </row>
    <row r="1404" spans="3:4">
      <c r="C1404">
        <v>84.179999999999993</v>
      </c>
      <c r="D1404">
        <v>4.2812402350466278E-4</v>
      </c>
    </row>
    <row r="1405" spans="3:4">
      <c r="C1405">
        <v>84.24</v>
      </c>
      <c r="D1405">
        <v>4.2399219980561654E-4</v>
      </c>
    </row>
    <row r="1406" spans="3:4">
      <c r="C1406">
        <v>84.3</v>
      </c>
      <c r="D1406">
        <v>4.1989454804050358E-4</v>
      </c>
    </row>
    <row r="1407" spans="3:4">
      <c r="C1407">
        <v>84.36</v>
      </c>
      <c r="D1407">
        <v>4.1583096044547284E-4</v>
      </c>
    </row>
    <row r="1408" spans="3:4">
      <c r="C1408">
        <v>84.42</v>
      </c>
      <c r="D1408">
        <v>4.1180132521858784E-4</v>
      </c>
    </row>
    <row r="1409" spans="3:4">
      <c r="C1409">
        <v>84.47999999999999</v>
      </c>
      <c r="D1409">
        <v>4.0780552660972676E-4</v>
      </c>
    </row>
    <row r="1410" spans="3:4">
      <c r="C1410">
        <v>84.539999999999992</v>
      </c>
      <c r="D1410">
        <v>4.0384344501058901E-4</v>
      </c>
    </row>
    <row r="1411" spans="3:4">
      <c r="C1411">
        <v>84.6</v>
      </c>
      <c r="D1411">
        <v>3.9991495704477705E-4</v>
      </c>
    </row>
    <row r="1412" spans="3:4">
      <c r="C1412">
        <v>84.66</v>
      </c>
      <c r="D1412">
        <v>3.9601993565789166E-4</v>
      </c>
    </row>
    <row r="1413" spans="3:4">
      <c r="C1413">
        <v>84.72</v>
      </c>
      <c r="D1413">
        <v>3.9215825020760814E-4</v>
      </c>
    </row>
    <row r="1414" spans="3:4">
      <c r="C1414">
        <v>84.78</v>
      </c>
      <c r="D1414">
        <v>3.8832976655368731E-4</v>
      </c>
    </row>
    <row r="1415" spans="3:4">
      <c r="C1415">
        <v>84.84</v>
      </c>
      <c r="D1415">
        <v>3.8453434714787752E-4</v>
      </c>
    </row>
    <row r="1416" spans="3:4">
      <c r="C1416">
        <v>84.899999999999991</v>
      </c>
      <c r="D1416">
        <v>3.8077185112366972E-4</v>
      </c>
    </row>
    <row r="1417" spans="3:4">
      <c r="C1417">
        <v>84.96</v>
      </c>
      <c r="D1417">
        <v>3.7704213438585581E-4</v>
      </c>
    </row>
    <row r="1418" spans="3:4">
      <c r="C1418">
        <v>85.02</v>
      </c>
      <c r="D1418">
        <v>3.7334504969986675E-4</v>
      </c>
    </row>
    <row r="1419" spans="3:4">
      <c r="C1419">
        <v>85.08</v>
      </c>
      <c r="D1419">
        <v>3.6968044678083092E-4</v>
      </c>
    </row>
    <row r="1420" spans="3:4">
      <c r="C1420">
        <v>85.14</v>
      </c>
      <c r="D1420">
        <v>3.6604817238232928E-4</v>
      </c>
    </row>
    <row r="1421" spans="3:4">
      <c r="C1421">
        <v>85.2</v>
      </c>
      <c r="D1421">
        <v>3.6244807038480288E-4</v>
      </c>
    </row>
    <row r="1422" spans="3:4">
      <c r="C1422">
        <v>85.259999999999991</v>
      </c>
      <c r="D1422">
        <v>3.5887998188357899E-4</v>
      </c>
    </row>
    <row r="1423" spans="3:4">
      <c r="C1423">
        <v>85.32</v>
      </c>
      <c r="D1423">
        <v>3.5534374527647328E-4</v>
      </c>
    </row>
    <row r="1424" spans="3:4">
      <c r="C1424">
        <v>85.38</v>
      </c>
      <c r="D1424">
        <v>3.5183919635094668E-4</v>
      </c>
    </row>
    <row r="1425" spans="3:4">
      <c r="C1425">
        <v>85.44</v>
      </c>
      <c r="D1425">
        <v>3.4836616837076554E-4</v>
      </c>
    </row>
    <row r="1426" spans="3:4">
      <c r="C1426">
        <v>85.5</v>
      </c>
      <c r="D1426">
        <v>3.4492449216214365E-4</v>
      </c>
    </row>
    <row r="1427" spans="3:4">
      <c r="C1427">
        <v>85.56</v>
      </c>
      <c r="D1427">
        <v>3.4151399619932946E-4</v>
      </c>
    </row>
    <row r="1428" spans="3:4">
      <c r="C1428">
        <v>85.61999999999999</v>
      </c>
      <c r="D1428">
        <v>3.3813450668960789E-4</v>
      </c>
    </row>
    <row r="1429" spans="3:4">
      <c r="C1429">
        <v>85.679999999999993</v>
      </c>
      <c r="D1429">
        <v>3.3478584765768101E-4</v>
      </c>
    </row>
    <row r="1430" spans="3:4">
      <c r="C1430">
        <v>85.74</v>
      </c>
      <c r="D1430">
        <v>3.3146784102941023E-4</v>
      </c>
    </row>
    <row r="1431" spans="3:4">
      <c r="C1431">
        <v>85.8</v>
      </c>
      <c r="D1431">
        <v>3.2818030671487525E-4</v>
      </c>
    </row>
    <row r="1432" spans="3:4">
      <c r="C1432">
        <v>85.86</v>
      </c>
      <c r="D1432">
        <v>3.2492306269073256E-4</v>
      </c>
    </row>
    <row r="1433" spans="3:4">
      <c r="C1433">
        <v>85.92</v>
      </c>
      <c r="D1433">
        <v>3.2169592508184212E-4</v>
      </c>
    </row>
    <row r="1434" spans="3:4">
      <c r="C1434">
        <v>85.97999999999999</v>
      </c>
      <c r="D1434">
        <v>3.1849870824213878E-4</v>
      </c>
    </row>
    <row r="1435" spans="3:4">
      <c r="C1435">
        <v>86.039999999999992</v>
      </c>
      <c r="D1435">
        <v>3.153312248347164E-4</v>
      </c>
    </row>
    <row r="1436" spans="3:4">
      <c r="C1436">
        <v>86.1</v>
      </c>
      <c r="D1436">
        <v>3.1219328591111292E-4</v>
      </c>
    </row>
    <row r="1437" spans="3:4">
      <c r="C1437">
        <v>86.16</v>
      </c>
      <c r="D1437">
        <v>3.0908470098975756E-4</v>
      </c>
    </row>
    <row r="1438" spans="3:4">
      <c r="C1438">
        <v>86.22</v>
      </c>
      <c r="D1438">
        <v>3.0600527813356889E-4</v>
      </c>
    </row>
    <row r="1439" spans="3:4">
      <c r="C1439">
        <v>86.28</v>
      </c>
      <c r="D1439">
        <v>3.0295482402667727E-4</v>
      </c>
    </row>
    <row r="1440" spans="3:4">
      <c r="C1440">
        <v>86.34</v>
      </c>
      <c r="D1440">
        <v>2.9993314405025187E-4</v>
      </c>
    </row>
    <row r="1441" spans="3:4">
      <c r="C1441">
        <v>86.399999999999991</v>
      </c>
      <c r="D1441">
        <v>2.9694004235741362E-4</v>
      </c>
    </row>
    <row r="1442" spans="3:4">
      <c r="C1442">
        <v>86.46</v>
      </c>
      <c r="D1442">
        <v>2.9397532194720937E-4</v>
      </c>
    </row>
    <row r="1443" spans="3:4">
      <c r="C1443">
        <v>86.52</v>
      </c>
      <c r="D1443">
        <v>2.9103878473764154E-4</v>
      </c>
    </row>
    <row r="1444" spans="3:4">
      <c r="C1444">
        <v>86.58</v>
      </c>
      <c r="D1444">
        <v>2.8813023163772088E-4</v>
      </c>
    </row>
    <row r="1445" spans="3:4">
      <c r="C1445">
        <v>86.64</v>
      </c>
      <c r="D1445">
        <v>2.852494626185374E-4</v>
      </c>
    </row>
    <row r="1446" spans="3:4">
      <c r="C1446">
        <v>86.7</v>
      </c>
      <c r="D1446">
        <v>2.8239627678332849E-4</v>
      </c>
    </row>
    <row r="1447" spans="3:4">
      <c r="C1447">
        <v>86.759999999999991</v>
      </c>
      <c r="D1447">
        <v>2.7957047243653296E-4</v>
      </c>
    </row>
    <row r="1448" spans="3:4">
      <c r="C1448">
        <v>86.82</v>
      </c>
      <c r="D1448">
        <v>2.7677184715181157E-4</v>
      </c>
    </row>
    <row r="1449" spans="3:4">
      <c r="C1449">
        <v>86.88</v>
      </c>
      <c r="D1449">
        <v>2.7400019783903242E-4</v>
      </c>
    </row>
    <row r="1450" spans="3:4">
      <c r="C1450">
        <v>86.94</v>
      </c>
      <c r="D1450">
        <v>2.7125532081019604E-4</v>
      </c>
    </row>
    <row r="1451" spans="3:4">
      <c r="C1451">
        <v>87</v>
      </c>
      <c r="D1451">
        <v>2.6853701184429709E-4</v>
      </c>
    </row>
    <row r="1452" spans="3:4">
      <c r="C1452">
        <v>87.06</v>
      </c>
      <c r="D1452">
        <v>2.6584506625111187E-4</v>
      </c>
    </row>
    <row r="1453" spans="3:4">
      <c r="C1453">
        <v>87.11999999999999</v>
      </c>
      <c r="D1453">
        <v>2.6317466024167825E-4</v>
      </c>
    </row>
    <row r="1454" spans="3:4">
      <c r="C1454">
        <v>87.179999999999993</v>
      </c>
      <c r="D1454">
        <v>2.6053498652079321E-4</v>
      </c>
    </row>
    <row r="1455" spans="3:4">
      <c r="C1455">
        <v>87.24</v>
      </c>
      <c r="D1455">
        <v>2.5792105456075217E-4</v>
      </c>
    </row>
    <row r="1456" spans="3:4">
      <c r="C1456">
        <v>87.3</v>
      </c>
      <c r="D1456">
        <v>2.5532790374684571E-4</v>
      </c>
    </row>
    <row r="1457" spans="3:4">
      <c r="C1457">
        <v>87.36</v>
      </c>
      <c r="D1457">
        <v>2.5276497596597876E-4</v>
      </c>
    </row>
    <row r="1458" spans="3:4">
      <c r="C1458">
        <v>87.42</v>
      </c>
      <c r="D1458">
        <v>2.5022716830853589E-4</v>
      </c>
    </row>
    <row r="1459" spans="3:4">
      <c r="C1459">
        <v>87.47999999999999</v>
      </c>
      <c r="D1459">
        <v>2.4771427474860072E-4</v>
      </c>
    </row>
    <row r="1460" spans="3:4">
      <c r="C1460">
        <v>87.539999999999992</v>
      </c>
      <c r="D1460">
        <v>2.4522608925455711E-4</v>
      </c>
    </row>
    <row r="1461" spans="3:4">
      <c r="C1461">
        <v>87.6</v>
      </c>
      <c r="D1461">
        <v>2.4276240584305539E-4</v>
      </c>
    </row>
    <row r="1462" spans="3:4">
      <c r="C1462">
        <v>87.66</v>
      </c>
      <c r="D1462">
        <v>2.4032301863183357E-4</v>
      </c>
    </row>
    <row r="1463" spans="3:4">
      <c r="C1463">
        <v>87.72</v>
      </c>
      <c r="D1463">
        <v>2.3790772189140148E-4</v>
      </c>
    </row>
    <row r="1464" spans="3:4">
      <c r="C1464">
        <v>87.78</v>
      </c>
      <c r="D1464">
        <v>2.3551631009558255E-4</v>
      </c>
    </row>
    <row r="1465" spans="3:4">
      <c r="C1465">
        <v>87.84</v>
      </c>
      <c r="D1465">
        <v>2.3314857797091399E-4</v>
      </c>
    </row>
    <row r="1466" spans="3:4">
      <c r="C1466">
        <v>87.899999999999991</v>
      </c>
      <c r="D1466">
        <v>2.3080432054490622E-4</v>
      </c>
    </row>
    <row r="1467" spans="3:4">
      <c r="C1467">
        <v>87.96</v>
      </c>
      <c r="D1467">
        <v>2.2848333319315848E-4</v>
      </c>
    </row>
    <row r="1468" spans="3:4">
      <c r="C1468">
        <v>88.02</v>
      </c>
      <c r="D1468">
        <v>2.2618541168534272E-4</v>
      </c>
    </row>
    <row r="1469" spans="3:4">
      <c r="C1469">
        <v>88.08</v>
      </c>
      <c r="D1469">
        <v>2.2391035223004341E-4</v>
      </c>
    </row>
    <row r="1470" spans="3:4">
      <c r="C1470">
        <v>88.14</v>
      </c>
      <c r="D1470">
        <v>2.2165795151846848E-4</v>
      </c>
    </row>
    <row r="1471" spans="3:4">
      <c r="C1471">
        <v>88.2</v>
      </c>
      <c r="D1471">
        <v>2.1942800676702843E-4</v>
      </c>
    </row>
    <row r="1472" spans="3:4">
      <c r="C1472">
        <v>88.259999999999991</v>
      </c>
      <c r="D1472">
        <v>2.1722031575879033E-4</v>
      </c>
    </row>
    <row r="1473" spans="3:4">
      <c r="C1473">
        <v>88.32</v>
      </c>
      <c r="D1473">
        <v>2.15034676883808E-4</v>
      </c>
    </row>
    <row r="1474" spans="3:4">
      <c r="C1474">
        <v>88.38</v>
      </c>
      <c r="D1474">
        <v>2.1287088917834059E-4</v>
      </c>
    </row>
    <row r="1475" spans="3:4">
      <c r="C1475">
        <v>88.44</v>
      </c>
      <c r="D1475">
        <v>2.1072875236295615E-4</v>
      </c>
    </row>
    <row r="1476" spans="3:4">
      <c r="C1476">
        <v>88.5</v>
      </c>
      <c r="D1476">
        <v>2.0860806687953305E-4</v>
      </c>
    </row>
    <row r="1477" spans="3:4">
      <c r="C1477">
        <v>88.56</v>
      </c>
      <c r="D1477">
        <v>2.0650863392716334E-4</v>
      </c>
    </row>
    <row r="1478" spans="3:4">
      <c r="C1478">
        <v>88.61999999999999</v>
      </c>
      <c r="D1478">
        <v>2.0443025549696684E-4</v>
      </c>
    </row>
    <row r="1479" spans="3:4">
      <c r="C1479">
        <v>88.679999999999993</v>
      </c>
      <c r="D1479">
        <v>2.0237273440581918E-4</v>
      </c>
    </row>
    <row r="1480" spans="3:4">
      <c r="C1480">
        <v>88.74</v>
      </c>
      <c r="D1480">
        <v>2.0033587432901137E-4</v>
      </c>
    </row>
    <row r="1481" spans="3:4">
      <c r="C1481">
        <v>88.8</v>
      </c>
      <c r="D1481">
        <v>1.9831947983183762E-4</v>
      </c>
    </row>
    <row r="1482" spans="3:4">
      <c r="C1482">
        <v>88.86</v>
      </c>
      <c r="D1482">
        <v>1.9632335640012942E-4</v>
      </c>
    </row>
    <row r="1483" spans="3:4">
      <c r="C1483">
        <v>88.92</v>
      </c>
      <c r="D1483">
        <v>1.9434731046974148E-4</v>
      </c>
    </row>
    <row r="1484" spans="3:4">
      <c r="C1484">
        <v>88.97999999999999</v>
      </c>
      <c r="D1484">
        <v>1.9239114945500028E-4</v>
      </c>
    </row>
    <row r="1485" spans="3:4">
      <c r="C1485">
        <v>89.039999999999992</v>
      </c>
      <c r="D1485">
        <v>1.9045468177612352E-4</v>
      </c>
    </row>
    <row r="1486" spans="3:4">
      <c r="C1486">
        <v>89.1</v>
      </c>
      <c r="D1486">
        <v>1.8853771688562678E-4</v>
      </c>
    </row>
    <row r="1487" spans="3:4">
      <c r="C1487">
        <v>89.16</v>
      </c>
      <c r="D1487">
        <v>1.8664006529371994E-4</v>
      </c>
    </row>
    <row r="1488" spans="3:4">
      <c r="C1488">
        <v>89.22</v>
      </c>
      <c r="D1488">
        <v>1.8476153859271093E-4</v>
      </c>
    </row>
    <row r="1489" spans="3:4">
      <c r="C1489">
        <v>89.28</v>
      </c>
      <c r="D1489">
        <v>1.8290194948042667E-4</v>
      </c>
    </row>
    <row r="1490" spans="3:4">
      <c r="C1490">
        <v>89.34</v>
      </c>
      <c r="D1490">
        <v>1.8106111178266181E-4</v>
      </c>
    </row>
    <row r="1491" spans="3:4">
      <c r="C1491">
        <v>89.399999999999991</v>
      </c>
      <c r="D1491">
        <v>1.792388404746694E-4</v>
      </c>
    </row>
    <row r="1492" spans="3:4">
      <c r="C1492">
        <v>89.46</v>
      </c>
      <c r="D1492">
        <v>1.7743495170170285E-4</v>
      </c>
    </row>
    <row r="1493" spans="3:4">
      <c r="C1493">
        <v>89.52</v>
      </c>
      <c r="D1493">
        <v>1.7564926279862775E-4</v>
      </c>
    </row>
    <row r="1494" spans="3:4">
      <c r="C1494">
        <v>89.58</v>
      </c>
      <c r="D1494">
        <v>1.7388159230860887E-4</v>
      </c>
    </row>
    <row r="1495" spans="3:4">
      <c r="C1495">
        <v>89.64</v>
      </c>
      <c r="D1495">
        <v>1.7213176000089125E-4</v>
      </c>
    </row>
    <row r="1496" spans="3:4">
      <c r="C1496">
        <v>89.7</v>
      </c>
      <c r="D1496">
        <v>1.7039958688768616E-4</v>
      </c>
    </row>
    <row r="1497" spans="3:4">
      <c r="C1497">
        <v>89.759999999999991</v>
      </c>
      <c r="D1497">
        <v>1.6868489524017688E-4</v>
      </c>
    </row>
    <row r="1498" spans="3:4">
      <c r="C1498">
        <v>89.82</v>
      </c>
      <c r="D1498">
        <v>1.6698750860365513E-4</v>
      </c>
    </row>
    <row r="1499" spans="3:4">
      <c r="C1499">
        <v>89.88</v>
      </c>
      <c r="D1499">
        <v>1.6530725181180847E-4</v>
      </c>
    </row>
    <row r="1500" spans="3:4">
      <c r="C1500">
        <v>89.94</v>
      </c>
      <c r="D1500">
        <v>1.6364395100016419E-4</v>
      </c>
    </row>
    <row r="1501" spans="3:4">
      <c r="C1501">
        <v>90</v>
      </c>
      <c r="D1501">
        <v>1.6199743361871083E-4</v>
      </c>
    </row>
    <row r="1502" spans="3:4">
      <c r="C1502">
        <v>90.06</v>
      </c>
      <c r="D1502">
        <v>1.6036752844370854E-4</v>
      </c>
    </row>
    <row r="1503" spans="3:4">
      <c r="C1503">
        <v>90.11999999999999</v>
      </c>
      <c r="D1503">
        <v>1.5875406558870349E-4</v>
      </c>
    </row>
    <row r="1504" spans="3:4">
      <c r="C1504">
        <v>90.179999999999993</v>
      </c>
      <c r="D1504">
        <v>1.5715687651475957E-4</v>
      </c>
    </row>
    <row r="1505" spans="3:4">
      <c r="C1505">
        <v>90.24</v>
      </c>
      <c r="D1505">
        <v>1.5557579403992705E-4</v>
      </c>
    </row>
    <row r="1506" spans="3:4">
      <c r="C1506">
        <v>90.3</v>
      </c>
      <c r="D1506">
        <v>1.5401065234795484E-4</v>
      </c>
    </row>
    <row r="1507" spans="3:4">
      <c r="C1507">
        <v>90.36</v>
      </c>
      <c r="D1507">
        <v>1.5246128699626836E-4</v>
      </c>
    </row>
    <row r="1508" spans="3:4">
      <c r="C1508">
        <v>90.42</v>
      </c>
      <c r="D1508">
        <v>1.5092753492322464E-4</v>
      </c>
    </row>
    <row r="1509" spans="3:4">
      <c r="C1509">
        <v>90.47999999999999</v>
      </c>
      <c r="D1509">
        <v>1.4940923445466015E-4</v>
      </c>
    </row>
    <row r="1510" spans="3:4">
      <c r="C1510">
        <v>90.539999999999992</v>
      </c>
      <c r="D1510">
        <v>1.479062253097452E-4</v>
      </c>
    </row>
    <row r="1511" spans="3:4">
      <c r="C1511">
        <v>90.6</v>
      </c>
      <c r="D1511">
        <v>1.4641834860616422E-4</v>
      </c>
    </row>
    <row r="1512" spans="3:4">
      <c r="C1512">
        <v>90.66</v>
      </c>
      <c r="D1512">
        <v>1.449454468646304E-4</v>
      </c>
    </row>
    <row r="1513" spans="3:4">
      <c r="C1513">
        <v>90.72</v>
      </c>
      <c r="D1513">
        <v>1.4348736401275527E-4</v>
      </c>
    </row>
    <row r="1514" spans="3:4">
      <c r="C1514">
        <v>90.78</v>
      </c>
      <c r="D1514">
        <v>1.4204394538828538E-4</v>
      </c>
    </row>
    <row r="1515" spans="3:4">
      <c r="C1515">
        <v>90.84</v>
      </c>
      <c r="D1515">
        <v>1.406150377417218E-4</v>
      </c>
    </row>
    <row r="1516" spans="3:4">
      <c r="C1516">
        <v>90.899999999999991</v>
      </c>
      <c r="D1516">
        <v>1.3920048923833834E-4</v>
      </c>
    </row>
    <row r="1517" spans="3:4">
      <c r="C1517">
        <v>90.96</v>
      </c>
      <c r="D1517">
        <v>1.3780014945961042E-4</v>
      </c>
    </row>
    <row r="1518" spans="3:4">
      <c r="C1518">
        <v>91.02</v>
      </c>
      <c r="D1518">
        <v>1.3641386940407518E-4</v>
      </c>
    </row>
    <row r="1519" spans="3:4">
      <c r="C1519">
        <v>91.08</v>
      </c>
      <c r="D1519">
        <v>1.3504150148763072E-4</v>
      </c>
    </row>
    <row r="1520" spans="3:4">
      <c r="C1520">
        <v>91.14</v>
      </c>
      <c r="D1520">
        <v>1.3368289954329457E-4</v>
      </c>
    </row>
    <row r="1521" spans="3:4">
      <c r="C1521">
        <v>91.2</v>
      </c>
      <c r="D1521">
        <v>1.3233791882043348E-4</v>
      </c>
    </row>
    <row r="1522" spans="3:4">
      <c r="C1522">
        <v>91.259999999999991</v>
      </c>
      <c r="D1522">
        <v>1.3100166153871167E-4</v>
      </c>
    </row>
    <row r="1523" spans="3:4">
      <c r="C1523">
        <v>91.32</v>
      </c>
      <c r="D1523">
        <v>1.2968363436418982E-4</v>
      </c>
    </row>
    <row r="1524" spans="3:4">
      <c r="C1524">
        <v>91.38</v>
      </c>
      <c r="D1524">
        <v>1.2837879872372123E-4</v>
      </c>
    </row>
    <row r="1525" spans="3:4">
      <c r="C1525">
        <v>91.44</v>
      </c>
      <c r="D1525">
        <v>1.2708701561847414E-4</v>
      </c>
    </row>
    <row r="1526" spans="3:4">
      <c r="C1526">
        <v>91.5</v>
      </c>
      <c r="D1526">
        <v>1.2580814745210878E-4</v>
      </c>
    </row>
    <row r="1527" spans="3:4">
      <c r="C1527">
        <v>91.56</v>
      </c>
      <c r="D1527">
        <v>1.2454205802720349E-4</v>
      </c>
    </row>
    <row r="1528" spans="3:4">
      <c r="C1528">
        <v>91.61999999999999</v>
      </c>
      <c r="D1528">
        <v>1.2328861254125271E-4</v>
      </c>
    </row>
    <row r="1529" spans="3:4">
      <c r="C1529">
        <v>91.679999999999993</v>
      </c>
      <c r="D1529">
        <v>1.2204767758224798E-4</v>
      </c>
    </row>
    <row r="1530" spans="3:4">
      <c r="C1530">
        <v>91.74</v>
      </c>
      <c r="D1530">
        <v>1.2081912112386125E-4</v>
      </c>
    </row>
    <row r="1531" spans="3:4">
      <c r="C1531">
        <v>91.8</v>
      </c>
      <c r="D1531">
        <v>1.1960281252023733E-4</v>
      </c>
    </row>
    <row r="1532" spans="3:4">
      <c r="C1532">
        <v>91.86</v>
      </c>
      <c r="D1532">
        <v>1.1839862250041385E-4</v>
      </c>
    </row>
    <row r="1533" spans="3:4">
      <c r="C1533">
        <v>91.92</v>
      </c>
      <c r="D1533">
        <v>1.1720642316238041E-4</v>
      </c>
    </row>
    <row r="1534" spans="3:4">
      <c r="C1534">
        <v>91.97999999999999</v>
      </c>
      <c r="D1534">
        <v>1.1602608796678989E-4</v>
      </c>
    </row>
    <row r="1535" spans="3:4">
      <c r="C1535">
        <v>92.039999999999992</v>
      </c>
      <c r="D1535">
        <v>1.1485749173033427E-4</v>
      </c>
    </row>
    <row r="1536" spans="3:4">
      <c r="C1536">
        <v>92.1</v>
      </c>
      <c r="D1536">
        <v>1.1370051061880145E-4</v>
      </c>
    </row>
    <row r="1537" spans="3:4">
      <c r="C1537">
        <v>92.16</v>
      </c>
      <c r="D1537">
        <v>1.1255502213981977E-4</v>
      </c>
    </row>
    <row r="1538" spans="3:4">
      <c r="C1538">
        <v>92.22</v>
      </c>
      <c r="D1538">
        <v>1.1142090513530812E-4</v>
      </c>
    </row>
    <row r="1539" spans="3:4">
      <c r="C1539">
        <v>92.28</v>
      </c>
      <c r="D1539">
        <v>1.1029803977364073E-4</v>
      </c>
    </row>
    <row r="1540" spans="3:4">
      <c r="C1540">
        <v>92.34</v>
      </c>
      <c r="D1540">
        <v>1.0918630754154051E-4</v>
      </c>
    </row>
    <row r="1541" spans="3:4">
      <c r="C1541">
        <v>92.399999999999991</v>
      </c>
      <c r="D1541">
        <v>1.0808559123571202E-4</v>
      </c>
    </row>
    <row r="1542" spans="3:4">
      <c r="C1542">
        <v>92.46</v>
      </c>
      <c r="D1542">
        <v>1.0699577495422514E-4</v>
      </c>
    </row>
    <row r="1543" spans="3:4">
      <c r="C1543">
        <v>92.52</v>
      </c>
      <c r="D1543">
        <v>1.0591674408766429E-4</v>
      </c>
    </row>
    <row r="1544" spans="3:4">
      <c r="C1544">
        <v>92.58</v>
      </c>
      <c r="D1544">
        <v>1.0484838531004979E-4</v>
      </c>
    </row>
    <row r="1545" spans="3:4">
      <c r="C1545">
        <v>92.64</v>
      </c>
      <c r="D1545">
        <v>1.0379058656954608E-4</v>
      </c>
    </row>
    <row r="1546" spans="3:4">
      <c r="C1546">
        <v>92.7</v>
      </c>
      <c r="D1546">
        <v>1.0274323707896691E-4</v>
      </c>
    </row>
    <row r="1547" spans="3:4">
      <c r="C1547">
        <v>92.759999999999991</v>
      </c>
      <c r="D1547">
        <v>1.0170622730608786E-4</v>
      </c>
    </row>
    <row r="1548" spans="3:4">
      <c r="C1548">
        <v>92.82</v>
      </c>
      <c r="D1548">
        <v>1.0067944896377615E-4</v>
      </c>
    </row>
    <row r="1549" spans="3:4">
      <c r="C1549">
        <v>92.88</v>
      </c>
      <c r="D1549">
        <v>9.9662794999951255E-5</v>
      </c>
    </row>
    <row r="1550" spans="3:4">
      <c r="C1550">
        <v>92.94</v>
      </c>
      <c r="D1550">
        <v>9.8656159587382018E-5</v>
      </c>
    </row>
    <row r="1551" spans="3:4">
      <c r="C1551">
        <v>93</v>
      </c>
      <c r="D1551">
        <v>9.7659438113333651E-5</v>
      </c>
    </row>
    <row r="1552" spans="3:4">
      <c r="C1552">
        <v>93.06</v>
      </c>
      <c r="D1552">
        <v>9.667252716907296E-5</v>
      </c>
    </row>
    <row r="1553" spans="3:4">
      <c r="C1553">
        <v>93.11999999999999</v>
      </c>
      <c r="D1553">
        <v>9.5695324539242239E-5</v>
      </c>
    </row>
    <row r="1554" spans="3:4">
      <c r="C1554">
        <v>93.179999999999993</v>
      </c>
      <c r="D1554">
        <v>9.4727729191108878E-5</v>
      </c>
    </row>
    <row r="1555" spans="3:4">
      <c r="C1555">
        <v>93.24</v>
      </c>
      <c r="D1555">
        <v>9.3769641263704697E-5</v>
      </c>
    </row>
    <row r="1556" spans="3:4">
      <c r="C1556">
        <v>93.3</v>
      </c>
      <c r="D1556">
        <v>9.2820962056857921E-5</v>
      </c>
    </row>
    <row r="1557" spans="3:4">
      <c r="C1557">
        <v>93.36</v>
      </c>
      <c r="D1557">
        <v>9.1881594020131095E-5</v>
      </c>
    </row>
    <row r="1558" spans="3:4">
      <c r="C1558">
        <v>93.42</v>
      </c>
      <c r="D1558">
        <v>9.0951440741671434E-5</v>
      </c>
    </row>
    <row r="1559" spans="3:4">
      <c r="C1559">
        <v>93.47999999999999</v>
      </c>
      <c r="D1559">
        <v>9.0030406936982731E-5</v>
      </c>
    </row>
    <row r="1560" spans="3:4">
      <c r="C1560">
        <v>93.539999999999992</v>
      </c>
      <c r="D1560">
        <v>8.9118398437625527E-5</v>
      </c>
    </row>
    <row r="1561" spans="3:4">
      <c r="C1561">
        <v>93.6</v>
      </c>
      <c r="D1561">
        <v>8.8215322179856803E-5</v>
      </c>
    </row>
    <row r="1562" spans="3:4">
      <c r="C1562">
        <v>93.66</v>
      </c>
      <c r="D1562">
        <v>8.7321086193212303E-5</v>
      </c>
    </row>
    <row r="1563" spans="3:4">
      <c r="C1563">
        <v>93.72</v>
      </c>
      <c r="D1563">
        <v>8.6435599589042731E-5</v>
      </c>
    </row>
    <row r="1564" spans="3:4">
      <c r="C1564">
        <v>93.78</v>
      </c>
      <c r="D1564">
        <v>8.5554043625636619E-5</v>
      </c>
    </row>
    <row r="1565" spans="3:4">
      <c r="C1565">
        <v>93.84</v>
      </c>
      <c r="D1565">
        <v>8.4685951813449786E-5</v>
      </c>
    </row>
    <row r="1566" spans="3:4">
      <c r="C1566">
        <v>93.899999999999991</v>
      </c>
      <c r="D1566">
        <v>8.3826337630661879E-5</v>
      </c>
    </row>
    <row r="1567" spans="3:4">
      <c r="C1567">
        <v>93.96</v>
      </c>
      <c r="D1567">
        <v>8.2975114572769455E-5</v>
      </c>
    </row>
    <row r="1568" spans="3:4">
      <c r="C1568">
        <v>94.02</v>
      </c>
      <c r="D1568">
        <v>8.2132197154197907E-5</v>
      </c>
    </row>
    <row r="1569" spans="3:4">
      <c r="C1569">
        <v>94.08</v>
      </c>
      <c r="D1569">
        <v>8.1297500896837738E-5</v>
      </c>
    </row>
    <row r="1570" spans="3:4">
      <c r="C1570">
        <v>94.14</v>
      </c>
      <c r="D1570">
        <v>8.0470942318578765E-5</v>
      </c>
    </row>
    <row r="1571" spans="3:4">
      <c r="C1571">
        <v>94.2</v>
      </c>
      <c r="D1571">
        <v>7.9652438921845771E-5</v>
      </c>
    </row>
    <row r="1572" spans="3:4">
      <c r="C1572">
        <v>94.259999999999991</v>
      </c>
      <c r="D1572">
        <v>7.8841909182142237E-5</v>
      </c>
    </row>
    <row r="1573" spans="3:4">
      <c r="C1573">
        <v>94.32</v>
      </c>
      <c r="D1573">
        <v>7.8039272536606512E-5</v>
      </c>
    </row>
    <row r="1574" spans="3:4">
      <c r="C1574">
        <v>94.38</v>
      </c>
      <c r="D1574">
        <v>7.7244449372589101E-5</v>
      </c>
    </row>
    <row r="1575" spans="3:4">
      <c r="C1575">
        <v>94.44</v>
      </c>
      <c r="D1575">
        <v>7.6457361016251578E-5</v>
      </c>
    </row>
    <row r="1576" spans="3:4">
      <c r="C1576">
        <v>94.5</v>
      </c>
      <c r="D1576">
        <v>7.5677929721196298E-5</v>
      </c>
    </row>
    <row r="1577" spans="3:4">
      <c r="C1577">
        <v>94.56</v>
      </c>
      <c r="D1577">
        <v>7.4906078657129615E-5</v>
      </c>
    </row>
    <row r="1578" spans="3:4">
      <c r="C1578">
        <v>94.61999999999999</v>
      </c>
      <c r="D1578">
        <v>7.4141731898564033E-5</v>
      </c>
    </row>
    <row r="1579" spans="3:4">
      <c r="C1579">
        <v>94.679999999999993</v>
      </c>
      <c r="D1579">
        <v>7.3384814413563078E-5</v>
      </c>
    </row>
    <row r="1580" spans="3:4">
      <c r="C1580">
        <v>94.74</v>
      </c>
      <c r="D1580">
        <v>7.2635252052535282E-5</v>
      </c>
    </row>
    <row r="1581" spans="3:4">
      <c r="C1581">
        <v>94.8</v>
      </c>
      <c r="D1581">
        <v>7.1892971537078321E-5</v>
      </c>
    </row>
    <row r="1582" spans="3:4">
      <c r="C1582">
        <v>94.86</v>
      </c>
      <c r="D1582">
        <v>7.1157900448879844E-5</v>
      </c>
    </row>
    <row r="1583" spans="3:4">
      <c r="C1583">
        <v>94.92</v>
      </c>
      <c r="D1583">
        <v>7.042996721867802E-5</v>
      </c>
    </row>
    <row r="1584" spans="3:4">
      <c r="C1584">
        <v>94.97999999999999</v>
      </c>
      <c r="D1584">
        <v>6.9709101115285164E-5</v>
      </c>
    </row>
    <row r="1585" spans="3:4">
      <c r="C1585">
        <v>95.039999999999992</v>
      </c>
      <c r="D1585">
        <v>6.8995232234677777E-5</v>
      </c>
    </row>
    <row r="1586" spans="3:4">
      <c r="C1586">
        <v>95.1</v>
      </c>
      <c r="D1586">
        <v>6.8288291489158325E-5</v>
      </c>
    </row>
    <row r="1587" spans="3:4">
      <c r="C1587">
        <v>95.16</v>
      </c>
      <c r="D1587">
        <v>6.7588210596588837E-5</v>
      </c>
    </row>
    <row r="1588" spans="3:4">
      <c r="C1588">
        <v>95.22</v>
      </c>
      <c r="D1588">
        <v>6.6894922069701707E-5</v>
      </c>
    </row>
    <row r="1589" spans="3:4">
      <c r="C1589">
        <v>95.28</v>
      </c>
      <c r="D1589">
        <v>6.6208359205489708E-5</v>
      </c>
    </row>
    <row r="1590" spans="3:4">
      <c r="C1590">
        <v>95.34</v>
      </c>
      <c r="D1590">
        <v>6.5528456074678281E-5</v>
      </c>
    </row>
    <row r="1591" spans="3:4">
      <c r="C1591">
        <v>95.399999999999991</v>
      </c>
      <c r="D1591">
        <v>6.4855147511282582E-5</v>
      </c>
    </row>
    <row r="1592" spans="3:4">
      <c r="C1592">
        <v>95.46</v>
      </c>
      <c r="D1592">
        <v>6.4188369102250896E-5</v>
      </c>
    </row>
    <row r="1593" spans="3:4">
      <c r="C1593">
        <v>95.52</v>
      </c>
      <c r="D1593">
        <v>6.3528057177199423E-5</v>
      </c>
    </row>
    <row r="1594" spans="3:4">
      <c r="C1594">
        <v>95.58</v>
      </c>
      <c r="D1594">
        <v>6.2874148798236734E-5</v>
      </c>
    </row>
    <row r="1595" spans="3:4">
      <c r="C1595">
        <v>95.64</v>
      </c>
      <c r="D1595">
        <v>6.2226581749883235E-5</v>
      </c>
    </row>
    <row r="1596" spans="3:4">
      <c r="C1596">
        <v>95.7</v>
      </c>
      <c r="D1596">
        <v>6.1585294529086139E-5</v>
      </c>
    </row>
    <row r="1597" spans="3:4">
      <c r="C1597">
        <v>95.759999999999991</v>
      </c>
      <c r="D1597">
        <v>6.0950226335331659E-5</v>
      </c>
    </row>
    <row r="1598" spans="3:4">
      <c r="C1598">
        <v>95.82</v>
      </c>
      <c r="D1598">
        <v>6.0321317060856317E-5</v>
      </c>
    </row>
    <row r="1599" spans="3:4">
      <c r="C1599">
        <v>95.88</v>
      </c>
      <c r="D1599">
        <v>5.9698507280959931E-5</v>
      </c>
    </row>
    <row r="1600" spans="3:4">
      <c r="C1600">
        <v>95.94</v>
      </c>
      <c r="D1600">
        <v>5.9081738244419825E-5</v>
      </c>
    </row>
    <row r="1601" spans="3:4">
      <c r="C1601">
        <v>96</v>
      </c>
      <c r="D1601">
        <v>5.8470951864008689E-5</v>
      </c>
    </row>
    <row r="1602" spans="3:4">
      <c r="C1602">
        <v>96.06</v>
      </c>
      <c r="D1602">
        <v>5.7866090707117691E-5</v>
      </c>
    </row>
    <row r="1603" spans="3:4">
      <c r="C1603">
        <v>96.11999999999999</v>
      </c>
      <c r="D1603">
        <v>5.7267097986485197E-5</v>
      </c>
    </row>
    <row r="1604" spans="3:4">
      <c r="C1604">
        <v>96.179999999999993</v>
      </c>
      <c r="D1604">
        <v>5.6673917551031767E-5</v>
      </c>
    </row>
    <row r="1605" spans="3:4">
      <c r="C1605">
        <v>96.24</v>
      </c>
      <c r="D1605">
        <v>5.608183159256567E-5</v>
      </c>
    </row>
    <row r="1606" spans="3:4">
      <c r="C1606">
        <v>96.3</v>
      </c>
      <c r="D1606">
        <v>5.5500245383243714E-5</v>
      </c>
    </row>
    <row r="1607" spans="3:4">
      <c r="C1607">
        <v>96.36</v>
      </c>
      <c r="D1607">
        <v>5.4924302967593231E-5</v>
      </c>
    </row>
    <row r="1608" spans="3:4">
      <c r="C1608">
        <v>96.42</v>
      </c>
      <c r="D1608">
        <v>5.4353950748870717E-5</v>
      </c>
    </row>
    <row r="1609" spans="3:4">
      <c r="C1609">
        <v>96.47999999999999</v>
      </c>
      <c r="D1609">
        <v>5.3789135719877858E-5</v>
      </c>
    </row>
    <row r="1610" spans="3:4">
      <c r="C1610">
        <v>96.539999999999992</v>
      </c>
      <c r="D1610">
        <v>5.3229805454509189E-5</v>
      </c>
    </row>
    <row r="1611" spans="3:4">
      <c r="C1611">
        <v>96.6</v>
      </c>
      <c r="D1611">
        <v>5.2675908099410975E-5</v>
      </c>
    </row>
    <row r="1612" spans="3:4">
      <c r="C1612">
        <v>96.66</v>
      </c>
      <c r="D1612">
        <v>5.212739236574923E-5</v>
      </c>
    </row>
    <row r="1613" spans="3:4">
      <c r="C1613">
        <v>96.72</v>
      </c>
      <c r="D1613">
        <v>5.1584207521088556E-5</v>
      </c>
    </row>
    <row r="1614" spans="3:4">
      <c r="C1614">
        <v>96.78</v>
      </c>
      <c r="D1614">
        <v>5.1046303381381891E-5</v>
      </c>
    </row>
    <row r="1615" spans="3:4">
      <c r="C1615">
        <v>96.84</v>
      </c>
      <c r="D1615">
        <v>5.0513630303070725E-5</v>
      </c>
    </row>
    <row r="1616" spans="3:4">
      <c r="C1616">
        <v>96.899999999999991</v>
      </c>
      <c r="D1616">
        <v>4.9986139175296015E-5</v>
      </c>
    </row>
    <row r="1617" spans="3:4">
      <c r="C1617">
        <v>96.96</v>
      </c>
      <c r="D1617">
        <v>4.9463781412219318E-5</v>
      </c>
    </row>
    <row r="1618" spans="3:4">
      <c r="C1618">
        <v>97.02</v>
      </c>
      <c r="D1618">
        <v>4.8946508945455206E-5</v>
      </c>
    </row>
    <row r="1619" spans="3:4">
      <c r="C1619">
        <v>97.08</v>
      </c>
      <c r="D1619">
        <v>4.8434274216612983E-5</v>
      </c>
    </row>
    <row r="1620" spans="3:4">
      <c r="C1620">
        <v>97.14</v>
      </c>
      <c r="D1620">
        <v>4.7927030169948635E-5</v>
      </c>
    </row>
    <row r="1621" spans="3:4">
      <c r="C1621">
        <v>97.2</v>
      </c>
      <c r="D1621">
        <v>4.7424730245126363E-5</v>
      </c>
    </row>
    <row r="1622" spans="3:4">
      <c r="C1622">
        <v>97.259999999999991</v>
      </c>
      <c r="D1622">
        <v>4.6927328370089156E-5</v>
      </c>
    </row>
    <row r="1623" spans="3:4">
      <c r="C1623">
        <v>97.32</v>
      </c>
      <c r="D1623">
        <v>4.6434778954037797E-5</v>
      </c>
    </row>
    <row r="1624" spans="3:4">
      <c r="C1624">
        <v>97.38</v>
      </c>
      <c r="D1624">
        <v>4.5947036880518793E-5</v>
      </c>
    </row>
    <row r="1625" spans="3:4">
      <c r="C1625">
        <v>97.44</v>
      </c>
      <c r="D1625">
        <v>4.5464057500619009E-5</v>
      </c>
    </row>
    <row r="1626" spans="3:4">
      <c r="C1626">
        <v>97.5</v>
      </c>
      <c r="D1626">
        <v>4.498579662626775E-5</v>
      </c>
    </row>
    <row r="1627" spans="3:4">
      <c r="C1627">
        <v>97.56</v>
      </c>
      <c r="D1627">
        <v>4.4512210523645151E-5</v>
      </c>
    </row>
    <row r="1628" spans="3:4">
      <c r="C1628">
        <v>97.61999999999999</v>
      </c>
      <c r="D1628">
        <v>4.4043255906696026E-5</v>
      </c>
    </row>
    <row r="1629" spans="3:4">
      <c r="C1629">
        <v>97.679999999999993</v>
      </c>
      <c r="D1629">
        <v>4.3578889930748487E-5</v>
      </c>
    </row>
    <row r="1630" spans="3:4">
      <c r="C1630">
        <v>97.74</v>
      </c>
      <c r="D1630">
        <v>4.3119070186237212E-5</v>
      </c>
    </row>
    <row r="1631" spans="3:4">
      <c r="C1631">
        <v>97.8</v>
      </c>
      <c r="D1631">
        <v>4.2663754692529358E-5</v>
      </c>
    </row>
    <row r="1632" spans="3:4">
      <c r="C1632">
        <v>97.86</v>
      </c>
      <c r="D1632">
        <v>4.2212901891853201E-5</v>
      </c>
    </row>
    <row r="1633" spans="3:4">
      <c r="C1633">
        <v>97.92</v>
      </c>
      <c r="D1633">
        <v>4.1766470643328075E-5</v>
      </c>
    </row>
    <row r="1634" spans="3:4">
      <c r="C1634">
        <v>97.97999999999999</v>
      </c>
      <c r="D1634">
        <v>4.1324420217095305E-5</v>
      </c>
    </row>
    <row r="1635" spans="3:4">
      <c r="C1635">
        <v>98.039999999999992</v>
      </c>
      <c r="D1635">
        <v>4.0886710288547998E-5</v>
      </c>
    </row>
    <row r="1636" spans="3:4">
      <c r="C1636">
        <v>98.1</v>
      </c>
      <c r="D1636">
        <v>4.0453300932660681E-5</v>
      </c>
    </row>
    <row r="1637" spans="3:4">
      <c r="C1637">
        <v>98.16</v>
      </c>
      <c r="D1637">
        <v>4.0024152618415445E-5</v>
      </c>
    </row>
    <row r="1638" spans="3:4">
      <c r="C1638">
        <v>98.22</v>
      </c>
      <c r="D1638">
        <v>3.9599226203325282E-5</v>
      </c>
    </row>
    <row r="1639" spans="3:4">
      <c r="C1639">
        <v>98.28</v>
      </c>
      <c r="D1639">
        <v>3.9178482928052938E-5</v>
      </c>
    </row>
    <row r="1640" spans="3:4">
      <c r="C1640">
        <v>98.34</v>
      </c>
      <c r="D1640">
        <v>3.8761884411124004E-5</v>
      </c>
    </row>
    <row r="1641" spans="3:4">
      <c r="C1641">
        <v>98.399999999999991</v>
      </c>
      <c r="D1641">
        <v>3.8349392643733887E-5</v>
      </c>
    </row>
    <row r="1642" spans="3:4">
      <c r="C1642">
        <v>98.46</v>
      </c>
      <c r="D1642">
        <v>3.7940969984646138E-5</v>
      </c>
    </row>
    <row r="1643" spans="3:4">
      <c r="C1643">
        <v>98.52</v>
      </c>
      <c r="D1643">
        <v>3.7536579155183265E-5</v>
      </c>
    </row>
    <row r="1644" spans="3:4">
      <c r="C1644">
        <v>98.58</v>
      </c>
      <c r="D1644">
        <v>3.7131489807931011E-5</v>
      </c>
    </row>
    <row r="1645" spans="3:4">
      <c r="C1645">
        <v>98.64</v>
      </c>
      <c r="D1645">
        <v>3.6735198308684381E-5</v>
      </c>
    </row>
    <row r="1646" spans="3:4">
      <c r="C1646">
        <v>98.7</v>
      </c>
      <c r="D1646">
        <v>3.6342824587705956E-5</v>
      </c>
    </row>
    <row r="1647" spans="3:4">
      <c r="C1647">
        <v>98.759999999999991</v>
      </c>
      <c r="D1647">
        <v>3.5954332890598999E-5</v>
      </c>
    </row>
    <row r="1648" spans="3:4">
      <c r="C1648">
        <v>98.82</v>
      </c>
      <c r="D1648">
        <v>3.5569687798564255E-5</v>
      </c>
    </row>
    <row r="1649" spans="3:4">
      <c r="C1649">
        <v>98.88</v>
      </c>
      <c r="D1649">
        <v>3.518885422399202E-5</v>
      </c>
    </row>
    <row r="1650" spans="3:4">
      <c r="C1650">
        <v>98.94</v>
      </c>
      <c r="D1650">
        <v>3.4811797406134561E-5</v>
      </c>
    </row>
    <row r="1651" spans="3:4">
      <c r="C1651">
        <v>99</v>
      </c>
      <c r="D1651">
        <v>3.4438482906858772E-5</v>
      </c>
    </row>
    <row r="1652" spans="3:4">
      <c r="C1652">
        <v>99.06</v>
      </c>
      <c r="D1652">
        <v>3.4068876606477524E-5</v>
      </c>
    </row>
    <row r="1653" spans="3:4">
      <c r="C1653">
        <v>99.11999999999999</v>
      </c>
      <c r="D1653">
        <v>3.3702944699658694E-5</v>
      </c>
    </row>
    <row r="1654" spans="3:4">
      <c r="C1654">
        <v>99.179999999999993</v>
      </c>
      <c r="D1654">
        <v>3.3340653691409958E-5</v>
      </c>
    </row>
    <row r="1655" spans="3:4">
      <c r="C1655">
        <v>99.24</v>
      </c>
      <c r="D1655">
        <v>3.2981970393139827E-5</v>
      </c>
    </row>
    <row r="1656" spans="3:4">
      <c r="C1656">
        <v>99.3</v>
      </c>
      <c r="D1656">
        <v>3.2626861918791489E-5</v>
      </c>
    </row>
    <row r="1657" spans="3:4">
      <c r="C1657">
        <v>99.36</v>
      </c>
      <c r="D1657">
        <v>3.2275295681050043E-5</v>
      </c>
    </row>
    <row r="1658" spans="3:4">
      <c r="C1658">
        <v>99.42</v>
      </c>
      <c r="D1658">
        <v>3.1927239387621055E-5</v>
      </c>
    </row>
    <row r="1659" spans="3:4">
      <c r="C1659">
        <v>99.47999999999999</v>
      </c>
      <c r="D1659">
        <v>3.1582661037579652E-5</v>
      </c>
    </row>
    <row r="1660" spans="3:4">
      <c r="C1660">
        <v>99.539999999999992</v>
      </c>
      <c r="D1660">
        <v>3.1241528917788176E-5</v>
      </c>
    </row>
    <row r="1661" spans="3:4">
      <c r="C1661">
        <v>99.6</v>
      </c>
      <c r="D1661">
        <v>3.0903811599382886E-5</v>
      </c>
    </row>
    <row r="1662" spans="3:4">
      <c r="C1662">
        <v>99.66</v>
      </c>
      <c r="D1662">
        <v>3.0569477934326241E-5</v>
      </c>
    </row>
    <row r="1663" spans="3:4">
      <c r="C1663">
        <v>99.72</v>
      </c>
      <c r="D1663">
        <v>3.023849705202552E-5</v>
      </c>
    </row>
    <row r="1664" spans="3:4">
      <c r="C1664">
        <v>99.78</v>
      </c>
      <c r="D1664">
        <v>2.9910838356015499E-5</v>
      </c>
    </row>
    <row r="1665" spans="3:4">
      <c r="C1665">
        <v>99.84</v>
      </c>
      <c r="D1665">
        <v>2.9586471520704501E-5</v>
      </c>
    </row>
    <row r="1666" spans="3:4">
      <c r="C1666">
        <v>99.899999999999991</v>
      </c>
      <c r="D1666">
        <v>2.9265366488182506E-5</v>
      </c>
    </row>
    <row r="1667" spans="3:4">
      <c r="C1667">
        <v>99.96</v>
      </c>
      <c r="D1667">
        <v>2.8947493465089699E-5</v>
      </c>
    </row>
    <row r="1668" spans="3:4">
      <c r="C1668">
        <v>100.02</v>
      </c>
      <c r="D1668">
        <v>2.8632822919545718E-5</v>
      </c>
    </row>
    <row r="1669" spans="3:4">
      <c r="C1669">
        <v>100.08</v>
      </c>
      <c r="D1669">
        <v>2.8321325578136535E-5</v>
      </c>
    </row>
    <row r="1670" spans="3:4">
      <c r="C1670">
        <v>100.14</v>
      </c>
      <c r="D1670">
        <v>2.8012972422959303E-5</v>
      </c>
    </row>
    <row r="1671" spans="3:4">
      <c r="C1671">
        <v>100.2</v>
      </c>
      <c r="D1671">
        <v>2.7707734688723342E-5</v>
      </c>
    </row>
    <row r="1672" spans="3:4">
      <c r="C1672">
        <v>100.25999999999999</v>
      </c>
      <c r="D1672">
        <v>2.7405583859906497E-5</v>
      </c>
    </row>
    <row r="1673" spans="3:4">
      <c r="C1673">
        <v>100.32</v>
      </c>
      <c r="D1673">
        <v>2.7106491667965219E-5</v>
      </c>
    </row>
    <row r="1674" spans="3:4">
      <c r="C1674">
        <v>100.38</v>
      </c>
      <c r="D1674">
        <v>2.6810430088598398E-5</v>
      </c>
    </row>
    <row r="1675" spans="3:4">
      <c r="C1675">
        <v>100.44</v>
      </c>
      <c r="D1675">
        <v>2.6517371339062303E-5</v>
      </c>
    </row>
    <row r="1676" spans="3:4">
      <c r="C1676">
        <v>100.5</v>
      </c>
      <c r="D1676">
        <v>2.6227287875536842E-5</v>
      </c>
    </row>
    <row r="1677" spans="3:4">
      <c r="C1677">
        <v>100.56</v>
      </c>
      <c r="D1677">
        <v>2.5940152390541489E-5</v>
      </c>
    </row>
    <row r="1678" spans="3:4">
      <c r="C1678">
        <v>100.61999999999999</v>
      </c>
      <c r="D1678">
        <v>2.5655937810400044E-5</v>
      </c>
    </row>
    <row r="1679" spans="3:4">
      <c r="C1679">
        <v>100.67999999999999</v>
      </c>
      <c r="D1679">
        <v>2.5374617292752695E-5</v>
      </c>
    </row>
    <row r="1680" spans="3:4">
      <c r="C1680">
        <v>100.74</v>
      </c>
      <c r="D1680">
        <v>2.5096164224115489E-5</v>
      </c>
    </row>
    <row r="1681" spans="3:4">
      <c r="C1681">
        <v>100.8</v>
      </c>
      <c r="D1681">
        <v>2.4815797385024612E-5</v>
      </c>
    </row>
    <row r="1682" spans="3:4">
      <c r="C1682">
        <v>100.86</v>
      </c>
      <c r="D1682">
        <v>2.4543138453489703E-5</v>
      </c>
    </row>
    <row r="1683" spans="3:4">
      <c r="C1683">
        <v>100.92</v>
      </c>
      <c r="D1683">
        <v>2.4273264647251314E-5</v>
      </c>
    </row>
    <row r="1684" spans="3:4">
      <c r="C1684">
        <v>100.97999999999999</v>
      </c>
      <c r="D1684">
        <v>2.4006150345562341E-5</v>
      </c>
    </row>
    <row r="1685" spans="3:4">
      <c r="C1685">
        <v>101.03999999999999</v>
      </c>
      <c r="D1685">
        <v>2.3737076292537432E-5</v>
      </c>
    </row>
    <row r="1686" spans="3:4">
      <c r="C1686">
        <v>101.1</v>
      </c>
      <c r="D1686">
        <v>2.3475598336799952E-5</v>
      </c>
    </row>
    <row r="1687" spans="3:4">
      <c r="C1687">
        <v>101.16</v>
      </c>
      <c r="D1687">
        <v>2.3216796686225602E-5</v>
      </c>
    </row>
    <row r="1688" spans="3:4">
      <c r="C1688">
        <v>101.22</v>
      </c>
      <c r="D1688">
        <v>2.2960646852071666E-5</v>
      </c>
    </row>
    <row r="1689" spans="3:4">
      <c r="C1689">
        <v>101.28</v>
      </c>
      <c r="D1689">
        <v>2.2707124542123191E-5</v>
      </c>
    </row>
    <row r="1690" spans="3:4">
      <c r="C1690">
        <v>101.33999999999999</v>
      </c>
      <c r="D1690">
        <v>2.2456205659046681E-5</v>
      </c>
    </row>
    <row r="1691" spans="3:4">
      <c r="C1691">
        <v>101.39999999999999</v>
      </c>
      <c r="D1691">
        <v>2.2207866298768936E-5</v>
      </c>
    </row>
    <row r="1692" spans="3:4">
      <c r="C1692">
        <v>101.46</v>
      </c>
      <c r="D1692">
        <v>2.1962082748881163E-5</v>
      </c>
    </row>
    <row r="1693" spans="3:4">
      <c r="C1693">
        <v>101.52</v>
      </c>
      <c r="D1693">
        <v>2.1718831487066998E-5</v>
      </c>
    </row>
    <row r="1694" spans="3:4">
      <c r="C1694">
        <v>101.58</v>
      </c>
      <c r="D1694">
        <v>2.1478089179554254E-5</v>
      </c>
    </row>
    <row r="1695" spans="3:4">
      <c r="C1695">
        <v>101.64</v>
      </c>
      <c r="D1695">
        <v>2.1239832679589845E-5</v>
      </c>
    </row>
    <row r="1696" spans="3:4">
      <c r="C1696">
        <v>101.7</v>
      </c>
      <c r="D1696">
        <v>2.1004039025937329E-5</v>
      </c>
    </row>
    <row r="1697" spans="3:4">
      <c r="C1697">
        <v>101.75999999999999</v>
      </c>
      <c r="D1697">
        <v>2.0770685441396455E-5</v>
      </c>
    </row>
    <row r="1698" spans="3:4">
      <c r="C1698">
        <v>101.82</v>
      </c>
      <c r="D1698">
        <v>2.0539749331344046E-5</v>
      </c>
    </row>
    <row r="1699" spans="3:4">
      <c r="C1699">
        <v>101.88</v>
      </c>
      <c r="D1699">
        <v>2.0311208282296242E-5</v>
      </c>
    </row>
    <row r="1700" spans="3:4">
      <c r="C1700">
        <v>101.94</v>
      </c>
      <c r="D1700">
        <v>2.008504006049095E-5</v>
      </c>
    </row>
    <row r="1701" spans="3:4">
      <c r="C1701">
        <v>102</v>
      </c>
      <c r="D1701">
        <v>1.9861222610490261E-5</v>
      </c>
    </row>
    <row r="1702" spans="3:4">
      <c r="C1702">
        <v>102.06</v>
      </c>
      <c r="D1702">
        <v>1.9639734053802497E-5</v>
      </c>
    </row>
    <row r="1703" spans="3:4">
      <c r="C1703">
        <v>102.11999999999999</v>
      </c>
      <c r="D1703">
        <v>1.942055268752323E-5</v>
      </c>
    </row>
    <row r="1704" spans="3:4">
      <c r="C1704">
        <v>102.17999999999999</v>
      </c>
      <c r="D1704">
        <v>1.9203656982994556E-5</v>
      </c>
    </row>
    <row r="1705" spans="3:4">
      <c r="C1705">
        <v>102.24</v>
      </c>
      <c r="D1705">
        <v>1.8989025584482968E-5</v>
      </c>
    </row>
    <row r="1706" spans="3:4">
      <c r="C1706">
        <v>102.3</v>
      </c>
      <c r="D1706">
        <v>1.8776637307874413E-5</v>
      </c>
    </row>
    <row r="1707" spans="3:4">
      <c r="C1707">
        <v>102.36</v>
      </c>
      <c r="D1707">
        <v>1.8566471139386559E-5</v>
      </c>
    </row>
    <row r="1708" spans="3:4">
      <c r="C1708">
        <v>102.42</v>
      </c>
      <c r="D1708">
        <v>1.8358506234298004E-5</v>
      </c>
    </row>
    <row r="1709" spans="3:4">
      <c r="C1709">
        <v>102.47999999999999</v>
      </c>
      <c r="D1709">
        <v>1.8152721915693608E-5</v>
      </c>
    </row>
    <row r="1710" spans="3:4">
      <c r="C1710">
        <v>102.53999999999999</v>
      </c>
      <c r="D1710">
        <v>1.7949097673225597E-5</v>
      </c>
    </row>
    <row r="1711" spans="3:4">
      <c r="C1711">
        <v>102.6</v>
      </c>
      <c r="D1711">
        <v>1.7747613161890536E-5</v>
      </c>
    </row>
    <row r="1712" spans="3:4">
      <c r="C1712">
        <v>102.66</v>
      </c>
      <c r="D1712">
        <v>1.754824820082104E-5</v>
      </c>
    </row>
    <row r="1713" spans="3:4">
      <c r="C1713">
        <v>102.72</v>
      </c>
      <c r="D1713">
        <v>1.7350982772092217E-5</v>
      </c>
    </row>
    <row r="1714" spans="3:4">
      <c r="C1714">
        <v>102.78</v>
      </c>
      <c r="D1714">
        <v>1.7155797019542467E-5</v>
      </c>
    </row>
    <row r="1715" spans="3:4">
      <c r="C1715">
        <v>102.83999999999999</v>
      </c>
      <c r="D1715">
        <v>1.696267124760833E-5</v>
      </c>
    </row>
    <row r="1716" spans="3:4">
      <c r="C1716">
        <v>102.89999999999999</v>
      </c>
      <c r="D1716">
        <v>1.6771585920172507E-5</v>
      </c>
    </row>
    <row r="1717" spans="3:4">
      <c r="C1717">
        <v>102.96</v>
      </c>
      <c r="D1717">
        <v>1.6582521659425619E-5</v>
      </c>
    </row>
    <row r="1718" spans="3:4">
      <c r="C1718">
        <v>103.02</v>
      </c>
      <c r="D1718">
        <v>1.6395459244740443E-5</v>
      </c>
    </row>
    <row r="1719" spans="3:4">
      <c r="C1719">
        <v>103.08</v>
      </c>
      <c r="D1719">
        <v>1.6205805189794341E-5</v>
      </c>
    </row>
    <row r="1720" spans="3:4">
      <c r="C1720">
        <v>103.14</v>
      </c>
      <c r="D1720">
        <v>1.6022890334457364E-5</v>
      </c>
    </row>
    <row r="1721" spans="3:4">
      <c r="C1721">
        <v>103.2</v>
      </c>
      <c r="D1721">
        <v>1.5841912150902732E-5</v>
      </c>
    </row>
    <row r="1722" spans="3:4">
      <c r="C1722">
        <v>103.25999999999999</v>
      </c>
      <c r="D1722">
        <v>1.5662852373683276E-5</v>
      </c>
    </row>
    <row r="1723" spans="3:4">
      <c r="C1723">
        <v>103.32</v>
      </c>
      <c r="D1723">
        <v>1.5485692876379174E-5</v>
      </c>
    </row>
    <row r="1724" spans="3:4">
      <c r="C1724">
        <v>103.38</v>
      </c>
      <c r="D1724">
        <v>1.5310415670987991E-5</v>
      </c>
    </row>
    <row r="1725" spans="3:4">
      <c r="C1725">
        <v>103.44</v>
      </c>
      <c r="D1725">
        <v>1.5137002907310742E-5</v>
      </c>
    </row>
    <row r="1726" spans="3:4">
      <c r="C1726">
        <v>103.5</v>
      </c>
      <c r="D1726">
        <v>1.4965436872334776E-5</v>
      </c>
    </row>
    <row r="1727" spans="3:4">
      <c r="C1727">
        <v>103.56</v>
      </c>
      <c r="D1727">
        <v>1.4795699989613287E-5</v>
      </c>
    </row>
    <row r="1728" spans="3:4">
      <c r="C1728">
        <v>103.61999999999999</v>
      </c>
      <c r="D1728">
        <v>1.4627774818641631E-5</v>
      </c>
    </row>
    <row r="1729" spans="3:4">
      <c r="C1729">
        <v>103.67999999999999</v>
      </c>
      <c r="D1729">
        <v>1.4461644054230413E-5</v>
      </c>
    </row>
    <row r="1730" spans="3:4">
      <c r="C1730">
        <v>103.74</v>
      </c>
      <c r="D1730">
        <v>1.4297290525875942E-5</v>
      </c>
    </row>
    <row r="1731" spans="3:4">
      <c r="C1731">
        <v>103.8</v>
      </c>
      <c r="D1731">
        <v>1.4134697197127458E-5</v>
      </c>
    </row>
    <row r="1732" spans="3:4">
      <c r="C1732">
        <v>103.86</v>
      </c>
      <c r="D1732">
        <v>1.3973847164951745E-5</v>
      </c>
    </row>
    <row r="1733" spans="3:4">
      <c r="C1733">
        <v>103.92</v>
      </c>
      <c r="D1733">
        <v>1.3814723659095106E-5</v>
      </c>
    </row>
    <row r="1734" spans="3:4">
      <c r="C1734">
        <v>103.97999999999999</v>
      </c>
      <c r="D1734">
        <v>1.3657310041442782E-5</v>
      </c>
    </row>
    <row r="1735" spans="3:4">
      <c r="C1735">
        <v>104.03999999999999</v>
      </c>
      <c r="D1735">
        <v>1.3501589805375741E-5</v>
      </c>
    </row>
    <row r="1736" spans="3:4">
      <c r="C1736">
        <v>104.1</v>
      </c>
      <c r="D1736">
        <v>1.334754657512553E-5</v>
      </c>
    </row>
    <row r="1737" spans="3:4">
      <c r="C1737">
        <v>104.16</v>
      </c>
      <c r="D1737">
        <v>1.3195164105126479E-5</v>
      </c>
    </row>
    <row r="1738" spans="3:4">
      <c r="C1738">
        <v>104.22</v>
      </c>
      <c r="D1738">
        <v>1.3044426279365914E-5</v>
      </c>
    </row>
    <row r="1739" spans="3:4">
      <c r="C1739">
        <v>104.28</v>
      </c>
      <c r="D1739">
        <v>1.2895317110732397E-5</v>
      </c>
    </row>
    <row r="1740" spans="3:4">
      <c r="C1740">
        <v>104.33999999999999</v>
      </c>
      <c r="D1740">
        <v>1.2747820740361883E-5</v>
      </c>
    </row>
    <row r="1741" spans="3:4">
      <c r="C1741">
        <v>104.39999999999999</v>
      </c>
      <c r="D1741">
        <v>1.2601921436982047E-5</v>
      </c>
    </row>
    <row r="1742" spans="3:4">
      <c r="C1742">
        <v>104.46</v>
      </c>
      <c r="D1742">
        <v>1.2457603596255022E-5</v>
      </c>
    </row>
    <row r="1743" spans="3:4">
      <c r="C1743">
        <v>104.52</v>
      </c>
      <c r="D1743">
        <v>1.2314851740118245E-5</v>
      </c>
    </row>
    <row r="1744" spans="3:4">
      <c r="C1744">
        <v>104.58</v>
      </c>
      <c r="D1744">
        <v>1.2173650516123826E-5</v>
      </c>
    </row>
    <row r="1745" spans="3:4">
      <c r="C1745">
        <v>104.64</v>
      </c>
      <c r="D1745">
        <v>1.2033984696776461E-5</v>
      </c>
    </row>
    <row r="1746" spans="3:4">
      <c r="C1746">
        <v>104.7</v>
      </c>
      <c r="D1746">
        <v>1.1895839178869891E-5</v>
      </c>
    </row>
    <row r="1747" spans="3:4">
      <c r="C1747">
        <v>104.75999999999999</v>
      </c>
      <c r="D1747">
        <v>1.1759198982822158E-5</v>
      </c>
    </row>
    <row r="1748" spans="3:4">
      <c r="C1748">
        <v>104.82</v>
      </c>
      <c r="D1748">
        <v>1.1624049252009385E-5</v>
      </c>
    </row>
    <row r="1749" spans="3:4">
      <c r="C1749">
        <v>104.88</v>
      </c>
      <c r="D1749">
        <v>1.1490375252098866E-5</v>
      </c>
    </row>
    <row r="1750" spans="3:4">
      <c r="C1750">
        <v>104.94</v>
      </c>
      <c r="D1750">
        <v>1.1358162370380667E-5</v>
      </c>
    </row>
    <row r="1751" spans="3:4">
      <c r="C1751">
        <v>105</v>
      </c>
      <c r="D1751">
        <v>1.1227396115098519E-5</v>
      </c>
    </row>
    <row r="1752" spans="3:4">
      <c r="C1752">
        <v>105.06</v>
      </c>
      <c r="D1752">
        <v>1.1098062114779724E-5</v>
      </c>
    </row>
    <row r="1753" spans="3:4">
      <c r="C1753">
        <v>105.11999999999999</v>
      </c>
      <c r="D1753">
        <v>1.0970146117564349E-5</v>
      </c>
    </row>
    <row r="1754" spans="3:4">
      <c r="C1754">
        <v>105.17999999999999</v>
      </c>
      <c r="D1754">
        <v>1.0843633990533484E-5</v>
      </c>
    </row>
    <row r="1755" spans="3:4">
      <c r="C1755">
        <v>105.24</v>
      </c>
      <c r="D1755">
        <v>1.0718511719037237E-5</v>
      </c>
    </row>
    <row r="1756" spans="3:4">
      <c r="C1756">
        <v>105.3</v>
      </c>
      <c r="D1756">
        <v>1.0594765406021787E-5</v>
      </c>
    </row>
    <row r="1757" spans="3:4">
      <c r="C1757">
        <v>105.36</v>
      </c>
      <c r="D1757">
        <v>1.0472381271356144E-5</v>
      </c>
    </row>
    <row r="1758" spans="3:4">
      <c r="C1758">
        <v>105.42</v>
      </c>
      <c r="D1758">
        <v>1.0351345651158438E-5</v>
      </c>
    </row>
    <row r="1759" spans="3:4">
      <c r="C1759">
        <v>105.47999999999999</v>
      </c>
      <c r="D1759">
        <v>1.0231644997121945E-5</v>
      </c>
    </row>
    <row r="1760" spans="3:4">
      <c r="C1760">
        <v>105.53999999999999</v>
      </c>
      <c r="D1760">
        <v>1.0113265875840613E-5</v>
      </c>
    </row>
    <row r="1761" spans="3:4">
      <c r="C1761">
        <v>105.6</v>
      </c>
      <c r="D1761">
        <v>9.9961949681347956E-6</v>
      </c>
    </row>
    <row r="1762" spans="3:4">
      <c r="C1762">
        <v>105.66</v>
      </c>
      <c r="D1762">
        <v>9.88041906837646E-6</v>
      </c>
    </row>
    <row r="1763" spans="3:4">
      <c r="C1763">
        <v>105.72</v>
      </c>
      <c r="D1763">
        <v>9.7659250838145801E-6</v>
      </c>
    </row>
    <row r="1764" spans="3:4">
      <c r="C1764">
        <v>105.78</v>
      </c>
      <c r="D1764">
        <v>9.6527000339004692E-6</v>
      </c>
    </row>
    <row r="1765" spans="3:4">
      <c r="C1765">
        <v>105.83999999999999</v>
      </c>
      <c r="D1765">
        <v>9.5407310496131878E-6</v>
      </c>
    </row>
    <row r="1766" spans="3:4">
      <c r="C1766">
        <v>105.89999999999999</v>
      </c>
      <c r="D1766">
        <v>9.4300053727850546E-6</v>
      </c>
    </row>
    <row r="1767" spans="3:4">
      <c r="C1767">
        <v>105.96</v>
      </c>
      <c r="D1767">
        <v>9.3205103554275682E-6</v>
      </c>
    </row>
    <row r="1768" spans="3:4">
      <c r="C1768">
        <v>106.02</v>
      </c>
      <c r="D1768">
        <v>9.2122334590573594E-6</v>
      </c>
    </row>
    <row r="1769" spans="3:4">
      <c r="C1769">
        <v>106.08</v>
      </c>
      <c r="D1769">
        <v>9.1051622540226092E-6</v>
      </c>
    </row>
    <row r="1770" spans="3:4">
      <c r="C1770">
        <v>106.14</v>
      </c>
      <c r="D1770">
        <v>8.999284418829903E-6</v>
      </c>
    </row>
    <row r="1771" spans="3:4">
      <c r="C1771">
        <v>106.2</v>
      </c>
      <c r="D1771">
        <v>8.8945877394714408E-6</v>
      </c>
    </row>
    <row r="1772" spans="3:4">
      <c r="C1772">
        <v>106.25999999999999</v>
      </c>
      <c r="D1772">
        <v>8.7910601087529167E-6</v>
      </c>
    </row>
    <row r="1773" spans="3:4">
      <c r="C1773">
        <v>106.32</v>
      </c>
      <c r="D1773">
        <v>8.6886895256217691E-6</v>
      </c>
    </row>
    <row r="1774" spans="3:4">
      <c r="C1774">
        <v>106.38</v>
      </c>
      <c r="D1774">
        <v>8.5874640944963765E-6</v>
      </c>
    </row>
    <row r="1775" spans="3:4">
      <c r="C1775">
        <v>106.44</v>
      </c>
      <c r="D1775">
        <v>8.4873720245956916E-6</v>
      </c>
    </row>
    <row r="1776" spans="3:4">
      <c r="C1776">
        <v>106.5</v>
      </c>
      <c r="D1776">
        <v>8.3884016292697418E-6</v>
      </c>
    </row>
    <row r="1777" spans="3:4">
      <c r="C1777">
        <v>106.56</v>
      </c>
      <c r="D1777">
        <v>8.2905413253309489E-6</v>
      </c>
    </row>
    <row r="1778" spans="3:4">
      <c r="C1778">
        <v>106.61999999999999</v>
      </c>
      <c r="D1778">
        <v>8.1890401583621947E-6</v>
      </c>
    </row>
    <row r="1779" spans="3:4">
      <c r="C1779">
        <v>106.67999999999999</v>
      </c>
      <c r="D1779">
        <v>8.0934923030161532E-6</v>
      </c>
    </row>
    <row r="1780" spans="3:4">
      <c r="C1780">
        <v>106.74</v>
      </c>
      <c r="D1780">
        <v>7.9990171769664168E-6</v>
      </c>
    </row>
    <row r="1781" spans="3:4">
      <c r="C1781">
        <v>106.8</v>
      </c>
      <c r="D1781">
        <v>7.9056036820833038E-6</v>
      </c>
    </row>
    <row r="1782" spans="3:4">
      <c r="C1782">
        <v>106.86</v>
      </c>
      <c r="D1782">
        <v>7.8132408186083489E-6</v>
      </c>
    </row>
    <row r="1783" spans="3:4">
      <c r="C1783">
        <v>106.92</v>
      </c>
      <c r="D1783">
        <v>7.7219176845283799E-6</v>
      </c>
    </row>
    <row r="1784" spans="3:4">
      <c r="C1784">
        <v>106.97999999999999</v>
      </c>
      <c r="D1784">
        <v>7.6316234749501077E-6</v>
      </c>
    </row>
    <row r="1785" spans="3:4">
      <c r="C1785">
        <v>107.03999999999999</v>
      </c>
      <c r="D1785">
        <v>7.5423474814751571E-6</v>
      </c>
    </row>
    <row r="1786" spans="3:4">
      <c r="C1786">
        <v>107.1</v>
      </c>
      <c r="D1786">
        <v>7.4540790915759189E-6</v>
      </c>
    </row>
    <row r="1787" spans="3:4">
      <c r="C1787">
        <v>107.16</v>
      </c>
      <c r="D1787">
        <v>7.3668077879718423E-6</v>
      </c>
    </row>
    <row r="1788" spans="3:4">
      <c r="C1788">
        <v>107.22</v>
      </c>
      <c r="D1788">
        <v>7.2805231480065422E-6</v>
      </c>
    </row>
    <row r="1789" spans="3:4">
      <c r="C1789">
        <v>107.28</v>
      </c>
      <c r="D1789">
        <v>7.1952148430256616E-6</v>
      </c>
    </row>
    <row r="1790" spans="3:4">
      <c r="C1790">
        <v>107.33999999999999</v>
      </c>
      <c r="D1790">
        <v>7.1108726377556149E-6</v>
      </c>
    </row>
    <row r="1791" spans="3:4">
      <c r="C1791">
        <v>107.39999999999999</v>
      </c>
      <c r="D1791">
        <v>7.0274863896830378E-6</v>
      </c>
    </row>
    <row r="1792" spans="3:4">
      <c r="C1792">
        <v>107.46</v>
      </c>
      <c r="D1792">
        <v>6.9450460484354509E-6</v>
      </c>
    </row>
    <row r="1793" spans="3:4">
      <c r="C1793">
        <v>107.52</v>
      </c>
      <c r="D1793">
        <v>6.8635416551626291E-6</v>
      </c>
    </row>
    <row r="1794" spans="3:4">
      <c r="C1794">
        <v>107.58</v>
      </c>
      <c r="D1794">
        <v>6.7829633419191773E-6</v>
      </c>
    </row>
    <row r="1795" spans="3:4">
      <c r="C1795">
        <v>107.64</v>
      </c>
      <c r="D1795">
        <v>6.7033013310481146E-6</v>
      </c>
    </row>
    <row r="1796" spans="3:4">
      <c r="C1796">
        <v>107.7</v>
      </c>
      <c r="D1796">
        <v>6.6245459345656112E-6</v>
      </c>
    </row>
    <row r="1797" spans="3:4">
      <c r="C1797">
        <v>107.75999999999999</v>
      </c>
      <c r="D1797">
        <v>6.5466875535469457E-6</v>
      </c>
    </row>
    <row r="1798" spans="3:4">
      <c r="C1798">
        <v>107.82</v>
      </c>
      <c r="D1798">
        <v>6.4697166775135539E-6</v>
      </c>
    </row>
    <row r="1799" spans="3:4">
      <c r="C1799">
        <v>107.88</v>
      </c>
      <c r="D1799">
        <v>6.3936238838215665E-6</v>
      </c>
    </row>
    <row r="1800" spans="3:4">
      <c r="C1800">
        <v>107.94</v>
      </c>
      <c r="D1800">
        <v>6.3183998370514722E-6</v>
      </c>
    </row>
    <row r="1801" spans="3:4">
      <c r="C1801">
        <v>108</v>
      </c>
      <c r="D1801">
        <v>6.2440352883992286E-6</v>
      </c>
    </row>
    <row r="1802" spans="3:4">
      <c r="C1802">
        <v>108.06</v>
      </c>
      <c r="D1802">
        <v>6.1705210750687841E-6</v>
      </c>
    </row>
    <row r="1803" spans="3:4">
      <c r="C1803">
        <v>108.11999999999999</v>
      </c>
      <c r="D1803">
        <v>6.0978481196660153E-6</v>
      </c>
    </row>
    <row r="1804" spans="3:4">
      <c r="C1804">
        <v>108.17999999999999</v>
      </c>
      <c r="D1804">
        <v>6.0260074295941463E-6</v>
      </c>
    </row>
    <row r="1805" spans="3:4">
      <c r="C1805">
        <v>108.24</v>
      </c>
      <c r="D1805">
        <v>5.95499009645077E-6</v>
      </c>
    </row>
    <row r="1806" spans="3:4">
      <c r="C1806">
        <v>108.3</v>
      </c>
      <c r="D1806">
        <v>5.8847872954263796E-6</v>
      </c>
    </row>
    <row r="1807" spans="3:4">
      <c r="C1807">
        <v>108.36</v>
      </c>
      <c r="D1807">
        <v>5.8153902847045003E-6</v>
      </c>
    </row>
    <row r="1808" spans="3:4">
      <c r="C1808">
        <v>108.42</v>
      </c>
      <c r="D1808">
        <v>5.7467904048635019E-6</v>
      </c>
    </row>
    <row r="1809" spans="3:4">
      <c r="C1809">
        <v>108.47999999999999</v>
      </c>
      <c r="D1809">
        <v>5.6789790782801213E-6</v>
      </c>
    </row>
    <row r="1810" spans="3:4">
      <c r="C1810">
        <v>108.53999999999999</v>
      </c>
      <c r="D1810">
        <v>5.6119478085345779E-6</v>
      </c>
    </row>
    <row r="1811" spans="3:4">
      <c r="C1811">
        <v>108.6</v>
      </c>
      <c r="D1811">
        <v>5.5456881798176685E-6</v>
      </c>
    </row>
    <row r="1812" spans="3:4">
      <c r="C1812">
        <v>108.66</v>
      </c>
      <c r="D1812">
        <v>5.4801918563394321E-6</v>
      </c>
    </row>
    <row r="1813" spans="3:4">
      <c r="C1813">
        <v>108.72</v>
      </c>
      <c r="D1813">
        <v>5.4154505817397938E-6</v>
      </c>
    </row>
    <row r="1814" spans="3:4">
      <c r="C1814">
        <v>108.78</v>
      </c>
      <c r="D1814">
        <v>5.3514561785009967E-6</v>
      </c>
    </row>
    <row r="1815" spans="3:4">
      <c r="C1815">
        <v>108.83999999999999</v>
      </c>
      <c r="D1815">
        <v>5.2882005473619651E-6</v>
      </c>
    </row>
    <row r="1816" spans="3:4">
      <c r="C1816">
        <v>108.89999999999999</v>
      </c>
      <c r="D1816">
        <v>5.2256756667345099E-6</v>
      </c>
    </row>
    <row r="1817" spans="3:4">
      <c r="C1817">
        <v>108.96</v>
      </c>
      <c r="D1817">
        <v>5.1638735921216667E-6</v>
      </c>
    </row>
    <row r="1818" spans="3:4">
      <c r="C1818">
        <v>109.02</v>
      </c>
      <c r="D1818">
        <v>5.1027864555378542E-6</v>
      </c>
    </row>
    <row r="1819" spans="3:4">
      <c r="C1819">
        <v>109.08</v>
      </c>
      <c r="D1819">
        <v>5.0424064649311034E-6</v>
      </c>
    </row>
    <row r="1820" spans="3:4">
      <c r="C1820">
        <v>109.14</v>
      </c>
      <c r="D1820">
        <v>4.9827259036073745E-6</v>
      </c>
    </row>
    <row r="1821" spans="3:4">
      <c r="C1821">
        <v>109.2</v>
      </c>
      <c r="D1821">
        <v>4.9237371296569116E-6</v>
      </c>
    </row>
    <row r="1822" spans="3:4">
      <c r="C1822">
        <v>109.25999999999999</v>
      </c>
      <c r="D1822">
        <v>4.8654325753826888E-6</v>
      </c>
    </row>
    <row r="1823" spans="3:4">
      <c r="C1823">
        <v>109.32</v>
      </c>
      <c r="D1823">
        <v>4.8078047467310081E-6</v>
      </c>
    </row>
    <row r="1824" spans="3:4">
      <c r="C1824">
        <v>109.38</v>
      </c>
      <c r="D1824">
        <v>4.746201653083406E-6</v>
      </c>
    </row>
    <row r="1825" spans="3:4">
      <c r="C1825">
        <v>109.44</v>
      </c>
      <c r="D1825">
        <v>4.6900256051168503E-6</v>
      </c>
    </row>
    <row r="1826" spans="3:4">
      <c r="C1826">
        <v>109.5</v>
      </c>
      <c r="D1826">
        <v>4.6345012533828085E-6</v>
      </c>
    </row>
    <row r="1827" spans="3:4">
      <c r="C1827">
        <v>109.56</v>
      </c>
      <c r="D1827">
        <v>4.5796214626849704E-6</v>
      </c>
    </row>
    <row r="1828" spans="3:4">
      <c r="C1828">
        <v>109.61999999999999</v>
      </c>
      <c r="D1828">
        <v>4.5253791671198783E-6</v>
      </c>
    </row>
    <row r="1829" spans="3:4">
      <c r="C1829">
        <v>109.67999999999999</v>
      </c>
      <c r="D1829">
        <v>4.4717673695519451E-6</v>
      </c>
    </row>
    <row r="1830" spans="3:4">
      <c r="C1830">
        <v>109.74</v>
      </c>
      <c r="D1830">
        <v>4.4187791410903322E-6</v>
      </c>
    </row>
    <row r="1831" spans="3:4">
      <c r="C1831">
        <v>109.8</v>
      </c>
      <c r="D1831">
        <v>4.3664076205674404E-6</v>
      </c>
    </row>
    <row r="1832" spans="3:4">
      <c r="C1832">
        <v>109.86</v>
      </c>
      <c r="D1832">
        <v>4.3146460140192958E-6</v>
      </c>
    </row>
    <row r="1833" spans="3:4">
      <c r="C1833">
        <v>109.92</v>
      </c>
      <c r="D1833">
        <v>4.2634875941677197E-6</v>
      </c>
    </row>
    <row r="1834" spans="3:4">
      <c r="C1834">
        <v>109.97999999999999</v>
      </c>
      <c r="D1834">
        <v>4.2129256999043721E-6</v>
      </c>
    </row>
    <row r="1835" spans="3:4">
      <c r="C1835">
        <v>110.03999999999999</v>
      </c>
      <c r="D1835">
        <v>4.162953735776621E-6</v>
      </c>
    </row>
    <row r="1836" spans="3:4">
      <c r="C1836">
        <v>110.1</v>
      </c>
      <c r="D1836">
        <v>4.113565171475425E-6</v>
      </c>
    </row>
    <row r="1837" spans="3:4">
      <c r="C1837">
        <v>110.16</v>
      </c>
      <c r="D1837">
        <v>4.0647535413250501E-6</v>
      </c>
    </row>
    <row r="1838" spans="3:4">
      <c r="C1838">
        <v>110.22</v>
      </c>
      <c r="D1838">
        <v>4.0165124437747903E-6</v>
      </c>
    </row>
    <row r="1839" spans="3:4">
      <c r="C1839">
        <v>110.28</v>
      </c>
      <c r="D1839">
        <v>3.9688355408926573E-6</v>
      </c>
    </row>
    <row r="1840" spans="3:4">
      <c r="C1840">
        <v>110.33999999999999</v>
      </c>
      <c r="D1840">
        <v>3.9217165578611173E-6</v>
      </c>
    </row>
    <row r="1841" spans="3:4">
      <c r="C1841">
        <v>110.39999999999999</v>
      </c>
      <c r="D1841">
        <v>3.8751492824747707E-6</v>
      </c>
    </row>
    <row r="1842" spans="3:4">
      <c r="C1842">
        <v>110.46</v>
      </c>
      <c r="D1842">
        <v>3.829127564640234E-6</v>
      </c>
    </row>
    <row r="1843" spans="3:4">
      <c r="C1843">
        <v>110.52</v>
      </c>
      <c r="D1843">
        <v>3.7836453158779545E-6</v>
      </c>
    </row>
    <row r="1844" spans="3:4">
      <c r="C1844">
        <v>110.58</v>
      </c>
      <c r="D1844">
        <v>3.738696508826209E-6</v>
      </c>
    </row>
    <row r="1845" spans="3:4">
      <c r="C1845">
        <v>110.64</v>
      </c>
      <c r="D1845">
        <v>3.6942751767472123E-6</v>
      </c>
    </row>
    <row r="1846" spans="3:4">
      <c r="C1846">
        <v>110.7</v>
      </c>
      <c r="D1846">
        <v>3.6503754130353372E-6</v>
      </c>
    </row>
    <row r="1847" spans="3:4">
      <c r="C1847">
        <v>110.75999999999999</v>
      </c>
      <c r="D1847">
        <v>3.6069913707275545E-6</v>
      </c>
    </row>
    <row r="1848" spans="3:4">
      <c r="C1848">
        <v>110.82</v>
      </c>
      <c r="D1848">
        <v>3.5641172620159649E-6</v>
      </c>
    </row>
    <row r="1849" spans="3:4">
      <c r="C1849">
        <v>110.88</v>
      </c>
      <c r="D1849">
        <v>3.5217473577626581E-6</v>
      </c>
    </row>
    <row r="1850" spans="3:4">
      <c r="C1850">
        <v>110.94</v>
      </c>
      <c r="D1850">
        <v>3.4798759870166744E-6</v>
      </c>
    </row>
    <row r="1851" spans="3:4">
      <c r="C1851">
        <v>111</v>
      </c>
      <c r="D1851">
        <v>3.4384975365332667E-6</v>
      </c>
    </row>
    <row r="1852" spans="3:4">
      <c r="C1852">
        <v>111.06</v>
      </c>
      <c r="D1852">
        <v>3.3976064502953962E-6</v>
      </c>
    </row>
    <row r="1853" spans="3:4">
      <c r="C1853">
        <v>111.11999999999999</v>
      </c>
      <c r="D1853">
        <v>3.3571972290375166E-6</v>
      </c>
    </row>
    <row r="1854" spans="3:4">
      <c r="C1854">
        <v>111.17999999999999</v>
      </c>
      <c r="D1854">
        <v>3.3172644297715916E-6</v>
      </c>
    </row>
    <row r="1855" spans="3:4">
      <c r="C1855">
        <v>111.24</v>
      </c>
      <c r="D1855">
        <v>3.2778026653155126E-6</v>
      </c>
    </row>
    <row r="1856" spans="3:4">
      <c r="C1856">
        <v>111.3</v>
      </c>
      <c r="D1856">
        <v>3.2388066038237291E-6</v>
      </c>
    </row>
    <row r="1857" spans="3:4">
      <c r="C1857">
        <v>111.36</v>
      </c>
      <c r="D1857">
        <v>3.2002709683202896E-6</v>
      </c>
    </row>
    <row r="1858" spans="3:4">
      <c r="C1858">
        <v>111.42</v>
      </c>
      <c r="D1858">
        <v>3.1621905362341643E-6</v>
      </c>
    </row>
    <row r="1859" spans="3:4">
      <c r="C1859">
        <v>111.47999999999999</v>
      </c>
      <c r="D1859">
        <v>3.1245601389369893E-6</v>
      </c>
    </row>
    <row r="1860" spans="3:4">
      <c r="C1860">
        <v>111.53999999999999</v>
      </c>
      <c r="D1860">
        <v>3.0873746612831006E-6</v>
      </c>
    </row>
    <row r="1861" spans="3:4">
      <c r="C1861">
        <v>111.6</v>
      </c>
      <c r="D1861">
        <v>3.0506290411520673E-6</v>
      </c>
    </row>
    <row r="1862" spans="3:4">
      <c r="C1862">
        <v>111.66</v>
      </c>
      <c r="D1862">
        <v>3.0143182689934988E-6</v>
      </c>
    </row>
    <row r="1863" spans="3:4">
      <c r="C1863">
        <v>111.72</v>
      </c>
      <c r="D1863">
        <v>2.978437387374336E-6</v>
      </c>
    </row>
    <row r="1864" spans="3:4">
      <c r="C1864">
        <v>111.78</v>
      </c>
      <c r="D1864">
        <v>2.9429814905285414E-6</v>
      </c>
    </row>
    <row r="1865" spans="3:4">
      <c r="C1865">
        <v>111.83999999999999</v>
      </c>
      <c r="D1865">
        <v>2.9079457239091985E-6</v>
      </c>
    </row>
    <row r="1866" spans="3:4">
      <c r="C1866">
        <v>111.89999999999999</v>
      </c>
      <c r="D1866">
        <v>2.8733252837430558E-6</v>
      </c>
    </row>
    <row r="1867" spans="3:4">
      <c r="C1867">
        <v>111.96</v>
      </c>
      <c r="D1867">
        <v>2.8391154165875517E-6</v>
      </c>
    </row>
    <row r="1868" spans="3:4">
      <c r="C1868">
        <v>112.02</v>
      </c>
      <c r="D1868">
        <v>2.8053114188902479E-6</v>
      </c>
    </row>
    <row r="1869" spans="3:4">
      <c r="C1869">
        <v>112.08</v>
      </c>
      <c r="D1869">
        <v>2.7719086365507515E-6</v>
      </c>
    </row>
    <row r="1870" spans="3:4">
      <c r="C1870">
        <v>112.14</v>
      </c>
      <c r="D1870">
        <v>2.7389024644850964E-6</v>
      </c>
    </row>
    <row r="1871" spans="3:4">
      <c r="C1871">
        <v>112.2</v>
      </c>
      <c r="D1871">
        <v>2.7062883461926184E-6</v>
      </c>
    </row>
    <row r="1872" spans="3:4">
      <c r="C1872">
        <v>112.25999999999999</v>
      </c>
      <c r="D1872">
        <v>2.6740617733253255E-6</v>
      </c>
    </row>
    <row r="1873" spans="3:4">
      <c r="C1873">
        <v>112.32</v>
      </c>
      <c r="D1873">
        <v>2.6422182852596969E-6</v>
      </c>
    </row>
    <row r="1874" spans="3:4">
      <c r="C1874">
        <v>112.38</v>
      </c>
      <c r="D1874">
        <v>2.6107534686710909E-6</v>
      </c>
    </row>
    <row r="1875" spans="3:4">
      <c r="C1875">
        <v>112.44</v>
      </c>
      <c r="D1875">
        <v>2.5796629571105635E-6</v>
      </c>
    </row>
    <row r="1876" spans="3:4">
      <c r="C1876">
        <v>112.5</v>
      </c>
      <c r="D1876">
        <v>2.5489424305842442E-6</v>
      </c>
    </row>
    <row r="1877" spans="3:4">
      <c r="C1877">
        <v>112.56</v>
      </c>
      <c r="D1877">
        <v>2.5185876151352017E-6</v>
      </c>
    </row>
    <row r="1878" spans="3:4">
      <c r="C1878">
        <v>112.61999999999999</v>
      </c>
      <c r="D1878">
        <v>2.4885942824278715E-6</v>
      </c>
    </row>
    <row r="1879" spans="3:4">
      <c r="C1879">
        <v>112.67999999999999</v>
      </c>
      <c r="D1879">
        <v>2.4589582493349394E-6</v>
      </c>
    </row>
    <row r="1880" spans="3:4">
      <c r="C1880">
        <v>112.74</v>
      </c>
      <c r="D1880">
        <v>2.4296753775268386E-6</v>
      </c>
    </row>
    <row r="1881" spans="3:4">
      <c r="C1881">
        <v>112.8</v>
      </c>
      <c r="D1881">
        <v>2.4007415730637122E-6</v>
      </c>
    </row>
    <row r="1882" spans="3:4">
      <c r="C1882">
        <v>112.86</v>
      </c>
      <c r="D1882">
        <v>2.3721527859899326E-6</v>
      </c>
    </row>
    <row r="1883" spans="3:4">
      <c r="C1883">
        <v>112.92</v>
      </c>
      <c r="D1883">
        <v>2.3439050099311683E-6</v>
      </c>
    </row>
    <row r="1884" spans="3:4">
      <c r="C1884">
        <v>112.97999999999999</v>
      </c>
      <c r="D1884">
        <v>2.3159942816939832E-6</v>
      </c>
    </row>
    <row r="1885" spans="3:4">
      <c r="C1885">
        <v>113.03999999999999</v>
      </c>
      <c r="D1885">
        <v>2.2884166808679508E-6</v>
      </c>
    </row>
    <row r="1886" spans="3:4">
      <c r="C1886">
        <v>113.1</v>
      </c>
      <c r="D1886">
        <v>2.2611683294303777E-6</v>
      </c>
    </row>
    <row r="1887" spans="3:4">
      <c r="C1887">
        <v>113.16</v>
      </c>
      <c r="D1887">
        <v>2.2342453913535085E-6</v>
      </c>
    </row>
    <row r="1888" spans="3:4">
      <c r="C1888">
        <v>113.22</v>
      </c>
      <c r="D1888">
        <v>2.2076440722143066E-6</v>
      </c>
    </row>
    <row r="1889" spans="3:4">
      <c r="C1889">
        <v>113.28</v>
      </c>
      <c r="D1889">
        <v>2.1813606188067697E-6</v>
      </c>
    </row>
    <row r="1890" spans="3:4">
      <c r="C1890">
        <v>113.33999999999999</v>
      </c>
      <c r="D1890">
        <v>2.1553913187568153E-6</v>
      </c>
    </row>
    <row r="1891" spans="3:4">
      <c r="C1891">
        <v>113.39999999999999</v>
      </c>
      <c r="D1891">
        <v>2.1297325001396591E-6</v>
      </c>
    </row>
    <row r="1892" spans="3:4">
      <c r="C1892">
        <v>113.46</v>
      </c>
      <c r="D1892">
        <v>2.1043805310998198E-6</v>
      </c>
    </row>
    <row r="1893" spans="3:4">
      <c r="C1893">
        <v>113.52</v>
      </c>
      <c r="D1893">
        <v>2.0793318194736041E-6</v>
      </c>
    </row>
    <row r="1894" spans="3:4">
      <c r="C1894">
        <v>113.58</v>
      </c>
      <c r="D1894">
        <v>2.0545828124141552E-6</v>
      </c>
    </row>
    <row r="1895" spans="3:4">
      <c r="C1895">
        <v>113.64</v>
      </c>
      <c r="D1895">
        <v>2.0301299960190589E-6</v>
      </c>
    </row>
    <row r="1896" spans="3:4">
      <c r="C1896">
        <v>113.7</v>
      </c>
      <c r="D1896">
        <v>2.0059698949604775E-6</v>
      </c>
    </row>
    <row r="1897" spans="3:4">
      <c r="C1897">
        <v>113.75999999999999</v>
      </c>
      <c r="D1897">
        <v>1.9820990721178283E-6</v>
      </c>
    </row>
    <row r="1898" spans="3:4">
      <c r="C1898">
        <v>113.82</v>
      </c>
      <c r="D1898">
        <v>1.9585141282129779E-6</v>
      </c>
    </row>
    <row r="1899" spans="3:4">
      <c r="C1899">
        <v>113.88</v>
      </c>
      <c r="D1899">
        <v>1.9352117014480373E-6</v>
      </c>
    </row>
    <row r="1900" spans="3:4">
      <c r="C1900">
        <v>113.94</v>
      </c>
      <c r="D1900">
        <v>1.9121884671456116E-6</v>
      </c>
    </row>
    <row r="1901" spans="3:4">
      <c r="C1901">
        <v>114</v>
      </c>
      <c r="D1901">
        <v>1.8894411373916171E-6</v>
      </c>
    </row>
    <row r="1902" spans="3:4">
      <c r="C1902">
        <v>114.06</v>
      </c>
      <c r="D1902">
        <v>1.8669664606806365E-6</v>
      </c>
    </row>
    <row r="1903" spans="3:4">
      <c r="C1903">
        <v>114.11999999999999</v>
      </c>
      <c r="D1903">
        <v>1.8447612215637726E-6</v>
      </c>
    </row>
    <row r="1904" spans="3:4">
      <c r="C1904">
        <v>114.17999999999999</v>
      </c>
      <c r="D1904">
        <v>1.8228222402990189E-6</v>
      </c>
    </row>
    <row r="1905" spans="3:4">
      <c r="C1905">
        <v>114.24</v>
      </c>
      <c r="D1905">
        <v>1.8011463725041818E-6</v>
      </c>
    </row>
    <row r="1906" spans="3:4">
      <c r="C1906">
        <v>114.3</v>
      </c>
      <c r="D1906">
        <v>1.7797305088122777E-6</v>
      </c>
    </row>
    <row r="1907" spans="3:4">
      <c r="C1907">
        <v>114.36</v>
      </c>
      <c r="D1907">
        <v>1.7585715745294458E-6</v>
      </c>
    </row>
    <row r="1908" spans="3:4">
      <c r="C1908">
        <v>114.42</v>
      </c>
      <c r="D1908">
        <v>1.7376665292953703E-6</v>
      </c>
    </row>
    <row r="1909" spans="3:4">
      <c r="C1909">
        <v>114.47999999999999</v>
      </c>
      <c r="D1909">
        <v>1.7170123667461992E-6</v>
      </c>
    </row>
    <row r="1910" spans="3:4">
      <c r="C1910">
        <v>114.53999999999999</v>
      </c>
      <c r="D1910">
        <v>1.6919301531181688E-6</v>
      </c>
    </row>
    <row r="1911" spans="3:4">
      <c r="C1911">
        <v>114.6</v>
      </c>
      <c r="D1911">
        <v>1.6718878230434265E-6</v>
      </c>
    </row>
    <row r="1912" spans="3:4">
      <c r="C1912">
        <v>114.66</v>
      </c>
      <c r="D1912">
        <v>1.6520846708299304E-6</v>
      </c>
    </row>
    <row r="1913" spans="3:4">
      <c r="C1913">
        <v>114.72</v>
      </c>
      <c r="D1913">
        <v>1.6325178890875991E-6</v>
      </c>
    </row>
    <row r="1914" spans="3:4">
      <c r="C1914">
        <v>114.78</v>
      </c>
      <c r="D1914">
        <v>1.6084402950810031E-6</v>
      </c>
    </row>
    <row r="1915" spans="3:4">
      <c r="C1915">
        <v>114.83999999999999</v>
      </c>
      <c r="D1915">
        <v>1.5894562771928104E-6</v>
      </c>
    </row>
    <row r="1916" spans="3:4">
      <c r="C1916">
        <v>114.89999999999999</v>
      </c>
      <c r="D1916">
        <v>1.5706975777846827E-6</v>
      </c>
    </row>
    <row r="1917" spans="3:4">
      <c r="C1917">
        <v>114.96</v>
      </c>
      <c r="D1917">
        <v>1.5521615747491893E-6</v>
      </c>
    </row>
    <row r="1918" spans="3:4">
      <c r="C1918">
        <v>115.02</v>
      </c>
      <c r="D1918">
        <v>1.5338456744002336E-6</v>
      </c>
    </row>
    <row r="1919" spans="3:4">
      <c r="C1919">
        <v>115.08</v>
      </c>
      <c r="D1919">
        <v>1.5157473112129419E-6</v>
      </c>
    </row>
    <row r="1920" spans="3:4">
      <c r="C1920">
        <v>115.14</v>
      </c>
      <c r="D1920">
        <v>1.4978639475650587E-6</v>
      </c>
    </row>
    <row r="1921" spans="3:4">
      <c r="C1921">
        <v>115.19999999999999</v>
      </c>
      <c r="D1921">
        <v>1.4801930734798581E-6</v>
      </c>
    </row>
    <row r="1922" spans="3:4">
      <c r="C1922">
        <v>115.25999999999999</v>
      </c>
      <c r="D1922">
        <v>1.4627322063705326E-6</v>
      </c>
    </row>
    <row r="1923" spans="3:4">
      <c r="C1923">
        <v>115.32</v>
      </c>
      <c r="D1923">
        <v>1.4454788907861561E-6</v>
      </c>
    </row>
    <row r="1924" spans="3:4">
      <c r="C1924">
        <v>115.38</v>
      </c>
      <c r="D1924">
        <v>1.4284306981591178E-6</v>
      </c>
    </row>
    <row r="1925" spans="3:4">
      <c r="C1925">
        <v>115.44</v>
      </c>
      <c r="D1925">
        <v>1.411585226554112E-6</v>
      </c>
    </row>
    <row r="1926" spans="3:4">
      <c r="C1926">
        <v>115.5</v>
      </c>
      <c r="D1926">
        <v>1.3949401004186574E-6</v>
      </c>
    </row>
    <row r="1927" spans="3:4">
      <c r="C1927">
        <v>115.56</v>
      </c>
      <c r="D1927">
        <v>1.3784929703351588E-6</v>
      </c>
    </row>
    <row r="1928" spans="3:4">
      <c r="C1928">
        <v>115.61999999999999</v>
      </c>
      <c r="D1928">
        <v>1.3622415127745046E-6</v>
      </c>
    </row>
    <row r="1929" spans="3:4">
      <c r="C1929">
        <v>115.67999999999999</v>
      </c>
      <c r="D1929">
        <v>1.346183429851212E-6</v>
      </c>
    </row>
    <row r="1930" spans="3:4">
      <c r="C1930">
        <v>115.74</v>
      </c>
      <c r="D1930">
        <v>1.3303164490801448E-6</v>
      </c>
    </row>
    <row r="1931" spans="3:4">
      <c r="C1931">
        <v>115.8</v>
      </c>
      <c r="D1931">
        <v>1.3146383231347584E-6</v>
      </c>
    </row>
    <row r="1932" spans="3:4">
      <c r="C1932">
        <v>115.86</v>
      </c>
      <c r="D1932">
        <v>1.299146829606916E-6</v>
      </c>
    </row>
    <row r="1933" spans="3:4">
      <c r="C1933">
        <v>115.92</v>
      </c>
      <c r="D1933">
        <v>1.283839770768272E-6</v>
      </c>
    </row>
    <row r="1934" spans="3:4">
      <c r="C1934">
        <v>115.97999999999999</v>
      </c>
      <c r="D1934">
        <v>1.2687149733332147E-6</v>
      </c>
    </row>
    <row r="1935" spans="3:4">
      <c r="C1935">
        <v>116.03999999999999</v>
      </c>
      <c r="D1935">
        <v>1.2537702882233564E-6</v>
      </c>
    </row>
    <row r="1936" spans="3:4">
      <c r="C1936">
        <v>116.1</v>
      </c>
      <c r="D1936">
        <v>1.239003590333644E-6</v>
      </c>
    </row>
    <row r="1937" spans="3:4">
      <c r="C1937">
        <v>116.16</v>
      </c>
      <c r="D1937">
        <v>1.2244127782999781E-6</v>
      </c>
    </row>
    <row r="1938" spans="3:4">
      <c r="C1938">
        <v>116.22</v>
      </c>
      <c r="D1938">
        <v>1.209995774268451E-6</v>
      </c>
    </row>
    <row r="1939" spans="3:4">
      <c r="C1939">
        <v>116.28</v>
      </c>
      <c r="D1939">
        <v>1.1957505236661356E-6</v>
      </c>
    </row>
    <row r="1940" spans="3:4">
      <c r="C1940">
        <v>116.33999999999999</v>
      </c>
      <c r="D1940">
        <v>1.1816749949734566E-6</v>
      </c>
    </row>
    <row r="1941" spans="3:4">
      <c r="C1941">
        <v>116.39999999999999</v>
      </c>
      <c r="D1941">
        <v>1.1677671794981271E-6</v>
      </c>
    </row>
    <row r="1942" spans="3:4">
      <c r="C1942">
        <v>116.46</v>
      </c>
      <c r="D1942">
        <v>1.1540250911506903E-6</v>
      </c>
    </row>
    <row r="1943" spans="3:4">
      <c r="C1943">
        <v>116.52</v>
      </c>
      <c r="D1943">
        <v>1.1404467662216024E-6</v>
      </c>
    </row>
    <row r="1944" spans="3:4">
      <c r="C1944">
        <v>116.58</v>
      </c>
      <c r="D1944">
        <v>1.1270302631599094E-6</v>
      </c>
    </row>
    <row r="1945" spans="3:4">
      <c r="C1945">
        <v>116.64</v>
      </c>
      <c r="D1945">
        <v>1.1137736623535077E-6</v>
      </c>
    </row>
    <row r="1946" spans="3:4">
      <c r="C1946">
        <v>116.69999999999999</v>
      </c>
      <c r="D1946">
        <v>1.1006750659109682E-6</v>
      </c>
    </row>
    <row r="1947" spans="3:4">
      <c r="C1947">
        <v>116.75999999999999</v>
      </c>
      <c r="D1947">
        <v>1.0877325974449328E-6</v>
      </c>
    </row>
    <row r="1948" spans="3:4">
      <c r="C1948">
        <v>116.82</v>
      </c>
      <c r="D1948">
        <v>1.0749444018571085E-6</v>
      </c>
    </row>
    <row r="1949" spans="3:4">
      <c r="C1949">
        <v>116.88</v>
      </c>
      <c r="D1949">
        <v>1.0623086451248136E-6</v>
      </c>
    </row>
    <row r="1950" spans="3:4">
      <c r="C1950">
        <v>116.94</v>
      </c>
      <c r="D1950">
        <v>1.049823514089105E-6</v>
      </c>
    </row>
    <row r="1951" spans="3:4">
      <c r="C1951">
        <v>117</v>
      </c>
      <c r="D1951">
        <v>1.037487216244476E-6</v>
      </c>
    </row>
    <row r="1952" spans="3:4">
      <c r="C1952">
        <v>117.06</v>
      </c>
      <c r="D1952">
        <v>1.0252979795301238E-6</v>
      </c>
    </row>
    <row r="1953" spans="3:4">
      <c r="C1953">
        <v>117.11999999999999</v>
      </c>
      <c r="D1953">
        <v>1.0132540521227885E-6</v>
      </c>
    </row>
    <row r="1954" spans="3:4">
      <c r="C1954">
        <v>117.17999999999999</v>
      </c>
      <c r="D1954">
        <v>1.001353702231143E-6</v>
      </c>
    </row>
    <row r="1955" spans="3:4">
      <c r="C1955">
        <v>117.24</v>
      </c>
      <c r="D1955">
        <v>9.8959521789177633E-7</v>
      </c>
    </row>
    <row r="1956" spans="3:4">
      <c r="C1956">
        <v>117.3</v>
      </c>
      <c r="D1956">
        <v>9.7797690676670339E-7</v>
      </c>
    </row>
    <row r="1957" spans="3:4">
      <c r="C1957">
        <v>117.36</v>
      </c>
      <c r="D1957">
        <v>9.6649709594246045E-7</v>
      </c>
    </row>
    <row r="1958" spans="3:4">
      <c r="C1958">
        <v>117.42</v>
      </c>
      <c r="D1958">
        <v>9.5515413173074181E-7</v>
      </c>
    </row>
    <row r="1959" spans="3:4">
      <c r="C1959">
        <v>117.47999999999999</v>
      </c>
      <c r="D1959">
        <v>9.4394637947059104E-7</v>
      </c>
    </row>
    <row r="1960" spans="3:4">
      <c r="C1960">
        <v>117.53999999999999</v>
      </c>
      <c r="D1960">
        <v>9.3287222333214219E-7</v>
      </c>
    </row>
    <row r="1961" spans="3:4">
      <c r="C1961">
        <v>117.6</v>
      </c>
      <c r="D1961">
        <v>9.2193006612192089E-7</v>
      </c>
    </row>
    <row r="1962" spans="3:4">
      <c r="C1962">
        <v>117.66</v>
      </c>
      <c r="D1962">
        <v>9.1111832908966452E-7</v>
      </c>
    </row>
    <row r="1963" spans="3:4">
      <c r="C1963">
        <v>117.72</v>
      </c>
      <c r="D1963">
        <v>9.0043545173669774E-7</v>
      </c>
    </row>
    <row r="1964" spans="3:4">
      <c r="C1964">
        <v>117.78</v>
      </c>
      <c r="D1964">
        <v>8.8987989162584104E-7</v>
      </c>
    </row>
    <row r="1965" spans="3:4">
      <c r="C1965">
        <v>117.83999999999999</v>
      </c>
      <c r="D1965">
        <v>8.7945012419284921E-7</v>
      </c>
    </row>
    <row r="1966" spans="3:4">
      <c r="C1966">
        <v>117.89999999999999</v>
      </c>
      <c r="D1966">
        <v>8.6914464255936522E-7</v>
      </c>
    </row>
    <row r="1967" spans="3:4">
      <c r="C1967">
        <v>117.96</v>
      </c>
      <c r="D1967">
        <v>8.5896195734743048E-7</v>
      </c>
    </row>
    <row r="1968" spans="3:4">
      <c r="C1968">
        <v>118.02</v>
      </c>
      <c r="D1968">
        <v>8.4890059649547264E-7</v>
      </c>
    </row>
    <row r="1969" spans="3:4">
      <c r="C1969">
        <v>118.08</v>
      </c>
      <c r="D1969">
        <v>8.3895910507583669E-7</v>
      </c>
    </row>
    <row r="1970" spans="3:4">
      <c r="C1970">
        <v>118.14</v>
      </c>
      <c r="D1970">
        <v>8.2913604511381309E-7</v>
      </c>
    </row>
    <row r="1971" spans="3:4">
      <c r="C1971">
        <v>118.19999999999999</v>
      </c>
      <c r="D1971">
        <v>8.194299954081729E-7</v>
      </c>
    </row>
    <row r="1972" spans="3:4">
      <c r="C1972">
        <v>118.25999999999999</v>
      </c>
      <c r="D1972">
        <v>8.0983955135319492E-7</v>
      </c>
    </row>
    <row r="1973" spans="3:4">
      <c r="C1973">
        <v>118.32</v>
      </c>
      <c r="D1973">
        <v>8.003633247622092E-7</v>
      </c>
    </row>
    <row r="1974" spans="3:4">
      <c r="C1974">
        <v>118.38</v>
      </c>
      <c r="D1974">
        <v>7.9099994369260553E-7</v>
      </c>
    </row>
    <row r="1975" spans="3:4">
      <c r="C1975">
        <v>118.44</v>
      </c>
      <c r="D1975">
        <v>7.8174805227233411E-7</v>
      </c>
    </row>
    <row r="1976" spans="3:4">
      <c r="C1976">
        <v>118.5</v>
      </c>
      <c r="D1976">
        <v>7.7260631052789088E-7</v>
      </c>
    </row>
    <row r="1977" spans="3:4">
      <c r="C1977">
        <v>118.56</v>
      </c>
      <c r="D1977">
        <v>7.6357339421376849E-7</v>
      </c>
    </row>
    <row r="1978" spans="3:4">
      <c r="C1978">
        <v>118.61999999999999</v>
      </c>
      <c r="D1978">
        <v>7.5464799464337602E-7</v>
      </c>
    </row>
    <row r="1979" spans="3:4">
      <c r="C1979">
        <v>118.67999999999999</v>
      </c>
      <c r="D1979">
        <v>7.4582881852141511E-7</v>
      </c>
    </row>
    <row r="1980" spans="3:4">
      <c r="C1980">
        <v>118.74</v>
      </c>
      <c r="D1980">
        <v>7.3711458777772901E-7</v>
      </c>
    </row>
    <row r="1981" spans="3:4">
      <c r="C1981">
        <v>118.8</v>
      </c>
      <c r="D1981">
        <v>7.285040394025769E-7</v>
      </c>
    </row>
    <row r="1982" spans="3:4">
      <c r="C1982">
        <v>118.86</v>
      </c>
      <c r="D1982">
        <v>7.1999592528337109E-7</v>
      </c>
    </row>
    <row r="1983" spans="3:4">
      <c r="C1983">
        <v>118.92</v>
      </c>
      <c r="D1983">
        <v>7.1158901204283472E-7</v>
      </c>
    </row>
    <row r="1984" spans="3:4">
      <c r="C1984">
        <v>118.97999999999999</v>
      </c>
      <c r="D1984">
        <v>7.032820808786095E-7</v>
      </c>
    </row>
    <row r="1985" spans="3:4">
      <c r="C1985">
        <v>119.03999999999999</v>
      </c>
      <c r="D1985">
        <v>6.9507392740426087E-7</v>
      </c>
    </row>
    <row r="1986" spans="3:4">
      <c r="C1986">
        <v>119.1</v>
      </c>
      <c r="D1986">
        <v>6.8696336149173515E-7</v>
      </c>
    </row>
    <row r="1987" spans="3:4">
      <c r="C1987">
        <v>119.16</v>
      </c>
      <c r="D1987">
        <v>6.7894920711519485E-7</v>
      </c>
    </row>
    <row r="1988" spans="3:4">
      <c r="C1988">
        <v>119.22</v>
      </c>
      <c r="D1988">
        <v>6.7103030219628149E-7</v>
      </c>
    </row>
    <row r="1989" spans="3:4">
      <c r="C1989">
        <v>119.28</v>
      </c>
      <c r="D1989">
        <v>6.632054984507633E-7</v>
      </c>
    </row>
    <row r="1990" spans="3:4">
      <c r="C1990">
        <v>119.33999999999999</v>
      </c>
      <c r="D1990">
        <v>6.5547366123657924E-7</v>
      </c>
    </row>
    <row r="1991" spans="3:4">
      <c r="C1991">
        <v>119.39999999999999</v>
      </c>
      <c r="D1991">
        <v>6.4783366940326108E-7</v>
      </c>
    </row>
    <row r="1992" spans="3:4">
      <c r="C1992">
        <v>119.46</v>
      </c>
      <c r="D1992">
        <v>6.4028441514274764E-7</v>
      </c>
    </row>
    <row r="1993" spans="3:4">
      <c r="C1993">
        <v>119.52</v>
      </c>
      <c r="D1993">
        <v>6.3282480384154976E-7</v>
      </c>
    </row>
    <row r="1994" spans="3:4">
      <c r="C1994">
        <v>119.58</v>
      </c>
      <c r="D1994">
        <v>6.254537539342885E-7</v>
      </c>
    </row>
    <row r="1995" spans="3:4">
      <c r="C1995">
        <v>119.64</v>
      </c>
      <c r="D1995">
        <v>6.1817019675858763E-7</v>
      </c>
    </row>
    <row r="1996" spans="3:4">
      <c r="C1996">
        <v>119.69999999999999</v>
      </c>
      <c r="D1996">
        <v>6.1097307641131582E-7</v>
      </c>
    </row>
    <row r="1997" spans="3:4">
      <c r="C1997">
        <v>119.75999999999999</v>
      </c>
      <c r="D1997">
        <v>6.0386134960616031E-7</v>
      </c>
    </row>
    <row r="1998" spans="3:4">
      <c r="C1998">
        <v>119.82</v>
      </c>
      <c r="D1998">
        <v>5.9683398553255352E-7</v>
      </c>
    </row>
    <row r="1999" spans="3:4">
      <c r="C1999">
        <v>119.88</v>
      </c>
      <c r="D1999">
        <v>5.8988996571590238E-7</v>
      </c>
    </row>
    <row r="2000" spans="3:4">
      <c r="C2000">
        <v>119.94</v>
      </c>
      <c r="D2000">
        <v>5.8302828387915706E-7</v>
      </c>
    </row>
    <row r="2001" spans="3:4">
      <c r="C2001" t="s">
        <v>103</v>
      </c>
      <c r="D2001" t="s">
        <v>103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E30CC-C830-4DE8-951E-8FEA19CCC993}">
  <dimension ref="A1:H2001"/>
  <sheetViews>
    <sheetView workbookViewId="0"/>
  </sheetViews>
  <sheetFormatPr defaultColWidth="8.83984375" defaultRowHeight="14.4"/>
  <cols>
    <col min="1" max="1" width="13.83984375" style="1" bestFit="1" customWidth="1"/>
    <col min="2" max="2" width="9.83984375" style="2" bestFit="1" customWidth="1"/>
  </cols>
  <sheetData>
    <row r="1" spans="1:8">
      <c r="A1" s="1" t="s">
        <v>105</v>
      </c>
      <c r="B1" s="2" t="s">
        <v>106</v>
      </c>
      <c r="C1">
        <v>0</v>
      </c>
      <c r="D1">
        <v>1.2952269171783921E-3</v>
      </c>
      <c r="E1">
        <v>1</v>
      </c>
      <c r="F1">
        <v>0</v>
      </c>
      <c r="G1">
        <v>0</v>
      </c>
      <c r="H1">
        <v>0</v>
      </c>
    </row>
    <row r="2" spans="1:8">
      <c r="A2" s="1" t="s">
        <v>107</v>
      </c>
      <c r="B2" s="2" t="s">
        <v>124</v>
      </c>
      <c r="C2">
        <v>0.06</v>
      </c>
      <c r="D2">
        <v>1.3852882882447323E-3</v>
      </c>
      <c r="E2">
        <v>2</v>
      </c>
      <c r="F2">
        <v>0</v>
      </c>
      <c r="G2">
        <v>119.94</v>
      </c>
      <c r="H2">
        <v>0</v>
      </c>
    </row>
    <row r="3" spans="1:8">
      <c r="A3" s="1" t="s">
        <v>108</v>
      </c>
      <c r="B3" s="3">
        <v>16</v>
      </c>
      <c r="C3">
        <v>0.12</v>
      </c>
      <c r="D3">
        <v>1.4811387639262429E-3</v>
      </c>
      <c r="E3">
        <v>2</v>
      </c>
      <c r="F3">
        <v>1</v>
      </c>
    </row>
    <row r="4" spans="1:8">
      <c r="A4" s="1" t="s">
        <v>109</v>
      </c>
      <c r="B4" s="3">
        <v>9</v>
      </c>
      <c r="C4">
        <v>0.18</v>
      </c>
      <c r="D4">
        <v>1.5833313011690958E-3</v>
      </c>
      <c r="E4">
        <v>1</v>
      </c>
      <c r="F4">
        <v>1</v>
      </c>
    </row>
    <row r="5" spans="1:8">
      <c r="A5" s="1" t="s">
        <v>110</v>
      </c>
      <c r="B5" s="3">
        <v>1</v>
      </c>
      <c r="C5">
        <v>0.24</v>
      </c>
      <c r="D5">
        <v>1.6924648474228913E-3</v>
      </c>
      <c r="E5">
        <v>1</v>
      </c>
      <c r="F5">
        <v>0</v>
      </c>
    </row>
    <row r="6" spans="1:8">
      <c r="A6" s="1" t="s">
        <v>111</v>
      </c>
      <c r="B6" s="3" t="b">
        <v>1</v>
      </c>
      <c r="C6">
        <v>0.3</v>
      </c>
      <c r="D6">
        <v>1.8092388814625771E-3</v>
      </c>
      <c r="E6" t="s">
        <v>104</v>
      </c>
      <c r="F6" t="s">
        <v>104</v>
      </c>
    </row>
    <row r="7" spans="1:8">
      <c r="A7" s="1" t="s">
        <v>112</v>
      </c>
      <c r="B7" s="3">
        <v>1</v>
      </c>
      <c r="C7">
        <v>0.36</v>
      </c>
      <c r="D7">
        <v>1.9344450981975487E-3</v>
      </c>
      <c r="E7">
        <v>2</v>
      </c>
      <c r="F7">
        <v>0</v>
      </c>
    </row>
    <row r="8" spans="1:8">
      <c r="A8" s="1" t="s">
        <v>113</v>
      </c>
      <c r="B8" s="3" t="b">
        <v>0</v>
      </c>
      <c r="C8">
        <v>0.42</v>
      </c>
      <c r="D8">
        <v>2.0689570261562392E-3</v>
      </c>
      <c r="E8">
        <v>3</v>
      </c>
      <c r="F8">
        <v>0</v>
      </c>
    </row>
    <row r="9" spans="1:8">
      <c r="A9" s="1" t="s">
        <v>114</v>
      </c>
      <c r="B9" s="3" t="b">
        <v>1</v>
      </c>
      <c r="C9">
        <v>0.48</v>
      </c>
      <c r="D9">
        <v>2.213726110833716E-3</v>
      </c>
      <c r="E9">
        <v>3</v>
      </c>
      <c r="F9">
        <v>6</v>
      </c>
    </row>
    <row r="10" spans="1:8">
      <c r="A10" s="1" t="s">
        <v>115</v>
      </c>
      <c r="B10" s="3" t="b">
        <v>0</v>
      </c>
      <c r="C10">
        <v>0.54</v>
      </c>
      <c r="D10">
        <v>2.3697711730377015E-3</v>
      </c>
      <c r="E10">
        <v>2</v>
      </c>
      <c r="F10">
        <v>6</v>
      </c>
    </row>
    <row r="11" spans="1:8">
      <c r="A11" s="1" t="s">
        <v>116</v>
      </c>
      <c r="B11" s="3" t="b">
        <v>0</v>
      </c>
      <c r="C11">
        <v>0.6</v>
      </c>
      <c r="D11">
        <v>2.5381351542492444E-3</v>
      </c>
      <c r="E11">
        <v>2</v>
      </c>
      <c r="F11">
        <v>0</v>
      </c>
    </row>
    <row r="12" spans="1:8">
      <c r="A12" s="1" t="s">
        <v>117</v>
      </c>
      <c r="B12" s="3" t="s">
        <v>122</v>
      </c>
      <c r="C12">
        <v>0.65999999999999992</v>
      </c>
      <c r="D12">
        <v>2.7198859488575056E-3</v>
      </c>
      <c r="E12" t="s">
        <v>104</v>
      </c>
      <c r="F12" t="s">
        <v>104</v>
      </c>
    </row>
    <row r="13" spans="1:8">
      <c r="A13" s="1" t="s">
        <v>118</v>
      </c>
      <c r="B13" s="3" t="b">
        <v>0</v>
      </c>
      <c r="C13">
        <v>0.72</v>
      </c>
      <c r="D13">
        <v>2.9160375701051552E-3</v>
      </c>
      <c r="E13">
        <v>3</v>
      </c>
      <c r="F13">
        <v>0</v>
      </c>
    </row>
    <row r="14" spans="1:8">
      <c r="A14" s="1" t="s">
        <v>119</v>
      </c>
      <c r="B14" s="3" t="b">
        <v>0</v>
      </c>
      <c r="C14">
        <v>0.78</v>
      </c>
      <c r="D14">
        <v>3.1275107644270325E-3</v>
      </c>
      <c r="E14">
        <v>4</v>
      </c>
      <c r="F14">
        <v>0</v>
      </c>
    </row>
    <row r="15" spans="1:8">
      <c r="A15" s="1" t="s">
        <v>120</v>
      </c>
      <c r="B15" s="3" t="b">
        <v>0</v>
      </c>
      <c r="C15">
        <v>0.84</v>
      </c>
      <c r="D15">
        <v>3.3550864779809219E-3</v>
      </c>
      <c r="E15">
        <v>4</v>
      </c>
      <c r="F15">
        <v>6</v>
      </c>
    </row>
    <row r="16" spans="1:8">
      <c r="A16" s="1" t="s">
        <v>121</v>
      </c>
      <c r="B16" s="3">
        <v>1</v>
      </c>
      <c r="C16">
        <v>0.89999999999999991</v>
      </c>
      <c r="D16">
        <v>3.5992989425940257E-3</v>
      </c>
      <c r="E16">
        <v>3</v>
      </c>
      <c r="F16">
        <v>6</v>
      </c>
    </row>
    <row r="17" spans="3:6">
      <c r="C17">
        <v>0.96</v>
      </c>
      <c r="D17">
        <v>3.8603958498296233E-3</v>
      </c>
      <c r="E17">
        <v>3</v>
      </c>
      <c r="F17">
        <v>0</v>
      </c>
    </row>
    <row r="18" spans="3:6">
      <c r="C18">
        <v>1.02</v>
      </c>
      <c r="D18">
        <v>4.1382446981547078E-3</v>
      </c>
      <c r="E18" t="s">
        <v>104</v>
      </c>
      <c r="F18" t="s">
        <v>104</v>
      </c>
    </row>
    <row r="19" spans="3:6">
      <c r="C19">
        <v>1.08</v>
      </c>
      <c r="D19">
        <v>4.4322661735319447E-3</v>
      </c>
      <c r="E19">
        <v>4</v>
      </c>
      <c r="F19">
        <v>0</v>
      </c>
    </row>
    <row r="20" spans="3:6">
      <c r="C20">
        <v>1.1399999999999999</v>
      </c>
      <c r="D20">
        <v>4.7413878128709447E-3</v>
      </c>
      <c r="E20">
        <v>5</v>
      </c>
      <c r="F20">
        <v>0</v>
      </c>
    </row>
    <row r="21" spans="3:6">
      <c r="C21">
        <v>1.2</v>
      </c>
      <c r="D21">
        <v>5.063972444884616E-3</v>
      </c>
      <c r="E21">
        <v>5</v>
      </c>
      <c r="F21">
        <v>12</v>
      </c>
    </row>
    <row r="22" spans="3:6">
      <c r="C22">
        <v>1.26</v>
      </c>
      <c r="D22">
        <v>5.3978823385639587E-3</v>
      </c>
      <c r="E22">
        <v>4</v>
      </c>
      <c r="F22">
        <v>12</v>
      </c>
    </row>
    <row r="23" spans="3:6">
      <c r="C23">
        <v>1.3199999999999998</v>
      </c>
      <c r="D23">
        <v>5.7405545732889043E-3</v>
      </c>
      <c r="E23">
        <v>4</v>
      </c>
      <c r="F23">
        <v>0</v>
      </c>
    </row>
    <row r="24" spans="3:6">
      <c r="C24">
        <v>1.38</v>
      </c>
      <c r="D24">
        <v>6.089426493574553E-3</v>
      </c>
      <c r="E24" t="s">
        <v>104</v>
      </c>
      <c r="F24" t="s">
        <v>104</v>
      </c>
    </row>
    <row r="25" spans="3:6">
      <c r="C25">
        <v>1.44</v>
      </c>
      <c r="D25">
        <v>6.4428998059404743E-3</v>
      </c>
      <c r="E25">
        <v>5</v>
      </c>
      <c r="F25">
        <v>0</v>
      </c>
    </row>
    <row r="26" spans="3:6">
      <c r="C26">
        <v>1.5</v>
      </c>
      <c r="D26">
        <v>6.802506180099809E-3</v>
      </c>
      <c r="E26">
        <v>6</v>
      </c>
      <c r="F26">
        <v>0</v>
      </c>
    </row>
    <row r="27" spans="3:6">
      <c r="C27">
        <v>1.56</v>
      </c>
      <c r="D27">
        <v>7.1769911776469195E-3</v>
      </c>
      <c r="E27">
        <v>6</v>
      </c>
      <c r="F27">
        <v>13</v>
      </c>
    </row>
    <row r="28" spans="3:6">
      <c r="C28">
        <v>1.6199999999999999</v>
      </c>
      <c r="D28">
        <v>7.5886937401603823E-3</v>
      </c>
      <c r="E28">
        <v>5</v>
      </c>
      <c r="F28">
        <v>13</v>
      </c>
    </row>
    <row r="29" spans="3:6">
      <c r="C29">
        <v>1.68</v>
      </c>
      <c r="D29">
        <v>8.0810153651760842E-3</v>
      </c>
      <c r="E29">
        <v>5</v>
      </c>
      <c r="F29">
        <v>0</v>
      </c>
    </row>
    <row r="30" spans="3:6">
      <c r="C30">
        <v>1.74</v>
      </c>
      <c r="D30">
        <v>8.7229836288749505E-3</v>
      </c>
      <c r="E30" t="s">
        <v>104</v>
      </c>
      <c r="F30" t="s">
        <v>104</v>
      </c>
    </row>
    <row r="31" spans="3:6">
      <c r="C31">
        <v>1.7999999999999998</v>
      </c>
      <c r="D31">
        <v>9.6068128468131293E-3</v>
      </c>
      <c r="E31">
        <v>6</v>
      </c>
      <c r="F31">
        <v>0</v>
      </c>
    </row>
    <row r="32" spans="3:6">
      <c r="C32">
        <v>1.8599999999999999</v>
      </c>
      <c r="D32">
        <v>1.0853818270074001E-2</v>
      </c>
      <c r="E32">
        <v>7</v>
      </c>
      <c r="F32">
        <v>0</v>
      </c>
    </row>
    <row r="33" spans="3:6">
      <c r="C33">
        <v>1.92</v>
      </c>
      <c r="D33">
        <v>1.2712339600355581E-2</v>
      </c>
      <c r="E33">
        <v>7</v>
      </c>
      <c r="F33">
        <v>5</v>
      </c>
    </row>
    <row r="34" spans="3:6">
      <c r="C34">
        <v>1.98</v>
      </c>
      <c r="D34">
        <v>1.583865675620201E-2</v>
      </c>
      <c r="E34">
        <v>6</v>
      </c>
      <c r="F34">
        <v>5</v>
      </c>
    </row>
    <row r="35" spans="3:6">
      <c r="C35">
        <v>2.04</v>
      </c>
      <c r="D35">
        <v>2.1322436608295008E-2</v>
      </c>
      <c r="E35">
        <v>6</v>
      </c>
      <c r="F35">
        <v>0</v>
      </c>
    </row>
    <row r="36" spans="3:6">
      <c r="C36">
        <v>2.1</v>
      </c>
      <c r="D36">
        <v>2.9240684028420907E-2</v>
      </c>
      <c r="E36" t="s">
        <v>104</v>
      </c>
      <c r="F36" t="s">
        <v>104</v>
      </c>
    </row>
    <row r="37" spans="3:6">
      <c r="C37">
        <v>2.16</v>
      </c>
      <c r="D37">
        <v>3.6429108493265035E-2</v>
      </c>
      <c r="E37">
        <v>7</v>
      </c>
      <c r="F37">
        <v>0</v>
      </c>
    </row>
    <row r="38" spans="3:6">
      <c r="C38">
        <v>2.2199999999999998</v>
      </c>
      <c r="D38">
        <v>3.8023285461467493E-2</v>
      </c>
      <c r="E38">
        <v>8</v>
      </c>
      <c r="F38">
        <v>0</v>
      </c>
    </row>
    <row r="39" spans="3:6">
      <c r="C39">
        <v>2.2799999999999998</v>
      </c>
      <c r="D39">
        <v>3.311216983441493E-2</v>
      </c>
      <c r="E39">
        <v>8</v>
      </c>
      <c r="F39">
        <v>7</v>
      </c>
    </row>
    <row r="40" spans="3:6">
      <c r="C40">
        <v>2.34</v>
      </c>
      <c r="D40">
        <v>2.6072377264156912E-2</v>
      </c>
      <c r="E40">
        <v>7</v>
      </c>
      <c r="F40">
        <v>7</v>
      </c>
    </row>
    <row r="41" spans="3:6">
      <c r="C41">
        <v>2.4</v>
      </c>
      <c r="D41">
        <v>2.1278735371008425E-2</v>
      </c>
      <c r="E41">
        <v>7</v>
      </c>
      <c r="F41">
        <v>0</v>
      </c>
    </row>
    <row r="42" spans="3:6">
      <c r="C42">
        <v>2.46</v>
      </c>
      <c r="D42">
        <v>1.9643561768507092E-2</v>
      </c>
      <c r="E42" t="s">
        <v>104</v>
      </c>
      <c r="F42" t="s">
        <v>104</v>
      </c>
    </row>
    <row r="43" spans="3:6">
      <c r="C43">
        <v>2.52</v>
      </c>
      <c r="D43">
        <v>2.01072034517467E-2</v>
      </c>
      <c r="E43">
        <v>8</v>
      </c>
      <c r="F43">
        <v>0</v>
      </c>
    </row>
    <row r="44" spans="3:6">
      <c r="C44">
        <v>2.58</v>
      </c>
      <c r="D44">
        <v>2.162589094181484E-2</v>
      </c>
      <c r="E44">
        <v>9</v>
      </c>
      <c r="F44">
        <v>0</v>
      </c>
    </row>
    <row r="45" spans="3:6">
      <c r="C45">
        <v>2.6399999999999997</v>
      </c>
      <c r="D45">
        <v>2.3531082352258367E-2</v>
      </c>
      <c r="E45">
        <v>9</v>
      </c>
      <c r="F45">
        <v>6</v>
      </c>
    </row>
    <row r="46" spans="3:6">
      <c r="C46">
        <v>2.6999999999999997</v>
      </c>
      <c r="D46">
        <v>2.5311262141903424E-2</v>
      </c>
      <c r="E46">
        <v>8</v>
      </c>
      <c r="F46">
        <v>6</v>
      </c>
    </row>
    <row r="47" spans="3:6">
      <c r="C47">
        <v>2.76</v>
      </c>
      <c r="D47">
        <v>2.6560785447771816E-2</v>
      </c>
      <c r="E47">
        <v>8</v>
      </c>
      <c r="F47">
        <v>0</v>
      </c>
    </row>
    <row r="48" spans="3:6">
      <c r="C48">
        <v>2.82</v>
      </c>
      <c r="D48">
        <v>2.7060130131491538E-2</v>
      </c>
      <c r="E48" t="s">
        <v>104</v>
      </c>
      <c r="F48" t="s">
        <v>104</v>
      </c>
    </row>
    <row r="49" spans="3:6">
      <c r="C49">
        <v>2.88</v>
      </c>
      <c r="D49">
        <v>2.6842676914480237E-2</v>
      </c>
      <c r="E49">
        <v>9</v>
      </c>
      <c r="F49">
        <v>0</v>
      </c>
    </row>
    <row r="50" spans="3:6">
      <c r="C50">
        <v>2.94</v>
      </c>
      <c r="D50">
        <v>2.6188679739762823E-2</v>
      </c>
      <c r="E50">
        <v>10</v>
      </c>
      <c r="F50">
        <v>0</v>
      </c>
    </row>
    <row r="51" spans="3:6">
      <c r="C51">
        <v>3</v>
      </c>
      <c r="D51">
        <v>2.5540096302108833E-2</v>
      </c>
      <c r="E51">
        <v>10</v>
      </c>
      <c r="F51">
        <v>18</v>
      </c>
    </row>
    <row r="52" spans="3:6">
      <c r="C52">
        <v>3.06</v>
      </c>
      <c r="D52">
        <v>2.5379124777859995E-2</v>
      </c>
      <c r="E52">
        <v>9</v>
      </c>
      <c r="F52">
        <v>18</v>
      </c>
    </row>
    <row r="53" spans="3:6">
      <c r="C53">
        <v>3.12</v>
      </c>
      <c r="D53">
        <v>2.6203200642356705E-2</v>
      </c>
      <c r="E53">
        <v>9</v>
      </c>
      <c r="F53">
        <v>0</v>
      </c>
    </row>
    <row r="54" spans="3:6">
      <c r="C54">
        <v>3.1799999999999997</v>
      </c>
      <c r="D54">
        <v>2.8740929234538949E-2</v>
      </c>
      <c r="E54" t="s">
        <v>104</v>
      </c>
      <c r="F54" t="s">
        <v>104</v>
      </c>
    </row>
    <row r="55" spans="3:6">
      <c r="C55">
        <v>3.2399999999999998</v>
      </c>
      <c r="D55">
        <v>3.3997950357300598E-2</v>
      </c>
      <c r="E55">
        <v>10</v>
      </c>
      <c r="F55">
        <v>0</v>
      </c>
    </row>
    <row r="56" spans="3:6">
      <c r="C56">
        <v>3.3</v>
      </c>
      <c r="D56">
        <v>4.1895655018584818E-2</v>
      </c>
      <c r="E56">
        <v>11</v>
      </c>
      <c r="F56">
        <v>0</v>
      </c>
    </row>
    <row r="57" spans="3:6">
      <c r="C57">
        <v>3.36</v>
      </c>
      <c r="D57">
        <v>4.9134089441088886E-2</v>
      </c>
      <c r="E57">
        <v>11</v>
      </c>
      <c r="F57">
        <v>8</v>
      </c>
    </row>
    <row r="58" spans="3:6">
      <c r="C58">
        <v>3.42</v>
      </c>
      <c r="D58">
        <v>5.0777377981042517E-2</v>
      </c>
      <c r="E58">
        <v>10</v>
      </c>
      <c r="F58">
        <v>8</v>
      </c>
    </row>
    <row r="59" spans="3:6">
      <c r="C59">
        <v>3.48</v>
      </c>
      <c r="D59">
        <v>4.5891807489016882E-2</v>
      </c>
      <c r="E59">
        <v>10</v>
      </c>
      <c r="F59">
        <v>0</v>
      </c>
    </row>
    <row r="60" spans="3:6">
      <c r="C60">
        <v>3.54</v>
      </c>
      <c r="D60">
        <v>3.8837396793716686E-2</v>
      </c>
      <c r="E60" t="s">
        <v>104</v>
      </c>
      <c r="F60" t="s">
        <v>104</v>
      </c>
    </row>
    <row r="61" spans="3:6">
      <c r="C61">
        <v>3.5999999999999996</v>
      </c>
      <c r="D61">
        <v>3.3957236617048914E-2</v>
      </c>
      <c r="E61">
        <v>11</v>
      </c>
      <c r="F61">
        <v>0</v>
      </c>
    </row>
    <row r="62" spans="3:6">
      <c r="C62">
        <v>3.6599999999999997</v>
      </c>
      <c r="D62">
        <v>3.2163967531538579E-2</v>
      </c>
      <c r="E62">
        <v>12</v>
      </c>
      <c r="F62">
        <v>0</v>
      </c>
    </row>
    <row r="63" spans="3:6">
      <c r="C63">
        <v>3.7199999999999998</v>
      </c>
      <c r="D63">
        <v>3.2618210422406431E-2</v>
      </c>
      <c r="E63">
        <v>12</v>
      </c>
      <c r="F63">
        <v>11</v>
      </c>
    </row>
    <row r="64" spans="3:6">
      <c r="C64">
        <v>3.78</v>
      </c>
      <c r="D64">
        <v>3.508924734695875E-2</v>
      </c>
      <c r="E64">
        <v>11</v>
      </c>
      <c r="F64">
        <v>11</v>
      </c>
    </row>
    <row r="65" spans="3:6">
      <c r="C65">
        <v>3.84</v>
      </c>
      <c r="D65">
        <v>4.0373295423950462E-2</v>
      </c>
      <c r="E65">
        <v>11</v>
      </c>
      <c r="F65">
        <v>0</v>
      </c>
    </row>
    <row r="66" spans="3:6">
      <c r="C66">
        <v>3.9</v>
      </c>
      <c r="D66">
        <v>4.8560113242541156E-2</v>
      </c>
      <c r="E66" t="s">
        <v>104</v>
      </c>
      <c r="F66" t="s">
        <v>104</v>
      </c>
    </row>
    <row r="67" spans="3:6">
      <c r="C67">
        <v>3.96</v>
      </c>
      <c r="D67">
        <v>5.6580614432239405E-2</v>
      </c>
      <c r="E67">
        <v>12</v>
      </c>
      <c r="F67">
        <v>0</v>
      </c>
    </row>
    <row r="68" spans="3:6">
      <c r="C68">
        <v>4.0199999999999996</v>
      </c>
      <c r="D68">
        <v>5.9606737331916751E-2</v>
      </c>
      <c r="E68">
        <v>13</v>
      </c>
      <c r="F68">
        <v>0</v>
      </c>
    </row>
    <row r="69" spans="3:6">
      <c r="C69">
        <v>4.08</v>
      </c>
      <c r="D69">
        <v>5.6597560442752687E-2</v>
      </c>
      <c r="E69">
        <v>13</v>
      </c>
      <c r="F69">
        <v>9</v>
      </c>
    </row>
    <row r="70" spans="3:6">
      <c r="C70">
        <v>4.1399999999999997</v>
      </c>
      <c r="D70">
        <v>5.1596857717466617E-2</v>
      </c>
      <c r="E70">
        <v>12</v>
      </c>
      <c r="F70">
        <v>9</v>
      </c>
    </row>
    <row r="71" spans="3:6">
      <c r="C71">
        <v>4.2</v>
      </c>
      <c r="D71">
        <v>4.8512300746954645E-2</v>
      </c>
      <c r="E71">
        <v>12</v>
      </c>
      <c r="F71">
        <v>0</v>
      </c>
    </row>
    <row r="72" spans="3:6">
      <c r="C72">
        <v>4.26</v>
      </c>
      <c r="D72">
        <v>4.7807424520204284E-2</v>
      </c>
      <c r="E72" t="s">
        <v>104</v>
      </c>
      <c r="F72" t="s">
        <v>104</v>
      </c>
    </row>
    <row r="73" spans="3:6">
      <c r="C73">
        <v>4.32</v>
      </c>
      <c r="D73">
        <v>4.815808303267901E-2</v>
      </c>
      <c r="E73">
        <v>13</v>
      </c>
      <c r="F73">
        <v>0</v>
      </c>
    </row>
    <row r="74" spans="3:6">
      <c r="C74">
        <v>4.38</v>
      </c>
      <c r="D74">
        <v>4.8541885550178035E-2</v>
      </c>
      <c r="E74">
        <v>14</v>
      </c>
      <c r="F74">
        <v>0</v>
      </c>
    </row>
    <row r="75" spans="3:6">
      <c r="C75">
        <v>4.4399999999999995</v>
      </c>
      <c r="D75">
        <v>4.8591413806185667E-2</v>
      </c>
      <c r="E75">
        <v>14</v>
      </c>
      <c r="F75">
        <v>12</v>
      </c>
    </row>
    <row r="76" spans="3:6">
      <c r="C76">
        <v>4.5</v>
      </c>
      <c r="D76">
        <v>4.8269594279204915E-2</v>
      </c>
      <c r="E76">
        <v>13</v>
      </c>
      <c r="F76">
        <v>12</v>
      </c>
    </row>
    <row r="77" spans="3:6">
      <c r="C77">
        <v>4.5599999999999996</v>
      </c>
      <c r="D77">
        <v>4.7657923263757437E-2</v>
      </c>
      <c r="E77">
        <v>13</v>
      </c>
      <c r="F77">
        <v>0</v>
      </c>
    </row>
    <row r="78" spans="3:6">
      <c r="C78">
        <v>4.62</v>
      </c>
      <c r="D78">
        <v>4.6880278169721769E-2</v>
      </c>
      <c r="E78" t="s">
        <v>104</v>
      </c>
      <c r="F78" t="s">
        <v>104</v>
      </c>
    </row>
    <row r="79" spans="3:6">
      <c r="C79">
        <v>4.68</v>
      </c>
      <c r="D79">
        <v>4.6067023379364448E-2</v>
      </c>
      <c r="E79">
        <v>14</v>
      </c>
      <c r="F79">
        <v>0</v>
      </c>
    </row>
    <row r="80" spans="3:6">
      <c r="C80">
        <v>4.74</v>
      </c>
      <c r="D80">
        <v>4.5330783173153963E-2</v>
      </c>
      <c r="E80">
        <v>15</v>
      </c>
      <c r="F80">
        <v>0</v>
      </c>
    </row>
    <row r="81" spans="3:6">
      <c r="C81">
        <v>4.8</v>
      </c>
      <c r="D81">
        <v>4.4753507947020606E-2</v>
      </c>
      <c r="E81">
        <v>15</v>
      </c>
      <c r="F81">
        <v>7</v>
      </c>
    </row>
    <row r="82" spans="3:6">
      <c r="C82">
        <v>4.8599999999999994</v>
      </c>
      <c r="D82">
        <v>4.4385972298889881E-2</v>
      </c>
      <c r="E82">
        <v>14</v>
      </c>
      <c r="F82">
        <v>7</v>
      </c>
    </row>
    <row r="83" spans="3:6">
      <c r="C83">
        <v>4.92</v>
      </c>
      <c r="D83">
        <v>4.4257511658687188E-2</v>
      </c>
      <c r="E83">
        <v>14</v>
      </c>
      <c r="F83">
        <v>0</v>
      </c>
    </row>
    <row r="84" spans="3:6">
      <c r="C84">
        <v>4.9799999999999995</v>
      </c>
      <c r="D84">
        <v>4.4392553996868596E-2</v>
      </c>
      <c r="E84" t="s">
        <v>104</v>
      </c>
      <c r="F84" t="s">
        <v>104</v>
      </c>
    </row>
    <row r="85" spans="3:6">
      <c r="C85">
        <v>5.04</v>
      </c>
      <c r="D85">
        <v>4.4839460681102498E-2</v>
      </c>
      <c r="E85">
        <v>15</v>
      </c>
      <c r="F85">
        <v>0</v>
      </c>
    </row>
    <row r="86" spans="3:6">
      <c r="C86">
        <v>5.0999999999999996</v>
      </c>
      <c r="D86">
        <v>4.5762330694093842E-2</v>
      </c>
      <c r="E86">
        <v>16</v>
      </c>
      <c r="F86">
        <v>0</v>
      </c>
    </row>
    <row r="87" spans="3:6">
      <c r="C87">
        <v>5.16</v>
      </c>
      <c r="D87">
        <v>4.7696968108508354E-2</v>
      </c>
      <c r="E87">
        <v>16</v>
      </c>
      <c r="F87">
        <v>7</v>
      </c>
    </row>
    <row r="88" spans="3:6">
      <c r="C88">
        <v>5.22</v>
      </c>
      <c r="D88">
        <v>5.1771861388129774E-2</v>
      </c>
      <c r="E88">
        <v>15</v>
      </c>
      <c r="F88">
        <v>7</v>
      </c>
    </row>
    <row r="89" spans="3:6">
      <c r="C89">
        <v>5.2799999999999994</v>
      </c>
      <c r="D89">
        <v>5.8808001625708962E-2</v>
      </c>
      <c r="E89">
        <v>15</v>
      </c>
      <c r="F89">
        <v>0</v>
      </c>
    </row>
    <row r="90" spans="3:6">
      <c r="C90">
        <v>5.34</v>
      </c>
      <c r="D90">
        <v>6.6885593069494681E-2</v>
      </c>
      <c r="E90" t="s">
        <v>104</v>
      </c>
      <c r="F90" t="s">
        <v>104</v>
      </c>
    </row>
    <row r="91" spans="3:6">
      <c r="C91">
        <v>5.3999999999999995</v>
      </c>
      <c r="D91">
        <v>7.1029215213465155E-2</v>
      </c>
      <c r="E91">
        <v>16</v>
      </c>
      <c r="F91">
        <v>0</v>
      </c>
    </row>
    <row r="92" spans="3:6">
      <c r="C92">
        <v>5.46</v>
      </c>
      <c r="D92">
        <v>6.8127052549372041E-2</v>
      </c>
      <c r="E92">
        <v>17</v>
      </c>
      <c r="F92">
        <v>0</v>
      </c>
    </row>
    <row r="93" spans="3:6">
      <c r="C93">
        <v>5.52</v>
      </c>
      <c r="D93">
        <v>6.0732829854514954E-2</v>
      </c>
      <c r="E93">
        <v>17</v>
      </c>
      <c r="F93">
        <v>7</v>
      </c>
    </row>
    <row r="94" spans="3:6">
      <c r="C94">
        <v>5.58</v>
      </c>
      <c r="D94">
        <v>5.3475320098401377E-2</v>
      </c>
      <c r="E94">
        <v>16</v>
      </c>
      <c r="F94">
        <v>7</v>
      </c>
    </row>
    <row r="95" spans="3:6">
      <c r="C95">
        <v>5.64</v>
      </c>
      <c r="D95">
        <v>4.8241768845247349E-2</v>
      </c>
      <c r="E95">
        <v>16</v>
      </c>
      <c r="F95">
        <v>0</v>
      </c>
    </row>
    <row r="96" spans="3:6">
      <c r="C96">
        <v>5.7</v>
      </c>
      <c r="D96">
        <v>4.4446972963953293E-2</v>
      </c>
      <c r="E96" t="s">
        <v>104</v>
      </c>
      <c r="F96" t="s">
        <v>104</v>
      </c>
    </row>
    <row r="97" spans="3:6">
      <c r="C97">
        <v>5.76</v>
      </c>
      <c r="D97">
        <v>4.1320163824325545E-2</v>
      </c>
      <c r="E97">
        <v>17</v>
      </c>
      <c r="F97">
        <v>0</v>
      </c>
    </row>
    <row r="98" spans="3:6">
      <c r="C98">
        <v>5.8199999999999994</v>
      </c>
      <c r="D98">
        <v>3.864861435588015E-2</v>
      </c>
      <c r="E98">
        <v>18</v>
      </c>
      <c r="F98">
        <v>0</v>
      </c>
    </row>
    <row r="99" spans="3:6">
      <c r="C99">
        <v>5.88</v>
      </c>
      <c r="D99">
        <v>3.6462794538207624E-2</v>
      </c>
      <c r="E99">
        <v>18</v>
      </c>
      <c r="F99">
        <v>2</v>
      </c>
    </row>
    <row r="100" spans="3:6">
      <c r="C100">
        <v>5.9399999999999995</v>
      </c>
      <c r="D100">
        <v>3.4768827645688012E-2</v>
      </c>
      <c r="E100">
        <v>17</v>
      </c>
      <c r="F100">
        <v>2</v>
      </c>
    </row>
    <row r="101" spans="3:6">
      <c r="C101">
        <v>6</v>
      </c>
      <c r="D101">
        <v>3.3502267027830088E-2</v>
      </c>
      <c r="E101">
        <v>17</v>
      </c>
      <c r="F101">
        <v>0</v>
      </c>
    </row>
    <row r="102" spans="3:6">
      <c r="C102">
        <v>6.06</v>
      </c>
      <c r="D102">
        <v>3.2562082934651099E-2</v>
      </c>
      <c r="E102" t="s">
        <v>104</v>
      </c>
      <c r="F102" t="s">
        <v>104</v>
      </c>
    </row>
    <row r="103" spans="3:6">
      <c r="C103">
        <v>6.12</v>
      </c>
      <c r="D103">
        <v>3.1844746208673572E-2</v>
      </c>
      <c r="E103">
        <v>18</v>
      </c>
      <c r="F103">
        <v>0</v>
      </c>
    </row>
    <row r="104" spans="3:6">
      <c r="C104">
        <v>6.18</v>
      </c>
      <c r="D104">
        <v>3.1261523619242511E-2</v>
      </c>
      <c r="E104">
        <v>19</v>
      </c>
      <c r="F104">
        <v>0</v>
      </c>
    </row>
    <row r="105" spans="3:6">
      <c r="C105">
        <v>6.24</v>
      </c>
      <c r="D105">
        <v>3.0742932115121593E-2</v>
      </c>
      <c r="E105">
        <v>19</v>
      </c>
      <c r="F105">
        <v>4</v>
      </c>
    </row>
    <row r="106" spans="3:6">
      <c r="C106">
        <v>6.3</v>
      </c>
      <c r="D106">
        <v>3.0237866665713382E-2</v>
      </c>
      <c r="E106">
        <v>18</v>
      </c>
      <c r="F106">
        <v>4</v>
      </c>
    </row>
    <row r="107" spans="3:6">
      <c r="C107">
        <v>6.3599999999999994</v>
      </c>
      <c r="D107">
        <v>2.9712207774029883E-2</v>
      </c>
      <c r="E107">
        <v>18</v>
      </c>
      <c r="F107">
        <v>0</v>
      </c>
    </row>
    <row r="108" spans="3:6">
      <c r="C108">
        <v>6.42</v>
      </c>
      <c r="D108">
        <v>2.9148098401925979E-2</v>
      </c>
      <c r="E108" t="s">
        <v>104</v>
      </c>
      <c r="F108" t="s">
        <v>104</v>
      </c>
    </row>
    <row r="109" spans="3:6">
      <c r="C109">
        <v>6.4799999999999995</v>
      </c>
      <c r="D109">
        <v>2.8543793115859389E-2</v>
      </c>
      <c r="E109">
        <v>19</v>
      </c>
      <c r="F109">
        <v>0</v>
      </c>
    </row>
    <row r="110" spans="3:6">
      <c r="C110">
        <v>6.54</v>
      </c>
      <c r="D110">
        <v>2.791324044612066E-2</v>
      </c>
      <c r="E110">
        <v>20</v>
      </c>
      <c r="F110">
        <v>0</v>
      </c>
    </row>
    <row r="111" spans="3:6">
      <c r="C111">
        <v>6.6</v>
      </c>
      <c r="D111">
        <v>2.7285698089511291E-2</v>
      </c>
      <c r="E111">
        <v>20</v>
      </c>
      <c r="F111">
        <v>4</v>
      </c>
    </row>
    <row r="112" spans="3:6">
      <c r="C112">
        <v>6.66</v>
      </c>
      <c r="D112">
        <v>2.6705858717270981E-2</v>
      </c>
      <c r="E112">
        <v>19</v>
      </c>
      <c r="F112">
        <v>4</v>
      </c>
    </row>
    <row r="113" spans="3:6">
      <c r="C113">
        <v>6.72</v>
      </c>
      <c r="D113">
        <v>2.6235504998111333E-2</v>
      </c>
      <c r="E113">
        <v>19</v>
      </c>
      <c r="F113">
        <v>0</v>
      </c>
    </row>
    <row r="114" spans="3:6">
      <c r="C114">
        <v>6.7799999999999994</v>
      </c>
      <c r="D114">
        <v>2.5956019337032659E-2</v>
      </c>
      <c r="E114" t="s">
        <v>104</v>
      </c>
      <c r="F114" t="s">
        <v>104</v>
      </c>
    </row>
    <row r="115" spans="3:6">
      <c r="C115">
        <v>6.84</v>
      </c>
      <c r="D115">
        <v>2.5968143098114505E-2</v>
      </c>
      <c r="E115">
        <v>20</v>
      </c>
      <c r="F115">
        <v>0</v>
      </c>
    </row>
    <row r="116" spans="3:6">
      <c r="C116">
        <v>6.8999999999999995</v>
      </c>
      <c r="D116">
        <v>2.6381831344813211E-2</v>
      </c>
      <c r="E116">
        <v>21</v>
      </c>
      <c r="F116">
        <v>0</v>
      </c>
    </row>
    <row r="117" spans="3:6">
      <c r="C117">
        <v>6.96</v>
      </c>
      <c r="D117">
        <v>2.7288508373817535E-2</v>
      </c>
      <c r="E117">
        <v>21</v>
      </c>
      <c r="F117">
        <v>2</v>
      </c>
    </row>
    <row r="118" spans="3:6">
      <c r="C118">
        <v>7.02</v>
      </c>
      <c r="D118">
        <v>2.8715156470363379E-2</v>
      </c>
      <c r="E118">
        <v>20</v>
      </c>
      <c r="F118">
        <v>2</v>
      </c>
    </row>
    <row r="119" spans="3:6">
      <c r="C119">
        <v>7.08</v>
      </c>
      <c r="D119">
        <v>3.0574351381240403E-2</v>
      </c>
      <c r="E119">
        <v>20</v>
      </c>
      <c r="F119">
        <v>0</v>
      </c>
    </row>
    <row r="120" spans="3:6">
      <c r="C120">
        <v>7.14</v>
      </c>
      <c r="D120">
        <v>3.2639522333550858E-2</v>
      </c>
      <c r="E120" t="s">
        <v>104</v>
      </c>
      <c r="F120" t="s">
        <v>104</v>
      </c>
    </row>
    <row r="121" spans="3:6">
      <c r="C121">
        <v>7.1999999999999993</v>
      </c>
      <c r="D121">
        <v>3.4576041908311338E-2</v>
      </c>
      <c r="E121">
        <v>21</v>
      </c>
      <c r="F121">
        <v>0</v>
      </c>
    </row>
    <row r="122" spans="3:6">
      <c r="C122">
        <v>7.26</v>
      </c>
      <c r="D122">
        <v>3.6036202701121935E-2</v>
      </c>
      <c r="E122">
        <v>22</v>
      </c>
      <c r="F122">
        <v>0</v>
      </c>
    </row>
    <row r="123" spans="3:6">
      <c r="C123">
        <v>7.3199999999999994</v>
      </c>
      <c r="D123">
        <v>3.6787561778948104E-2</v>
      </c>
      <c r="E123">
        <v>22</v>
      </c>
      <c r="F123">
        <v>2</v>
      </c>
    </row>
    <row r="124" spans="3:6">
      <c r="C124">
        <v>7.38</v>
      </c>
      <c r="D124">
        <v>3.6815224579286113E-2</v>
      </c>
      <c r="E124">
        <v>21</v>
      </c>
      <c r="F124">
        <v>2</v>
      </c>
    </row>
    <row r="125" spans="3:6">
      <c r="C125">
        <v>7.4399999999999995</v>
      </c>
      <c r="D125">
        <v>3.6342850412597535E-2</v>
      </c>
      <c r="E125">
        <v>21</v>
      </c>
      <c r="F125">
        <v>0</v>
      </c>
    </row>
    <row r="126" spans="3:6">
      <c r="C126">
        <v>7.5</v>
      </c>
      <c r="D126">
        <v>3.5756033458705004E-2</v>
      </c>
      <c r="E126" t="s">
        <v>104</v>
      </c>
      <c r="F126" t="s">
        <v>104</v>
      </c>
    </row>
    <row r="127" spans="3:6">
      <c r="C127">
        <v>7.56</v>
      </c>
      <c r="D127">
        <v>3.5459755346470674E-2</v>
      </c>
      <c r="E127">
        <v>22</v>
      </c>
      <c r="F127">
        <v>0</v>
      </c>
    </row>
    <row r="128" spans="3:6">
      <c r="C128">
        <v>7.62</v>
      </c>
      <c r="D128">
        <v>3.5729047536044764E-2</v>
      </c>
      <c r="E128">
        <v>23</v>
      </c>
      <c r="F128">
        <v>0</v>
      </c>
    </row>
    <row r="129" spans="3:6">
      <c r="C129">
        <v>7.68</v>
      </c>
      <c r="D129">
        <v>3.6609719567591688E-2</v>
      </c>
      <c r="E129">
        <v>23</v>
      </c>
      <c r="F129">
        <v>2</v>
      </c>
    </row>
    <row r="130" spans="3:6">
      <c r="C130">
        <v>7.7399999999999993</v>
      </c>
      <c r="D130">
        <v>3.7902584867617925E-2</v>
      </c>
      <c r="E130">
        <v>22</v>
      </c>
      <c r="F130">
        <v>2</v>
      </c>
    </row>
    <row r="131" spans="3:6">
      <c r="C131">
        <v>7.8</v>
      </c>
      <c r="D131">
        <v>3.9236431133221422E-2</v>
      </c>
      <c r="E131">
        <v>22</v>
      </c>
      <c r="F131">
        <v>0</v>
      </c>
    </row>
    <row r="132" spans="3:6">
      <c r="C132">
        <v>7.8599999999999994</v>
      </c>
      <c r="D132">
        <v>4.0205285601096055E-2</v>
      </c>
      <c r="E132" t="s">
        <v>104</v>
      </c>
      <c r="F132" t="s">
        <v>104</v>
      </c>
    </row>
    <row r="133" spans="3:6">
      <c r="C133">
        <v>7.92</v>
      </c>
      <c r="D133">
        <v>4.0519881677329984E-2</v>
      </c>
      <c r="E133">
        <v>23</v>
      </c>
      <c r="F133">
        <v>0</v>
      </c>
    </row>
    <row r="134" spans="3:6">
      <c r="C134">
        <v>7.9799999999999995</v>
      </c>
      <c r="D134">
        <v>4.0111798203916652E-2</v>
      </c>
      <c r="E134">
        <v>24</v>
      </c>
      <c r="F134">
        <v>0</v>
      </c>
    </row>
    <row r="135" spans="3:6">
      <c r="C135">
        <v>8.0399999999999991</v>
      </c>
      <c r="D135">
        <v>3.9146166086447186E-2</v>
      </c>
      <c r="E135">
        <v>24</v>
      </c>
      <c r="F135">
        <v>1</v>
      </c>
    </row>
    <row r="136" spans="3:6">
      <c r="C136">
        <v>8.1</v>
      </c>
      <c r="D136">
        <v>3.7942731902513294E-2</v>
      </c>
      <c r="E136">
        <v>23</v>
      </c>
      <c r="F136">
        <v>1</v>
      </c>
    </row>
    <row r="137" spans="3:6">
      <c r="C137">
        <v>8.16</v>
      </c>
      <c r="D137">
        <v>3.6850359376234931E-2</v>
      </c>
      <c r="E137">
        <v>23</v>
      </c>
      <c r="F137">
        <v>0</v>
      </c>
    </row>
    <row r="138" spans="3:6">
      <c r="C138">
        <v>8.2199999999999989</v>
      </c>
      <c r="D138">
        <v>3.6137275567811614E-2</v>
      </c>
      <c r="E138" t="s">
        <v>104</v>
      </c>
      <c r="F138" t="s">
        <v>104</v>
      </c>
    </row>
    <row r="139" spans="3:6">
      <c r="C139">
        <v>8.2799999999999994</v>
      </c>
      <c r="D139">
        <v>3.5939444212113272E-2</v>
      </c>
      <c r="E139">
        <v>24</v>
      </c>
      <c r="F139">
        <v>0</v>
      </c>
    </row>
    <row r="140" spans="3:6">
      <c r="C140">
        <v>8.34</v>
      </c>
      <c r="D140">
        <v>3.6270552971497033E-2</v>
      </c>
      <c r="E140">
        <v>25</v>
      </c>
      <c r="F140">
        <v>0</v>
      </c>
    </row>
    <row r="141" spans="3:6">
      <c r="C141">
        <v>8.4</v>
      </c>
      <c r="D141">
        <v>3.7067814448854465E-2</v>
      </c>
      <c r="E141">
        <v>25</v>
      </c>
      <c r="F141">
        <v>2</v>
      </c>
    </row>
    <row r="142" spans="3:6">
      <c r="C142">
        <v>8.4599999999999991</v>
      </c>
      <c r="D142">
        <v>3.8241065477642479E-2</v>
      </c>
      <c r="E142">
        <v>24</v>
      </c>
      <c r="F142">
        <v>2</v>
      </c>
    </row>
    <row r="143" spans="3:6">
      <c r="C143">
        <v>8.52</v>
      </c>
      <c r="D143">
        <v>3.9705281960348338E-2</v>
      </c>
      <c r="E143">
        <v>24</v>
      </c>
      <c r="F143">
        <v>0</v>
      </c>
    </row>
    <row r="144" spans="3:6">
      <c r="C144">
        <v>8.58</v>
      </c>
      <c r="D144">
        <v>4.1392966194713922E-2</v>
      </c>
      <c r="E144" t="s">
        <v>104</v>
      </c>
      <c r="F144" t="s">
        <v>104</v>
      </c>
    </row>
    <row r="145" spans="3:6">
      <c r="C145">
        <v>8.64</v>
      </c>
      <c r="D145">
        <v>4.3252966986614239E-2</v>
      </c>
      <c r="E145">
        <v>25</v>
      </c>
      <c r="F145">
        <v>0</v>
      </c>
    </row>
    <row r="146" spans="3:6">
      <c r="C146">
        <v>8.6999999999999993</v>
      </c>
      <c r="D146">
        <v>4.5244092714006062E-2</v>
      </c>
      <c r="E146">
        <v>26</v>
      </c>
      <c r="F146">
        <v>0</v>
      </c>
    </row>
    <row r="147" spans="3:6">
      <c r="C147">
        <v>8.76</v>
      </c>
      <c r="D147">
        <v>4.7329034816961338E-2</v>
      </c>
      <c r="E147">
        <v>26</v>
      </c>
      <c r="F147">
        <v>4</v>
      </c>
    </row>
    <row r="148" spans="3:6">
      <c r="C148">
        <v>8.82</v>
      </c>
      <c r="D148">
        <v>4.9470680492293084E-2</v>
      </c>
      <c r="E148">
        <v>25</v>
      </c>
      <c r="F148">
        <v>4</v>
      </c>
    </row>
    <row r="149" spans="3:6">
      <c r="C149">
        <v>8.879999999999999</v>
      </c>
      <c r="D149">
        <v>5.1630694877941009E-2</v>
      </c>
      <c r="E149">
        <v>25</v>
      </c>
      <c r="F149">
        <v>0</v>
      </c>
    </row>
    <row r="150" spans="3:6">
      <c r="C150">
        <v>8.94</v>
      </c>
      <c r="D150">
        <v>5.376966592118624E-2</v>
      </c>
      <c r="E150" t="s">
        <v>104</v>
      </c>
      <c r="F150" t="s">
        <v>104</v>
      </c>
    </row>
    <row r="151" spans="3:6">
      <c r="C151">
        <v>9</v>
      </c>
      <c r="D151">
        <v>5.5848039597582305E-2</v>
      </c>
      <c r="E151">
        <v>26</v>
      </c>
      <c r="F151">
        <v>0</v>
      </c>
    </row>
    <row r="152" spans="3:6">
      <c r="C152">
        <v>9.06</v>
      </c>
      <c r="D152">
        <v>5.7827329943641863E-2</v>
      </c>
      <c r="E152">
        <v>27</v>
      </c>
      <c r="F152">
        <v>0</v>
      </c>
    </row>
    <row r="153" spans="3:6">
      <c r="C153">
        <v>9.1199999999999992</v>
      </c>
      <c r="D153">
        <v>5.9671390260949191E-2</v>
      </c>
      <c r="E153">
        <v>27</v>
      </c>
      <c r="F153">
        <v>2</v>
      </c>
    </row>
    <row r="154" spans="3:6">
      <c r="C154">
        <v>9.18</v>
      </c>
      <c r="D154">
        <v>6.1347608832775943E-2</v>
      </c>
      <c r="E154">
        <v>26</v>
      </c>
      <c r="F154">
        <v>2</v>
      </c>
    </row>
    <row r="155" spans="3:6">
      <c r="C155">
        <v>9.24</v>
      </c>
      <c r="D155">
        <v>6.2827872735845947E-2</v>
      </c>
      <c r="E155">
        <v>26</v>
      </c>
      <c r="F155">
        <v>0</v>
      </c>
    </row>
    <row r="156" spans="3:6">
      <c r="C156">
        <v>9.2999999999999989</v>
      </c>
      <c r="D156">
        <v>6.4089382393959587E-2</v>
      </c>
      <c r="E156" t="s">
        <v>104</v>
      </c>
      <c r="F156" t="s">
        <v>104</v>
      </c>
    </row>
    <row r="157" spans="3:6">
      <c r="C157">
        <v>9.36</v>
      </c>
      <c r="D157">
        <v>6.5115172840389701E-2</v>
      </c>
      <c r="E157">
        <v>27</v>
      </c>
      <c r="F157">
        <v>0</v>
      </c>
    </row>
    <row r="158" spans="3:6">
      <c r="C158">
        <v>9.42</v>
      </c>
      <c r="D158">
        <v>6.5894470581449052E-2</v>
      </c>
      <c r="E158">
        <v>28</v>
      </c>
      <c r="F158">
        <v>0</v>
      </c>
    </row>
    <row r="159" spans="3:6">
      <c r="C159">
        <v>9.48</v>
      </c>
      <c r="D159">
        <v>6.642268250494883E-2</v>
      </c>
      <c r="E159">
        <v>28</v>
      </c>
      <c r="F159">
        <v>3</v>
      </c>
    </row>
    <row r="160" spans="3:6">
      <c r="C160">
        <v>9.5399999999999991</v>
      </c>
      <c r="D160">
        <v>6.6701404573936501E-2</v>
      </c>
      <c r="E160">
        <v>27</v>
      </c>
      <c r="F160">
        <v>3</v>
      </c>
    </row>
    <row r="161" spans="3:6">
      <c r="C161">
        <v>9.6</v>
      </c>
      <c r="D161">
        <v>6.6738088051807351E-2</v>
      </c>
      <c r="E161">
        <v>27</v>
      </c>
      <c r="F161">
        <v>0</v>
      </c>
    </row>
    <row r="162" spans="3:6">
      <c r="C162">
        <v>9.66</v>
      </c>
      <c r="D162">
        <v>6.6545622671916618E-2</v>
      </c>
      <c r="E162" t="s">
        <v>104</v>
      </c>
      <c r="F162" t="s">
        <v>104</v>
      </c>
    </row>
    <row r="163" spans="3:6">
      <c r="C163">
        <v>9.7199999999999989</v>
      </c>
      <c r="D163">
        <v>6.6141840789138984E-2</v>
      </c>
      <c r="E163">
        <v>28</v>
      </c>
      <c r="F163">
        <v>0</v>
      </c>
    </row>
    <row r="164" spans="3:6">
      <c r="C164">
        <v>9.7799999999999994</v>
      </c>
      <c r="D164">
        <v>6.5548897906312159E-2</v>
      </c>
      <c r="E164">
        <v>29</v>
      </c>
      <c r="F164">
        <v>0</v>
      </c>
    </row>
    <row r="165" spans="3:6">
      <c r="C165">
        <v>9.84</v>
      </c>
      <c r="D165">
        <v>6.4792589683193277E-2</v>
      </c>
      <c r="E165">
        <v>29</v>
      </c>
      <c r="F165">
        <v>1</v>
      </c>
    </row>
    <row r="166" spans="3:6">
      <c r="C166">
        <v>9.9</v>
      </c>
      <c r="D166">
        <v>6.3901596088521403E-2</v>
      </c>
      <c r="E166">
        <v>28</v>
      </c>
      <c r="F166">
        <v>1</v>
      </c>
    </row>
    <row r="167" spans="3:6">
      <c r="C167">
        <v>9.9599999999999991</v>
      </c>
      <c r="D167">
        <v>6.2906623860428126E-2</v>
      </c>
      <c r="E167">
        <v>28</v>
      </c>
      <c r="F167">
        <v>0</v>
      </c>
    </row>
    <row r="168" spans="3:6">
      <c r="C168">
        <v>10.02</v>
      </c>
      <c r="D168">
        <v>6.1839472074422551E-2</v>
      </c>
      <c r="E168" t="s">
        <v>104</v>
      </c>
      <c r="F168" t="s">
        <v>104</v>
      </c>
    </row>
    <row r="169" spans="3:6">
      <c r="C169">
        <v>10.08</v>
      </c>
      <c r="D169">
        <v>6.0731931768235388E-2</v>
      </c>
      <c r="E169">
        <v>29</v>
      </c>
      <c r="F169">
        <v>0</v>
      </c>
    </row>
    <row r="170" spans="3:6">
      <c r="C170">
        <v>10.139999999999999</v>
      </c>
      <c r="D170">
        <v>5.9614639645498499E-2</v>
      </c>
      <c r="E170">
        <v>30</v>
      </c>
      <c r="F170">
        <v>0</v>
      </c>
    </row>
    <row r="171" spans="3:6">
      <c r="C171">
        <v>10.199999999999999</v>
      </c>
      <c r="D171">
        <v>5.8515782835392965E-2</v>
      </c>
      <c r="E171">
        <v>30</v>
      </c>
      <c r="F171">
        <v>1</v>
      </c>
    </row>
    <row r="172" spans="3:6">
      <c r="C172">
        <v>10.26</v>
      </c>
      <c r="D172">
        <v>5.745979324969594E-2</v>
      </c>
      <c r="E172">
        <v>29</v>
      </c>
      <c r="F172">
        <v>1</v>
      </c>
    </row>
    <row r="173" spans="3:6">
      <c r="C173">
        <v>10.32</v>
      </c>
      <c r="D173">
        <v>5.6466187010757826E-2</v>
      </c>
      <c r="E173">
        <v>29</v>
      </c>
      <c r="F173">
        <v>0</v>
      </c>
    </row>
    <row r="174" spans="3:6">
      <c r="C174">
        <v>10.379999999999999</v>
      </c>
      <c r="D174">
        <v>5.5548498781325638E-2</v>
      </c>
      <c r="E174" t="s">
        <v>104</v>
      </c>
      <c r="F174" t="s">
        <v>104</v>
      </c>
    </row>
    <row r="175" spans="3:6">
      <c r="C175">
        <v>10.44</v>
      </c>
      <c r="D175">
        <v>5.4713648010978028E-2</v>
      </c>
      <c r="E175">
        <v>30</v>
      </c>
      <c r="F175">
        <v>0</v>
      </c>
    </row>
    <row r="176" spans="3:6">
      <c r="C176">
        <v>10.5</v>
      </c>
      <c r="D176">
        <v>5.3961783817480215E-2</v>
      </c>
      <c r="E176">
        <v>31</v>
      </c>
      <c r="F176">
        <v>0</v>
      </c>
    </row>
    <row r="177" spans="3:6">
      <c r="C177">
        <v>10.559999999999999</v>
      </c>
      <c r="D177">
        <v>5.3286683641235143E-2</v>
      </c>
      <c r="E177">
        <v>31</v>
      </c>
      <c r="F177">
        <v>3</v>
      </c>
    </row>
    <row r="178" spans="3:6">
      <c r="C178">
        <v>10.62</v>
      </c>
      <c r="D178">
        <v>5.2676845792627824E-2</v>
      </c>
      <c r="E178">
        <v>30</v>
      </c>
      <c r="F178">
        <v>3</v>
      </c>
    </row>
    <row r="179" spans="3:6">
      <c r="C179">
        <v>10.68</v>
      </c>
      <c r="D179">
        <v>5.211711410721398E-2</v>
      </c>
      <c r="E179">
        <v>30</v>
      </c>
      <c r="F179">
        <v>0</v>
      </c>
    </row>
    <row r="180" spans="3:6">
      <c r="C180">
        <v>10.74</v>
      </c>
      <c r="D180">
        <v>5.1591117219891763E-2</v>
      </c>
      <c r="E180" t="s">
        <v>104</v>
      </c>
      <c r="F180" t="s">
        <v>104</v>
      </c>
    </row>
    <row r="181" spans="3:6">
      <c r="C181">
        <v>10.799999999999999</v>
      </c>
      <c r="D181">
        <v>5.1087715047497942E-2</v>
      </c>
      <c r="E181">
        <v>31</v>
      </c>
      <c r="F181">
        <v>0</v>
      </c>
    </row>
    <row r="182" spans="3:6">
      <c r="C182">
        <v>10.86</v>
      </c>
      <c r="D182">
        <v>5.0634665796232804E-2</v>
      </c>
      <c r="E182">
        <v>32</v>
      </c>
      <c r="F182">
        <v>0</v>
      </c>
    </row>
    <row r="183" spans="3:6">
      <c r="C183">
        <v>10.92</v>
      </c>
      <c r="D183">
        <v>5.044309931070682E-2</v>
      </c>
      <c r="E183">
        <v>32</v>
      </c>
      <c r="F183">
        <v>2</v>
      </c>
    </row>
    <row r="184" spans="3:6">
      <c r="C184">
        <v>10.98</v>
      </c>
      <c r="D184">
        <v>5.1239148068093425E-2</v>
      </c>
      <c r="E184">
        <v>31</v>
      </c>
      <c r="F184">
        <v>2</v>
      </c>
    </row>
    <row r="185" spans="3:6">
      <c r="C185">
        <v>11.04</v>
      </c>
      <c r="D185">
        <v>5.4313849251160069E-2</v>
      </c>
      <c r="E185">
        <v>31</v>
      </c>
      <c r="F185">
        <v>0</v>
      </c>
    </row>
    <row r="186" spans="3:6">
      <c r="C186">
        <v>11.1</v>
      </c>
      <c r="D186">
        <v>6.0044130853468734E-2</v>
      </c>
      <c r="E186" t="s">
        <v>104</v>
      </c>
      <c r="F186" t="s">
        <v>104</v>
      </c>
    </row>
    <row r="187" spans="3:6">
      <c r="C187">
        <v>11.16</v>
      </c>
      <c r="D187">
        <v>6.5566274200279787E-2</v>
      </c>
      <c r="E187">
        <v>32</v>
      </c>
      <c r="F187">
        <v>0</v>
      </c>
    </row>
    <row r="188" spans="3:6">
      <c r="C188">
        <v>11.219999999999999</v>
      </c>
      <c r="D188">
        <v>6.6187334875266776E-2</v>
      </c>
      <c r="E188">
        <v>33</v>
      </c>
      <c r="F188">
        <v>0</v>
      </c>
    </row>
    <row r="189" spans="3:6">
      <c r="C189">
        <v>11.28</v>
      </c>
      <c r="D189">
        <v>6.0941353907581541E-2</v>
      </c>
      <c r="E189">
        <v>33</v>
      </c>
      <c r="F189">
        <v>1</v>
      </c>
    </row>
    <row r="190" spans="3:6">
      <c r="C190">
        <v>11.34</v>
      </c>
      <c r="D190">
        <v>5.3918290535878627E-2</v>
      </c>
      <c r="E190">
        <v>32</v>
      </c>
      <c r="F190">
        <v>1</v>
      </c>
    </row>
    <row r="191" spans="3:6">
      <c r="C191">
        <v>11.4</v>
      </c>
      <c r="D191">
        <v>4.9076325205271588E-2</v>
      </c>
      <c r="E191">
        <v>32</v>
      </c>
      <c r="F191">
        <v>0</v>
      </c>
    </row>
    <row r="192" spans="3:6">
      <c r="C192">
        <v>11.459999999999999</v>
      </c>
      <c r="D192">
        <v>4.6947594131852795E-2</v>
      </c>
      <c r="E192" t="s">
        <v>104</v>
      </c>
      <c r="F192" t="s">
        <v>104</v>
      </c>
    </row>
    <row r="193" spans="3:6">
      <c r="C193">
        <v>11.52</v>
      </c>
      <c r="D193">
        <v>4.6282910944266613E-2</v>
      </c>
      <c r="E193">
        <v>33</v>
      </c>
      <c r="F193">
        <v>0</v>
      </c>
    </row>
    <row r="194" spans="3:6">
      <c r="C194">
        <v>11.58</v>
      </c>
      <c r="D194">
        <v>4.6112930425927283E-2</v>
      </c>
      <c r="E194">
        <v>34</v>
      </c>
      <c r="F194">
        <v>0</v>
      </c>
    </row>
    <row r="195" spans="3:6">
      <c r="C195">
        <v>11.639999999999999</v>
      </c>
      <c r="D195">
        <v>4.6073385147040131E-2</v>
      </c>
      <c r="E195">
        <v>34</v>
      </c>
      <c r="F195">
        <v>1</v>
      </c>
    </row>
    <row r="196" spans="3:6">
      <c r="C196">
        <v>11.7</v>
      </c>
      <c r="D196">
        <v>4.6067332092020602E-2</v>
      </c>
      <c r="E196">
        <v>33</v>
      </c>
      <c r="F196">
        <v>1</v>
      </c>
    </row>
    <row r="197" spans="3:6">
      <c r="C197">
        <v>11.76</v>
      </c>
      <c r="D197">
        <v>4.6060583025716133E-2</v>
      </c>
      <c r="E197">
        <v>33</v>
      </c>
      <c r="F197">
        <v>0</v>
      </c>
    </row>
    <row r="198" spans="3:6">
      <c r="C198">
        <v>11.82</v>
      </c>
      <c r="D198">
        <v>4.6029055758480777E-2</v>
      </c>
      <c r="E198" t="s">
        <v>104</v>
      </c>
      <c r="F198" t="s">
        <v>104</v>
      </c>
    </row>
    <row r="199" spans="3:6">
      <c r="C199">
        <v>11.879999999999999</v>
      </c>
      <c r="D199">
        <v>4.5952736399046533E-2</v>
      </c>
      <c r="E199">
        <v>34</v>
      </c>
      <c r="F199">
        <v>0</v>
      </c>
    </row>
    <row r="200" spans="3:6">
      <c r="C200">
        <v>11.94</v>
      </c>
      <c r="D200">
        <v>4.5817079576969962E-2</v>
      </c>
      <c r="E200">
        <v>35</v>
      </c>
      <c r="F200">
        <v>0</v>
      </c>
    </row>
    <row r="201" spans="3:6">
      <c r="C201">
        <v>12</v>
      </c>
      <c r="D201">
        <v>4.5614517785926775E-2</v>
      </c>
      <c r="E201">
        <v>35</v>
      </c>
      <c r="F201">
        <v>2</v>
      </c>
    </row>
    <row r="202" spans="3:6">
      <c r="C202">
        <v>12.059999999999999</v>
      </c>
      <c r="D202">
        <v>4.5345131306820545E-2</v>
      </c>
      <c r="E202">
        <v>34</v>
      </c>
      <c r="F202">
        <v>2</v>
      </c>
    </row>
    <row r="203" spans="3:6">
      <c r="C203">
        <v>12.12</v>
      </c>
      <c r="D203">
        <v>4.5016301720226429E-2</v>
      </c>
      <c r="E203">
        <v>34</v>
      </c>
      <c r="F203">
        <v>0</v>
      </c>
    </row>
    <row r="204" spans="3:6">
      <c r="C204">
        <v>12.18</v>
      </c>
      <c r="D204">
        <v>4.4641452492104494E-2</v>
      </c>
      <c r="E204" t="s">
        <v>104</v>
      </c>
      <c r="F204" t="s">
        <v>104</v>
      </c>
    </row>
    <row r="205" spans="3:6">
      <c r="C205">
        <v>12.24</v>
      </c>
      <c r="D205">
        <v>4.4238093014909149E-2</v>
      </c>
      <c r="E205">
        <v>35</v>
      </c>
      <c r="F205">
        <v>0</v>
      </c>
    </row>
    <row r="206" spans="3:6">
      <c r="C206">
        <v>12.299999999999999</v>
      </c>
      <c r="D206">
        <v>4.3825584342930955E-2</v>
      </c>
      <c r="E206">
        <v>36</v>
      </c>
      <c r="F206">
        <v>0</v>
      </c>
    </row>
    <row r="207" spans="3:6">
      <c r="C207">
        <v>12.36</v>
      </c>
      <c r="D207">
        <v>4.3422986577465551E-2</v>
      </c>
      <c r="E207">
        <v>36</v>
      </c>
      <c r="F207">
        <v>1</v>
      </c>
    </row>
    <row r="208" spans="3:6">
      <c r="C208">
        <v>12.42</v>
      </c>
      <c r="D208">
        <v>4.3047460707232768E-2</v>
      </c>
      <c r="E208">
        <v>35</v>
      </c>
      <c r="F208">
        <v>1</v>
      </c>
    </row>
    <row r="209" spans="3:6">
      <c r="C209">
        <v>12.48</v>
      </c>
      <c r="D209">
        <v>4.2713546887696491E-2</v>
      </c>
      <c r="E209">
        <v>35</v>
      </c>
      <c r="F209">
        <v>0</v>
      </c>
    </row>
    <row r="210" spans="3:6">
      <c r="C210">
        <v>12.54</v>
      </c>
      <c r="D210">
        <v>4.2433448870073401E-2</v>
      </c>
      <c r="E210" t="s">
        <v>104</v>
      </c>
      <c r="F210" t="s">
        <v>104</v>
      </c>
    </row>
    <row r="211" spans="3:6">
      <c r="C211">
        <v>12.6</v>
      </c>
      <c r="D211">
        <v>4.2218061539666098E-2</v>
      </c>
      <c r="E211">
        <v>36</v>
      </c>
      <c r="F211">
        <v>0</v>
      </c>
    </row>
    <row r="212" spans="3:6">
      <c r="C212">
        <v>12.66</v>
      </c>
      <c r="D212">
        <v>4.2078404280365689E-2</v>
      </c>
      <c r="E212">
        <v>37</v>
      </c>
      <c r="F212">
        <v>0</v>
      </c>
    </row>
    <row r="213" spans="3:6">
      <c r="C213">
        <v>12.719999999999999</v>
      </c>
      <c r="D213">
        <v>4.2026764552748223E-2</v>
      </c>
      <c r="E213">
        <v>37</v>
      </c>
      <c r="F213">
        <v>3</v>
      </c>
    </row>
    <row r="214" spans="3:6">
      <c r="C214">
        <v>12.78</v>
      </c>
      <c r="D214">
        <v>4.2076786613074874E-2</v>
      </c>
      <c r="E214">
        <v>36</v>
      </c>
      <c r="F214">
        <v>3</v>
      </c>
    </row>
    <row r="215" spans="3:6">
      <c r="C215">
        <v>12.84</v>
      </c>
      <c r="D215">
        <v>4.2241831376018259E-2</v>
      </c>
      <c r="E215">
        <v>36</v>
      </c>
      <c r="F215">
        <v>0</v>
      </c>
    </row>
    <row r="216" spans="3:6">
      <c r="C216">
        <v>12.9</v>
      </c>
      <c r="D216">
        <v>4.2531560060394588E-2</v>
      </c>
      <c r="E216" t="s">
        <v>104</v>
      </c>
      <c r="F216" t="s">
        <v>104</v>
      </c>
    </row>
    <row r="217" spans="3:6">
      <c r="C217">
        <v>12.959999999999999</v>
      </c>
      <c r="D217">
        <v>4.2946994279312894E-2</v>
      </c>
      <c r="E217">
        <v>37</v>
      </c>
      <c r="F217">
        <v>0</v>
      </c>
    </row>
    <row r="218" spans="3:6">
      <c r="C218">
        <v>13.02</v>
      </c>
      <c r="D218">
        <v>4.347523330214674E-2</v>
      </c>
      <c r="E218">
        <v>38</v>
      </c>
      <c r="F218">
        <v>0</v>
      </c>
    </row>
    <row r="219" spans="3:6">
      <c r="C219">
        <v>13.08</v>
      </c>
      <c r="D219">
        <v>4.4085321619768775E-2</v>
      </c>
      <c r="E219">
        <v>38</v>
      </c>
      <c r="F219">
        <v>2</v>
      </c>
    </row>
    <row r="220" spans="3:6">
      <c r="C220">
        <v>13.139999999999999</v>
      </c>
      <c r="D220">
        <v>4.4727034225721364E-2</v>
      </c>
      <c r="E220">
        <v>37</v>
      </c>
      <c r="F220">
        <v>2</v>
      </c>
    </row>
    <row r="221" spans="3:6">
      <c r="C221">
        <v>13.2</v>
      </c>
      <c r="D221">
        <v>4.5333794947031561E-2</v>
      </c>
      <c r="E221">
        <v>37</v>
      </c>
      <c r="F221">
        <v>0</v>
      </c>
    </row>
    <row r="222" spans="3:6">
      <c r="C222">
        <v>13.26</v>
      </c>
      <c r="D222">
        <v>4.5830077109656371E-2</v>
      </c>
      <c r="E222" t="s">
        <v>104</v>
      </c>
      <c r="F222" t="s">
        <v>104</v>
      </c>
    </row>
    <row r="223" spans="3:6">
      <c r="C223">
        <v>13.32</v>
      </c>
      <c r="D223">
        <v>4.6142182387457036E-2</v>
      </c>
      <c r="E223">
        <v>38</v>
      </c>
      <c r="F223">
        <v>0</v>
      </c>
    </row>
    <row r="224" spans="3:6">
      <c r="C224">
        <v>13.379999999999999</v>
      </c>
      <c r="D224">
        <v>4.6210299541767717E-2</v>
      </c>
      <c r="E224">
        <v>39</v>
      </c>
      <c r="F224">
        <v>0</v>
      </c>
    </row>
    <row r="225" spans="3:6">
      <c r="C225">
        <v>13.44</v>
      </c>
      <c r="D225">
        <v>4.5999348099332482E-2</v>
      </c>
      <c r="E225">
        <v>39</v>
      </c>
      <c r="F225">
        <v>1</v>
      </c>
    </row>
    <row r="226" spans="3:6">
      <c r="C226">
        <v>13.5</v>
      </c>
      <c r="D226">
        <v>4.5509519915347157E-2</v>
      </c>
      <c r="E226">
        <v>38</v>
      </c>
      <c r="F226">
        <v>1</v>
      </c>
    </row>
    <row r="227" spans="3:6">
      <c r="C227">
        <v>13.559999999999999</v>
      </c>
      <c r="D227">
        <v>4.4808438104822441E-2</v>
      </c>
      <c r="E227">
        <v>38</v>
      </c>
      <c r="F227">
        <v>0</v>
      </c>
    </row>
    <row r="228" spans="3:6">
      <c r="C228">
        <v>13.62</v>
      </c>
      <c r="D228">
        <v>4.4168741599069278E-2</v>
      </c>
      <c r="E228" t="s">
        <v>104</v>
      </c>
      <c r="F228" t="s">
        <v>104</v>
      </c>
    </row>
    <row r="229" spans="3:6">
      <c r="C229">
        <v>13.68</v>
      </c>
      <c r="D229">
        <v>4.438930208281297E-2</v>
      </c>
      <c r="E229">
        <v>39</v>
      </c>
      <c r="F229">
        <v>0</v>
      </c>
    </row>
    <row r="230" spans="3:6">
      <c r="C230">
        <v>13.74</v>
      </c>
      <c r="D230">
        <v>4.6833593363628717E-2</v>
      </c>
      <c r="E230">
        <v>40</v>
      </c>
      <c r="F230">
        <v>0</v>
      </c>
    </row>
    <row r="231" spans="3:6">
      <c r="C231">
        <v>13.799999999999999</v>
      </c>
      <c r="D231">
        <v>5.1940854351168748E-2</v>
      </c>
      <c r="E231">
        <v>40</v>
      </c>
      <c r="F231">
        <v>1</v>
      </c>
    </row>
    <row r="232" spans="3:6">
      <c r="C232">
        <v>13.86</v>
      </c>
      <c r="D232">
        <v>5.6893403151025403E-2</v>
      </c>
      <c r="E232">
        <v>39</v>
      </c>
      <c r="F232">
        <v>1</v>
      </c>
    </row>
    <row r="233" spans="3:6">
      <c r="C233">
        <v>13.92</v>
      </c>
      <c r="D233">
        <v>5.7026431365518555E-2</v>
      </c>
      <c r="E233">
        <v>39</v>
      </c>
      <c r="F233">
        <v>0</v>
      </c>
    </row>
    <row r="234" spans="3:6">
      <c r="C234">
        <v>13.979999999999999</v>
      </c>
      <c r="D234">
        <v>5.1386703843838442E-2</v>
      </c>
      <c r="E234" t="s">
        <v>104</v>
      </c>
      <c r="F234" t="s">
        <v>104</v>
      </c>
    </row>
    <row r="235" spans="3:6">
      <c r="C235">
        <v>14.04</v>
      </c>
      <c r="D235">
        <v>4.4066897404690199E-2</v>
      </c>
      <c r="E235">
        <v>40</v>
      </c>
      <c r="F235">
        <v>0</v>
      </c>
    </row>
    <row r="236" spans="3:6">
      <c r="C236">
        <v>14.1</v>
      </c>
      <c r="D236">
        <v>3.902448822537647E-2</v>
      </c>
      <c r="E236">
        <v>41</v>
      </c>
      <c r="F236">
        <v>0</v>
      </c>
    </row>
    <row r="237" spans="3:6">
      <c r="C237">
        <v>14.16</v>
      </c>
      <c r="D237">
        <v>3.6793669250732748E-2</v>
      </c>
      <c r="E237">
        <v>41</v>
      </c>
      <c r="F237">
        <v>1</v>
      </c>
    </row>
    <row r="238" spans="3:6">
      <c r="C238">
        <v>14.219999999999999</v>
      </c>
      <c r="D238">
        <v>3.6134437329313276E-2</v>
      </c>
      <c r="E238">
        <v>40</v>
      </c>
      <c r="F238">
        <v>1</v>
      </c>
    </row>
    <row r="239" spans="3:6">
      <c r="C239">
        <v>14.28</v>
      </c>
      <c r="D239">
        <v>3.6095482927335554E-2</v>
      </c>
      <c r="E239">
        <v>40</v>
      </c>
      <c r="F239">
        <v>0</v>
      </c>
    </row>
    <row r="240" spans="3:6">
      <c r="C240">
        <v>14.34</v>
      </c>
      <c r="D240">
        <v>3.6338151080464884E-2</v>
      </c>
      <c r="E240" t="s">
        <v>104</v>
      </c>
      <c r="F240" t="s">
        <v>104</v>
      </c>
    </row>
    <row r="241" spans="3:6">
      <c r="C241">
        <v>14.399999999999999</v>
      </c>
      <c r="D241">
        <v>3.6794381070925308E-2</v>
      </c>
      <c r="E241">
        <v>42</v>
      </c>
      <c r="F241">
        <v>0</v>
      </c>
    </row>
    <row r="242" spans="3:6">
      <c r="C242">
        <v>14.459999999999999</v>
      </c>
      <c r="D242">
        <v>3.7455207606064383E-2</v>
      </c>
      <c r="E242">
        <v>43</v>
      </c>
      <c r="F242">
        <v>0</v>
      </c>
    </row>
    <row r="243" spans="3:6">
      <c r="C243">
        <v>14.52</v>
      </c>
      <c r="D243">
        <v>3.8309686981565387E-2</v>
      </c>
      <c r="E243">
        <v>43</v>
      </c>
      <c r="F243">
        <v>1</v>
      </c>
    </row>
    <row r="244" spans="3:6">
      <c r="C244">
        <v>14.58</v>
      </c>
      <c r="D244">
        <v>3.933022539070552E-2</v>
      </c>
      <c r="E244">
        <v>42</v>
      </c>
      <c r="F244">
        <v>1</v>
      </c>
    </row>
    <row r="245" spans="3:6">
      <c r="C245">
        <v>14.639999999999999</v>
      </c>
      <c r="D245">
        <v>4.0467104281940398E-2</v>
      </c>
      <c r="E245">
        <v>42</v>
      </c>
      <c r="F245">
        <v>0</v>
      </c>
    </row>
    <row r="246" spans="3:6">
      <c r="C246">
        <v>14.7</v>
      </c>
      <c r="D246">
        <v>4.1646786404844822E-2</v>
      </c>
      <c r="E246" t="s">
        <v>104</v>
      </c>
      <c r="F246" t="s">
        <v>104</v>
      </c>
    </row>
    <row r="247" spans="3:6">
      <c r="C247">
        <v>14.76</v>
      </c>
      <c r="D247">
        <v>4.2774715086507216E-2</v>
      </c>
      <c r="E247">
        <v>43</v>
      </c>
      <c r="F247">
        <v>0</v>
      </c>
    </row>
    <row r="248" spans="3:6">
      <c r="C248">
        <v>14.82</v>
      </c>
      <c r="D248">
        <v>4.3743114597927478E-2</v>
      </c>
      <c r="E248">
        <v>44</v>
      </c>
      <c r="F248">
        <v>0</v>
      </c>
    </row>
    <row r="249" spans="3:6">
      <c r="C249">
        <v>14.879999999999999</v>
      </c>
      <c r="D249">
        <v>4.4443110306732987E-2</v>
      </c>
      <c r="E249">
        <v>44</v>
      </c>
      <c r="F249">
        <v>1</v>
      </c>
    </row>
    <row r="250" spans="3:6">
      <c r="C250">
        <v>14.94</v>
      </c>
      <c r="D250">
        <v>4.4779302371417279E-2</v>
      </c>
      <c r="E250">
        <v>43</v>
      </c>
      <c r="F250">
        <v>1</v>
      </c>
    </row>
    <row r="251" spans="3:6">
      <c r="C251">
        <v>15</v>
      </c>
      <c r="D251">
        <v>4.4683926094283448E-2</v>
      </c>
      <c r="E251">
        <v>43</v>
      </c>
      <c r="F251">
        <v>0</v>
      </c>
    </row>
    <row r="252" spans="3:6">
      <c r="C252">
        <v>15.059999999999999</v>
      </c>
      <c r="D252">
        <v>4.4127434110599884E-2</v>
      </c>
      <c r="E252" t="s">
        <v>104</v>
      </c>
      <c r="F252" t="s">
        <v>104</v>
      </c>
    </row>
    <row r="253" spans="3:6">
      <c r="C253">
        <v>15.12</v>
      </c>
      <c r="D253">
        <v>4.3122969315575785E-2</v>
      </c>
      <c r="E253">
        <v>47</v>
      </c>
      <c r="F253">
        <v>0</v>
      </c>
    </row>
    <row r="254" spans="3:6">
      <c r="C254">
        <v>15.18</v>
      </c>
      <c r="D254">
        <v>4.1723989393958265E-2</v>
      </c>
      <c r="E254">
        <v>48</v>
      </c>
      <c r="F254">
        <v>0</v>
      </c>
    </row>
    <row r="255" spans="3:6">
      <c r="C255">
        <v>15.24</v>
      </c>
      <c r="D255">
        <v>4.0015365527234149E-2</v>
      </c>
      <c r="E255">
        <v>48</v>
      </c>
      <c r="F255">
        <v>2</v>
      </c>
    </row>
    <row r="256" spans="3:6">
      <c r="C256">
        <v>15.299999999999999</v>
      </c>
      <c r="D256">
        <v>3.8100363675687074E-2</v>
      </c>
      <c r="E256">
        <v>47</v>
      </c>
      <c r="F256">
        <v>2</v>
      </c>
    </row>
    <row r="257" spans="3:6">
      <c r="C257">
        <v>15.36</v>
      </c>
      <c r="D257">
        <v>3.6086362363412422E-2</v>
      </c>
      <c r="E257">
        <v>47</v>
      </c>
      <c r="F257">
        <v>0</v>
      </c>
    </row>
    <row r="258" spans="3:6">
      <c r="C258">
        <v>15.42</v>
      </c>
      <c r="D258">
        <v>3.4072211302918869E-2</v>
      </c>
      <c r="E258" t="s">
        <v>104</v>
      </c>
      <c r="F258" t="s">
        <v>104</v>
      </c>
    </row>
    <row r="259" spans="3:6">
      <c r="C259">
        <v>15.479999999999999</v>
      </c>
      <c r="D259">
        <v>3.2139350634317367E-2</v>
      </c>
      <c r="E259">
        <v>48</v>
      </c>
      <c r="F259">
        <v>0</v>
      </c>
    </row>
    <row r="260" spans="3:6">
      <c r="C260">
        <v>15.54</v>
      </c>
      <c r="D260">
        <v>3.0347467319401099E-2</v>
      </c>
      <c r="E260">
        <v>49</v>
      </c>
      <c r="F260">
        <v>0</v>
      </c>
    </row>
    <row r="261" spans="3:6">
      <c r="C261">
        <v>15.6</v>
      </c>
      <c r="D261">
        <v>2.8734530147790573E-2</v>
      </c>
      <c r="E261">
        <v>49</v>
      </c>
      <c r="F261">
        <v>2</v>
      </c>
    </row>
    <row r="262" spans="3:6">
      <c r="C262">
        <v>15.66</v>
      </c>
      <c r="D262">
        <v>2.7320055400562034E-2</v>
      </c>
      <c r="E262">
        <v>48</v>
      </c>
      <c r="F262">
        <v>2</v>
      </c>
    </row>
    <row r="263" spans="3:6">
      <c r="C263">
        <v>15.719999999999999</v>
      </c>
      <c r="D263">
        <v>2.6110342470881967E-2</v>
      </c>
      <c r="E263">
        <v>48</v>
      </c>
      <c r="F263">
        <v>0</v>
      </c>
    </row>
    <row r="264" spans="3:6">
      <c r="C264">
        <v>15.78</v>
      </c>
      <c r="D264">
        <v>2.510590941752033E-2</v>
      </c>
      <c r="E264" t="s">
        <v>104</v>
      </c>
      <c r="F264" t="s">
        <v>104</v>
      </c>
    </row>
    <row r="265" spans="3:6">
      <c r="C265">
        <v>15.84</v>
      </c>
      <c r="D265">
        <v>2.432328248466319E-2</v>
      </c>
      <c r="E265">
        <v>49</v>
      </c>
      <c r="F265">
        <v>0</v>
      </c>
    </row>
    <row r="266" spans="3:6">
      <c r="C266">
        <v>15.899999999999999</v>
      </c>
      <c r="D266">
        <v>2.3889935706998346E-2</v>
      </c>
      <c r="E266">
        <v>50</v>
      </c>
      <c r="F266">
        <v>0</v>
      </c>
    </row>
    <row r="267" spans="3:6">
      <c r="C267">
        <v>15.959999999999999</v>
      </c>
      <c r="D267">
        <v>2.4321476159120635E-2</v>
      </c>
      <c r="E267">
        <v>50</v>
      </c>
      <c r="F267">
        <v>1</v>
      </c>
    </row>
    <row r="268" spans="3:6">
      <c r="C268">
        <v>16.02</v>
      </c>
      <c r="D268">
        <v>2.6781473468843894E-2</v>
      </c>
      <c r="E268">
        <v>49</v>
      </c>
      <c r="F268">
        <v>1</v>
      </c>
    </row>
    <row r="269" spans="3:6">
      <c r="C269">
        <v>16.079999999999998</v>
      </c>
      <c r="D269">
        <v>3.2223599291956097E-2</v>
      </c>
      <c r="E269">
        <v>49</v>
      </c>
      <c r="F269">
        <v>0</v>
      </c>
    </row>
    <row r="270" spans="3:6">
      <c r="C270">
        <v>16.14</v>
      </c>
      <c r="D270">
        <v>3.8975110285033927E-2</v>
      </c>
      <c r="E270" t="s">
        <v>104</v>
      </c>
      <c r="F270" t="s">
        <v>104</v>
      </c>
    </row>
    <row r="271" spans="3:6">
      <c r="C271">
        <v>16.2</v>
      </c>
      <c r="D271">
        <v>4.2385049706716804E-2</v>
      </c>
      <c r="E271">
        <v>50</v>
      </c>
      <c r="F271">
        <v>0</v>
      </c>
    </row>
    <row r="272" spans="3:6">
      <c r="C272">
        <v>16.259999999999998</v>
      </c>
      <c r="D272">
        <v>3.964741161217613E-2</v>
      </c>
      <c r="E272">
        <v>51</v>
      </c>
      <c r="F272">
        <v>0</v>
      </c>
    </row>
    <row r="273" spans="3:6">
      <c r="C273">
        <v>16.32</v>
      </c>
      <c r="D273">
        <v>3.3480965150956485E-2</v>
      </c>
      <c r="E273">
        <v>51</v>
      </c>
      <c r="F273">
        <v>1</v>
      </c>
    </row>
    <row r="274" spans="3:6">
      <c r="C274">
        <v>16.38</v>
      </c>
      <c r="D274">
        <v>2.8450330498272773E-2</v>
      </c>
      <c r="E274">
        <v>50</v>
      </c>
      <c r="F274">
        <v>1</v>
      </c>
    </row>
    <row r="275" spans="3:6">
      <c r="C275">
        <v>16.439999999999998</v>
      </c>
      <c r="D275">
        <v>2.6145332753804328E-2</v>
      </c>
      <c r="E275">
        <v>50</v>
      </c>
      <c r="F275">
        <v>0</v>
      </c>
    </row>
    <row r="276" spans="3:6">
      <c r="C276">
        <v>16.5</v>
      </c>
      <c r="D276">
        <v>2.5537539470564693E-2</v>
      </c>
      <c r="E276" t="s">
        <v>104</v>
      </c>
      <c r="F276" t="s">
        <v>104</v>
      </c>
    </row>
    <row r="277" spans="3:6">
      <c r="C277">
        <v>16.559999999999999</v>
      </c>
      <c r="D277">
        <v>2.5403452640154131E-2</v>
      </c>
      <c r="E277">
        <v>51</v>
      </c>
      <c r="F277">
        <v>0</v>
      </c>
    </row>
    <row r="278" spans="3:6">
      <c r="C278">
        <v>16.62</v>
      </c>
      <c r="D278">
        <v>2.5189306584281593E-2</v>
      </c>
      <c r="E278">
        <v>52</v>
      </c>
      <c r="F278">
        <v>0</v>
      </c>
    </row>
    <row r="279" spans="3:6">
      <c r="C279">
        <v>16.68</v>
      </c>
      <c r="D279">
        <v>2.4756550521804265E-2</v>
      </c>
      <c r="E279">
        <v>52</v>
      </c>
      <c r="F279">
        <v>1</v>
      </c>
    </row>
    <row r="280" spans="3:6">
      <c r="C280">
        <v>16.739999999999998</v>
      </c>
      <c r="D280">
        <v>2.4106868728458294E-2</v>
      </c>
      <c r="E280">
        <v>51</v>
      </c>
      <c r="F280">
        <v>1</v>
      </c>
    </row>
    <row r="281" spans="3:6">
      <c r="C281">
        <v>16.8</v>
      </c>
      <c r="D281">
        <v>2.328577193010626E-2</v>
      </c>
      <c r="E281">
        <v>51</v>
      </c>
      <c r="F281">
        <v>0</v>
      </c>
    </row>
    <row r="282" spans="3:6">
      <c r="C282">
        <v>16.86</v>
      </c>
      <c r="D282">
        <v>2.2356603766641631E-2</v>
      </c>
      <c r="E282" t="s">
        <v>104</v>
      </c>
      <c r="F282" t="s">
        <v>104</v>
      </c>
    </row>
    <row r="283" spans="3:6">
      <c r="C283">
        <v>16.919999999999998</v>
      </c>
      <c r="D283">
        <v>2.1387415999714356E-2</v>
      </c>
      <c r="E283">
        <v>52</v>
      </c>
      <c r="F283">
        <v>0</v>
      </c>
    </row>
    <row r="284" spans="3:6">
      <c r="C284">
        <v>16.98</v>
      </c>
      <c r="D284">
        <v>2.0440344156194595E-2</v>
      </c>
      <c r="E284">
        <v>53</v>
      </c>
      <c r="F284">
        <v>0</v>
      </c>
    </row>
    <row r="285" spans="3:6">
      <c r="C285">
        <v>17.04</v>
      </c>
      <c r="D285">
        <v>1.9563728968255929E-2</v>
      </c>
      <c r="E285">
        <v>53</v>
      </c>
      <c r="F285">
        <v>2</v>
      </c>
    </row>
    <row r="286" spans="3:6">
      <c r="C286">
        <v>17.099999999999998</v>
      </c>
      <c r="D286">
        <v>1.8788248482397376E-2</v>
      </c>
      <c r="E286">
        <v>52</v>
      </c>
      <c r="F286">
        <v>2</v>
      </c>
    </row>
    <row r="287" spans="3:6">
      <c r="C287">
        <v>17.16</v>
      </c>
      <c r="D287">
        <v>1.8126838052172231E-2</v>
      </c>
      <c r="E287">
        <v>52</v>
      </c>
      <c r="F287">
        <v>0</v>
      </c>
    </row>
    <row r="288" spans="3:6">
      <c r="C288">
        <v>17.22</v>
      </c>
      <c r="D288">
        <v>1.7577703403280361E-2</v>
      </c>
      <c r="E288" t="s">
        <v>104</v>
      </c>
      <c r="F288" t="s">
        <v>104</v>
      </c>
    </row>
    <row r="289" spans="3:6">
      <c r="C289">
        <v>17.28</v>
      </c>
      <c r="D289">
        <v>1.71288594917237E-2</v>
      </c>
      <c r="E289">
        <v>57</v>
      </c>
      <c r="F289">
        <v>0</v>
      </c>
    </row>
    <row r="290" spans="3:6">
      <c r="C290">
        <v>17.34</v>
      </c>
      <c r="D290">
        <v>1.6762927363742658E-2</v>
      </c>
      <c r="E290">
        <v>58</v>
      </c>
      <c r="F290">
        <v>0</v>
      </c>
    </row>
    <row r="291" spans="3:6">
      <c r="C291">
        <v>17.399999999999999</v>
      </c>
      <c r="D291">
        <v>1.6461214654492157E-2</v>
      </c>
      <c r="E291">
        <v>58</v>
      </c>
      <c r="F291">
        <v>3</v>
      </c>
    </row>
    <row r="292" spans="3:6">
      <c r="C292">
        <v>17.46</v>
      </c>
      <c r="D292">
        <v>1.6206560034817519E-2</v>
      </c>
      <c r="E292">
        <v>57</v>
      </c>
      <c r="F292">
        <v>3</v>
      </c>
    </row>
    <row r="293" spans="3:6">
      <c r="C293">
        <v>17.52</v>
      </c>
      <c r="D293">
        <v>1.5984948098505279E-2</v>
      </c>
      <c r="E293">
        <v>57</v>
      </c>
      <c r="F293">
        <v>0</v>
      </c>
    </row>
    <row r="294" spans="3:6">
      <c r="C294">
        <v>17.579999999999998</v>
      </c>
      <c r="D294">
        <v>1.5786307637459317E-2</v>
      </c>
      <c r="E294" t="s">
        <v>104</v>
      </c>
      <c r="F294" t="s">
        <v>104</v>
      </c>
    </row>
    <row r="295" spans="3:6">
      <c r="C295">
        <v>17.64</v>
      </c>
      <c r="D295">
        <v>1.5605176392595975E-2</v>
      </c>
      <c r="E295">
        <v>58</v>
      </c>
      <c r="F295">
        <v>0</v>
      </c>
    </row>
    <row r="296" spans="3:6">
      <c r="C296">
        <v>17.7</v>
      </c>
      <c r="D296">
        <v>1.5442162275560159E-2</v>
      </c>
      <c r="E296">
        <v>59</v>
      </c>
      <c r="F296">
        <v>0</v>
      </c>
    </row>
    <row r="297" spans="3:6">
      <c r="C297">
        <v>17.759999999999998</v>
      </c>
      <c r="D297">
        <v>1.5307234707220972E-2</v>
      </c>
      <c r="E297">
        <v>59</v>
      </c>
      <c r="F297">
        <v>1</v>
      </c>
    </row>
    <row r="298" spans="3:6">
      <c r="C298">
        <v>17.82</v>
      </c>
      <c r="D298">
        <v>1.5225325563959518E-2</v>
      </c>
      <c r="E298">
        <v>58</v>
      </c>
      <c r="F298">
        <v>1</v>
      </c>
    </row>
    <row r="299" spans="3:6">
      <c r="C299">
        <v>17.88</v>
      </c>
      <c r="D299">
        <v>1.5243101642219791E-2</v>
      </c>
      <c r="E299">
        <v>58</v>
      </c>
      <c r="F299">
        <v>0</v>
      </c>
    </row>
    <row r="300" spans="3:6">
      <c r="C300">
        <v>17.939999999999998</v>
      </c>
      <c r="D300">
        <v>1.5432687608104087E-2</v>
      </c>
      <c r="E300" t="s">
        <v>104</v>
      </c>
      <c r="F300" t="s">
        <v>104</v>
      </c>
    </row>
    <row r="301" spans="3:6">
      <c r="C301">
        <v>18</v>
      </c>
      <c r="D301">
        <v>1.5884469681784759E-2</v>
      </c>
      <c r="E301">
        <v>59</v>
      </c>
      <c r="F301">
        <v>0</v>
      </c>
    </row>
    <row r="302" spans="3:6">
      <c r="C302">
        <v>18.059999999999999</v>
      </c>
      <c r="D302">
        <v>1.6681079099964614E-2</v>
      </c>
      <c r="E302">
        <v>60</v>
      </c>
      <c r="F302">
        <v>0</v>
      </c>
    </row>
    <row r="303" spans="3:6">
      <c r="C303">
        <v>18.12</v>
      </c>
      <c r="D303">
        <v>1.7851642983391851E-2</v>
      </c>
      <c r="E303">
        <v>60</v>
      </c>
      <c r="F303">
        <v>4</v>
      </c>
    </row>
    <row r="304" spans="3:6">
      <c r="C304">
        <v>18.18</v>
      </c>
      <c r="D304">
        <v>1.9320476080150629E-2</v>
      </c>
      <c r="E304">
        <v>59</v>
      </c>
      <c r="F304">
        <v>4</v>
      </c>
    </row>
    <row r="305" spans="3:6">
      <c r="C305">
        <v>18.239999999999998</v>
      </c>
      <c r="D305">
        <v>2.0879439667118617E-2</v>
      </c>
      <c r="E305">
        <v>59</v>
      </c>
      <c r="F305">
        <v>0</v>
      </c>
    </row>
    <row r="306" spans="3:6">
      <c r="C306">
        <v>18.3</v>
      </c>
      <c r="D306">
        <v>2.2214399256870722E-2</v>
      </c>
      <c r="E306" t="s">
        <v>104</v>
      </c>
      <c r="F306" t="s">
        <v>104</v>
      </c>
    </row>
    <row r="307" spans="3:6">
      <c r="C307">
        <v>18.36</v>
      </c>
      <c r="D307">
        <v>2.2993338467713852E-2</v>
      </c>
      <c r="E307">
        <v>61</v>
      </c>
      <c r="F307">
        <v>0</v>
      </c>
    </row>
    <row r="308" spans="3:6">
      <c r="C308">
        <v>18.419999999999998</v>
      </c>
      <c r="D308">
        <v>2.2985809810080679E-2</v>
      </c>
      <c r="E308">
        <v>62</v>
      </c>
      <c r="F308">
        <v>0</v>
      </c>
    </row>
    <row r="309" spans="3:6">
      <c r="C309">
        <v>18.48</v>
      </c>
      <c r="D309">
        <v>2.2155532462992039E-2</v>
      </c>
      <c r="E309">
        <v>62</v>
      </c>
      <c r="F309">
        <v>1</v>
      </c>
    </row>
    <row r="310" spans="3:6">
      <c r="C310">
        <v>18.54</v>
      </c>
      <c r="D310">
        <v>2.0675621642658765E-2</v>
      </c>
      <c r="E310">
        <v>61</v>
      </c>
      <c r="F310">
        <v>1</v>
      </c>
    </row>
    <row r="311" spans="3:6">
      <c r="C311">
        <v>18.599999999999998</v>
      </c>
      <c r="D311">
        <v>1.8857618091465543E-2</v>
      </c>
      <c r="E311">
        <v>61</v>
      </c>
      <c r="F311">
        <v>0</v>
      </c>
    </row>
    <row r="312" spans="3:6">
      <c r="C312">
        <v>18.66</v>
      </c>
      <c r="D312">
        <v>1.7034084207913358E-2</v>
      </c>
      <c r="E312" t="s">
        <v>104</v>
      </c>
      <c r="F312" t="s">
        <v>104</v>
      </c>
    </row>
    <row r="313" spans="3:6">
      <c r="C313">
        <v>18.72</v>
      </c>
      <c r="D313">
        <v>1.5454759835923896E-2</v>
      </c>
      <c r="E313">
        <v>64</v>
      </c>
      <c r="F313">
        <v>0</v>
      </c>
    </row>
    <row r="314" spans="3:6">
      <c r="C314">
        <v>18.779999999999998</v>
      </c>
      <c r="D314">
        <v>1.423864068282879E-2</v>
      </c>
      <c r="E314">
        <v>65</v>
      </c>
      <c r="F314">
        <v>0</v>
      </c>
    </row>
    <row r="315" spans="3:6">
      <c r="C315">
        <v>18.84</v>
      </c>
      <c r="D315">
        <v>1.3386329842147793E-2</v>
      </c>
      <c r="E315">
        <v>65</v>
      </c>
      <c r="F315">
        <v>1</v>
      </c>
    </row>
    <row r="316" spans="3:6">
      <c r="C316">
        <v>18.899999999999999</v>
      </c>
      <c r="D316">
        <v>1.2827133719459082E-2</v>
      </c>
      <c r="E316">
        <v>64</v>
      </c>
      <c r="F316">
        <v>1</v>
      </c>
    </row>
    <row r="317" spans="3:6">
      <c r="C317">
        <v>18.96</v>
      </c>
      <c r="D317">
        <v>1.2469080789030621E-2</v>
      </c>
      <c r="E317">
        <v>64</v>
      </c>
      <c r="F317">
        <v>0</v>
      </c>
    </row>
    <row r="318" spans="3:6">
      <c r="C318">
        <v>19.02</v>
      </c>
      <c r="D318">
        <v>1.2231914378971774E-2</v>
      </c>
      <c r="E318" t="s">
        <v>104</v>
      </c>
      <c r="F318" t="s">
        <v>104</v>
      </c>
    </row>
    <row r="319" spans="3:6">
      <c r="C319">
        <v>19.079999999999998</v>
      </c>
      <c r="D319">
        <v>1.2059634298071824E-2</v>
      </c>
      <c r="E319">
        <v>65</v>
      </c>
      <c r="F319">
        <v>0</v>
      </c>
    </row>
    <row r="320" spans="3:6">
      <c r="C320">
        <v>19.14</v>
      </c>
      <c r="D320">
        <v>1.1919186869444079E-2</v>
      </c>
      <c r="E320">
        <v>66</v>
      </c>
      <c r="F320">
        <v>0</v>
      </c>
    </row>
    <row r="321" spans="3:6">
      <c r="C321">
        <v>19.2</v>
      </c>
      <c r="D321">
        <v>1.1793623347418392E-2</v>
      </c>
      <c r="E321">
        <v>66</v>
      </c>
      <c r="F321">
        <v>2</v>
      </c>
    </row>
    <row r="322" spans="3:6">
      <c r="C322">
        <v>19.259999999999998</v>
      </c>
      <c r="D322">
        <v>1.1675251078983335E-2</v>
      </c>
      <c r="E322">
        <v>65</v>
      </c>
      <c r="F322">
        <v>2</v>
      </c>
    </row>
    <row r="323" spans="3:6">
      <c r="C323">
        <v>19.32</v>
      </c>
      <c r="D323">
        <v>1.1560929344219919E-2</v>
      </c>
      <c r="E323">
        <v>65</v>
      </c>
      <c r="F323">
        <v>0</v>
      </c>
    </row>
    <row r="324" spans="3:6">
      <c r="C324">
        <v>19.38</v>
      </c>
      <c r="D324">
        <v>1.1449468288902987E-2</v>
      </c>
      <c r="E324" t="s">
        <v>104</v>
      </c>
      <c r="F324" t="s">
        <v>104</v>
      </c>
    </row>
    <row r="325" spans="3:6">
      <c r="C325">
        <v>19.439999999999998</v>
      </c>
      <c r="D325">
        <v>1.1340404512983349E-2</v>
      </c>
      <c r="E325">
        <v>67</v>
      </c>
      <c r="F325">
        <v>0</v>
      </c>
    </row>
    <row r="326" spans="3:6">
      <c r="C326">
        <v>19.5</v>
      </c>
      <c r="D326">
        <v>1.1233506699513514E-2</v>
      </c>
      <c r="E326">
        <v>68</v>
      </c>
      <c r="F326">
        <v>0</v>
      </c>
    </row>
    <row r="327" spans="3:6">
      <c r="C327">
        <v>19.559999999999999</v>
      </c>
      <c r="D327">
        <v>1.1128607345535961E-2</v>
      </c>
      <c r="E327">
        <v>68</v>
      </c>
      <c r="F327">
        <v>1</v>
      </c>
    </row>
    <row r="328" spans="3:6">
      <c r="C328">
        <v>19.62</v>
      </c>
      <c r="D328">
        <v>1.1025561092988292E-2</v>
      </c>
      <c r="E328">
        <v>67</v>
      </c>
      <c r="F328">
        <v>1</v>
      </c>
    </row>
    <row r="329" spans="3:6">
      <c r="C329">
        <v>19.68</v>
      </c>
      <c r="D329">
        <v>1.0924201557033306E-2</v>
      </c>
      <c r="E329">
        <v>67</v>
      </c>
      <c r="F329">
        <v>0</v>
      </c>
    </row>
    <row r="330" spans="3:6">
      <c r="C330">
        <v>19.739999999999998</v>
      </c>
      <c r="D330">
        <v>1.0824369899882284E-2</v>
      </c>
      <c r="E330" t="s">
        <v>104</v>
      </c>
      <c r="F330" t="s">
        <v>104</v>
      </c>
    </row>
    <row r="331" spans="3:6">
      <c r="C331">
        <v>19.8</v>
      </c>
      <c r="D331">
        <v>1.0725909047049648E-2</v>
      </c>
      <c r="E331">
        <v>69</v>
      </c>
      <c r="F331">
        <v>0</v>
      </c>
    </row>
    <row r="332" spans="3:6">
      <c r="C332">
        <v>19.86</v>
      </c>
      <c r="D332">
        <v>1.0628667695394009E-2</v>
      </c>
      <c r="E332">
        <v>70</v>
      </c>
      <c r="F332">
        <v>0</v>
      </c>
    </row>
    <row r="333" spans="3:6">
      <c r="C333">
        <v>19.919999999999998</v>
      </c>
      <c r="D333">
        <v>1.0532504071516758E-2</v>
      </c>
      <c r="E333">
        <v>70</v>
      </c>
      <c r="F333">
        <v>1</v>
      </c>
    </row>
    <row r="334" spans="3:6">
      <c r="C334">
        <v>19.98</v>
      </c>
      <c r="D334">
        <v>1.0437289318994727E-2</v>
      </c>
      <c r="E334">
        <v>69</v>
      </c>
      <c r="F334">
        <v>1</v>
      </c>
    </row>
    <row r="335" spans="3:6">
      <c r="C335">
        <v>20.04</v>
      </c>
      <c r="D335">
        <v>1.0342910407035586E-2</v>
      </c>
      <c r="E335">
        <v>69</v>
      </c>
      <c r="F335">
        <v>0</v>
      </c>
    </row>
    <row r="336" spans="3:6">
      <c r="C336">
        <v>20.099999999999998</v>
      </c>
      <c r="D336">
        <v>1.0249268779877748E-2</v>
      </c>
      <c r="E336" t="s">
        <v>104</v>
      </c>
      <c r="F336" t="s">
        <v>104</v>
      </c>
    </row>
    <row r="337" spans="3:6">
      <c r="C337">
        <v>20.16</v>
      </c>
      <c r="D337">
        <v>1.0156293968282082E-2</v>
      </c>
      <c r="E337">
        <v>70</v>
      </c>
      <c r="F337">
        <v>0</v>
      </c>
    </row>
    <row r="338" spans="3:6">
      <c r="C338">
        <v>20.22</v>
      </c>
      <c r="D338">
        <v>1.0063937422085221E-2</v>
      </c>
      <c r="E338">
        <v>71</v>
      </c>
      <c r="F338">
        <v>0</v>
      </c>
    </row>
    <row r="339" spans="3:6">
      <c r="C339">
        <v>20.279999999999998</v>
      </c>
      <c r="D339">
        <v>9.9721708140500433E-3</v>
      </c>
      <c r="E339">
        <v>71</v>
      </c>
      <c r="F339">
        <v>1</v>
      </c>
    </row>
    <row r="340" spans="3:6">
      <c r="C340">
        <v>20.34</v>
      </c>
      <c r="D340">
        <v>9.8809735978898968E-3</v>
      </c>
      <c r="E340">
        <v>70</v>
      </c>
      <c r="F340">
        <v>1</v>
      </c>
    </row>
    <row r="341" spans="3:6">
      <c r="C341">
        <v>20.399999999999999</v>
      </c>
      <c r="D341">
        <v>9.790365853685529E-3</v>
      </c>
      <c r="E341">
        <v>70</v>
      </c>
      <c r="F341">
        <v>0</v>
      </c>
    </row>
    <row r="342" spans="3:6">
      <c r="C342">
        <v>20.46</v>
      </c>
      <c r="D342">
        <v>9.7003875826577619E-3</v>
      </c>
      <c r="E342" t="s">
        <v>104</v>
      </c>
      <c r="F342" t="s">
        <v>104</v>
      </c>
    </row>
    <row r="343" spans="3:6">
      <c r="C343">
        <v>20.52</v>
      </c>
      <c r="D343">
        <v>9.6111019230653797E-3</v>
      </c>
      <c r="E343">
        <v>73</v>
      </c>
      <c r="F343">
        <v>0</v>
      </c>
    </row>
    <row r="344" spans="3:6">
      <c r="C344">
        <v>20.58</v>
      </c>
      <c r="D344">
        <v>9.5226408701979091E-3</v>
      </c>
      <c r="E344">
        <v>74</v>
      </c>
      <c r="F344">
        <v>0</v>
      </c>
    </row>
    <row r="345" spans="3:6">
      <c r="C345">
        <v>20.64</v>
      </c>
      <c r="D345">
        <v>9.4351743708028998E-3</v>
      </c>
      <c r="E345">
        <v>74</v>
      </c>
      <c r="F345">
        <v>1</v>
      </c>
    </row>
    <row r="346" spans="3:6">
      <c r="C346">
        <v>20.7</v>
      </c>
      <c r="D346">
        <v>9.3490715065527776E-3</v>
      </c>
      <c r="E346">
        <v>73</v>
      </c>
      <c r="F346">
        <v>1</v>
      </c>
    </row>
    <row r="347" spans="3:6">
      <c r="C347">
        <v>20.759999999999998</v>
      </c>
      <c r="D347">
        <v>9.2651496467586504E-3</v>
      </c>
      <c r="E347">
        <v>73</v>
      </c>
      <c r="F347">
        <v>0</v>
      </c>
    </row>
    <row r="348" spans="3:6">
      <c r="C348">
        <v>20.82</v>
      </c>
      <c r="D348">
        <v>9.1854181470626458E-3</v>
      </c>
      <c r="E348" t="s">
        <v>104</v>
      </c>
      <c r="F348" t="s">
        <v>104</v>
      </c>
    </row>
    <row r="349" spans="3:6">
      <c r="C349">
        <v>20.88</v>
      </c>
      <c r="D349">
        <v>9.1147084031276988E-3</v>
      </c>
    </row>
    <row r="350" spans="3:6">
      <c r="C350">
        <v>20.939999999999998</v>
      </c>
      <c r="D350">
        <v>9.0640197451187267E-3</v>
      </c>
    </row>
    <row r="351" spans="3:6">
      <c r="C351">
        <v>21</v>
      </c>
      <c r="D351">
        <v>9.0560997163607448E-3</v>
      </c>
    </row>
    <row r="352" spans="3:6">
      <c r="C352">
        <v>21.06</v>
      </c>
      <c r="D352">
        <v>9.1327742226113336E-3</v>
      </c>
    </row>
    <row r="353" spans="3:4">
      <c r="C353">
        <v>21.119999999999997</v>
      </c>
      <c r="D353">
        <v>9.3608692442088432E-3</v>
      </c>
    </row>
    <row r="354" spans="3:4">
      <c r="C354">
        <v>21.18</v>
      </c>
      <c r="D354">
        <v>9.8300147686292503E-3</v>
      </c>
    </row>
    <row r="355" spans="3:4">
      <c r="C355">
        <v>21.24</v>
      </c>
      <c r="D355">
        <v>1.0633756006554078E-2</v>
      </c>
    </row>
    <row r="356" spans="3:4">
      <c r="C356">
        <v>21.3</v>
      </c>
      <c r="D356">
        <v>1.1829751975951165E-2</v>
      </c>
    </row>
    <row r="357" spans="3:4">
      <c r="C357">
        <v>21.36</v>
      </c>
      <c r="D357">
        <v>1.3387594914122706E-2</v>
      </c>
    </row>
    <row r="358" spans="3:4">
      <c r="C358">
        <v>21.419999999999998</v>
      </c>
      <c r="D358">
        <v>1.5149316159434319E-2</v>
      </c>
    </row>
    <row r="359" spans="3:4">
      <c r="C359">
        <v>21.48</v>
      </c>
      <c r="D359">
        <v>1.6834903981925841E-2</v>
      </c>
    </row>
    <row r="360" spans="3:4">
      <c r="C360">
        <v>21.54</v>
      </c>
      <c r="D360">
        <v>1.8110692454340546E-2</v>
      </c>
    </row>
    <row r="361" spans="3:4">
      <c r="C361">
        <v>21.599999999999998</v>
      </c>
      <c r="D361">
        <v>1.8703223844915812E-2</v>
      </c>
    </row>
    <row r="362" spans="3:4">
      <c r="C362">
        <v>21.66</v>
      </c>
      <c r="D362">
        <v>1.8506822119232165E-2</v>
      </c>
    </row>
    <row r="363" spans="3:4">
      <c r="C363">
        <v>21.72</v>
      </c>
      <c r="D363">
        <v>1.7627218453519663E-2</v>
      </c>
    </row>
    <row r="364" spans="3:4">
      <c r="C364">
        <v>21.779999999999998</v>
      </c>
      <c r="D364">
        <v>1.6336314759212218E-2</v>
      </c>
    </row>
    <row r="365" spans="3:4">
      <c r="C365">
        <v>21.84</v>
      </c>
      <c r="D365">
        <v>1.4963295369957863E-2</v>
      </c>
    </row>
    <row r="366" spans="3:4">
      <c r="C366">
        <v>21.9</v>
      </c>
      <c r="D366">
        <v>1.3779973431318317E-2</v>
      </c>
    </row>
    <row r="367" spans="3:4">
      <c r="C367">
        <v>21.96</v>
      </c>
      <c r="D367">
        <v>1.2932249080041334E-2</v>
      </c>
    </row>
    <row r="368" spans="3:4">
      <c r="C368">
        <v>22.02</v>
      </c>
      <c r="D368">
        <v>1.2435206678830144E-2</v>
      </c>
    </row>
    <row r="369" spans="3:4">
      <c r="C369">
        <v>22.08</v>
      </c>
      <c r="D369">
        <v>1.2213884232421195E-2</v>
      </c>
    </row>
    <row r="370" spans="3:4">
      <c r="C370">
        <v>22.14</v>
      </c>
      <c r="D370">
        <v>1.2157289001622218E-2</v>
      </c>
    </row>
    <row r="371" spans="3:4">
      <c r="C371">
        <v>22.2</v>
      </c>
      <c r="D371">
        <v>1.2160163491492947E-2</v>
      </c>
    </row>
    <row r="372" spans="3:4">
      <c r="C372">
        <v>22.259999999999998</v>
      </c>
      <c r="D372">
        <v>1.2143897843807596E-2</v>
      </c>
    </row>
    <row r="373" spans="3:4">
      <c r="C373">
        <v>22.32</v>
      </c>
      <c r="D373">
        <v>1.2060329941094367E-2</v>
      </c>
    </row>
    <row r="374" spans="3:4">
      <c r="C374">
        <v>22.38</v>
      </c>
      <c r="D374">
        <v>1.1886832501595354E-2</v>
      </c>
    </row>
    <row r="375" spans="3:4">
      <c r="C375">
        <v>22.439999999999998</v>
      </c>
      <c r="D375">
        <v>1.1619229635195119E-2</v>
      </c>
    </row>
    <row r="376" spans="3:4">
      <c r="C376">
        <v>22.5</v>
      </c>
      <c r="D376">
        <v>1.1265666360636917E-2</v>
      </c>
    </row>
    <row r="377" spans="3:4">
      <c r="C377">
        <v>22.56</v>
      </c>
      <c r="D377">
        <v>1.0842043255008834E-2</v>
      </c>
    </row>
    <row r="378" spans="3:4">
      <c r="C378">
        <v>22.619999999999997</v>
      </c>
      <c r="D378">
        <v>1.0368616683167712E-2</v>
      </c>
    </row>
    <row r="379" spans="3:4">
      <c r="C379">
        <v>22.68</v>
      </c>
      <c r="D379">
        <v>9.8672956605417531E-3</v>
      </c>
    </row>
    <row r="380" spans="3:4">
      <c r="C380">
        <v>22.74</v>
      </c>
      <c r="D380">
        <v>9.3594437099032562E-3</v>
      </c>
    </row>
    <row r="381" spans="3:4">
      <c r="C381">
        <v>22.8</v>
      </c>
      <c r="D381">
        <v>8.8640772827287412E-3</v>
      </c>
    </row>
    <row r="382" spans="3:4">
      <c r="C382">
        <v>22.86</v>
      </c>
      <c r="D382">
        <v>8.3966779840118355E-3</v>
      </c>
    </row>
    <row r="383" spans="3:4">
      <c r="C383">
        <v>22.919999999999998</v>
      </c>
      <c r="D383">
        <v>7.9684987471880728E-3</v>
      </c>
    </row>
    <row r="384" spans="3:4">
      <c r="C384">
        <v>22.98</v>
      </c>
      <c r="D384">
        <v>7.5864263962380401E-3</v>
      </c>
    </row>
    <row r="385" spans="3:4">
      <c r="C385">
        <v>23.04</v>
      </c>
      <c r="D385">
        <v>7.253326867518387E-3</v>
      </c>
    </row>
    <row r="386" spans="3:4">
      <c r="C386">
        <v>23.099999999999998</v>
      </c>
      <c r="D386">
        <v>6.9686981852422804E-3</v>
      </c>
    </row>
    <row r="387" spans="3:4">
      <c r="C387">
        <v>23.16</v>
      </c>
      <c r="D387">
        <v>6.7295215248445155E-3</v>
      </c>
    </row>
    <row r="388" spans="3:4">
      <c r="C388">
        <v>23.22</v>
      </c>
      <c r="D388">
        <v>6.5311346240292468E-3</v>
      </c>
    </row>
    <row r="389" spans="3:4">
      <c r="C389">
        <v>23.279999999999998</v>
      </c>
      <c r="D389">
        <v>6.3681193374245156E-3</v>
      </c>
    </row>
    <row r="390" spans="3:4">
      <c r="C390">
        <v>23.34</v>
      </c>
      <c r="D390">
        <v>6.2351300110090047E-3</v>
      </c>
    </row>
    <row r="391" spans="3:4">
      <c r="C391">
        <v>23.4</v>
      </c>
      <c r="D391">
        <v>6.1278723716471691E-3</v>
      </c>
    </row>
    <row r="392" spans="3:4">
      <c r="C392">
        <v>23.46</v>
      </c>
      <c r="D392">
        <v>6.0446515443677686E-3</v>
      </c>
    </row>
    <row r="393" spans="3:4">
      <c r="C393">
        <v>23.52</v>
      </c>
      <c r="D393">
        <v>5.9890960174166577E-3</v>
      </c>
    </row>
    <row r="394" spans="3:4">
      <c r="C394">
        <v>23.58</v>
      </c>
      <c r="D394">
        <v>5.9749395195297927E-3</v>
      </c>
    </row>
    <row r="395" spans="3:4">
      <c r="C395">
        <v>23.64</v>
      </c>
      <c r="D395">
        <v>6.0327553725631001E-3</v>
      </c>
    </row>
    <row r="396" spans="3:4">
      <c r="C396">
        <v>23.7</v>
      </c>
      <c r="D396">
        <v>6.2167168824452381E-3</v>
      </c>
    </row>
    <row r="397" spans="3:4">
      <c r="C397">
        <v>23.759999999999998</v>
      </c>
      <c r="D397">
        <v>6.6057973995254007E-3</v>
      </c>
    </row>
    <row r="398" spans="3:4">
      <c r="C398">
        <v>23.82</v>
      </c>
      <c r="D398">
        <v>7.2910926854406781E-3</v>
      </c>
    </row>
    <row r="399" spans="3:4">
      <c r="C399">
        <v>23.88</v>
      </c>
      <c r="D399">
        <v>8.3427036391636317E-3</v>
      </c>
    </row>
    <row r="400" spans="3:4">
      <c r="C400">
        <v>23.939999999999998</v>
      </c>
      <c r="D400">
        <v>9.7596569332988534E-3</v>
      </c>
    </row>
    <row r="401" spans="3:4">
      <c r="C401">
        <v>24</v>
      </c>
      <c r="D401">
        <v>1.1422700645860855E-2</v>
      </c>
    </row>
    <row r="402" spans="3:4">
      <c r="C402">
        <v>24.06</v>
      </c>
      <c r="D402">
        <v>1.3081933624593901E-2</v>
      </c>
    </row>
    <row r="403" spans="3:4">
      <c r="C403">
        <v>24.119999999999997</v>
      </c>
      <c r="D403">
        <v>1.4404656586259404E-2</v>
      </c>
    </row>
    <row r="404" spans="3:4">
      <c r="C404">
        <v>24.18</v>
      </c>
      <c r="D404">
        <v>1.5079198846921786E-2</v>
      </c>
    </row>
    <row r="405" spans="3:4">
      <c r="C405">
        <v>24.24</v>
      </c>
      <c r="D405">
        <v>1.4932338654414517E-2</v>
      </c>
    </row>
    <row r="406" spans="3:4">
      <c r="C406">
        <v>24.3</v>
      </c>
      <c r="D406">
        <v>1.4000208604317515E-2</v>
      </c>
    </row>
    <row r="407" spans="3:4">
      <c r="C407">
        <v>24.36</v>
      </c>
      <c r="D407">
        <v>1.2513123701144392E-2</v>
      </c>
    </row>
    <row r="408" spans="3:4">
      <c r="C408">
        <v>24.419999999999998</v>
      </c>
      <c r="D408">
        <v>1.0802933576246398E-2</v>
      </c>
    </row>
    <row r="409" spans="3:4">
      <c r="C409">
        <v>24.48</v>
      </c>
      <c r="D409">
        <v>9.1837862926706509E-3</v>
      </c>
    </row>
    <row r="410" spans="3:4">
      <c r="C410">
        <v>24.54</v>
      </c>
      <c r="D410">
        <v>7.8642673925064487E-3</v>
      </c>
    </row>
    <row r="411" spans="3:4">
      <c r="C411">
        <v>24.599999999999998</v>
      </c>
      <c r="D411">
        <v>6.9219891634138163E-3</v>
      </c>
    </row>
    <row r="412" spans="3:4">
      <c r="C412">
        <v>24.66</v>
      </c>
      <c r="D412">
        <v>6.3336208300455504E-3</v>
      </c>
    </row>
    <row r="413" spans="3:4">
      <c r="C413">
        <v>24.72</v>
      </c>
      <c r="D413">
        <v>6.031402794038989E-3</v>
      </c>
    </row>
    <row r="414" spans="3:4">
      <c r="C414">
        <v>24.779999999999998</v>
      </c>
      <c r="D414">
        <v>5.9582531565480394E-3</v>
      </c>
    </row>
    <row r="415" spans="3:4">
      <c r="C415">
        <v>24.84</v>
      </c>
      <c r="D415">
        <v>6.1073184987730953E-3</v>
      </c>
    </row>
    <row r="416" spans="3:4">
      <c r="C416">
        <v>24.9</v>
      </c>
      <c r="D416">
        <v>6.5426252695496463E-3</v>
      </c>
    </row>
    <row r="417" spans="3:4">
      <c r="C417">
        <v>24.96</v>
      </c>
      <c r="D417">
        <v>7.3977316847946969E-3</v>
      </c>
    </row>
    <row r="418" spans="3:4">
      <c r="C418">
        <v>25.02</v>
      </c>
      <c r="D418">
        <v>8.8433510422034883E-3</v>
      </c>
    </row>
    <row r="419" spans="3:4">
      <c r="C419">
        <v>25.08</v>
      </c>
      <c r="D419">
        <v>1.1015117765764804E-2</v>
      </c>
    </row>
    <row r="420" spans="3:4">
      <c r="C420">
        <v>25.14</v>
      </c>
      <c r="D420">
        <v>1.3909653697806097E-2</v>
      </c>
    </row>
    <row r="421" spans="3:4">
      <c r="C421">
        <v>25.2</v>
      </c>
      <c r="D421">
        <v>1.72882435276458E-2</v>
      </c>
    </row>
    <row r="422" spans="3:4">
      <c r="C422">
        <v>25.259999999999998</v>
      </c>
      <c r="D422">
        <v>2.0651242042562117E-2</v>
      </c>
    </row>
    <row r="423" spans="3:4">
      <c r="C423">
        <v>25.32</v>
      </c>
      <c r="D423">
        <v>2.3333544451227088E-2</v>
      </c>
    </row>
    <row r="424" spans="3:4">
      <c r="C424">
        <v>25.38</v>
      </c>
      <c r="D424">
        <v>2.4712152419073329E-2</v>
      </c>
    </row>
    <row r="425" spans="3:4">
      <c r="C425">
        <v>25.439999999999998</v>
      </c>
      <c r="D425">
        <v>2.4440989999586337E-2</v>
      </c>
    </row>
    <row r="426" spans="3:4">
      <c r="C426">
        <v>25.5</v>
      </c>
      <c r="D426">
        <v>2.2592844247457923E-2</v>
      </c>
    </row>
    <row r="427" spans="3:4">
      <c r="C427">
        <v>25.56</v>
      </c>
      <c r="D427">
        <v>1.9629228476202694E-2</v>
      </c>
    </row>
    <row r="428" spans="3:4">
      <c r="C428">
        <v>25.619999999999997</v>
      </c>
      <c r="D428">
        <v>1.6215783003163339E-2</v>
      </c>
    </row>
    <row r="429" spans="3:4">
      <c r="C429">
        <v>25.68</v>
      </c>
      <c r="D429">
        <v>1.298502638948207E-2</v>
      </c>
    </row>
    <row r="430" spans="3:4">
      <c r="C430">
        <v>25.74</v>
      </c>
      <c r="D430">
        <v>1.0363326681019292E-2</v>
      </c>
    </row>
    <row r="431" spans="3:4">
      <c r="C431">
        <v>25.8</v>
      </c>
      <c r="D431">
        <v>8.5234827627789778E-3</v>
      </c>
    </row>
    <row r="432" spans="3:4">
      <c r="C432">
        <v>25.86</v>
      </c>
      <c r="D432">
        <v>7.4471619283898918E-3</v>
      </c>
    </row>
    <row r="433" spans="3:4">
      <c r="C433">
        <v>25.919999999999998</v>
      </c>
      <c r="D433">
        <v>7.0332516956854779E-3</v>
      </c>
    </row>
    <row r="434" spans="3:4">
      <c r="C434">
        <v>25.98</v>
      </c>
      <c r="D434">
        <v>7.1869336056822669E-3</v>
      </c>
    </row>
    <row r="435" spans="3:4">
      <c r="C435">
        <v>26.04</v>
      </c>
      <c r="D435">
        <v>7.8525052864252352E-3</v>
      </c>
    </row>
    <row r="436" spans="3:4">
      <c r="C436">
        <v>26.099999999999998</v>
      </c>
      <c r="D436">
        <v>8.9876279423191444E-3</v>
      </c>
    </row>
    <row r="437" spans="3:4">
      <c r="C437">
        <v>26.16</v>
      </c>
      <c r="D437">
        <v>1.0503471101806451E-2</v>
      </c>
    </row>
    <row r="438" spans="3:4">
      <c r="C438">
        <v>26.22</v>
      </c>
      <c r="D438">
        <v>1.2211600367331998E-2</v>
      </c>
    </row>
    <row r="439" spans="3:4">
      <c r="C439">
        <v>26.279999999999998</v>
      </c>
      <c r="D439">
        <v>1.3819105050973255E-2</v>
      </c>
    </row>
    <row r="440" spans="3:4">
      <c r="C440">
        <v>26.34</v>
      </c>
      <c r="D440">
        <v>1.4992928414043032E-2</v>
      </c>
    </row>
    <row r="441" spans="3:4">
      <c r="C441">
        <v>26.4</v>
      </c>
      <c r="D441">
        <v>1.5475864792088709E-2</v>
      </c>
    </row>
    <row r="442" spans="3:4">
      <c r="C442">
        <v>26.459999999999997</v>
      </c>
      <c r="D442">
        <v>1.5200361065247707E-2</v>
      </c>
    </row>
    <row r="443" spans="3:4">
      <c r="C443">
        <v>26.52</v>
      </c>
      <c r="D443">
        <v>1.4338128969941596E-2</v>
      </c>
    </row>
    <row r="444" spans="3:4">
      <c r="C444">
        <v>26.58</v>
      </c>
      <c r="D444">
        <v>1.3253072018026999E-2</v>
      </c>
    </row>
    <row r="445" spans="3:4">
      <c r="C445">
        <v>26.64</v>
      </c>
      <c r="D445">
        <v>1.2373819013419905E-2</v>
      </c>
    </row>
    <row r="446" spans="3:4">
      <c r="C446">
        <v>26.7</v>
      </c>
      <c r="D446">
        <v>1.2039290027945895E-2</v>
      </c>
    </row>
    <row r="447" spans="3:4">
      <c r="C447">
        <v>26.759999999999998</v>
      </c>
      <c r="D447">
        <v>1.2377665722352944E-2</v>
      </c>
    </row>
    <row r="448" spans="3:4">
      <c r="C448">
        <v>26.82</v>
      </c>
      <c r="D448">
        <v>1.3261276064829772E-2</v>
      </c>
    </row>
    <row r="449" spans="3:4">
      <c r="C449">
        <v>26.88</v>
      </c>
      <c r="D449">
        <v>1.4352180295055125E-2</v>
      </c>
    </row>
    <row r="450" spans="3:4">
      <c r="C450">
        <v>26.939999999999998</v>
      </c>
      <c r="D450">
        <v>1.5224147771628596E-2</v>
      </c>
    </row>
    <row r="451" spans="3:4">
      <c r="C451">
        <v>27</v>
      </c>
      <c r="D451">
        <v>1.5519152652810888E-2</v>
      </c>
    </row>
    <row r="452" spans="3:4">
      <c r="C452">
        <v>27.06</v>
      </c>
      <c r="D452">
        <v>1.5078702314612157E-2</v>
      </c>
    </row>
    <row r="453" spans="3:4">
      <c r="C453">
        <v>27.119999999999997</v>
      </c>
      <c r="D453">
        <v>1.3996894693784208E-2</v>
      </c>
    </row>
    <row r="454" spans="3:4">
      <c r="C454">
        <v>27.18</v>
      </c>
      <c r="D454">
        <v>1.2577356029739677E-2</v>
      </c>
    </row>
    <row r="455" spans="3:4">
      <c r="C455">
        <v>27.24</v>
      </c>
      <c r="D455">
        <v>1.1221610370706384E-2</v>
      </c>
    </row>
    <row r="456" spans="3:4">
      <c r="C456">
        <v>27.3</v>
      </c>
      <c r="D456">
        <v>1.0301994727797605E-2</v>
      </c>
    </row>
    <row r="457" spans="3:4">
      <c r="C457">
        <v>27.36</v>
      </c>
      <c r="D457">
        <v>1.0063522680137108E-2</v>
      </c>
    </row>
    <row r="458" spans="3:4">
      <c r="C458">
        <v>27.419999999999998</v>
      </c>
      <c r="D458">
        <v>1.0570645240503768E-2</v>
      </c>
    </row>
    <row r="459" spans="3:4">
      <c r="C459">
        <v>27.48</v>
      </c>
      <c r="D459">
        <v>1.1694539891330792E-2</v>
      </c>
    </row>
    <row r="460" spans="3:4">
      <c r="C460">
        <v>27.54</v>
      </c>
      <c r="D460">
        <v>1.313735766709713E-2</v>
      </c>
    </row>
    <row r="461" spans="3:4">
      <c r="C461">
        <v>27.599999999999998</v>
      </c>
      <c r="D461">
        <v>1.4498335119367054E-2</v>
      </c>
    </row>
    <row r="462" spans="3:4">
      <c r="C462">
        <v>27.66</v>
      </c>
      <c r="D462">
        <v>1.538090661228996E-2</v>
      </c>
    </row>
    <row r="463" spans="3:4">
      <c r="C463">
        <v>27.72</v>
      </c>
      <c r="D463">
        <v>1.5514423224770486E-2</v>
      </c>
    </row>
    <row r="464" spans="3:4">
      <c r="C464">
        <v>27.779999999999998</v>
      </c>
      <c r="D464">
        <v>1.4840990004218298E-2</v>
      </c>
    </row>
    <row r="465" spans="3:4">
      <c r="C465">
        <v>27.84</v>
      </c>
      <c r="D465">
        <v>1.3523436179930516E-2</v>
      </c>
    </row>
    <row r="466" spans="3:4">
      <c r="C466">
        <v>27.9</v>
      </c>
      <c r="D466">
        <v>1.1868897581191234E-2</v>
      </c>
    </row>
    <row r="467" spans="3:4">
      <c r="C467">
        <v>27.959999999999997</v>
      </c>
      <c r="D467">
        <v>1.0208179053900226E-2</v>
      </c>
    </row>
    <row r="468" spans="3:4">
      <c r="C468">
        <v>28.02</v>
      </c>
      <c r="D468">
        <v>8.7902748980326489E-3</v>
      </c>
    </row>
    <row r="469" spans="3:4">
      <c r="C469">
        <v>28.08</v>
      </c>
      <c r="D469">
        <v>7.733818077370674E-3</v>
      </c>
    </row>
    <row r="470" spans="3:4">
      <c r="C470">
        <v>28.14</v>
      </c>
      <c r="D470">
        <v>7.0391518758600663E-3</v>
      </c>
    </row>
    <row r="471" spans="3:4">
      <c r="C471">
        <v>28.2</v>
      </c>
      <c r="D471">
        <v>6.6353625555178155E-3</v>
      </c>
    </row>
    <row r="472" spans="3:4">
      <c r="C472">
        <v>28.259999999999998</v>
      </c>
      <c r="D472">
        <v>6.4302776399855575E-3</v>
      </c>
    </row>
    <row r="473" spans="3:4">
      <c r="C473">
        <v>28.32</v>
      </c>
      <c r="D473">
        <v>6.3434550502969572E-3</v>
      </c>
    </row>
    <row r="474" spans="3:4">
      <c r="C474">
        <v>28.38</v>
      </c>
      <c r="D474">
        <v>6.3187405090185424E-3</v>
      </c>
    </row>
    <row r="475" spans="3:4">
      <c r="C475">
        <v>28.439999999999998</v>
      </c>
      <c r="D475">
        <v>6.3229356134698019E-3</v>
      </c>
    </row>
    <row r="476" spans="3:4">
      <c r="C476">
        <v>28.5</v>
      </c>
      <c r="D476">
        <v>6.338975036036653E-3</v>
      </c>
    </row>
    <row r="477" spans="3:4">
      <c r="C477">
        <v>28.56</v>
      </c>
      <c r="D477">
        <v>6.3590720262092296E-3</v>
      </c>
    </row>
    <row r="478" spans="3:4">
      <c r="C478">
        <v>28.619999999999997</v>
      </c>
      <c r="D478">
        <v>6.3800265391533925E-3</v>
      </c>
    </row>
    <row r="479" spans="3:4">
      <c r="C479">
        <v>28.68</v>
      </c>
      <c r="D479">
        <v>6.4006102238773474E-3</v>
      </c>
    </row>
    <row r="480" spans="3:4">
      <c r="C480">
        <v>28.74</v>
      </c>
      <c r="D480">
        <v>6.4203416037833128E-3</v>
      </c>
    </row>
    <row r="481" spans="3:4">
      <c r="C481">
        <v>28.799999999999997</v>
      </c>
      <c r="D481">
        <v>6.4390094203632614E-3</v>
      </c>
    </row>
    <row r="482" spans="3:4">
      <c r="C482">
        <v>28.86</v>
      </c>
      <c r="D482">
        <v>6.4564803093061281E-3</v>
      </c>
    </row>
    <row r="483" spans="3:4">
      <c r="C483">
        <v>28.919999999999998</v>
      </c>
      <c r="D483">
        <v>6.4726470936762757E-3</v>
      </c>
    </row>
    <row r="484" spans="3:4">
      <c r="C484">
        <v>28.98</v>
      </c>
      <c r="D484">
        <v>6.4874169374924753E-3</v>
      </c>
    </row>
    <row r="485" spans="3:4">
      <c r="C485">
        <v>29.04</v>
      </c>
      <c r="D485">
        <v>6.500720463353319E-3</v>
      </c>
    </row>
    <row r="486" spans="3:4">
      <c r="C486">
        <v>29.099999999999998</v>
      </c>
      <c r="D486">
        <v>6.5125113754153172E-3</v>
      </c>
    </row>
    <row r="487" spans="3:4">
      <c r="C487">
        <v>29.16</v>
      </c>
      <c r="D487">
        <v>6.5227874277709666E-3</v>
      </c>
    </row>
    <row r="488" spans="3:4">
      <c r="C488">
        <v>29.22</v>
      </c>
      <c r="D488">
        <v>6.5316279880188038E-3</v>
      </c>
    </row>
    <row r="489" spans="3:4">
      <c r="C489">
        <v>29.279999999999998</v>
      </c>
      <c r="D489">
        <v>6.5392650853523041E-3</v>
      </c>
    </row>
    <row r="490" spans="3:4">
      <c r="C490">
        <v>29.34</v>
      </c>
      <c r="D490">
        <v>6.5462102439903655E-3</v>
      </c>
    </row>
    <row r="491" spans="3:4">
      <c r="C491">
        <v>29.4</v>
      </c>
      <c r="D491">
        <v>6.553466686197865E-3</v>
      </c>
    </row>
    <row r="492" spans="3:4">
      <c r="C492">
        <v>29.459999999999997</v>
      </c>
      <c r="D492">
        <v>6.5628594141410876E-3</v>
      </c>
    </row>
    <row r="493" spans="3:4">
      <c r="C493">
        <v>29.52</v>
      </c>
      <c r="D493">
        <v>6.5775070849123565E-3</v>
      </c>
    </row>
    <row r="494" spans="3:4">
      <c r="C494">
        <v>29.58</v>
      </c>
      <c r="D494">
        <v>6.6024300581630545E-3</v>
      </c>
    </row>
    <row r="495" spans="3:4">
      <c r="C495">
        <v>29.64</v>
      </c>
      <c r="D495">
        <v>6.6452299952060338E-3</v>
      </c>
    </row>
    <row r="496" spans="3:4">
      <c r="C496">
        <v>29.7</v>
      </c>
      <c r="D496">
        <v>6.7166864560799901E-3</v>
      </c>
    </row>
    <row r="497" spans="3:4">
      <c r="C497">
        <v>29.759999999999998</v>
      </c>
      <c r="D497">
        <v>6.8310088000269513E-3</v>
      </c>
    </row>
    <row r="498" spans="3:4">
      <c r="C498">
        <v>29.82</v>
      </c>
      <c r="D498">
        <v>7.0053927332792568E-3</v>
      </c>
    </row>
    <row r="499" spans="3:4">
      <c r="C499">
        <v>29.88</v>
      </c>
      <c r="D499">
        <v>7.2585160000786329E-3</v>
      </c>
    </row>
    <row r="500" spans="3:4">
      <c r="C500">
        <v>29.939999999999998</v>
      </c>
      <c r="D500">
        <v>7.6077373983131705E-3</v>
      </c>
    </row>
    <row r="501" spans="3:4">
      <c r="C501">
        <v>30</v>
      </c>
      <c r="D501">
        <v>8.0650144776448097E-3</v>
      </c>
    </row>
    <row r="502" spans="3:4">
      <c r="C502">
        <v>30.06</v>
      </c>
      <c r="D502">
        <v>8.6321168551160028E-3</v>
      </c>
    </row>
    <row r="503" spans="3:4">
      <c r="C503">
        <v>30.119999999999997</v>
      </c>
      <c r="D503">
        <v>9.2960504835691883E-3</v>
      </c>
    </row>
    <row r="504" spans="3:4">
      <c r="C504">
        <v>30.18</v>
      </c>
      <c r="D504">
        <v>1.0026111691816207E-2</v>
      </c>
    </row>
    <row r="505" spans="3:4">
      <c r="C505">
        <v>30.24</v>
      </c>
      <c r="D505">
        <v>1.0773937418901956E-2</v>
      </c>
    </row>
    <row r="506" spans="3:4">
      <c r="C506">
        <v>30.299999999999997</v>
      </c>
      <c r="D506">
        <v>1.1477485001616286E-2</v>
      </c>
    </row>
    <row r="507" spans="3:4">
      <c r="C507">
        <v>30.36</v>
      </c>
      <c r="D507">
        <v>1.2068959851848731E-2</v>
      </c>
    </row>
    <row r="508" spans="3:4">
      <c r="C508">
        <v>30.419999999999998</v>
      </c>
      <c r="D508">
        <v>1.2485569532938535E-2</v>
      </c>
    </row>
    <row r="509" spans="3:4">
      <c r="C509">
        <v>30.48</v>
      </c>
      <c r="D509">
        <v>1.268093813274172E-2</v>
      </c>
    </row>
    <row r="510" spans="3:4">
      <c r="C510">
        <v>30.54</v>
      </c>
      <c r="D510">
        <v>1.2634654715300231E-2</v>
      </c>
    </row>
    <row r="511" spans="3:4">
      <c r="C511">
        <v>30.599999999999998</v>
      </c>
      <c r="D511">
        <v>1.2357531317904907E-2</v>
      </c>
    </row>
    <row r="512" spans="3:4">
      <c r="C512">
        <v>30.66</v>
      </c>
      <c r="D512">
        <v>1.1891325958766933E-2</v>
      </c>
    </row>
    <row r="513" spans="3:4">
      <c r="C513">
        <v>30.72</v>
      </c>
      <c r="D513">
        <v>1.1302962871621178E-2</v>
      </c>
    </row>
    <row r="514" spans="3:4">
      <c r="C514">
        <v>30.779999999999998</v>
      </c>
      <c r="D514">
        <v>1.0674639746888899E-2</v>
      </c>
    </row>
    <row r="515" spans="3:4">
      <c r="C515">
        <v>30.84</v>
      </c>
      <c r="D515">
        <v>1.0091881389552377E-2</v>
      </c>
    </row>
    <row r="516" spans="3:4">
      <c r="C516">
        <v>30.9</v>
      </c>
      <c r="D516">
        <v>9.6318459430663073E-3</v>
      </c>
    </row>
    <row r="517" spans="3:4">
      <c r="C517">
        <v>30.959999999999997</v>
      </c>
      <c r="D517">
        <v>9.3535141543913593E-3</v>
      </c>
    </row>
    <row r="518" spans="3:4">
      <c r="C518">
        <v>31.02</v>
      </c>
      <c r="D518">
        <v>9.2907499349711761E-3</v>
      </c>
    </row>
    <row r="519" spans="3:4">
      <c r="C519">
        <v>31.08</v>
      </c>
      <c r="D519">
        <v>9.4485544275563493E-3</v>
      </c>
    </row>
    <row r="520" spans="3:4">
      <c r="C520">
        <v>31.14</v>
      </c>
      <c r="D520">
        <v>9.8025328392016466E-3</v>
      </c>
    </row>
    <row r="521" spans="3:4">
      <c r="C521">
        <v>31.2</v>
      </c>
      <c r="D521">
        <v>1.0301566158090882E-2</v>
      </c>
    </row>
    <row r="522" spans="3:4">
      <c r="C522">
        <v>31.259999999999998</v>
      </c>
      <c r="D522">
        <v>1.087369993990701E-2</v>
      </c>
    </row>
    <row r="523" spans="3:4">
      <c r="C523">
        <v>31.32</v>
      </c>
      <c r="D523">
        <v>1.1435064379483164E-2</v>
      </c>
    </row>
    <row r="524" spans="3:4">
      <c r="C524">
        <v>31.38</v>
      </c>
      <c r="D524">
        <v>1.1901105890591795E-2</v>
      </c>
    </row>
    <row r="525" spans="3:4">
      <c r="C525">
        <v>31.439999999999998</v>
      </c>
      <c r="D525">
        <v>1.2198666119945687E-2</v>
      </c>
    </row>
    <row r="526" spans="3:4">
      <c r="C526">
        <v>31.5</v>
      </c>
      <c r="D526">
        <v>1.227681711465967E-2</v>
      </c>
    </row>
    <row r="527" spans="3:4">
      <c r="C527">
        <v>31.56</v>
      </c>
      <c r="D527">
        <v>1.2114217850932458E-2</v>
      </c>
    </row>
    <row r="528" spans="3:4">
      <c r="C528">
        <v>31.619999999999997</v>
      </c>
      <c r="D528">
        <v>1.1721304586603414E-2</v>
      </c>
    </row>
    <row r="529" spans="3:4">
      <c r="C529">
        <v>31.68</v>
      </c>
      <c r="D529">
        <v>1.1136784279304498E-2</v>
      </c>
    </row>
    <row r="530" spans="3:4">
      <c r="C530">
        <v>31.74</v>
      </c>
      <c r="D530">
        <v>1.041930919149554E-2</v>
      </c>
    </row>
    <row r="531" spans="3:4">
      <c r="C531">
        <v>31.799999999999997</v>
      </c>
      <c r="D531">
        <v>9.6363877296728549E-3</v>
      </c>
    </row>
    <row r="532" spans="3:4">
      <c r="C532">
        <v>31.86</v>
      </c>
      <c r="D532">
        <v>8.8531319197360306E-3</v>
      </c>
    </row>
    <row r="533" spans="3:4">
      <c r="C533">
        <v>31.919999999999998</v>
      </c>
      <c r="D533">
        <v>8.1232072873658762E-3</v>
      </c>
    </row>
    <row r="534" spans="3:4">
      <c r="C534">
        <v>31.98</v>
      </c>
      <c r="D534">
        <v>7.4834837162711743E-3</v>
      </c>
    </row>
    <row r="535" spans="3:4">
      <c r="C535">
        <v>32.04</v>
      </c>
      <c r="D535">
        <v>6.9527412706698556E-3</v>
      </c>
    </row>
    <row r="536" spans="3:4">
      <c r="C536">
        <v>32.1</v>
      </c>
      <c r="D536">
        <v>6.5337565868388613E-3</v>
      </c>
    </row>
    <row r="537" spans="3:4">
      <c r="C537">
        <v>32.159999999999997</v>
      </c>
      <c r="D537">
        <v>6.2175076915661747E-3</v>
      </c>
    </row>
    <row r="538" spans="3:4">
      <c r="C538">
        <v>32.22</v>
      </c>
      <c r="D538">
        <v>5.9879957414131655E-3</v>
      </c>
    </row>
    <row r="539" spans="3:4">
      <c r="C539">
        <v>32.28</v>
      </c>
      <c r="D539">
        <v>5.82668474028531E-3</v>
      </c>
    </row>
    <row r="540" spans="3:4">
      <c r="C540">
        <v>32.339999999999996</v>
      </c>
      <c r="D540">
        <v>5.7157140373863295E-3</v>
      </c>
    </row>
    <row r="541" spans="3:4">
      <c r="C541">
        <v>32.4</v>
      </c>
      <c r="D541">
        <v>5.6398398851831297E-3</v>
      </c>
    </row>
    <row r="542" spans="3:4">
      <c r="C542">
        <v>32.46</v>
      </c>
      <c r="D542">
        <v>5.587189138139376E-3</v>
      </c>
    </row>
    <row r="543" spans="3:4">
      <c r="C543">
        <v>32.519999999999996</v>
      </c>
      <c r="D543">
        <v>5.5491968309088063E-3</v>
      </c>
    </row>
    <row r="544" spans="3:4">
      <c r="C544">
        <v>32.58</v>
      </c>
      <c r="D544">
        <v>5.5200897575259159E-3</v>
      </c>
    </row>
    <row r="545" spans="3:4">
      <c r="C545">
        <v>32.64</v>
      </c>
      <c r="D545">
        <v>5.496211842601165E-3</v>
      </c>
    </row>
    <row r="546" spans="3:4">
      <c r="C546">
        <v>32.699999999999996</v>
      </c>
      <c r="D546">
        <v>5.4753809351952712E-3</v>
      </c>
    </row>
    <row r="547" spans="3:4">
      <c r="C547">
        <v>32.76</v>
      </c>
      <c r="D547">
        <v>5.4563684806015825E-3</v>
      </c>
    </row>
    <row r="548" spans="3:4">
      <c r="C548">
        <v>32.82</v>
      </c>
      <c r="D548">
        <v>5.4385237982622538E-3</v>
      </c>
    </row>
    <row r="549" spans="3:4">
      <c r="C549">
        <v>32.879999999999995</v>
      </c>
      <c r="D549">
        <v>5.4215260893411936E-3</v>
      </c>
    </row>
    <row r="550" spans="3:4">
      <c r="C550">
        <v>32.94</v>
      </c>
      <c r="D550">
        <v>5.4052328170078011E-3</v>
      </c>
    </row>
    <row r="551" spans="3:4">
      <c r="C551">
        <v>33</v>
      </c>
      <c r="D551">
        <v>5.3895931267540576E-3</v>
      </c>
    </row>
    <row r="552" spans="3:4">
      <c r="C552">
        <v>33.06</v>
      </c>
      <c r="D552">
        <v>5.3746014101588762E-3</v>
      </c>
    </row>
    <row r="553" spans="3:4">
      <c r="C553">
        <v>33.119999999999997</v>
      </c>
      <c r="D553">
        <v>5.3602708638752225E-3</v>
      </c>
    </row>
    <row r="554" spans="3:4">
      <c r="C554">
        <v>33.18</v>
      </c>
      <c r="D554">
        <v>5.3466313028133041E-3</v>
      </c>
    </row>
    <row r="555" spans="3:4">
      <c r="C555">
        <v>33.24</v>
      </c>
      <c r="D555">
        <v>5.3337187915779615E-3</v>
      </c>
    </row>
    <row r="556" spans="3:4">
      <c r="C556">
        <v>33.299999999999997</v>
      </c>
      <c r="D556">
        <v>5.3215637297565699E-3</v>
      </c>
    </row>
    <row r="557" spans="3:4">
      <c r="C557">
        <v>33.36</v>
      </c>
      <c r="D557">
        <v>5.310203842038513E-3</v>
      </c>
    </row>
    <row r="558" spans="3:4">
      <c r="C558">
        <v>33.42</v>
      </c>
      <c r="D558">
        <v>5.2996784160289617E-3</v>
      </c>
    </row>
    <row r="559" spans="3:4">
      <c r="C559">
        <v>33.479999999999997</v>
      </c>
      <c r="D559">
        <v>5.2900281963953657E-3</v>
      </c>
    </row>
    <row r="560" spans="3:4">
      <c r="C560">
        <v>33.54</v>
      </c>
      <c r="D560">
        <v>5.2812952522626709E-3</v>
      </c>
    </row>
    <row r="561" spans="3:4">
      <c r="C561">
        <v>33.6</v>
      </c>
      <c r="D561">
        <v>5.2735228153020317E-3</v>
      </c>
    </row>
    <row r="562" spans="3:4">
      <c r="C562">
        <v>33.659999999999997</v>
      </c>
      <c r="D562">
        <v>5.2667550859430787E-3</v>
      </c>
    </row>
    <row r="563" spans="3:4">
      <c r="C563">
        <v>33.72</v>
      </c>
      <c r="D563">
        <v>5.2610370052091071E-3</v>
      </c>
    </row>
    <row r="564" spans="3:4">
      <c r="C564">
        <v>33.78</v>
      </c>
      <c r="D564">
        <v>5.256413989835511E-3</v>
      </c>
    </row>
    <row r="565" spans="3:4">
      <c r="C565">
        <v>33.839999999999996</v>
      </c>
      <c r="D565">
        <v>5.2529316285899698E-3</v>
      </c>
    </row>
    <row r="566" spans="3:4">
      <c r="C566">
        <v>33.9</v>
      </c>
      <c r="D566">
        <v>5.2506353380724537E-3</v>
      </c>
    </row>
    <row r="567" spans="3:4">
      <c r="C567">
        <v>33.96</v>
      </c>
      <c r="D567">
        <v>5.2495699767353505E-3</v>
      </c>
    </row>
    <row r="568" spans="3:4">
      <c r="C568">
        <v>34.019999999999996</v>
      </c>
      <c r="D568">
        <v>5.2497794164287209E-3</v>
      </c>
    </row>
    <row r="569" spans="3:4">
      <c r="C569">
        <v>34.08</v>
      </c>
      <c r="D569">
        <v>5.2513060714396752E-3</v>
      </c>
    </row>
    <row r="570" spans="3:4">
      <c r="C570">
        <v>34.14</v>
      </c>
      <c r="D570">
        <v>5.2541903857521617E-3</v>
      </c>
    </row>
    <row r="571" spans="3:4">
      <c r="C571">
        <v>34.199999999999996</v>
      </c>
      <c r="D571">
        <v>5.2584702800961237E-3</v>
      </c>
    </row>
    <row r="572" spans="3:4">
      <c r="C572">
        <v>34.26</v>
      </c>
      <c r="D572">
        <v>5.264180561271369E-3</v>
      </c>
    </row>
    <row r="573" spans="3:4">
      <c r="C573">
        <v>34.32</v>
      </c>
      <c r="D573">
        <v>5.2713522972080758E-3</v>
      </c>
    </row>
    <row r="574" spans="3:4">
      <c r="C574">
        <v>34.379999999999995</v>
      </c>
      <c r="D574">
        <v>5.2800121622459196E-3</v>
      </c>
    </row>
    <row r="575" spans="3:4">
      <c r="C575">
        <v>34.44</v>
      </c>
      <c r="D575">
        <v>5.2901817581586874E-3</v>
      </c>
    </row>
    <row r="576" spans="3:4">
      <c r="C576">
        <v>34.5</v>
      </c>
      <c r="D576">
        <v>5.3018769174993418E-3</v>
      </c>
    </row>
    <row r="577" spans="3:4">
      <c r="C577">
        <v>34.56</v>
      </c>
      <c r="D577">
        <v>5.3151069968695817E-3</v>
      </c>
    </row>
    <row r="578" spans="3:4">
      <c r="C578">
        <v>34.619999999999997</v>
      </c>
      <c r="D578">
        <v>5.3298741687027012E-3</v>
      </c>
    </row>
    <row r="579" spans="3:4">
      <c r="C579">
        <v>34.68</v>
      </c>
      <c r="D579">
        <v>5.3461682373211368E-3</v>
      </c>
    </row>
    <row r="580" spans="3:4">
      <c r="C580">
        <v>34.74</v>
      </c>
      <c r="D580">
        <v>5.36398448417366E-3</v>
      </c>
    </row>
    <row r="581" spans="3:4">
      <c r="C581">
        <v>34.799999999999997</v>
      </c>
      <c r="D581">
        <v>5.3832942610771029E-3</v>
      </c>
    </row>
    <row r="582" spans="3:4">
      <c r="C582">
        <v>34.86</v>
      </c>
      <c r="D582">
        <v>5.4040642501130805E-3</v>
      </c>
    </row>
    <row r="583" spans="3:4">
      <c r="C583">
        <v>34.92</v>
      </c>
      <c r="D583">
        <v>5.4262507433628215E-3</v>
      </c>
    </row>
    <row r="584" spans="3:4">
      <c r="C584">
        <v>34.979999999999997</v>
      </c>
      <c r="D584">
        <v>5.4497991494176215E-3</v>
      </c>
    </row>
    <row r="585" spans="3:4">
      <c r="C585">
        <v>35.04</v>
      </c>
      <c r="D585">
        <v>5.4746435770484034E-3</v>
      </c>
    </row>
    <row r="586" spans="3:4">
      <c r="C586">
        <v>35.1</v>
      </c>
      <c r="D586">
        <v>5.5007065079136237E-3</v>
      </c>
    </row>
    <row r="587" spans="3:4">
      <c r="C587">
        <v>35.159999999999997</v>
      </c>
      <c r="D587">
        <v>5.5278985696985312E-3</v>
      </c>
    </row>
    <row r="588" spans="3:4">
      <c r="C588">
        <v>35.22</v>
      </c>
      <c r="D588">
        <v>5.5561244301848833E-3</v>
      </c>
    </row>
    <row r="589" spans="3:4">
      <c r="C589">
        <v>35.28</v>
      </c>
      <c r="D589">
        <v>5.5852696432251827E-3</v>
      </c>
    </row>
    <row r="590" spans="3:4">
      <c r="C590">
        <v>35.339999999999996</v>
      </c>
      <c r="D590">
        <v>5.6152220377148577E-3</v>
      </c>
    </row>
    <row r="591" spans="3:4">
      <c r="C591">
        <v>35.4</v>
      </c>
      <c r="D591">
        <v>5.6458710761155134E-3</v>
      </c>
    </row>
    <row r="592" spans="3:4">
      <c r="C592">
        <v>35.46</v>
      </c>
      <c r="D592">
        <v>5.6771288105742449E-3</v>
      </c>
    </row>
    <row r="593" spans="3:4">
      <c r="C593">
        <v>35.519999999999996</v>
      </c>
      <c r="D593">
        <v>5.708967692708935E-3</v>
      </c>
    </row>
    <row r="594" spans="3:4">
      <c r="C594">
        <v>35.58</v>
      </c>
      <c r="D594">
        <v>5.741492129084382E-3</v>
      </c>
    </row>
    <row r="595" spans="3:4">
      <c r="C595">
        <v>35.64</v>
      </c>
      <c r="D595">
        <v>5.7750660821724552E-3</v>
      </c>
    </row>
    <row r="596" spans="3:4">
      <c r="C596">
        <v>35.699999999999996</v>
      </c>
      <c r="D596">
        <v>5.8105262962024539E-3</v>
      </c>
    </row>
    <row r="597" spans="3:4">
      <c r="C597">
        <v>35.76</v>
      </c>
      <c r="D597">
        <v>5.849513648470612E-3</v>
      </c>
    </row>
    <row r="598" spans="3:4">
      <c r="C598">
        <v>35.82</v>
      </c>
      <c r="D598">
        <v>5.8949465279813339E-3</v>
      </c>
    </row>
    <row r="599" spans="3:4">
      <c r="C599">
        <v>35.879999999999995</v>
      </c>
      <c r="D599">
        <v>5.9516306047277022E-3</v>
      </c>
    </row>
    <row r="600" spans="3:4">
      <c r="C600">
        <v>35.94</v>
      </c>
      <c r="D600">
        <v>6.0269403488561061E-3</v>
      </c>
    </row>
    <row r="601" spans="3:4">
      <c r="C601">
        <v>36</v>
      </c>
      <c r="D601">
        <v>6.1314177233578139E-3</v>
      </c>
    </row>
    <row r="602" spans="3:4">
      <c r="C602">
        <v>36.059999999999995</v>
      </c>
      <c r="D602">
        <v>6.2790263299716889E-3</v>
      </c>
    </row>
    <row r="603" spans="3:4">
      <c r="C603">
        <v>36.119999999999997</v>
      </c>
      <c r="D603">
        <v>6.4867056109478268E-3</v>
      </c>
    </row>
    <row r="604" spans="3:4">
      <c r="C604">
        <v>36.18</v>
      </c>
      <c r="D604">
        <v>6.7728887646414772E-3</v>
      </c>
    </row>
    <row r="605" spans="3:4">
      <c r="C605">
        <v>36.24</v>
      </c>
      <c r="D605">
        <v>7.1546645650478972E-3</v>
      </c>
    </row>
    <row r="606" spans="3:4">
      <c r="C606">
        <v>36.299999999999997</v>
      </c>
      <c r="D606">
        <v>7.6437385440347927E-3</v>
      </c>
    </row>
    <row r="607" spans="3:4">
      <c r="C607">
        <v>36.36</v>
      </c>
      <c r="D607">
        <v>8.2416129925235969E-3</v>
      </c>
    </row>
    <row r="608" spans="3:4">
      <c r="C608">
        <v>36.42</v>
      </c>
      <c r="D608">
        <v>8.9350162568934896E-3</v>
      </c>
    </row>
    <row r="609" spans="3:4">
      <c r="C609">
        <v>36.479999999999997</v>
      </c>
      <c r="D609">
        <v>9.69293274756995E-3</v>
      </c>
    </row>
    <row r="610" spans="3:4">
      <c r="C610">
        <v>36.54</v>
      </c>
      <c r="D610">
        <v>1.0466609024737636E-2</v>
      </c>
    </row>
    <row r="611" spans="3:4">
      <c r="C611">
        <v>36.6</v>
      </c>
      <c r="D611">
        <v>1.1193444597604092E-2</v>
      </c>
    </row>
    <row r="612" spans="3:4">
      <c r="C612">
        <v>36.659999999999997</v>
      </c>
      <c r="D612">
        <v>1.1804788744912378E-2</v>
      </c>
    </row>
    <row r="613" spans="3:4">
      <c r="C613">
        <v>36.72</v>
      </c>
      <c r="D613">
        <v>1.2236413224314565E-2</v>
      </c>
    </row>
    <row r="614" spans="3:4">
      <c r="C614">
        <v>36.78</v>
      </c>
      <c r="D614">
        <v>1.2439594721322092E-2</v>
      </c>
    </row>
    <row r="615" spans="3:4">
      <c r="C615">
        <v>36.839999999999996</v>
      </c>
      <c r="D615">
        <v>1.2390107828206071E-2</v>
      </c>
    </row>
    <row r="616" spans="3:4">
      <c r="C616">
        <v>36.9</v>
      </c>
      <c r="D616">
        <v>1.2092860500590573E-2</v>
      </c>
    </row>
    <row r="617" spans="3:4">
      <c r="C617">
        <v>36.96</v>
      </c>
      <c r="D617">
        <v>1.158093849071185E-2</v>
      </c>
    </row>
    <row r="618" spans="3:4">
      <c r="C618">
        <v>37.019999999999996</v>
      </c>
      <c r="D618">
        <v>1.090931424451627E-2</v>
      </c>
    </row>
    <row r="619" spans="3:4">
      <c r="C619">
        <v>37.08</v>
      </c>
      <c r="D619">
        <v>1.0144883529323346E-2</v>
      </c>
    </row>
    <row r="620" spans="3:4">
      <c r="C620">
        <v>37.14</v>
      </c>
      <c r="D620">
        <v>9.3552661677727203E-3</v>
      </c>
    </row>
    <row r="621" spans="3:4">
      <c r="C621">
        <v>37.199999999999996</v>
      </c>
      <c r="D621">
        <v>8.5990727186809907E-3</v>
      </c>
    </row>
    <row r="622" spans="3:4">
      <c r="C622">
        <v>37.26</v>
      </c>
      <c r="D622">
        <v>7.9193130205334125E-3</v>
      </c>
    </row>
    <row r="623" spans="3:4">
      <c r="C623">
        <v>37.32</v>
      </c>
      <c r="D623">
        <v>7.3408593205056133E-3</v>
      </c>
    </row>
    <row r="624" spans="3:4">
      <c r="C624">
        <v>37.379999999999995</v>
      </c>
      <c r="D624">
        <v>6.8715674747895309E-3</v>
      </c>
    </row>
    <row r="625" spans="3:4">
      <c r="C625">
        <v>37.44</v>
      </c>
      <c r="D625">
        <v>6.5059419350025549E-3</v>
      </c>
    </row>
    <row r="626" spans="3:4">
      <c r="C626">
        <v>37.5</v>
      </c>
      <c r="D626">
        <v>6.2299261084660306E-3</v>
      </c>
    </row>
    <row r="627" spans="3:4">
      <c r="C627">
        <v>37.559999999999995</v>
      </c>
      <c r="D627">
        <v>6.0255527031991708E-3</v>
      </c>
    </row>
    <row r="628" spans="3:4">
      <c r="C628">
        <v>37.619999999999997</v>
      </c>
      <c r="D628">
        <v>5.8746178322839531E-3</v>
      </c>
    </row>
    <row r="629" spans="3:4">
      <c r="C629">
        <v>37.68</v>
      </c>
      <c r="D629">
        <v>5.7610404911303094E-3</v>
      </c>
    </row>
    <row r="630" spans="3:4">
      <c r="C630">
        <v>37.74</v>
      </c>
      <c r="D630">
        <v>5.6719743344358833E-3</v>
      </c>
    </row>
    <row r="631" spans="3:4">
      <c r="C631">
        <v>37.799999999999997</v>
      </c>
      <c r="D631">
        <v>5.5979748855490424E-3</v>
      </c>
    </row>
    <row r="632" spans="3:4">
      <c r="C632">
        <v>37.86</v>
      </c>
      <c r="D632">
        <v>5.5325949661341927E-3</v>
      </c>
    </row>
    <row r="633" spans="3:4">
      <c r="C633">
        <v>37.92</v>
      </c>
      <c r="D633">
        <v>5.4717345237881194E-3</v>
      </c>
    </row>
    <row r="634" spans="3:4">
      <c r="C634">
        <v>37.979999999999997</v>
      </c>
      <c r="D634">
        <v>5.4129706609779256E-3</v>
      </c>
    </row>
    <row r="635" spans="3:4">
      <c r="C635">
        <v>38.04</v>
      </c>
      <c r="D635">
        <v>5.3549894781553253E-3</v>
      </c>
    </row>
    <row r="636" spans="3:4">
      <c r="C636">
        <v>38.1</v>
      </c>
      <c r="D636">
        <v>5.2971611157799532E-3</v>
      </c>
    </row>
    <row r="637" spans="3:4">
      <c r="C637">
        <v>38.159999999999997</v>
      </c>
      <c r="D637">
        <v>5.2392508679772846E-3</v>
      </c>
    </row>
    <row r="638" spans="3:4">
      <c r="C638">
        <v>38.22</v>
      </c>
      <c r="D638">
        <v>5.1812426669141281E-3</v>
      </c>
    </row>
    <row r="639" spans="3:4">
      <c r="C639">
        <v>38.28</v>
      </c>
      <c r="D639">
        <v>5.1232133944431142E-3</v>
      </c>
    </row>
    <row r="640" spans="3:4">
      <c r="C640">
        <v>38.339999999999996</v>
      </c>
      <c r="D640">
        <v>5.065303046341286E-3</v>
      </c>
    </row>
    <row r="641" spans="3:4">
      <c r="C641">
        <v>38.4</v>
      </c>
      <c r="D641">
        <v>5.0076609914872852E-3</v>
      </c>
    </row>
    <row r="642" spans="3:4">
      <c r="C642">
        <v>38.46</v>
      </c>
      <c r="D642">
        <v>4.9504551735209349E-3</v>
      </c>
    </row>
    <row r="643" spans="3:4">
      <c r="C643">
        <v>38.519999999999996</v>
      </c>
      <c r="D643">
        <v>4.893829334832565E-3</v>
      </c>
    </row>
    <row r="644" spans="3:4">
      <c r="C644">
        <v>38.58</v>
      </c>
      <c r="D644">
        <v>4.8379298407817319E-3</v>
      </c>
    </row>
    <row r="645" spans="3:4">
      <c r="C645">
        <v>38.64</v>
      </c>
      <c r="D645">
        <v>4.7828934329155106E-3</v>
      </c>
    </row>
    <row r="646" spans="3:4">
      <c r="C646">
        <v>38.699999999999996</v>
      </c>
      <c r="D646">
        <v>4.7288471639121525E-3</v>
      </c>
    </row>
    <row r="647" spans="3:4">
      <c r="C647">
        <v>38.76</v>
      </c>
      <c r="D647">
        <v>4.6759084868761725E-3</v>
      </c>
    </row>
    <row r="648" spans="3:4">
      <c r="C648">
        <v>38.82</v>
      </c>
      <c r="D648">
        <v>4.6241854913097787E-3</v>
      </c>
    </row>
    <row r="649" spans="3:4">
      <c r="C649">
        <v>38.879999999999995</v>
      </c>
      <c r="D649">
        <v>4.5737772760005907E-3</v>
      </c>
    </row>
    <row r="650" spans="3:4">
      <c r="C650">
        <v>38.94</v>
      </c>
      <c r="D650">
        <v>4.5247744471259817E-3</v>
      </c>
    </row>
    <row r="651" spans="3:4">
      <c r="C651">
        <v>39</v>
      </c>
      <c r="D651">
        <v>4.4772597280906701E-3</v>
      </c>
    </row>
    <row r="652" spans="3:4">
      <c r="C652">
        <v>39.059999999999995</v>
      </c>
      <c r="D652">
        <v>4.4313086659961984E-3</v>
      </c>
    </row>
    <row r="653" spans="3:4">
      <c r="C653">
        <v>39.119999999999997</v>
      </c>
      <c r="D653">
        <v>4.3869904181959764E-3</v>
      </c>
    </row>
    <row r="654" spans="3:4">
      <c r="C654">
        <v>39.18</v>
      </c>
      <c r="D654">
        <v>4.3443639506130435E-3</v>
      </c>
    </row>
    <row r="655" spans="3:4">
      <c r="C655">
        <v>39.24</v>
      </c>
      <c r="D655">
        <v>4.3034980703128018E-3</v>
      </c>
    </row>
    <row r="656" spans="3:4">
      <c r="C656">
        <v>39.299999999999997</v>
      </c>
      <c r="D656">
        <v>4.2644427632526748E-3</v>
      </c>
    </row>
    <row r="657" spans="3:4">
      <c r="C657">
        <v>39.36</v>
      </c>
      <c r="D657">
        <v>4.2272504567339381E-3</v>
      </c>
    </row>
    <row r="658" spans="3:4">
      <c r="C658">
        <v>39.42</v>
      </c>
      <c r="D658">
        <v>4.1919716646024062E-3</v>
      </c>
    </row>
    <row r="659" spans="3:4">
      <c r="C659">
        <v>39.479999999999997</v>
      </c>
      <c r="D659">
        <v>4.1586558494615625E-3</v>
      </c>
    </row>
    <row r="660" spans="3:4">
      <c r="C660">
        <v>39.54</v>
      </c>
      <c r="D660">
        <v>4.1273522246817462E-3</v>
      </c>
    </row>
    <row r="661" spans="3:4">
      <c r="C661">
        <v>39.6</v>
      </c>
      <c r="D661">
        <v>4.09811047524889E-3</v>
      </c>
    </row>
    <row r="662" spans="3:4">
      <c r="C662">
        <v>39.659999999999997</v>
      </c>
      <c r="D662">
        <v>4.0709813770197969E-3</v>
      </c>
    </row>
    <row r="663" spans="3:4">
      <c r="C663">
        <v>39.72</v>
      </c>
      <c r="D663">
        <v>4.0460172947746264E-3</v>
      </c>
    </row>
    <row r="664" spans="3:4">
      <c r="C664">
        <v>39.78</v>
      </c>
      <c r="D664">
        <v>4.0232725406033005E-3</v>
      </c>
    </row>
    <row r="665" spans="3:4">
      <c r="C665">
        <v>39.839999999999996</v>
      </c>
      <c r="D665">
        <v>4.0028086147744562E-3</v>
      </c>
    </row>
    <row r="666" spans="3:4">
      <c r="C666">
        <v>39.9</v>
      </c>
      <c r="D666">
        <v>3.98467443452324E-3</v>
      </c>
    </row>
    <row r="667" spans="3:4">
      <c r="C667">
        <v>39.96</v>
      </c>
      <c r="D667">
        <v>3.9689353721818069E-3</v>
      </c>
    </row>
    <row r="668" spans="3:4">
      <c r="C668">
        <v>40.019999999999996</v>
      </c>
      <c r="D668">
        <v>3.9556537687962835E-3</v>
      </c>
    </row>
    <row r="669" spans="3:4">
      <c r="C669">
        <v>40.08</v>
      </c>
      <c r="D669">
        <v>3.9448930888241205E-3</v>
      </c>
    </row>
    <row r="670" spans="3:4">
      <c r="C670">
        <v>40.14</v>
      </c>
      <c r="D670">
        <v>3.9367127966411048E-3</v>
      </c>
    </row>
    <row r="671" spans="3:4">
      <c r="C671">
        <v>40.199999999999996</v>
      </c>
      <c r="D671">
        <v>3.9311854932318367E-3</v>
      </c>
    </row>
    <row r="672" spans="3:4">
      <c r="C672">
        <v>40.26</v>
      </c>
      <c r="D672">
        <v>3.9283675579905248E-3</v>
      </c>
    </row>
    <row r="673" spans="3:4">
      <c r="C673">
        <v>40.32</v>
      </c>
      <c r="D673">
        <v>3.9283173532573146E-3</v>
      </c>
    </row>
    <row r="674" spans="3:4">
      <c r="C674">
        <v>40.379999999999995</v>
      </c>
      <c r="D674">
        <v>3.931088581471503E-3</v>
      </c>
    </row>
    <row r="675" spans="3:4">
      <c r="C675">
        <v>40.44</v>
      </c>
      <c r="D675">
        <v>3.9367285858355056E-3</v>
      </c>
    </row>
    <row r="676" spans="3:4">
      <c r="C676">
        <v>40.5</v>
      </c>
      <c r="D676">
        <v>3.9452765123938428E-3</v>
      </c>
    </row>
    <row r="677" spans="3:4">
      <c r="C677">
        <v>40.559999999999995</v>
      </c>
      <c r="D677">
        <v>3.9567613615007031E-3</v>
      </c>
    </row>
    <row r="678" spans="3:4">
      <c r="C678">
        <v>40.619999999999997</v>
      </c>
      <c r="D678">
        <v>3.9711955692627258E-3</v>
      </c>
    </row>
    <row r="679" spans="3:4">
      <c r="C679">
        <v>40.68</v>
      </c>
      <c r="D679">
        <v>3.9885911557815028E-3</v>
      </c>
    </row>
    <row r="680" spans="3:4">
      <c r="C680">
        <v>40.74</v>
      </c>
      <c r="D680">
        <v>4.0089292729100683E-3</v>
      </c>
    </row>
    <row r="681" spans="3:4">
      <c r="C681">
        <v>40.799999999999997</v>
      </c>
      <c r="D681">
        <v>4.0321778884800973E-3</v>
      </c>
    </row>
    <row r="682" spans="3:4">
      <c r="C682">
        <v>40.86</v>
      </c>
      <c r="D682">
        <v>4.0582847117987559E-3</v>
      </c>
    </row>
    <row r="683" spans="3:4">
      <c r="C683">
        <v>40.92</v>
      </c>
      <c r="D683">
        <v>4.0871754063185675E-3</v>
      </c>
    </row>
    <row r="684" spans="3:4">
      <c r="C684">
        <v>40.98</v>
      </c>
      <c r="D684">
        <v>4.1187519940791084E-3</v>
      </c>
    </row>
    <row r="685" spans="3:4">
      <c r="C685">
        <v>41.04</v>
      </c>
      <c r="D685">
        <v>4.1528915018260283E-3</v>
      </c>
    </row>
    <row r="686" spans="3:4">
      <c r="C686">
        <v>41.1</v>
      </c>
      <c r="D686">
        <v>4.1894448973015556E-3</v>
      </c>
    </row>
    <row r="687" spans="3:4">
      <c r="C687">
        <v>41.16</v>
      </c>
      <c r="D687">
        <v>4.2282414686135566E-3</v>
      </c>
    </row>
    <row r="688" spans="3:4">
      <c r="C688">
        <v>41.22</v>
      </c>
      <c r="D688">
        <v>4.2690684843284445E-3</v>
      </c>
    </row>
    <row r="689" spans="3:4">
      <c r="C689">
        <v>41.28</v>
      </c>
      <c r="D689">
        <v>4.3117006215581642E-3</v>
      </c>
    </row>
    <row r="690" spans="3:4">
      <c r="C690">
        <v>41.339999999999996</v>
      </c>
      <c r="D690">
        <v>4.3558812927265564E-3</v>
      </c>
    </row>
    <row r="691" spans="3:4">
      <c r="C691">
        <v>41.4</v>
      </c>
      <c r="D691">
        <v>4.4013283237734372E-3</v>
      </c>
    </row>
    <row r="692" spans="3:4">
      <c r="C692">
        <v>41.46</v>
      </c>
      <c r="D692">
        <v>4.4477354109793005E-3</v>
      </c>
    </row>
    <row r="693" spans="3:4">
      <c r="C693">
        <v>41.519999999999996</v>
      </c>
      <c r="D693">
        <v>4.4947740625562371E-3</v>
      </c>
    </row>
    <row r="694" spans="3:4">
      <c r="C694">
        <v>41.58</v>
      </c>
      <c r="D694">
        <v>4.5420914631480154E-3</v>
      </c>
    </row>
    <row r="695" spans="3:4">
      <c r="C695">
        <v>41.64</v>
      </c>
      <c r="D695">
        <v>4.5893318538479163E-3</v>
      </c>
    </row>
    <row r="696" spans="3:4">
      <c r="C696">
        <v>41.699999999999996</v>
      </c>
      <c r="D696">
        <v>4.6361116709142955E-3</v>
      </c>
    </row>
    <row r="697" spans="3:4">
      <c r="C697">
        <v>41.76</v>
      </c>
      <c r="D697">
        <v>4.6820423387030109E-3</v>
      </c>
    </row>
    <row r="698" spans="3:4">
      <c r="C698">
        <v>41.82</v>
      </c>
      <c r="D698">
        <v>4.7267294779250214E-3</v>
      </c>
    </row>
    <row r="699" spans="3:4">
      <c r="C699">
        <v>41.879999999999995</v>
      </c>
      <c r="D699">
        <v>4.7697772491350305E-3</v>
      </c>
    </row>
    <row r="700" spans="3:4">
      <c r="C700">
        <v>41.94</v>
      </c>
      <c r="D700">
        <v>4.8107978134278298E-3</v>
      </c>
    </row>
    <row r="701" spans="3:4">
      <c r="C701">
        <v>42</v>
      </c>
      <c r="D701">
        <v>4.8493979936043543E-3</v>
      </c>
    </row>
    <row r="702" spans="3:4">
      <c r="C702">
        <v>42.059999999999995</v>
      </c>
      <c r="D702">
        <v>4.8852092580511739E-3</v>
      </c>
    </row>
    <row r="703" spans="3:4">
      <c r="C703">
        <v>42.12</v>
      </c>
      <c r="D703">
        <v>4.9178767191821729E-3</v>
      </c>
    </row>
    <row r="704" spans="3:4">
      <c r="C704">
        <v>42.18</v>
      </c>
      <c r="D704">
        <v>4.9470674910757628E-3</v>
      </c>
    </row>
    <row r="705" spans="3:4">
      <c r="C705">
        <v>42.239999999999995</v>
      </c>
      <c r="D705">
        <v>4.9724751391059599E-3</v>
      </c>
    </row>
    <row r="706" spans="3:4">
      <c r="C706">
        <v>42.3</v>
      </c>
      <c r="D706">
        <v>4.9938238480080489E-3</v>
      </c>
    </row>
    <row r="707" spans="3:4">
      <c r="C707">
        <v>42.36</v>
      </c>
      <c r="D707">
        <v>5.0108722267295895E-3</v>
      </c>
    </row>
    <row r="708" spans="3:4">
      <c r="C708">
        <v>42.42</v>
      </c>
      <c r="D708">
        <v>5.0234166744899007E-3</v>
      </c>
    </row>
    <row r="709" spans="3:4">
      <c r="C709">
        <v>42.48</v>
      </c>
      <c r="D709">
        <v>5.0312942404815916E-3</v>
      </c>
    </row>
    <row r="710" spans="3:4">
      <c r="C710">
        <v>42.54</v>
      </c>
      <c r="D710">
        <v>5.0343849194160704E-3</v>
      </c>
    </row>
    <row r="711" spans="3:4">
      <c r="C711">
        <v>42.6</v>
      </c>
      <c r="D711">
        <v>5.0326183414972159E-3</v>
      </c>
    </row>
    <row r="712" spans="3:4">
      <c r="C712">
        <v>42.66</v>
      </c>
      <c r="D712">
        <v>5.0259552101650836E-3</v>
      </c>
    </row>
    <row r="713" spans="3:4">
      <c r="C713">
        <v>42.72</v>
      </c>
      <c r="D713">
        <v>5.014416487333472E-3</v>
      </c>
    </row>
    <row r="714" spans="3:4">
      <c r="C714">
        <v>42.78</v>
      </c>
      <c r="D714">
        <v>4.9980642659856146E-3</v>
      </c>
    </row>
    <row r="715" spans="3:4">
      <c r="C715">
        <v>42.839999999999996</v>
      </c>
      <c r="D715">
        <v>4.9770054275890888E-3</v>
      </c>
    </row>
    <row r="716" spans="3:4">
      <c r="C716">
        <v>42.9</v>
      </c>
      <c r="D716">
        <v>4.9513900389679209E-3</v>
      </c>
    </row>
    <row r="717" spans="3:4">
      <c r="C717">
        <v>42.96</v>
      </c>
      <c r="D717">
        <v>4.9214091418475986E-3</v>
      </c>
    </row>
    <row r="718" spans="3:4">
      <c r="C718">
        <v>43.019999999999996</v>
      </c>
      <c r="D718">
        <v>4.8872919826730603E-3</v>
      </c>
    </row>
    <row r="719" spans="3:4">
      <c r="C719">
        <v>43.08</v>
      </c>
      <c r="D719">
        <v>4.84930274156763E-3</v>
      </c>
    </row>
    <row r="720" spans="3:4">
      <c r="C720">
        <v>43.14</v>
      </c>
      <c r="D720">
        <v>4.8077368290347861E-3</v>
      </c>
    </row>
    <row r="721" spans="3:4">
      <c r="C721">
        <v>43.199999999999996</v>
      </c>
      <c r="D721">
        <v>4.7629168269644768E-3</v>
      </c>
    </row>
    <row r="722" spans="3:4">
      <c r="C722">
        <v>43.26</v>
      </c>
      <c r="D722">
        <v>4.7151881565062389E-3</v>
      </c>
    </row>
    <row r="723" spans="3:4">
      <c r="C723">
        <v>43.32</v>
      </c>
      <c r="D723">
        <v>4.6649145592866422E-3</v>
      </c>
    </row>
    <row r="724" spans="3:4">
      <c r="C724">
        <v>43.379999999999995</v>
      </c>
      <c r="D724">
        <v>4.612478913370471E-3</v>
      </c>
    </row>
    <row r="725" spans="3:4">
      <c r="C725">
        <v>43.44</v>
      </c>
      <c r="D725">
        <v>4.5582537409404504E-3</v>
      </c>
    </row>
    <row r="726" spans="3:4">
      <c r="C726">
        <v>43.5</v>
      </c>
      <c r="D726">
        <v>4.5026447087172811E-3</v>
      </c>
    </row>
    <row r="727" spans="3:4">
      <c r="C727">
        <v>43.559999999999995</v>
      </c>
      <c r="D727">
        <v>4.4460372500256737E-3</v>
      </c>
    </row>
    <row r="728" spans="3:4">
      <c r="C728">
        <v>43.62</v>
      </c>
      <c r="D728">
        <v>4.3888186602467939E-3</v>
      </c>
    </row>
    <row r="729" spans="3:4">
      <c r="C729">
        <v>43.68</v>
      </c>
      <c r="D729">
        <v>4.3313683473762332E-3</v>
      </c>
    </row>
    <row r="730" spans="3:4">
      <c r="C730">
        <v>43.739999999999995</v>
      </c>
      <c r="D730">
        <v>4.2740543254506363E-3</v>
      </c>
    </row>
    <row r="731" spans="3:4">
      <c r="C731">
        <v>43.8</v>
      </c>
      <c r="D731">
        <v>4.2172349675082673E-3</v>
      </c>
    </row>
    <row r="732" spans="3:4">
      <c r="C732">
        <v>43.86</v>
      </c>
      <c r="D732">
        <v>4.1612371405339273E-3</v>
      </c>
    </row>
    <row r="733" spans="3:4">
      <c r="C733">
        <v>43.92</v>
      </c>
      <c r="D733">
        <v>4.106382487933752E-3</v>
      </c>
    </row>
    <row r="734" spans="3:4">
      <c r="C734">
        <v>43.98</v>
      </c>
      <c r="D734">
        <v>4.0529621810023245E-3</v>
      </c>
    </row>
    <row r="735" spans="3:4">
      <c r="C735">
        <v>44.04</v>
      </c>
      <c r="D735">
        <v>4.0012595567795297E-3</v>
      </c>
    </row>
    <row r="736" spans="3:4">
      <c r="C736">
        <v>44.1</v>
      </c>
      <c r="D736">
        <v>3.9515156236521005E-3</v>
      </c>
    </row>
    <row r="737" spans="3:4">
      <c r="C737">
        <v>44.16</v>
      </c>
      <c r="D737">
        <v>3.9039672465584927E-3</v>
      </c>
    </row>
    <row r="738" spans="3:4">
      <c r="C738">
        <v>44.22</v>
      </c>
      <c r="D738">
        <v>3.8588130407811003E-3</v>
      </c>
    </row>
    <row r="739" spans="3:4">
      <c r="C739">
        <v>44.28</v>
      </c>
      <c r="D739">
        <v>3.8162341168326923E-3</v>
      </c>
    </row>
    <row r="740" spans="3:4">
      <c r="C740">
        <v>44.339999999999996</v>
      </c>
      <c r="D740">
        <v>3.7763896558645205E-3</v>
      </c>
    </row>
    <row r="741" spans="3:4">
      <c r="C741">
        <v>44.4</v>
      </c>
      <c r="D741">
        <v>3.7394180481310864E-3</v>
      </c>
    </row>
    <row r="742" spans="3:4">
      <c r="C742">
        <v>44.46</v>
      </c>
      <c r="D742">
        <v>3.705438270351536E-3</v>
      </c>
    </row>
    <row r="743" spans="3:4">
      <c r="C743">
        <v>44.519999999999996</v>
      </c>
      <c r="D743">
        <v>3.6745514444904881E-3</v>
      </c>
    </row>
    <row r="744" spans="3:4">
      <c r="C744">
        <v>44.58</v>
      </c>
      <c r="D744">
        <v>3.6468425189527622E-3</v>
      </c>
    </row>
    <row r="745" spans="3:4">
      <c r="C745">
        <v>44.64</v>
      </c>
      <c r="D745">
        <v>3.622382013083506E-3</v>
      </c>
    </row>
    <row r="746" spans="3:4">
      <c r="C746">
        <v>44.699999999999996</v>
      </c>
      <c r="D746">
        <v>3.6012277671316709E-3</v>
      </c>
    </row>
    <row r="747" spans="3:4">
      <c r="C747">
        <v>44.76</v>
      </c>
      <c r="D747">
        <v>3.5834266423907771E-3</v>
      </c>
    </row>
    <row r="748" spans="3:4">
      <c r="C748">
        <v>44.82</v>
      </c>
      <c r="D748">
        <v>3.5690161199751803E-3</v>
      </c>
    </row>
    <row r="749" spans="3:4">
      <c r="C749">
        <v>44.879999999999995</v>
      </c>
      <c r="D749">
        <v>3.5580210557115363E-3</v>
      </c>
    </row>
    <row r="750" spans="3:4">
      <c r="C750">
        <v>44.94</v>
      </c>
      <c r="D750">
        <v>3.5504739754725254E-3</v>
      </c>
    </row>
    <row r="751" spans="3:4">
      <c r="C751">
        <v>45</v>
      </c>
      <c r="D751">
        <v>3.5463871741325745E-3</v>
      </c>
    </row>
    <row r="752" spans="3:4">
      <c r="C752">
        <v>45.059999999999995</v>
      </c>
      <c r="D752">
        <v>3.5457730640341767E-3</v>
      </c>
    </row>
    <row r="753" spans="3:4">
      <c r="C753">
        <v>45.12</v>
      </c>
      <c r="D753">
        <v>3.5486397324190361E-3</v>
      </c>
    </row>
    <row r="754" spans="3:4">
      <c r="C754">
        <v>45.18</v>
      </c>
      <c r="D754">
        <v>3.5549911769512292E-3</v>
      </c>
    </row>
    <row r="755" spans="3:4">
      <c r="C755">
        <v>45.239999999999995</v>
      </c>
      <c r="D755">
        <v>3.5648272562726546E-3</v>
      </c>
    </row>
    <row r="756" spans="3:4">
      <c r="C756">
        <v>45.3</v>
      </c>
      <c r="D756">
        <v>3.5781433605569933E-3</v>
      </c>
    </row>
    <row r="757" spans="3:4">
      <c r="C757">
        <v>45.36</v>
      </c>
      <c r="D757">
        <v>3.594929815121497E-3</v>
      </c>
    </row>
    <row r="758" spans="3:4">
      <c r="C758">
        <v>45.42</v>
      </c>
      <c r="D758">
        <v>3.6151710379501451E-3</v>
      </c>
    </row>
    <row r="759" spans="3:4">
      <c r="C759">
        <v>45.48</v>
      </c>
      <c r="D759">
        <v>3.6388444793216406E-3</v>
      </c>
    </row>
    <row r="760" spans="3:4">
      <c r="C760">
        <v>45.54</v>
      </c>
      <c r="D760">
        <v>3.6659193784696299E-3</v>
      </c>
    </row>
    <row r="761" spans="3:4">
      <c r="C761">
        <v>45.6</v>
      </c>
      <c r="D761">
        <v>3.6963553781839496E-3</v>
      </c>
    </row>
    <row r="762" spans="3:4">
      <c r="C762">
        <v>45.66</v>
      </c>
      <c r="D762">
        <v>3.7301010433524158E-3</v>
      </c>
    </row>
    <row r="763" spans="3:4">
      <c r="C763">
        <v>45.72</v>
      </c>
      <c r="D763">
        <v>3.7670923335133234E-3</v>
      </c>
    </row>
    <row r="764" spans="3:4">
      <c r="C764">
        <v>45.78</v>
      </c>
      <c r="D764">
        <v>3.8072510824238388E-3</v>
      </c>
    </row>
    <row r="765" spans="3:4">
      <c r="C765">
        <v>45.839999999999996</v>
      </c>
      <c r="D765">
        <v>3.8504835393490242E-3</v>
      </c>
    </row>
    <row r="766" spans="3:4">
      <c r="C766">
        <v>45.9</v>
      </c>
      <c r="D766">
        <v>3.8966790271594276E-3</v>
      </c>
    </row>
    <row r="767" spans="3:4">
      <c r="C767">
        <v>45.96</v>
      </c>
      <c r="D767">
        <v>3.9457087713355796E-3</v>
      </c>
    </row>
    <row r="768" spans="3:4">
      <c r="C768">
        <v>46.019999999999996</v>
      </c>
      <c r="D768">
        <v>3.99742495158478E-3</v>
      </c>
    </row>
    <row r="769" spans="3:4">
      <c r="C769">
        <v>46.08</v>
      </c>
      <c r="D769">
        <v>4.0516600239792191E-3</v>
      </c>
    </row>
    <row r="770" spans="3:4">
      <c r="C770">
        <v>46.14</v>
      </c>
      <c r="D770">
        <v>4.1082263563584414E-3</v>
      </c>
    </row>
    <row r="771" spans="3:4">
      <c r="C771">
        <v>46.199999999999996</v>
      </c>
      <c r="D771">
        <v>4.1669162132724272E-3</v>
      </c>
    </row>
    <row r="772" spans="3:4">
      <c r="C772">
        <v>46.26</v>
      </c>
      <c r="D772">
        <v>4.2275021190799908E-3</v>
      </c>
    </row>
    <row r="773" spans="3:4">
      <c r="C773">
        <v>46.32</v>
      </c>
      <c r="D773">
        <v>4.2897376191045021E-3</v>
      </c>
    </row>
    <row r="774" spans="3:4">
      <c r="C774">
        <v>46.379999999999995</v>
      </c>
      <c r="D774">
        <v>4.3533584491655397E-3</v>
      </c>
    </row>
    <row r="775" spans="3:4">
      <c r="C775">
        <v>46.44</v>
      </c>
      <c r="D775">
        <v>4.4180841135646031E-3</v>
      </c>
    </row>
    <row r="776" spans="3:4">
      <c r="C776">
        <v>46.5</v>
      </c>
      <c r="D776">
        <v>4.4836198609509471E-3</v>
      </c>
    </row>
    <row r="777" spans="3:4">
      <c r="C777">
        <v>46.559999999999995</v>
      </c>
      <c r="D777">
        <v>4.5496590367004154E-3</v>
      </c>
    </row>
    <row r="778" spans="3:4">
      <c r="C778">
        <v>46.62</v>
      </c>
      <c r="D778">
        <v>4.6158857797941591E-3</v>
      </c>
    </row>
    <row r="779" spans="3:4">
      <c r="C779">
        <v>46.68</v>
      </c>
      <c r="D779">
        <v>4.6819780219865721E-3</v>
      </c>
    </row>
    <row r="780" spans="3:4">
      <c r="C780">
        <v>46.739999999999995</v>
      </c>
      <c r="D780">
        <v>4.7476107376048368E-3</v>
      </c>
    </row>
    <row r="781" spans="3:4">
      <c r="C781">
        <v>46.8</v>
      </c>
      <c r="D781">
        <v>4.8124593839212332E-3</v>
      </c>
    </row>
    <row r="782" spans="3:4">
      <c r="C782">
        <v>46.86</v>
      </c>
      <c r="D782">
        <v>4.8762034649622987E-3</v>
      </c>
    </row>
    <row r="783" spans="3:4">
      <c r="C783">
        <v>46.92</v>
      </c>
      <c r="D783">
        <v>4.9385301461170516E-3</v>
      </c>
    </row>
    <row r="784" spans="3:4">
      <c r="C784">
        <v>46.98</v>
      </c>
      <c r="D784">
        <v>4.9991378431931428E-3</v>
      </c>
    </row>
    <row r="785" spans="3:4">
      <c r="C785">
        <v>47.04</v>
      </c>
      <c r="D785">
        <v>5.0577397078141731E-3</v>
      </c>
    </row>
    <row r="786" spans="3:4">
      <c r="C786">
        <v>47.1</v>
      </c>
      <c r="D786">
        <v>5.114066931367285E-3</v>
      </c>
    </row>
    <row r="787" spans="3:4">
      <c r="C787">
        <v>47.16</v>
      </c>
      <c r="D787">
        <v>5.1678717921538339E-3</v>
      </c>
    </row>
    <row r="788" spans="3:4">
      <c r="C788">
        <v>47.22</v>
      </c>
      <c r="D788">
        <v>5.2189257659751628E-3</v>
      </c>
    </row>
    <row r="789" spans="3:4">
      <c r="C789">
        <v>47.28</v>
      </c>
      <c r="D789">
        <v>5.2670406108510951E-3</v>
      </c>
    </row>
    <row r="790" spans="3:4">
      <c r="C790">
        <v>47.339999999999996</v>
      </c>
      <c r="D790">
        <v>5.3120416090803087E-3</v>
      </c>
    </row>
    <row r="791" spans="3:4">
      <c r="C791">
        <v>47.4</v>
      </c>
      <c r="D791">
        <v>5.3537883978729212E-3</v>
      </c>
    </row>
    <row r="792" spans="3:4">
      <c r="C792">
        <v>47.46</v>
      </c>
      <c r="D792">
        <v>5.392170877207083E-3</v>
      </c>
    </row>
    <row r="793" spans="3:4">
      <c r="C793">
        <v>47.519999999999996</v>
      </c>
      <c r="D793">
        <v>5.4271095227726275E-3</v>
      </c>
    </row>
    <row r="794" spans="3:4">
      <c r="C794">
        <v>47.58</v>
      </c>
      <c r="D794">
        <v>5.4585551435843089E-3</v>
      </c>
    </row>
    <row r="795" spans="3:4">
      <c r="C795">
        <v>47.64</v>
      </c>
      <c r="D795">
        <v>5.4864880906348818E-3</v>
      </c>
    </row>
    <row r="796" spans="3:4">
      <c r="C796">
        <v>47.699999999999996</v>
      </c>
      <c r="D796">
        <v>5.5109169368376771E-3</v>
      </c>
    </row>
    <row r="797" spans="3:4">
      <c r="C797">
        <v>47.76</v>
      </c>
      <c r="D797">
        <v>5.5318766619500822E-3</v>
      </c>
    </row>
    <row r="798" spans="3:4">
      <c r="C798">
        <v>47.82</v>
      </c>
      <c r="D798">
        <v>5.5494263887719839E-3</v>
      </c>
    </row>
    <row r="799" spans="3:4">
      <c r="C799">
        <v>47.879999999999995</v>
      </c>
      <c r="D799">
        <v>5.5636467282971129E-3</v>
      </c>
    </row>
    <row r="800" spans="3:4">
      <c r="C800">
        <v>47.94</v>
      </c>
      <c r="D800">
        <v>5.5746368013162677E-3</v>
      </c>
    </row>
    <row r="801" spans="3:4">
      <c r="C801">
        <v>48</v>
      </c>
      <c r="D801">
        <v>5.5825110119327509E-3</v>
      </c>
    </row>
    <row r="802" spans="3:4">
      <c r="C802">
        <v>48.059999999999995</v>
      </c>
      <c r="D802">
        <v>5.5873956543128871E-3</v>
      </c>
    </row>
    <row r="803" spans="3:4">
      <c r="C803">
        <v>48.12</v>
      </c>
      <c r="D803">
        <v>5.5894254375845453E-3</v>
      </c>
    </row>
    <row r="804" spans="3:4">
      <c r="C804">
        <v>48.18</v>
      </c>
      <c r="D804">
        <v>5.5887355479873066E-3</v>
      </c>
    </row>
    <row r="805" spans="3:4">
      <c r="C805">
        <v>48.239999999999995</v>
      </c>
      <c r="D805">
        <v>5.5854772201467829E-3</v>
      </c>
    </row>
    <row r="806" spans="3:4">
      <c r="C806">
        <v>48.3</v>
      </c>
      <c r="D806">
        <v>5.5797842137995379E-3</v>
      </c>
    </row>
    <row r="807" spans="3:4">
      <c r="C807">
        <v>48.36</v>
      </c>
      <c r="D807">
        <v>5.5717915415381203E-3</v>
      </c>
    </row>
    <row r="808" spans="3:4">
      <c r="C808">
        <v>48.42</v>
      </c>
      <c r="D808">
        <v>5.5616269393901335E-3</v>
      </c>
    </row>
    <row r="809" spans="3:4">
      <c r="C809">
        <v>48.48</v>
      </c>
      <c r="D809">
        <v>5.5494085912941443E-3</v>
      </c>
    </row>
    <row r="810" spans="3:4">
      <c r="C810">
        <v>48.54</v>
      </c>
      <c r="D810">
        <v>5.5352385859626946E-3</v>
      </c>
    </row>
    <row r="811" spans="3:4">
      <c r="C811">
        <v>48.6</v>
      </c>
      <c r="D811">
        <v>5.5192208390841824E-3</v>
      </c>
    </row>
    <row r="812" spans="3:4">
      <c r="C812">
        <v>48.66</v>
      </c>
      <c r="D812">
        <v>5.5014302445097023E-3</v>
      </c>
    </row>
    <row r="813" spans="3:4">
      <c r="C813">
        <v>48.72</v>
      </c>
      <c r="D813">
        <v>5.481932859240383E-3</v>
      </c>
    </row>
    <row r="814" spans="3:4">
      <c r="C814">
        <v>48.78</v>
      </c>
      <c r="D814">
        <v>5.4607806009553525E-3</v>
      </c>
    </row>
    <row r="815" spans="3:4">
      <c r="C815">
        <v>48.839999999999996</v>
      </c>
      <c r="D815">
        <v>5.4380117511365761E-3</v>
      </c>
    </row>
    <row r="816" spans="3:4">
      <c r="C816">
        <v>48.9</v>
      </c>
      <c r="D816">
        <v>5.4136518922710333E-3</v>
      </c>
    </row>
    <row r="817" spans="3:4">
      <c r="C817">
        <v>48.96</v>
      </c>
      <c r="D817">
        <v>5.3877152389135473E-3</v>
      </c>
    </row>
    <row r="818" spans="3:4">
      <c r="C818">
        <v>49.019999999999996</v>
      </c>
      <c r="D818">
        <v>5.3602063129004262E-3</v>
      </c>
    </row>
    <row r="819" spans="3:4">
      <c r="C819">
        <v>49.08</v>
      </c>
      <c r="D819">
        <v>5.3311219051619388E-3</v>
      </c>
    </row>
    <row r="820" spans="3:4">
      <c r="C820">
        <v>49.14</v>
      </c>
      <c r="D820">
        <v>5.3004532605696432E-3</v>
      </c>
    </row>
    <row r="821" spans="3:4">
      <c r="C821">
        <v>49.199999999999996</v>
      </c>
      <c r="D821">
        <v>5.2681884181879236E-3</v>
      </c>
    </row>
    <row r="822" spans="3:4">
      <c r="C822">
        <v>49.26</v>
      </c>
      <c r="D822">
        <v>5.2343146372310781E-3</v>
      </c>
    </row>
    <row r="823" spans="3:4">
      <c r="C823">
        <v>49.32</v>
      </c>
      <c r="D823">
        <v>5.1988265193934043E-3</v>
      </c>
    </row>
    <row r="824" spans="3:4">
      <c r="C824">
        <v>49.379999999999995</v>
      </c>
      <c r="D824">
        <v>5.1617087698879738E-3</v>
      </c>
    </row>
    <row r="825" spans="3:4">
      <c r="C825">
        <v>49.44</v>
      </c>
      <c r="D825">
        <v>5.1229648597258684E-3</v>
      </c>
    </row>
    <row r="826" spans="3:4">
      <c r="C826">
        <v>49.5</v>
      </c>
      <c r="D826">
        <v>5.0826032694813077E-3</v>
      </c>
    </row>
    <row r="827" spans="3:4">
      <c r="C827">
        <v>49.559999999999995</v>
      </c>
      <c r="D827">
        <v>5.0406431089486886E-3</v>
      </c>
    </row>
    <row r="828" spans="3:4">
      <c r="C828">
        <v>49.62</v>
      </c>
      <c r="D828">
        <v>4.9971158499347171E-3</v>
      </c>
    </row>
    <row r="829" spans="3:4">
      <c r="C829">
        <v>49.68</v>
      </c>
      <c r="D829">
        <v>4.9520622669534005E-3</v>
      </c>
    </row>
    <row r="830" spans="3:4">
      <c r="C830">
        <v>49.739999999999995</v>
      </c>
      <c r="D830">
        <v>4.90555199404404E-3</v>
      </c>
    </row>
    <row r="831" spans="3:4">
      <c r="C831">
        <v>49.8</v>
      </c>
      <c r="D831">
        <v>4.857656565151856E-3</v>
      </c>
    </row>
    <row r="832" spans="3:4">
      <c r="C832">
        <v>49.86</v>
      </c>
      <c r="D832">
        <v>4.8084689228659674E-3</v>
      </c>
    </row>
    <row r="833" spans="3:4">
      <c r="C833">
        <v>49.92</v>
      </c>
      <c r="D833">
        <v>4.7580990893352848E-3</v>
      </c>
    </row>
    <row r="834" spans="3:4">
      <c r="C834">
        <v>49.98</v>
      </c>
      <c r="D834">
        <v>4.7066744211860159E-3</v>
      </c>
    </row>
    <row r="835" spans="3:4">
      <c r="C835">
        <v>50.04</v>
      </c>
      <c r="D835">
        <v>4.6543397292096219E-3</v>
      </c>
    </row>
    <row r="836" spans="3:4">
      <c r="C836">
        <v>50.1</v>
      </c>
      <c r="D836">
        <v>4.6012573264852799E-3</v>
      </c>
    </row>
    <row r="837" spans="3:4">
      <c r="C837">
        <v>50.16</v>
      </c>
      <c r="D837">
        <v>4.5476070770830591E-3</v>
      </c>
    </row>
    <row r="838" spans="3:4">
      <c r="C838">
        <v>50.22</v>
      </c>
      <c r="D838">
        <v>4.4935865230217231E-3</v>
      </c>
    </row>
    <row r="839" spans="3:4">
      <c r="C839">
        <v>50.28</v>
      </c>
      <c r="D839">
        <v>4.4394111688556203E-3</v>
      </c>
    </row>
    <row r="840" spans="3:4">
      <c r="C840">
        <v>50.339999999999996</v>
      </c>
      <c r="D840">
        <v>4.3853150001937425E-3</v>
      </c>
    </row>
    <row r="841" spans="3:4">
      <c r="C841">
        <v>50.4</v>
      </c>
      <c r="D841">
        <v>4.3315513036335969E-3</v>
      </c>
    </row>
    <row r="842" spans="3:4">
      <c r="C842">
        <v>50.46</v>
      </c>
      <c r="D842">
        <v>4.278393840072268E-3</v>
      </c>
    </row>
    <row r="843" spans="3:4">
      <c r="C843">
        <v>50.519999999999996</v>
      </c>
      <c r="D843">
        <v>4.2261384003030233E-3</v>
      </c>
    </row>
    <row r="844" spans="3:4">
      <c r="C844">
        <v>50.58</v>
      </c>
      <c r="D844">
        <v>4.175104740612761E-3</v>
      </c>
    </row>
    <row r="845" spans="3:4">
      <c r="C845">
        <v>50.64</v>
      </c>
      <c r="D845">
        <v>4.1256388565237461E-3</v>
      </c>
    </row>
    <row r="846" spans="3:4">
      <c r="C846">
        <v>50.699999999999996</v>
      </c>
      <c r="D846">
        <v>4.0781155051527948E-3</v>
      </c>
    </row>
    <row r="847" spans="3:4">
      <c r="C847">
        <v>50.76</v>
      </c>
      <c r="D847">
        <v>4.0329408318536186E-3</v>
      </c>
    </row>
    <row r="848" spans="3:4">
      <c r="C848">
        <v>50.82</v>
      </c>
      <c r="D848">
        <v>3.9905548966546892E-3</v>
      </c>
    </row>
    <row r="849" spans="3:4">
      <c r="C849">
        <v>50.879999999999995</v>
      </c>
      <c r="D849">
        <v>3.9514292442544485E-3</v>
      </c>
    </row>
    <row r="850" spans="3:4">
      <c r="C850">
        <v>50.94</v>
      </c>
      <c r="D850">
        <v>3.9160870780669326E-3</v>
      </c>
    </row>
    <row r="851" spans="3:4">
      <c r="C851">
        <v>51</v>
      </c>
      <c r="D851">
        <v>3.8850750156219499E-3</v>
      </c>
    </row>
    <row r="852" spans="3:4">
      <c r="C852">
        <v>51.059999999999995</v>
      </c>
      <c r="D852">
        <v>3.8589814379095693E-3</v>
      </c>
    </row>
    <row r="853" spans="3:4">
      <c r="C853">
        <v>51.12</v>
      </c>
      <c r="D853">
        <v>3.838428424950917E-3</v>
      </c>
    </row>
    <row r="854" spans="3:4">
      <c r="C854">
        <v>51.18</v>
      </c>
      <c r="D854">
        <v>3.8240662436073683E-3</v>
      </c>
    </row>
    <row r="855" spans="3:4">
      <c r="C855">
        <v>51.239999999999995</v>
      </c>
      <c r="D855">
        <v>3.8165649876163322E-3</v>
      </c>
    </row>
    <row r="856" spans="3:4">
      <c r="C856">
        <v>51.3</v>
      </c>
      <c r="D856">
        <v>3.8166030082999519E-3</v>
      </c>
    </row>
    <row r="857" spans="3:4">
      <c r="C857">
        <v>51.36</v>
      </c>
      <c r="D857">
        <v>3.8248518804583436E-3</v>
      </c>
    </row>
    <row r="858" spans="3:4">
      <c r="C858">
        <v>51.419999999999995</v>
      </c>
      <c r="D858">
        <v>3.8419577961504702E-3</v>
      </c>
    </row>
    <row r="859" spans="3:4">
      <c r="C859">
        <v>51.48</v>
      </c>
      <c r="D859">
        <v>3.8685194681153732E-3</v>
      </c>
    </row>
    <row r="860" spans="3:4">
      <c r="C860">
        <v>51.54</v>
      </c>
      <c r="D860">
        <v>3.9050628496746986E-3</v>
      </c>
    </row>
    <row r="861" spans="3:4">
      <c r="C861">
        <v>51.6</v>
      </c>
      <c r="D861">
        <v>3.952013230350479E-3</v>
      </c>
    </row>
    <row r="862" spans="3:4">
      <c r="C862">
        <v>51.66</v>
      </c>
      <c r="D862">
        <v>4.0096655334103427E-3</v>
      </c>
    </row>
    <row r="863" spans="3:4">
      <c r="C863">
        <v>51.72</v>
      </c>
      <c r="D863">
        <v>4.0781539067090804E-3</v>
      </c>
    </row>
    <row r="864" spans="3:4">
      <c r="C864">
        <v>51.78</v>
      </c>
      <c r="D864">
        <v>4.1574219421401416E-3</v>
      </c>
    </row>
    <row r="865" spans="3:4">
      <c r="C865">
        <v>51.839999999999996</v>
      </c>
      <c r="D865">
        <v>4.2471950604940252E-3</v>
      </c>
    </row>
    <row r="866" spans="3:4">
      <c r="C866">
        <v>51.9</v>
      </c>
      <c r="D866">
        <v>4.3469567359391142E-3</v>
      </c>
    </row>
    <row r="867" spans="3:4">
      <c r="C867">
        <v>51.96</v>
      </c>
      <c r="D867">
        <v>4.4559302875389556E-3</v>
      </c>
    </row>
    <row r="868" spans="3:4">
      <c r="C868">
        <v>52.019999999999996</v>
      </c>
      <c r="D868">
        <v>4.5730679174578494E-3</v>
      </c>
    </row>
    <row r="869" spans="3:4">
      <c r="C869">
        <v>52.08</v>
      </c>
      <c r="D869">
        <v>4.6970485154131528E-3</v>
      </c>
    </row>
    <row r="870" spans="3:4">
      <c r="C870">
        <v>52.14</v>
      </c>
      <c r="D870">
        <v>4.826285472261777E-3</v>
      </c>
    </row>
    <row r="871" spans="3:4">
      <c r="C871">
        <v>52.199999999999996</v>
      </c>
      <c r="D871">
        <v>4.9589453565722355E-3</v>
      </c>
    </row>
    <row r="872" spans="3:4">
      <c r="C872">
        <v>52.26</v>
      </c>
      <c r="D872">
        <v>5.0929778200353272E-3</v>
      </c>
    </row>
    <row r="873" spans="3:4">
      <c r="C873">
        <v>52.32</v>
      </c>
      <c r="D873">
        <v>5.2261565331813524E-3</v>
      </c>
    </row>
    <row r="874" spans="3:4">
      <c r="C874">
        <v>52.379999999999995</v>
      </c>
      <c r="D874">
        <v>5.3561303429769339E-3</v>
      </c>
    </row>
    <row r="875" spans="3:4">
      <c r="C875">
        <v>52.44</v>
      </c>
      <c r="D875">
        <v>5.4804832259286659E-3</v>
      </c>
    </row>
    <row r="876" spans="3:4">
      <c r="C876">
        <v>52.5</v>
      </c>
      <c r="D876">
        <v>5.5968010258751399E-3</v>
      </c>
    </row>
    <row r="877" spans="3:4">
      <c r="C877">
        <v>52.559999999999995</v>
      </c>
      <c r="D877">
        <v>5.7027424572472975E-3</v>
      </c>
    </row>
    <row r="878" spans="3:4">
      <c r="C878">
        <v>52.62</v>
      </c>
      <c r="D878">
        <v>5.796111462309482E-3</v>
      </c>
    </row>
    <row r="879" spans="3:4">
      <c r="C879">
        <v>52.68</v>
      </c>
      <c r="D879">
        <v>5.8749277689075083E-3</v>
      </c>
    </row>
    <row r="880" spans="3:4">
      <c r="C880">
        <v>52.739999999999995</v>
      </c>
      <c r="D880">
        <v>5.9374924285493253E-3</v>
      </c>
    </row>
    <row r="881" spans="3:4">
      <c r="C881">
        <v>52.8</v>
      </c>
      <c r="D881">
        <v>5.9824452365116786E-3</v>
      </c>
    </row>
    <row r="882" spans="3:4">
      <c r="C882">
        <v>52.86</v>
      </c>
      <c r="D882">
        <v>6.0088112459998309E-3</v>
      </c>
    </row>
    <row r="883" spans="3:4">
      <c r="C883">
        <v>52.919999999999995</v>
      </c>
      <c r="D883">
        <v>6.0160340731365098E-3</v>
      </c>
    </row>
    <row r="884" spans="3:4">
      <c r="C884">
        <v>52.98</v>
      </c>
      <c r="D884">
        <v>6.0039943213815962E-3</v>
      </c>
    </row>
    <row r="885" spans="3:4">
      <c r="C885">
        <v>53.04</v>
      </c>
      <c r="D885">
        <v>5.9730121941055266E-3</v>
      </c>
    </row>
    <row r="886" spans="3:4">
      <c r="C886">
        <v>53.1</v>
      </c>
      <c r="D886">
        <v>5.9238300923506156E-3</v>
      </c>
    </row>
    <row r="887" spans="3:4">
      <c r="C887">
        <v>53.16</v>
      </c>
      <c r="D887">
        <v>5.8576013062579457E-3</v>
      </c>
    </row>
    <row r="888" spans="3:4">
      <c r="C888">
        <v>53.22</v>
      </c>
      <c r="D888">
        <v>5.775819958717605E-3</v>
      </c>
    </row>
    <row r="889" spans="3:4">
      <c r="C889">
        <v>53.28</v>
      </c>
      <c r="D889">
        <v>5.6802866883266618E-3</v>
      </c>
    </row>
    <row r="890" spans="3:4">
      <c r="C890">
        <v>53.339999999999996</v>
      </c>
      <c r="D890">
        <v>5.5730401320086016E-3</v>
      </c>
    </row>
    <row r="891" spans="3:4">
      <c r="C891">
        <v>53.4</v>
      </c>
      <c r="D891">
        <v>5.456287755497469E-3</v>
      </c>
    </row>
    <row r="892" spans="3:4">
      <c r="C892">
        <v>53.46</v>
      </c>
      <c r="D892">
        <v>5.3323338724096635E-3</v>
      </c>
    </row>
    <row r="893" spans="3:4">
      <c r="C893">
        <v>53.519999999999996</v>
      </c>
      <c r="D893">
        <v>5.2035080551474117E-3</v>
      </c>
    </row>
    <row r="894" spans="3:4">
      <c r="C894">
        <v>53.58</v>
      </c>
      <c r="D894">
        <v>5.0720969537332745E-3</v>
      </c>
    </row>
    <row r="895" spans="3:4">
      <c r="C895">
        <v>53.64</v>
      </c>
      <c r="D895">
        <v>4.940282191582583E-3</v>
      </c>
    </row>
    <row r="896" spans="3:4">
      <c r="C896">
        <v>53.699999999999996</v>
      </c>
      <c r="D896">
        <v>4.8100865316173204E-3</v>
      </c>
    </row>
    <row r="897" spans="3:4">
      <c r="C897">
        <v>53.76</v>
      </c>
      <c r="D897">
        <v>4.6833299405136947E-3</v>
      </c>
    </row>
    <row r="898" spans="3:4">
      <c r="C898">
        <v>53.82</v>
      </c>
      <c r="D898">
        <v>4.5615965653897778E-3</v>
      </c>
    </row>
    <row r="899" spans="3:4">
      <c r="C899">
        <v>53.879999999999995</v>
      </c>
      <c r="D899">
        <v>4.4462130181486779E-3</v>
      </c>
    </row>
    <row r="900" spans="3:4">
      <c r="C900">
        <v>53.94</v>
      </c>
      <c r="D900">
        <v>4.3382377771599701E-3</v>
      </c>
    </row>
    <row r="901" spans="3:4">
      <c r="C901">
        <v>54</v>
      </c>
      <c r="D901">
        <v>4.2384609973222104E-3</v>
      </c>
    </row>
    <row r="902" spans="3:4">
      <c r="C902">
        <v>54.059999999999995</v>
      </c>
      <c r="D902">
        <v>4.1474135933230374E-3</v>
      </c>
    </row>
    <row r="903" spans="3:4">
      <c r="C903">
        <v>54.12</v>
      </c>
      <c r="D903">
        <v>4.0653841436503546E-3</v>
      </c>
    </row>
    <row r="904" spans="3:4">
      <c r="C904">
        <v>54.18</v>
      </c>
      <c r="D904">
        <v>3.9924419618873382E-3</v>
      </c>
    </row>
    <row r="905" spans="3:4">
      <c r="C905">
        <v>54.239999999999995</v>
      </c>
      <c r="D905">
        <v>3.928464595551252E-3</v>
      </c>
    </row>
    <row r="906" spans="3:4">
      <c r="C906">
        <v>54.3</v>
      </c>
      <c r="D906">
        <v>3.8731680320972387E-3</v>
      </c>
    </row>
    <row r="907" spans="3:4">
      <c r="C907">
        <v>54.36</v>
      </c>
      <c r="D907">
        <v>3.8261380016017103E-3</v>
      </c>
    </row>
    <row r="908" spans="3:4">
      <c r="C908">
        <v>54.419999999999995</v>
      </c>
      <c r="D908">
        <v>3.7868609468887232E-3</v>
      </c>
    </row>
    <row r="909" spans="3:4">
      <c r="C909">
        <v>54.48</v>
      </c>
      <c r="D909">
        <v>3.7547534631963953E-3</v>
      </c>
    </row>
    <row r="910" spans="3:4">
      <c r="C910">
        <v>54.54</v>
      </c>
      <c r="D910">
        <v>3.7291892694047302E-3</v>
      </c>
    </row>
    <row r="911" spans="3:4">
      <c r="C911">
        <v>54.6</v>
      </c>
      <c r="D911">
        <v>3.7095230412592562E-3</v>
      </c>
    </row>
    <row r="912" spans="3:4">
      <c r="C912">
        <v>54.66</v>
      </c>
      <c r="D912">
        <v>3.6951106964713851E-3</v>
      </c>
    </row>
    <row r="913" spans="3:4">
      <c r="C913">
        <v>54.72</v>
      </c>
      <c r="D913">
        <v>3.6853259580904405E-3</v>
      </c>
    </row>
    <row r="914" spans="3:4">
      <c r="C914">
        <v>54.78</v>
      </c>
      <c r="D914">
        <v>3.6795732260758878E-3</v>
      </c>
    </row>
    <row r="915" spans="3:4">
      <c r="C915">
        <v>54.839999999999996</v>
      </c>
      <c r="D915">
        <v>3.6772969514639515E-3</v>
      </c>
    </row>
    <row r="916" spans="3:4">
      <c r="C916">
        <v>54.9</v>
      </c>
      <c r="D916">
        <v>3.6779878305171327E-3</v>
      </c>
    </row>
    <row r="917" spans="3:4">
      <c r="C917">
        <v>54.96</v>
      </c>
      <c r="D917">
        <v>3.6811862185337769E-3</v>
      </c>
    </row>
    <row r="918" spans="3:4">
      <c r="C918">
        <v>55.019999999999996</v>
      </c>
      <c r="D918">
        <v>3.6864832078469354E-3</v>
      </c>
    </row>
    <row r="919" spans="3:4">
      <c r="C919">
        <v>55.08</v>
      </c>
      <c r="D919">
        <v>3.6935198269985436E-3</v>
      </c>
    </row>
    <row r="920" spans="3:4">
      <c r="C920">
        <v>55.14</v>
      </c>
      <c r="D920">
        <v>3.7019848042291184E-3</v>
      </c>
    </row>
    <row r="921" spans="3:4">
      <c r="C921">
        <v>55.199999999999996</v>
      </c>
      <c r="D921">
        <v>3.7116113047646303E-3</v>
      </c>
    </row>
    <row r="922" spans="3:4">
      <c r="C922">
        <v>55.26</v>
      </c>
      <c r="D922">
        <v>3.7221730042537151E-3</v>
      </c>
    </row>
    <row r="923" spans="3:4">
      <c r="C923">
        <v>55.32</v>
      </c>
      <c r="D923">
        <v>3.7334798058905904E-3</v>
      </c>
    </row>
    <row r="924" spans="3:4">
      <c r="C924">
        <v>55.379999999999995</v>
      </c>
      <c r="D924">
        <v>3.745373451192806E-3</v>
      </c>
    </row>
    <row r="925" spans="3:4">
      <c r="C925">
        <v>55.44</v>
      </c>
      <c r="D925">
        <v>3.757723218038011E-3</v>
      </c>
    </row>
    <row r="926" spans="3:4">
      <c r="C926">
        <v>55.5</v>
      </c>
      <c r="D926">
        <v>3.770417967250147E-3</v>
      </c>
    </row>
    <row r="927" spans="3:4">
      <c r="C927">
        <v>55.559999999999995</v>
      </c>
      <c r="D927">
        <v>3.7833787879325569E-3</v>
      </c>
    </row>
    <row r="928" spans="3:4">
      <c r="C928">
        <v>55.62</v>
      </c>
      <c r="D928">
        <v>3.7965295323215266E-3</v>
      </c>
    </row>
    <row r="929" spans="3:4">
      <c r="C929">
        <v>55.68</v>
      </c>
      <c r="D929">
        <v>3.8098124178268301E-3</v>
      </c>
    </row>
    <row r="930" spans="3:4">
      <c r="C930">
        <v>55.739999999999995</v>
      </c>
      <c r="D930">
        <v>3.823180471889516E-3</v>
      </c>
    </row>
    <row r="931" spans="3:4">
      <c r="C931">
        <v>55.8</v>
      </c>
      <c r="D931">
        <v>3.8365953604141585E-3</v>
      </c>
    </row>
    <row r="932" spans="3:4">
      <c r="C932">
        <v>55.86</v>
      </c>
      <c r="D932">
        <v>3.8500255738757399E-3</v>
      </c>
    </row>
    <row r="933" spans="3:4">
      <c r="C933">
        <v>55.919999999999995</v>
      </c>
      <c r="D933">
        <v>3.8634449348138645E-3</v>
      </c>
    </row>
    <row r="934" spans="3:4">
      <c r="C934">
        <v>55.98</v>
      </c>
      <c r="D934">
        <v>3.8768313872081087E-3</v>
      </c>
    </row>
    <row r="935" spans="3:4">
      <c r="C935">
        <v>56.04</v>
      </c>
      <c r="D935">
        <v>3.8901660278980359E-3</v>
      </c>
    </row>
    <row r="936" spans="3:4">
      <c r="C936">
        <v>56.1</v>
      </c>
      <c r="D936">
        <v>3.9034323419284357E-3</v>
      </c>
    </row>
    <row r="937" spans="3:4">
      <c r="C937">
        <v>56.16</v>
      </c>
      <c r="D937">
        <v>3.9166156067507209E-3</v>
      </c>
    </row>
    <row r="938" spans="3:4">
      <c r="C938">
        <v>56.22</v>
      </c>
      <c r="D938">
        <v>3.9297024340182096E-3</v>
      </c>
    </row>
    <row r="939" spans="3:4">
      <c r="C939">
        <v>56.28</v>
      </c>
      <c r="D939">
        <v>3.942680421831892E-3</v>
      </c>
    </row>
    <row r="940" spans="3:4">
      <c r="C940">
        <v>56.339999999999996</v>
      </c>
      <c r="D940">
        <v>3.9555378944016659E-3</v>
      </c>
    </row>
    <row r="941" spans="3:4">
      <c r="C941">
        <v>56.4</v>
      </c>
      <c r="D941">
        <v>3.9682637099664724E-3</v>
      </c>
    </row>
    <row r="942" spans="3:4">
      <c r="C942">
        <v>56.46</v>
      </c>
      <c r="D942">
        <v>3.9808471213318682E-3</v>
      </c>
    </row>
    <row r="943" spans="3:4">
      <c r="C943">
        <v>56.519999999999996</v>
      </c>
      <c r="D943">
        <v>3.9932734424458884E-3</v>
      </c>
    </row>
    <row r="944" spans="3:4">
      <c r="C944">
        <v>56.58</v>
      </c>
      <c r="D944">
        <v>4.0055424412248119E-3</v>
      </c>
    </row>
    <row r="945" spans="3:4">
      <c r="C945">
        <v>56.64</v>
      </c>
      <c r="D945">
        <v>4.0176377731979945E-3</v>
      </c>
    </row>
    <row r="946" spans="3:4">
      <c r="C946">
        <v>56.699999999999996</v>
      </c>
      <c r="D946">
        <v>4.0295497242114585E-3</v>
      </c>
    </row>
    <row r="947" spans="3:4">
      <c r="C947">
        <v>56.76</v>
      </c>
      <c r="D947">
        <v>4.041268648862781E-3</v>
      </c>
    </row>
    <row r="948" spans="3:4">
      <c r="C948">
        <v>56.82</v>
      </c>
      <c r="D948">
        <v>4.0527849804268814E-3</v>
      </c>
    </row>
    <row r="949" spans="3:4">
      <c r="C949">
        <v>56.879999999999995</v>
      </c>
      <c r="D949">
        <v>4.0640892407466612E-3</v>
      </c>
    </row>
    <row r="950" spans="3:4">
      <c r="C950">
        <v>56.94</v>
      </c>
      <c r="D950">
        <v>4.075172050074358E-3</v>
      </c>
    </row>
    <row r="951" spans="3:4">
      <c r="C951">
        <v>57</v>
      </c>
      <c r="D951">
        <v>4.0860241368493857E-3</v>
      </c>
    </row>
    <row r="952" spans="3:4">
      <c r="C952">
        <v>57.059999999999995</v>
      </c>
      <c r="D952">
        <v>4.0966363473985091E-3</v>
      </c>
    </row>
    <row r="953" spans="3:4">
      <c r="C953">
        <v>57.12</v>
      </c>
      <c r="D953">
        <v>4.1069996555441789E-3</v>
      </c>
    </row>
    <row r="954" spans="3:4">
      <c r="C954">
        <v>57.18</v>
      </c>
      <c r="D954">
        <v>4.1171051721069218E-3</v>
      </c>
    </row>
    <row r="955" spans="3:4">
      <c r="C955">
        <v>57.239999999999995</v>
      </c>
      <c r="D955">
        <v>4.1269441542877939E-3</v>
      </c>
    </row>
    <row r="956" spans="3:4">
      <c r="C956">
        <v>57.3</v>
      </c>
      <c r="D956">
        <v>4.1365080149169866E-3</v>
      </c>
    </row>
    <row r="957" spans="3:4">
      <c r="C957">
        <v>57.36</v>
      </c>
      <c r="D957">
        <v>4.1457883315548071E-3</v>
      </c>
    </row>
    <row r="958" spans="3:4">
      <c r="C958">
        <v>57.419999999999995</v>
      </c>
      <c r="D958">
        <v>4.1547768554314841E-3</v>
      </c>
    </row>
    <row r="959" spans="3:4">
      <c r="C959">
        <v>57.48</v>
      </c>
      <c r="D959">
        <v>4.1634655202123713E-3</v>
      </c>
    </row>
    <row r="960" spans="3:4">
      <c r="C960">
        <v>57.54</v>
      </c>
      <c r="D960">
        <v>4.1718464505753842E-3</v>
      </c>
    </row>
    <row r="961" spans="3:4">
      <c r="C961">
        <v>57.599999999999994</v>
      </c>
      <c r="D961">
        <v>4.179911970587767E-3</v>
      </c>
    </row>
    <row r="962" spans="3:4">
      <c r="C962">
        <v>57.66</v>
      </c>
      <c r="D962">
        <v>4.1876546118695211E-3</v>
      </c>
    </row>
    <row r="963" spans="3:4">
      <c r="C963">
        <v>57.72</v>
      </c>
      <c r="D963">
        <v>4.1950671215311673E-3</v>
      </c>
    </row>
    <row r="964" spans="3:4">
      <c r="C964">
        <v>57.78</v>
      </c>
      <c r="D964">
        <v>4.2021424698738281E-3</v>
      </c>
    </row>
    <row r="965" spans="3:4">
      <c r="C965">
        <v>57.839999999999996</v>
      </c>
      <c r="D965">
        <v>4.2088738578399554E-3</v>
      </c>
    </row>
    <row r="966" spans="3:4">
      <c r="C966">
        <v>57.9</v>
      </c>
      <c r="D966">
        <v>4.2152547242034271E-3</v>
      </c>
    </row>
    <row r="967" spans="3:4">
      <c r="C967">
        <v>57.96</v>
      </c>
      <c r="D967">
        <v>4.2212787524881432E-3</v>
      </c>
    </row>
    <row r="968" spans="3:4">
      <c r="C968">
        <v>58.019999999999996</v>
      </c>
      <c r="D968">
        <v>4.2269398776046008E-3</v>
      </c>
    </row>
    <row r="969" spans="3:4">
      <c r="C969">
        <v>58.08</v>
      </c>
      <c r="D969">
        <v>4.2322322921945106E-3</v>
      </c>
    </row>
    <row r="970" spans="3:4">
      <c r="C970">
        <v>58.14</v>
      </c>
      <c r="D970">
        <v>4.2371457039239446E-3</v>
      </c>
    </row>
    <row r="971" spans="3:4">
      <c r="C971">
        <v>58.199999999999996</v>
      </c>
      <c r="D971">
        <v>4.2416846230208293E-3</v>
      </c>
    </row>
    <row r="972" spans="3:4">
      <c r="C972">
        <v>58.26</v>
      </c>
      <c r="D972">
        <v>4.2458389981634781E-3</v>
      </c>
    </row>
    <row r="973" spans="3:4">
      <c r="C973">
        <v>58.32</v>
      </c>
      <c r="D973">
        <v>4.2496041111167934E-3</v>
      </c>
    </row>
    <row r="974" spans="3:4">
      <c r="C974">
        <v>58.379999999999995</v>
      </c>
      <c r="D974">
        <v>4.2529755283549067E-3</v>
      </c>
    </row>
    <row r="975" spans="3:4">
      <c r="C975">
        <v>58.44</v>
      </c>
      <c r="D975">
        <v>4.255949105473022E-3</v>
      </c>
    </row>
    <row r="976" spans="3:4">
      <c r="C976">
        <v>58.5</v>
      </c>
      <c r="D976">
        <v>4.2585209912510327E-3</v>
      </c>
    </row>
    <row r="977" spans="3:4">
      <c r="C977">
        <v>58.559999999999995</v>
      </c>
      <c r="D977">
        <v>4.260687631363151E-3</v>
      </c>
    </row>
    <row r="978" spans="3:4">
      <c r="C978">
        <v>58.62</v>
      </c>
      <c r="D978">
        <v>4.2624457717282873E-3</v>
      </c>
    </row>
    <row r="979" spans="3:4">
      <c r="C979">
        <v>58.68</v>
      </c>
      <c r="D979">
        <v>4.263792461496615E-3</v>
      </c>
    </row>
    <row r="980" spans="3:4">
      <c r="C980">
        <v>58.739999999999995</v>
      </c>
      <c r="D980">
        <v>4.2647250556682613E-3</v>
      </c>
    </row>
    <row r="981" spans="3:4">
      <c r="C981">
        <v>58.8</v>
      </c>
      <c r="D981">
        <v>4.2652412173407976E-3</v>
      </c>
    </row>
    <row r="982" spans="3:4">
      <c r="C982">
        <v>58.86</v>
      </c>
      <c r="D982">
        <v>4.2653389195827307E-3</v>
      </c>
    </row>
    <row r="983" spans="3:4">
      <c r="C983">
        <v>58.919999999999995</v>
      </c>
      <c r="D983">
        <v>4.2650164469308621E-3</v>
      </c>
    </row>
    <row r="984" spans="3:4">
      <c r="C984">
        <v>58.98</v>
      </c>
      <c r="D984">
        <v>4.2642723965100422E-3</v>
      </c>
    </row>
    <row r="985" spans="3:4">
      <c r="C985">
        <v>59.04</v>
      </c>
      <c r="D985">
        <v>4.2631056787744434E-3</v>
      </c>
    </row>
    <row r="986" spans="3:4">
      <c r="C986">
        <v>59.099999999999994</v>
      </c>
      <c r="D986">
        <v>4.2615155178701023E-3</v>
      </c>
    </row>
    <row r="987" spans="3:4">
      <c r="C987">
        <v>59.16</v>
      </c>
      <c r="D987">
        <v>4.2595014516191776E-3</v>
      </c>
    </row>
    <row r="988" spans="3:4">
      <c r="C988">
        <v>59.22</v>
      </c>
      <c r="D988">
        <v>4.257063331126929E-3</v>
      </c>
    </row>
    <row r="989" spans="3:4">
      <c r="C989">
        <v>59.28</v>
      </c>
      <c r="D989">
        <v>4.2542013200130941E-3</v>
      </c>
    </row>
    <row r="990" spans="3:4">
      <c r="C990">
        <v>59.339999999999996</v>
      </c>
      <c r="D990">
        <v>4.2509158932699694E-3</v>
      </c>
    </row>
    <row r="991" spans="3:4">
      <c r="C991">
        <v>59.4</v>
      </c>
      <c r="D991">
        <v>4.2472078357500796E-3</v>
      </c>
    </row>
    <row r="992" spans="3:4">
      <c r="C992">
        <v>59.46</v>
      </c>
      <c r="D992">
        <v>4.24307824028697E-3</v>
      </c>
    </row>
    <row r="993" spans="3:4">
      <c r="C993">
        <v>59.519999999999996</v>
      </c>
      <c r="D993">
        <v>4.2385285054532445E-3</v>
      </c>
    </row>
    <row r="994" spans="3:4">
      <c r="C994">
        <v>59.58</v>
      </c>
      <c r="D994">
        <v>4.233560332960541E-3</v>
      </c>
    </row>
    <row r="995" spans="3:4">
      <c r="C995">
        <v>59.64</v>
      </c>
      <c r="D995">
        <v>4.2281757247067727E-3</v>
      </c>
    </row>
    <row r="996" spans="3:4">
      <c r="C996">
        <v>59.699999999999996</v>
      </c>
      <c r="D996">
        <v>4.2223769794764296E-3</v>
      </c>
    </row>
    <row r="997" spans="3:4">
      <c r="C997">
        <v>59.76</v>
      </c>
      <c r="D997">
        <v>4.2161666893004253E-3</v>
      </c>
    </row>
    <row r="998" spans="3:4">
      <c r="C998">
        <v>59.82</v>
      </c>
      <c r="D998">
        <v>4.2095477354823678E-3</v>
      </c>
    </row>
    <row r="999" spans="3:4">
      <c r="C999">
        <v>59.879999999999995</v>
      </c>
      <c r="D999">
        <v>4.2025188012453415E-3</v>
      </c>
    </row>
    <row r="1000" spans="3:4">
      <c r="C1000">
        <v>59.94</v>
      </c>
      <c r="D1000">
        <v>4.1950925832366006E-3</v>
      </c>
    </row>
    <row r="1001" spans="3:4">
      <c r="C1001">
        <v>60</v>
      </c>
      <c r="D1001">
        <v>4.1872680193043568E-3</v>
      </c>
    </row>
    <row r="1002" spans="3:4">
      <c r="C1002">
        <v>60.059999999999995</v>
      </c>
      <c r="D1002">
        <v>4.1790491027060821E-3</v>
      </c>
    </row>
    <row r="1003" spans="3:4">
      <c r="C1003">
        <v>60.12</v>
      </c>
      <c r="D1003">
        <v>4.1704400913240083E-3</v>
      </c>
    </row>
    <row r="1004" spans="3:4">
      <c r="C1004">
        <v>60.18</v>
      </c>
      <c r="D1004">
        <v>4.1614455018667684E-3</v>
      </c>
    </row>
    <row r="1005" spans="3:4">
      <c r="C1005">
        <v>60.239999999999995</v>
      </c>
      <c r="D1005">
        <v>4.1520701037995079E-3</v>
      </c>
    </row>
    <row r="1006" spans="3:4">
      <c r="C1006">
        <v>60.3</v>
      </c>
      <c r="D1006">
        <v>4.1423189130131216E-3</v>
      </c>
    </row>
    <row r="1007" spans="3:4">
      <c r="C1007">
        <v>60.36</v>
      </c>
      <c r="D1007">
        <v>4.1321971852435208E-3</v>
      </c>
    </row>
    <row r="1008" spans="3:4">
      <c r="C1008">
        <v>60.419999999999995</v>
      </c>
      <c r="D1008">
        <v>4.1217104092522152E-3</v>
      </c>
    </row>
    <row r="1009" spans="3:4">
      <c r="C1009">
        <v>60.48</v>
      </c>
      <c r="D1009">
        <v>4.1108642997798022E-3</v>
      </c>
    </row>
    <row r="1010" spans="3:4">
      <c r="C1010">
        <v>60.54</v>
      </c>
      <c r="D1010">
        <v>4.0996647902842532E-3</v>
      </c>
    </row>
    <row r="1011" spans="3:4">
      <c r="C1011">
        <v>60.599999999999994</v>
      </c>
      <c r="D1011">
        <v>4.0881180254760969E-3</v>
      </c>
    </row>
    <row r="1012" spans="3:4">
      <c r="C1012">
        <v>60.66</v>
      </c>
      <c r="D1012">
        <v>4.0762303536628786E-3</v>
      </c>
    </row>
    <row r="1013" spans="3:4">
      <c r="C1013">
        <v>60.72</v>
      </c>
      <c r="D1013">
        <v>4.0640083189155103E-3</v>
      </c>
    </row>
    <row r="1014" spans="3:4">
      <c r="C1014">
        <v>60.78</v>
      </c>
      <c r="D1014">
        <v>4.0514586530692011E-3</v>
      </c>
    </row>
    <row r="1015" spans="3:4">
      <c r="C1015">
        <v>60.839999999999996</v>
      </c>
      <c r="D1015">
        <v>4.03858826757193E-3</v>
      </c>
    </row>
    <row r="1016" spans="3:4">
      <c r="C1016">
        <v>60.9</v>
      </c>
      <c r="D1016">
        <v>4.0254042451935016E-3</v>
      </c>
    </row>
    <row r="1017" spans="3:4">
      <c r="C1017">
        <v>60.96</v>
      </c>
      <c r="D1017">
        <v>4.0119138316083132E-3</v>
      </c>
    </row>
    <row r="1018" spans="3:4">
      <c r="C1018">
        <v>61.019999999999996</v>
      </c>
      <c r="D1018">
        <v>3.9981244268650845E-3</v>
      </c>
    </row>
    <row r="1019" spans="3:4">
      <c r="C1019">
        <v>61.08</v>
      </c>
      <c r="D1019">
        <v>3.9840435767567834E-3</v>
      </c>
    </row>
    <row r="1020" spans="3:4">
      <c r="C1020">
        <v>61.14</v>
      </c>
      <c r="D1020">
        <v>3.9696789641041298E-3</v>
      </c>
    </row>
    <row r="1021" spans="3:4">
      <c r="C1021">
        <v>61.199999999999996</v>
      </c>
      <c r="D1021">
        <v>3.9550383999658722E-3</v>
      </c>
    </row>
    <row r="1022" spans="3:4">
      <c r="C1022">
        <v>61.26</v>
      </c>
      <c r="D1022">
        <v>3.9401298147892045E-3</v>
      </c>
    </row>
    <row r="1023" spans="3:4">
      <c r="C1023">
        <v>61.32</v>
      </c>
      <c r="D1023">
        <v>3.9249612495135082E-3</v>
      </c>
    </row>
    <row r="1024" spans="3:4">
      <c r="C1024">
        <v>61.379999999999995</v>
      </c>
      <c r="D1024">
        <v>3.9095408466405671E-3</v>
      </c>
    </row>
    <row r="1025" spans="3:4">
      <c r="C1025">
        <v>61.44</v>
      </c>
      <c r="D1025">
        <v>3.8938768412843053E-3</v>
      </c>
    </row>
    <row r="1026" spans="3:4">
      <c r="C1026">
        <v>61.5</v>
      </c>
      <c r="D1026">
        <v>3.8779775522130001E-3</v>
      </c>
    </row>
    <row r="1027" spans="3:4">
      <c r="C1027">
        <v>61.559999999999995</v>
      </c>
      <c r="D1027">
        <v>3.8618513728967165E-3</v>
      </c>
    </row>
    <row r="1028" spans="3:4">
      <c r="C1028">
        <v>61.62</v>
      </c>
      <c r="D1028">
        <v>3.8455067625725748E-3</v>
      </c>
    </row>
    <row r="1029" spans="3:4">
      <c r="C1029">
        <v>61.68</v>
      </c>
      <c r="D1029">
        <v>3.8289522373403093E-3</v>
      </c>
    </row>
    <row r="1030" spans="3:4">
      <c r="C1030">
        <v>61.739999999999995</v>
      </c>
      <c r="D1030">
        <v>3.8121963613002852E-3</v>
      </c>
    </row>
    <row r="1031" spans="3:4">
      <c r="C1031">
        <v>61.8</v>
      </c>
      <c r="D1031">
        <v>3.7952430642481517E-3</v>
      </c>
    </row>
    <row r="1032" spans="3:4">
      <c r="C1032">
        <v>61.86</v>
      </c>
      <c r="D1032">
        <v>3.7781104895075368E-3</v>
      </c>
    </row>
    <row r="1033" spans="3:4">
      <c r="C1033">
        <v>61.919999999999995</v>
      </c>
      <c r="D1033">
        <v>3.7608024511260794E-3</v>
      </c>
    </row>
    <row r="1034" spans="3:4">
      <c r="C1034">
        <v>61.98</v>
      </c>
      <c r="D1034">
        <v>3.7433276180204324E-3</v>
      </c>
    </row>
    <row r="1035" spans="3:4">
      <c r="C1035">
        <v>62.04</v>
      </c>
      <c r="D1035">
        <v>3.7256946638398857E-3</v>
      </c>
    </row>
    <row r="1036" spans="3:4">
      <c r="C1036">
        <v>62.099999999999994</v>
      </c>
      <c r="D1036">
        <v>3.7079122586013611E-3</v>
      </c>
    </row>
    <row r="1037" spans="3:4">
      <c r="C1037">
        <v>62.16</v>
      </c>
      <c r="D1037">
        <v>3.689989060444768E-3</v>
      </c>
    </row>
    <row r="1038" spans="3:4">
      <c r="C1038">
        <v>62.22</v>
      </c>
      <c r="D1038">
        <v>3.6719337075186132E-3</v>
      </c>
    </row>
    <row r="1039" spans="3:4">
      <c r="C1039">
        <v>62.28</v>
      </c>
      <c r="D1039">
        <v>3.6537548100052798E-3</v>
      </c>
    </row>
    <row r="1040" spans="3:4">
      <c r="C1040">
        <v>62.339999999999996</v>
      </c>
      <c r="D1040">
        <v>3.6354609422951404E-3</v>
      </c>
    </row>
    <row r="1041" spans="3:4">
      <c r="C1041">
        <v>62.4</v>
      </c>
      <c r="D1041">
        <v>3.6170606353181762E-3</v>
      </c>
    </row>
    <row r="1042" spans="3:4">
      <c r="C1042">
        <v>62.46</v>
      </c>
      <c r="D1042">
        <v>3.5985623690414706E-3</v>
      </c>
    </row>
    <row r="1043" spans="3:4">
      <c r="C1043">
        <v>62.519999999999996</v>
      </c>
      <c r="D1043">
        <v>3.5799745651404502E-3</v>
      </c>
    </row>
    <row r="1044" spans="3:4">
      <c r="C1044">
        <v>62.58</v>
      </c>
      <c r="D1044">
        <v>3.5613055798513846E-3</v>
      </c>
    </row>
    <row r="1045" spans="3:4">
      <c r="C1045">
        <v>62.64</v>
      </c>
      <c r="D1045">
        <v>3.5425636970122291E-3</v>
      </c>
    </row>
    <row r="1046" spans="3:4">
      <c r="C1046">
        <v>62.699999999999996</v>
      </c>
      <c r="D1046">
        <v>3.5237571212984597E-3</v>
      </c>
    </row>
    <row r="1047" spans="3:4">
      <c r="C1047">
        <v>62.76</v>
      </c>
      <c r="D1047">
        <v>3.504893971660066E-3</v>
      </c>
    </row>
    <row r="1048" spans="3:4">
      <c r="C1048">
        <v>62.82</v>
      </c>
      <c r="D1048">
        <v>3.4859822749655693E-3</v>
      </c>
    </row>
    <row r="1049" spans="3:4">
      <c r="C1049">
        <v>62.879999999999995</v>
      </c>
      <c r="D1049">
        <v>3.4670299598583143E-3</v>
      </c>
    </row>
    <row r="1050" spans="3:4">
      <c r="C1050">
        <v>62.94</v>
      </c>
      <c r="D1050">
        <v>3.4480448508299529E-3</v>
      </c>
    </row>
    <row r="1051" spans="3:4">
      <c r="C1051">
        <v>63</v>
      </c>
      <c r="D1051">
        <v>3.4290346625156145E-3</v>
      </c>
    </row>
    <row r="1052" spans="3:4">
      <c r="C1052">
        <v>63.059999999999995</v>
      </c>
      <c r="D1052">
        <v>3.4100069942146916E-3</v>
      </c>
    </row>
    <row r="1053" spans="3:4">
      <c r="C1053">
        <v>63.12</v>
      </c>
      <c r="D1053">
        <v>3.3909693246408591E-3</v>
      </c>
    </row>
    <row r="1054" spans="3:4">
      <c r="C1054">
        <v>63.18</v>
      </c>
      <c r="D1054">
        <v>3.3719290069044363E-3</v>
      </c>
    </row>
    <row r="1055" spans="3:4">
      <c r="C1055">
        <v>63.239999999999995</v>
      </c>
      <c r="D1055">
        <v>3.3528932637297542E-3</v>
      </c>
    </row>
    <row r="1056" spans="3:4">
      <c r="C1056">
        <v>63.3</v>
      </c>
      <c r="D1056">
        <v>3.3338691829098033E-3</v>
      </c>
    </row>
    <row r="1057" spans="3:4">
      <c r="C1057">
        <v>63.36</v>
      </c>
      <c r="D1057">
        <v>3.3148637129999702E-3</v>
      </c>
    </row>
    <row r="1058" spans="3:4">
      <c r="C1058">
        <v>63.419999999999995</v>
      </c>
      <c r="D1058">
        <v>3.2958836592522447E-3</v>
      </c>
    </row>
    <row r="1059" spans="3:4">
      <c r="C1059">
        <v>63.48</v>
      </c>
      <c r="D1059">
        <v>3.2769356797908906E-3</v>
      </c>
    </row>
    <row r="1060" spans="3:4">
      <c r="C1060">
        <v>63.54</v>
      </c>
      <c r="D1060">
        <v>3.2580262820301395E-3</v>
      </c>
    </row>
    <row r="1061" spans="3:4">
      <c r="C1061">
        <v>63.599999999999994</v>
      </c>
      <c r="D1061">
        <v>3.2391618193340485E-3</v>
      </c>
    </row>
    <row r="1062" spans="3:4">
      <c r="C1062">
        <v>63.66</v>
      </c>
      <c r="D1062">
        <v>3.220348487918303E-3</v>
      </c>
    </row>
    <row r="1063" spans="3:4">
      <c r="C1063">
        <v>63.72</v>
      </c>
      <c r="D1063">
        <v>3.2015923239933418E-3</v>
      </c>
    </row>
    <row r="1064" spans="3:4">
      <c r="C1064">
        <v>63.78</v>
      </c>
      <c r="D1064">
        <v>3.1828992011477789E-3</v>
      </c>
    </row>
    <row r="1065" spans="3:4">
      <c r="C1065">
        <v>63.839999999999996</v>
      </c>
      <c r="D1065">
        <v>3.1642748279707817E-3</v>
      </c>
    </row>
    <row r="1066" spans="3:4">
      <c r="C1066">
        <v>63.9</v>
      </c>
      <c r="D1066">
        <v>3.1457247459116449E-3</v>
      </c>
    </row>
    <row r="1067" spans="3:4">
      <c r="C1067">
        <v>63.96</v>
      </c>
      <c r="D1067">
        <v>3.1272543273745319E-3</v>
      </c>
    </row>
    <row r="1068" spans="3:4">
      <c r="C1068">
        <v>64.02</v>
      </c>
      <c r="D1068">
        <v>3.1088687740459422E-3</v>
      </c>
    </row>
    <row r="1069" spans="3:4">
      <c r="C1069">
        <v>64.08</v>
      </c>
      <c r="D1069">
        <v>3.0905731154521701E-3</v>
      </c>
    </row>
    <row r="1070" spans="3:4">
      <c r="C1070">
        <v>64.14</v>
      </c>
      <c r="D1070">
        <v>3.0723722077437726E-3</v>
      </c>
    </row>
    <row r="1071" spans="3:4">
      <c r="C1071">
        <v>64.2</v>
      </c>
      <c r="D1071">
        <v>3.054270732703649E-3</v>
      </c>
    </row>
    <row r="1072" spans="3:4">
      <c r="C1072">
        <v>64.259999999999991</v>
      </c>
      <c r="D1072">
        <v>3.0362731969751549E-3</v>
      </c>
    </row>
    <row r="1073" spans="3:4">
      <c r="C1073">
        <v>64.319999999999993</v>
      </c>
      <c r="D1073">
        <v>3.0183839315063459E-3</v>
      </c>
    </row>
    <row r="1074" spans="3:4">
      <c r="C1074">
        <v>64.38</v>
      </c>
      <c r="D1074">
        <v>3.0006070912062363E-3</v>
      </c>
    </row>
    <row r="1075" spans="3:4">
      <c r="C1075">
        <v>64.44</v>
      </c>
      <c r="D1075">
        <v>2.9829466548086576E-3</v>
      </c>
    </row>
    <row r="1076" spans="3:4">
      <c r="C1076">
        <v>64.5</v>
      </c>
      <c r="D1076">
        <v>2.9654064249391185E-3</v>
      </c>
    </row>
    <row r="1077" spans="3:4">
      <c r="C1077">
        <v>64.56</v>
      </c>
      <c r="D1077">
        <v>2.9479900283798468E-3</v>
      </c>
    </row>
    <row r="1078" spans="3:4">
      <c r="C1078">
        <v>64.62</v>
      </c>
      <c r="D1078">
        <v>2.930700916527989E-3</v>
      </c>
    </row>
    <row r="1079" spans="3:4">
      <c r="C1079">
        <v>64.679999999999993</v>
      </c>
      <c r="D1079">
        <v>2.913542366041751E-3</v>
      </c>
    </row>
    <row r="1080" spans="3:4">
      <c r="C1080">
        <v>64.739999999999995</v>
      </c>
      <c r="D1080">
        <v>2.8965174796690887E-3</v>
      </c>
    </row>
    <row r="1081" spans="3:4">
      <c r="C1081">
        <v>64.8</v>
      </c>
      <c r="D1081">
        <v>2.8796291872534687E-3</v>
      </c>
    </row>
    <row r="1082" spans="3:4">
      <c r="C1082">
        <v>64.86</v>
      </c>
      <c r="D1082">
        <v>2.8628802469109361E-3</v>
      </c>
    </row>
    <row r="1083" spans="3:4">
      <c r="C1083">
        <v>64.92</v>
      </c>
      <c r="D1083">
        <v>2.8462732463727571E-3</v>
      </c>
    </row>
    <row r="1084" spans="3:4">
      <c r="C1084">
        <v>64.98</v>
      </c>
      <c r="D1084">
        <v>2.8298106044876742E-3</v>
      </c>
    </row>
    <row r="1085" spans="3:4">
      <c r="C1085">
        <v>65.039999999999992</v>
      </c>
      <c r="D1085">
        <v>2.8134945728777888E-3</v>
      </c>
    </row>
    <row r="1086" spans="3:4">
      <c r="C1086">
        <v>65.099999999999994</v>
      </c>
      <c r="D1086">
        <v>2.7973272377419126E-3</v>
      </c>
    </row>
    <row r="1087" spans="3:4">
      <c r="C1087">
        <v>65.16</v>
      </c>
      <c r="D1087">
        <v>2.7813105218002991E-3</v>
      </c>
    </row>
    <row r="1088" spans="3:4">
      <c r="C1088">
        <v>65.22</v>
      </c>
      <c r="D1088">
        <v>2.7654461863744258E-3</v>
      </c>
    </row>
    <row r="1089" spans="3:4">
      <c r="C1089">
        <v>65.28</v>
      </c>
      <c r="D1089">
        <v>2.7497358335956072E-3</v>
      </c>
    </row>
    <row r="1090" spans="3:4">
      <c r="C1090">
        <v>65.34</v>
      </c>
      <c r="D1090">
        <v>2.7341809087361017E-3</v>
      </c>
    </row>
    <row r="1091" spans="3:4">
      <c r="C1091">
        <v>65.399999999999991</v>
      </c>
      <c r="D1091">
        <v>2.71878270265638E-3</v>
      </c>
    </row>
    <row r="1092" spans="3:4">
      <c r="C1092">
        <v>65.459999999999994</v>
      </c>
      <c r="D1092">
        <v>2.7035423543622129E-3</v>
      </c>
    </row>
    <row r="1093" spans="3:4">
      <c r="C1093">
        <v>65.52</v>
      </c>
      <c r="D1093">
        <v>2.6884608536652615E-3</v>
      </c>
    </row>
    <row r="1094" spans="3:4">
      <c r="C1094">
        <v>65.58</v>
      </c>
      <c r="D1094">
        <v>2.6735390439407958E-3</v>
      </c>
    </row>
    <row r="1095" spans="3:4">
      <c r="C1095">
        <v>65.64</v>
      </c>
      <c r="D1095">
        <v>2.6587776249762979E-3</v>
      </c>
    </row>
    <row r="1096" spans="3:4">
      <c r="C1096">
        <v>65.7</v>
      </c>
      <c r="D1096">
        <v>2.6441771559046552E-3</v>
      </c>
    </row>
    <row r="1097" spans="3:4">
      <c r="C1097">
        <v>65.759999999999991</v>
      </c>
      <c r="D1097">
        <v>2.6297380582157564E-3</v>
      </c>
    </row>
    <row r="1098" spans="3:4">
      <c r="C1098">
        <v>65.819999999999993</v>
      </c>
      <c r="D1098">
        <v>2.6154606188402993E-3</v>
      </c>
    </row>
    <row r="1099" spans="3:4">
      <c r="C1099">
        <v>65.88</v>
      </c>
      <c r="D1099">
        <v>2.6013449932997821E-3</v>
      </c>
    </row>
    <row r="1100" spans="3:4">
      <c r="C1100">
        <v>65.94</v>
      </c>
      <c r="D1100">
        <v>2.5873912089165994E-3</v>
      </c>
    </row>
    <row r="1101" spans="3:4">
      <c r="C1101">
        <v>66</v>
      </c>
      <c r="D1101">
        <v>2.5735991680783587E-3</v>
      </c>
    </row>
    <row r="1102" spans="3:4">
      <c r="C1102">
        <v>66.06</v>
      </c>
      <c r="D1102">
        <v>2.5599686515505771E-3</v>
      </c>
    </row>
    <row r="1103" spans="3:4">
      <c r="C1103">
        <v>66.12</v>
      </c>
      <c r="D1103">
        <v>2.5464993218320135E-3</v>
      </c>
    </row>
    <row r="1104" spans="3:4">
      <c r="C1104">
        <v>66.179999999999993</v>
      </c>
      <c r="D1104">
        <v>2.5331907265470229E-3</v>
      </c>
    </row>
    <row r="1105" spans="3:4">
      <c r="C1105">
        <v>66.239999999999995</v>
      </c>
      <c r="D1105">
        <v>2.5200378023548155E-3</v>
      </c>
    </row>
    <row r="1106" spans="3:4">
      <c r="C1106">
        <v>66.3</v>
      </c>
      <c r="D1106">
        <v>2.5070491901340039E-3</v>
      </c>
    </row>
    <row r="1107" spans="3:4">
      <c r="C1107">
        <v>66.36</v>
      </c>
      <c r="D1107">
        <v>2.4942192793459789E-3</v>
      </c>
    </row>
    <row r="1108" spans="3:4">
      <c r="C1108">
        <v>66.42</v>
      </c>
      <c r="D1108">
        <v>2.481547193931774E-3</v>
      </c>
    </row>
    <row r="1109" spans="3:4">
      <c r="C1109">
        <v>66.48</v>
      </c>
      <c r="D1109">
        <v>2.4690319602054742E-3</v>
      </c>
    </row>
    <row r="1110" spans="3:4">
      <c r="C1110">
        <v>66.539999999999992</v>
      </c>
      <c r="D1110">
        <v>2.4566725103620009E-3</v>
      </c>
    </row>
    <row r="1111" spans="3:4">
      <c r="C1111">
        <v>66.599999999999994</v>
      </c>
      <c r="D1111">
        <v>2.4444676859858264E-3</v>
      </c>
    </row>
    <row r="1112" spans="3:4">
      <c r="C1112">
        <v>66.66</v>
      </c>
      <c r="D1112">
        <v>2.4324162415561303E-3</v>
      </c>
    </row>
    <row r="1113" spans="3:4">
      <c r="C1113">
        <v>66.72</v>
      </c>
      <c r="D1113">
        <v>2.420516847943927E-3</v>
      </c>
    </row>
    <row r="1114" spans="3:4">
      <c r="C1114">
        <v>66.78</v>
      </c>
      <c r="D1114">
        <v>2.4087680958970003E-3</v>
      </c>
    </row>
    <row r="1115" spans="3:4">
      <c r="C1115">
        <v>66.84</v>
      </c>
      <c r="D1115">
        <v>2.3971684995085416E-3</v>
      </c>
    </row>
    <row r="1116" spans="3:4">
      <c r="C1116">
        <v>66.899999999999991</v>
      </c>
      <c r="D1116">
        <v>2.3857164996655749E-3</v>
      </c>
    </row>
    <row r="1117" spans="3:4">
      <c r="C1117">
        <v>66.959999999999994</v>
      </c>
      <c r="D1117">
        <v>2.374410467473412E-3</v>
      </c>
    </row>
    <row r="1118" spans="3:4">
      <c r="C1118">
        <v>67.02</v>
      </c>
      <c r="D1118">
        <v>2.3632487076525759E-3</v>
      </c>
    </row>
    <row r="1119" spans="3:4">
      <c r="C1119">
        <v>67.08</v>
      </c>
      <c r="D1119">
        <v>2.3522294619047232E-3</v>
      </c>
    </row>
    <row r="1120" spans="3:4">
      <c r="C1120">
        <v>67.14</v>
      </c>
      <c r="D1120">
        <v>2.3413509122443277E-3</v>
      </c>
    </row>
    <row r="1121" spans="3:4">
      <c r="C1121">
        <v>67.2</v>
      </c>
      <c r="D1121">
        <v>2.3306111842930168E-3</v>
      </c>
    </row>
    <row r="1122" spans="3:4">
      <c r="C1122">
        <v>67.259999999999991</v>
      </c>
      <c r="D1122">
        <v>2.3200083505336404E-3</v>
      </c>
    </row>
    <row r="1123" spans="3:4">
      <c r="C1123">
        <v>67.319999999999993</v>
      </c>
      <c r="D1123">
        <v>2.3095404335212611E-3</v>
      </c>
    </row>
    <row r="1124" spans="3:4">
      <c r="C1124">
        <v>67.38</v>
      </c>
      <c r="D1124">
        <v>2.299205409048515E-3</v>
      </c>
    </row>
    <row r="1125" spans="3:4">
      <c r="C1125">
        <v>67.44</v>
      </c>
      <c r="D1125">
        <v>2.2889965242912868E-3</v>
      </c>
    </row>
    <row r="1126" spans="3:4">
      <c r="C1126">
        <v>67.5</v>
      </c>
      <c r="D1126">
        <v>2.2789212016307695E-3</v>
      </c>
    </row>
    <row r="1127" spans="3:4">
      <c r="C1127">
        <v>67.56</v>
      </c>
      <c r="D1127">
        <v>2.2689724439533005E-3</v>
      </c>
    </row>
    <row r="1128" spans="3:4">
      <c r="C1128">
        <v>67.62</v>
      </c>
      <c r="D1128">
        <v>2.2591480708239013E-3</v>
      </c>
    </row>
    <row r="1129" spans="3:4">
      <c r="C1129">
        <v>67.679999999999993</v>
      </c>
      <c r="D1129">
        <v>2.2494458701019632E-3</v>
      </c>
    </row>
    <row r="1130" spans="3:4">
      <c r="C1130">
        <v>67.739999999999995</v>
      </c>
      <c r="D1130">
        <v>2.2398636007868195E-3</v>
      </c>
    </row>
    <row r="1131" spans="3:4">
      <c r="C1131">
        <v>67.8</v>
      </c>
      <c r="D1131">
        <v>2.2303989958038241E-3</v>
      </c>
    </row>
    <row r="1132" spans="3:4">
      <c r="C1132">
        <v>67.86</v>
      </c>
      <c r="D1132">
        <v>2.2210497647294934E-3</v>
      </c>
    </row>
    <row r="1133" spans="3:4">
      <c r="C1133">
        <v>67.92</v>
      </c>
      <c r="D1133">
        <v>2.2118135964545194E-3</v>
      </c>
    </row>
    <row r="1134" spans="3:4">
      <c r="C1134">
        <v>67.98</v>
      </c>
      <c r="D1134">
        <v>2.2026881617835475E-3</v>
      </c>
    </row>
    <row r="1135" spans="3:4">
      <c r="C1135">
        <v>68.039999999999992</v>
      </c>
      <c r="D1135">
        <v>2.1936711159707585E-3</v>
      </c>
    </row>
    <row r="1136" spans="3:4">
      <c r="C1136">
        <v>68.099999999999994</v>
      </c>
      <c r="D1136">
        <v>2.1847601011904133E-3</v>
      </c>
    </row>
    <row r="1137" spans="3:4">
      <c r="C1137">
        <v>68.16</v>
      </c>
      <c r="D1137">
        <v>2.1759527489416922E-3</v>
      </c>
    </row>
    <row r="1138" spans="3:4">
      <c r="C1138">
        <v>68.22</v>
      </c>
      <c r="D1138">
        <v>2.1672466823872173E-3</v>
      </c>
    </row>
    <row r="1139" spans="3:4">
      <c r="C1139">
        <v>68.28</v>
      </c>
      <c r="D1139">
        <v>2.1586395186248227E-3</v>
      </c>
    </row>
    <row r="1140" spans="3:4">
      <c r="C1140">
        <v>68.34</v>
      </c>
      <c r="D1140">
        <v>2.1501288708922306E-3</v>
      </c>
    </row>
    <row r="1141" spans="3:4">
      <c r="C1141">
        <v>68.399999999999991</v>
      </c>
      <c r="D1141">
        <v>2.1417123507044117E-3</v>
      </c>
    </row>
    <row r="1142" spans="3:4">
      <c r="C1142">
        <v>68.459999999999994</v>
      </c>
      <c r="D1142">
        <v>2.1333875699234895E-3</v>
      </c>
    </row>
    <row r="1143" spans="3:4">
      <c r="C1143">
        <v>68.52</v>
      </c>
      <c r="D1143">
        <v>2.1251521427612173E-3</v>
      </c>
    </row>
    <row r="1144" spans="3:4">
      <c r="C1144">
        <v>68.58</v>
      </c>
      <c r="D1144">
        <v>2.1170036877140694E-3</v>
      </c>
    </row>
    <row r="1145" spans="3:4">
      <c r="C1145">
        <v>68.64</v>
      </c>
      <c r="D1145">
        <v>2.1089398294311516E-3</v>
      </c>
    </row>
    <row r="1146" spans="3:4">
      <c r="C1146">
        <v>68.7</v>
      </c>
      <c r="D1146">
        <v>2.100958200515206E-3</v>
      </c>
    </row>
    <row r="1147" spans="3:4">
      <c r="C1147">
        <v>68.759999999999991</v>
      </c>
      <c r="D1147">
        <v>2.0930564432570567E-3</v>
      </c>
    </row>
    <row r="1148" spans="3:4">
      <c r="C1148">
        <v>68.819999999999993</v>
      </c>
      <c r="D1148">
        <v>2.0852322113039438E-3</v>
      </c>
    </row>
    <row r="1149" spans="3:4">
      <c r="C1149">
        <v>68.88</v>
      </c>
      <c r="D1149">
        <v>2.0774831712622836E-3</v>
      </c>
    </row>
    <row r="1150" spans="3:4">
      <c r="C1150">
        <v>68.94</v>
      </c>
      <c r="D1150">
        <v>2.0698070042354179E-3</v>
      </c>
    </row>
    <row r="1151" spans="3:4">
      <c r="C1151">
        <v>69</v>
      </c>
      <c r="D1151">
        <v>2.0622014072970447E-3</v>
      </c>
    </row>
    <row r="1152" spans="3:4">
      <c r="C1152">
        <v>69.06</v>
      </c>
      <c r="D1152">
        <v>2.05466409490105E-3</v>
      </c>
    </row>
    <row r="1153" spans="3:4">
      <c r="C1153">
        <v>69.12</v>
      </c>
      <c r="D1153">
        <v>2.0471928002285329E-3</v>
      </c>
    </row>
    <row r="1154" spans="3:4">
      <c r="C1154">
        <v>69.179999999999993</v>
      </c>
      <c r="D1154">
        <v>2.0397852764728764E-3</v>
      </c>
    </row>
    <row r="1155" spans="3:4">
      <c r="C1155">
        <v>69.239999999999995</v>
      </c>
      <c r="D1155">
        <v>2.0324392980637651E-3</v>
      </c>
    </row>
    <row r="1156" spans="3:4">
      <c r="C1156">
        <v>69.3</v>
      </c>
      <c r="D1156">
        <v>2.0251526618311135E-3</v>
      </c>
    </row>
    <row r="1157" spans="3:4">
      <c r="C1157">
        <v>69.36</v>
      </c>
      <c r="D1157">
        <v>2.0179231881098823E-3</v>
      </c>
    </row>
    <row r="1158" spans="3:4">
      <c r="C1158">
        <v>69.42</v>
      </c>
      <c r="D1158">
        <v>2.0107487217868448E-3</v>
      </c>
    </row>
    <row r="1159" spans="3:4">
      <c r="C1159">
        <v>69.48</v>
      </c>
      <c r="D1159">
        <v>2.0036271332903692E-3</v>
      </c>
    </row>
    <row r="1160" spans="3:4">
      <c r="C1160">
        <v>69.539999999999992</v>
      </c>
      <c r="D1160">
        <v>1.9965563195243406E-3</v>
      </c>
    </row>
    <row r="1161" spans="3:4">
      <c r="C1161">
        <v>69.599999999999994</v>
      </c>
      <c r="D1161">
        <v>1.9895342047473482E-3</v>
      </c>
    </row>
    <row r="1162" spans="3:4">
      <c r="C1162">
        <v>69.66</v>
      </c>
      <c r="D1162">
        <v>1.9825587413983482E-3</v>
      </c>
    </row>
    <row r="1163" spans="3:4">
      <c r="C1163">
        <v>69.72</v>
      </c>
      <c r="D1163">
        <v>1.9756279108699495E-3</v>
      </c>
    </row>
    <row r="1164" spans="3:4">
      <c r="C1164">
        <v>69.78</v>
      </c>
      <c r="D1164">
        <v>1.9687397242305815E-3</v>
      </c>
    </row>
    <row r="1165" spans="3:4">
      <c r="C1165">
        <v>69.84</v>
      </c>
      <c r="D1165">
        <v>1.9618922228967551E-3</v>
      </c>
    </row>
    <row r="1166" spans="3:4">
      <c r="C1166">
        <v>69.899999999999991</v>
      </c>
      <c r="D1166">
        <v>1.9550834792566828E-3</v>
      </c>
    </row>
    <row r="1167" spans="3:4">
      <c r="C1167">
        <v>69.959999999999994</v>
      </c>
      <c r="D1167">
        <v>1.9483115972465078E-3</v>
      </c>
    </row>
    <row r="1168" spans="3:4">
      <c r="C1168">
        <v>70.02</v>
      </c>
      <c r="D1168">
        <v>1.9415747128804332E-3</v>
      </c>
    </row>
    <row r="1169" spans="3:4">
      <c r="C1169">
        <v>70.08</v>
      </c>
      <c r="D1169">
        <v>1.934870994736008E-3</v>
      </c>
    </row>
    <row r="1170" spans="3:4">
      <c r="C1170">
        <v>70.14</v>
      </c>
      <c r="D1170">
        <v>1.928198644395869E-3</v>
      </c>
    </row>
    <row r="1171" spans="3:4">
      <c r="C1171">
        <v>70.2</v>
      </c>
      <c r="D1171">
        <v>1.9215558968472197E-3</v>
      </c>
    </row>
    <row r="1172" spans="3:4">
      <c r="C1172">
        <v>70.259999999999991</v>
      </c>
      <c r="D1172">
        <v>1.914941020840335E-3</v>
      </c>
    </row>
    <row r="1173" spans="3:4">
      <c r="C1173">
        <v>70.319999999999993</v>
      </c>
      <c r="D1173">
        <v>1.9083523192073534E-3</v>
      </c>
    </row>
    <row r="1174" spans="3:4">
      <c r="C1174">
        <v>70.38</v>
      </c>
      <c r="D1174">
        <v>1.9017881291426737E-3</v>
      </c>
    </row>
    <row r="1175" spans="3:4">
      <c r="C1175">
        <v>70.44</v>
      </c>
      <c r="D1175">
        <v>1.8952468224461849E-3</v>
      </c>
    </row>
    <row r="1176" spans="3:4">
      <c r="C1176">
        <v>70.5</v>
      </c>
      <c r="D1176">
        <v>1.8887268057306108E-3</v>
      </c>
    </row>
    <row r="1177" spans="3:4">
      <c r="C1177">
        <v>70.56</v>
      </c>
      <c r="D1177">
        <v>1.8822265205942256E-3</v>
      </c>
    </row>
    <row r="1178" spans="3:4">
      <c r="C1178">
        <v>70.61999999999999</v>
      </c>
      <c r="D1178">
        <v>1.8757444437601644E-3</v>
      </c>
    </row>
    <row r="1179" spans="3:4">
      <c r="C1179">
        <v>70.679999999999993</v>
      </c>
      <c r="D1179">
        <v>1.8692790871835611E-3</v>
      </c>
    </row>
    <row r="1180" spans="3:4">
      <c r="C1180">
        <v>70.739999999999995</v>
      </c>
      <c r="D1180">
        <v>1.8628289981277373E-3</v>
      </c>
    </row>
    <row r="1181" spans="3:4">
      <c r="C1181">
        <v>70.8</v>
      </c>
      <c r="D1181">
        <v>1.8563927592106081E-3</v>
      </c>
    </row>
    <row r="1182" spans="3:4">
      <c r="C1182">
        <v>70.86</v>
      </c>
      <c r="D1182">
        <v>1.8499689884225057E-3</v>
      </c>
    </row>
    <row r="1183" spans="3:4">
      <c r="C1183">
        <v>70.92</v>
      </c>
      <c r="D1183">
        <v>1.8435517319116568E-3</v>
      </c>
    </row>
    <row r="1184" spans="3:4">
      <c r="C1184">
        <v>70.98</v>
      </c>
      <c r="D1184">
        <v>1.8371490918174329E-3</v>
      </c>
    </row>
    <row r="1185" spans="3:4">
      <c r="C1185">
        <v>71.039999999999992</v>
      </c>
      <c r="D1185">
        <v>1.830754977602212E-3</v>
      </c>
    </row>
    <row r="1186" spans="3:4">
      <c r="C1186">
        <v>71.099999999999994</v>
      </c>
      <c r="D1186">
        <v>1.8243681487158929E-3</v>
      </c>
    </row>
    <row r="1187" spans="3:4">
      <c r="C1187">
        <v>71.16</v>
      </c>
      <c r="D1187">
        <v>1.8179873996688771E-3</v>
      </c>
    </row>
    <row r="1188" spans="3:4">
      <c r="C1188">
        <v>71.22</v>
      </c>
      <c r="D1188">
        <v>1.8116115599023459E-3</v>
      </c>
    </row>
    <row r="1189" spans="3:4">
      <c r="C1189">
        <v>71.28</v>
      </c>
      <c r="D1189">
        <v>1.8052394936375938E-3</v>
      </c>
    </row>
    <row r="1190" spans="3:4">
      <c r="C1190">
        <v>71.34</v>
      </c>
      <c r="D1190">
        <v>1.7988700997054296E-3</v>
      </c>
    </row>
    <row r="1191" spans="3:4">
      <c r="C1191">
        <v>71.399999999999991</v>
      </c>
      <c r="D1191">
        <v>1.7925023113566096E-3</v>
      </c>
    </row>
    <row r="1192" spans="3:4">
      <c r="C1192">
        <v>71.459999999999994</v>
      </c>
      <c r="D1192">
        <v>1.7861350960542612E-3</v>
      </c>
    </row>
    <row r="1193" spans="3:4">
      <c r="C1193">
        <v>71.52</v>
      </c>
      <c r="D1193">
        <v>1.7797674552492441E-3</v>
      </c>
    </row>
    <row r="1194" spans="3:4">
      <c r="C1194">
        <v>71.58</v>
      </c>
      <c r="D1194">
        <v>1.773393743520211E-3</v>
      </c>
    </row>
    <row r="1195" spans="3:4">
      <c r="C1195">
        <v>71.64</v>
      </c>
      <c r="D1195">
        <v>1.767022569897226E-3</v>
      </c>
    </row>
    <row r="1196" spans="3:4">
      <c r="C1196">
        <v>71.7</v>
      </c>
      <c r="D1196">
        <v>1.7606481700139104E-3</v>
      </c>
    </row>
    <row r="1197" spans="3:4">
      <c r="C1197">
        <v>71.759999999999991</v>
      </c>
      <c r="D1197">
        <v>1.7542649290408128E-3</v>
      </c>
    </row>
    <row r="1198" spans="3:4">
      <c r="C1198">
        <v>71.819999999999993</v>
      </c>
      <c r="D1198">
        <v>1.7478771308006163E-3</v>
      </c>
    </row>
    <row r="1199" spans="3:4">
      <c r="C1199">
        <v>71.88</v>
      </c>
      <c r="D1199">
        <v>1.7414884084054976E-3</v>
      </c>
    </row>
    <row r="1200" spans="3:4">
      <c r="C1200">
        <v>71.94</v>
      </c>
      <c r="D1200">
        <v>1.7350884478626839E-3</v>
      </c>
    </row>
    <row r="1201" spans="3:4">
      <c r="C1201">
        <v>72</v>
      </c>
      <c r="D1201">
        <v>1.7286861216707678E-3</v>
      </c>
    </row>
    <row r="1202" spans="3:4">
      <c r="C1202">
        <v>72.06</v>
      </c>
      <c r="D1202">
        <v>1.7222758407940701E-3</v>
      </c>
    </row>
    <row r="1203" spans="3:4">
      <c r="C1203">
        <v>72.11999999999999</v>
      </c>
      <c r="D1203">
        <v>1.7158569321699467E-3</v>
      </c>
    </row>
    <row r="1204" spans="3:4">
      <c r="C1204">
        <v>72.179999999999993</v>
      </c>
      <c r="D1204">
        <v>1.709428753320577E-3</v>
      </c>
    </row>
    <row r="1205" spans="3:4">
      <c r="C1205">
        <v>72.239999999999995</v>
      </c>
      <c r="D1205">
        <v>1.7029906919883674E-3</v>
      </c>
    </row>
    <row r="1206" spans="3:4">
      <c r="C1206">
        <v>72.3</v>
      </c>
      <c r="D1206">
        <v>1.6965421657639604E-3</v>
      </c>
    </row>
    <row r="1207" spans="3:4">
      <c r="C1207">
        <v>72.36</v>
      </c>
      <c r="D1207">
        <v>1.6900826217074616E-3</v>
      </c>
    </row>
    <row r="1208" spans="3:4">
      <c r="C1208">
        <v>72.42</v>
      </c>
      <c r="D1208">
        <v>1.6836115359634295E-3</v>
      </c>
    </row>
    <row r="1209" spans="3:4">
      <c r="C1209">
        <v>72.48</v>
      </c>
      <c r="D1209">
        <v>1.6771284133701703E-3</v>
      </c>
    </row>
    <row r="1210" spans="3:4">
      <c r="C1210">
        <v>72.539999999999992</v>
      </c>
      <c r="D1210">
        <v>1.6706327870638471E-3</v>
      </c>
    </row>
    <row r="1211" spans="3:4">
      <c r="C1211">
        <v>72.599999999999994</v>
      </c>
      <c r="D1211">
        <v>1.6641242180778922E-3</v>
      </c>
    </row>
    <row r="1212" spans="3:4">
      <c r="C1212">
        <v>72.66</v>
      </c>
      <c r="D1212">
        <v>1.6576022949382101E-3</v>
      </c>
    </row>
    <row r="1213" spans="3:4">
      <c r="C1213">
        <v>72.72</v>
      </c>
      <c r="D1213">
        <v>1.6510666332545975E-3</v>
      </c>
    </row>
    <row r="1214" spans="3:4">
      <c r="C1214">
        <v>72.78</v>
      </c>
      <c r="D1214">
        <v>1.6445168753088236E-3</v>
      </c>
    </row>
    <row r="1215" spans="3:4">
      <c r="C1215">
        <v>72.84</v>
      </c>
      <c r="D1215">
        <v>1.6379526896397809E-3</v>
      </c>
    </row>
    <row r="1216" spans="3:4">
      <c r="C1216">
        <v>72.899999999999991</v>
      </c>
      <c r="D1216">
        <v>1.6313737706260961E-3</v>
      </c>
    </row>
    <row r="1217" spans="3:4">
      <c r="C1217">
        <v>72.959999999999994</v>
      </c>
      <c r="D1217">
        <v>1.6247798380665613E-3</v>
      </c>
    </row>
    <row r="1218" spans="3:4">
      <c r="C1218">
        <v>73.02</v>
      </c>
      <c r="D1218">
        <v>1.6181706367587644E-3</v>
      </c>
    </row>
    <row r="1219" spans="3:4">
      <c r="C1219">
        <v>73.08</v>
      </c>
      <c r="D1219">
        <v>1.6115459360762318E-3</v>
      </c>
    </row>
    <row r="1220" spans="3:4">
      <c r="C1220">
        <v>73.14</v>
      </c>
      <c r="D1220">
        <v>1.6049007631045427E-3</v>
      </c>
    </row>
    <row r="1221" spans="3:4">
      <c r="C1221">
        <v>73.2</v>
      </c>
      <c r="D1221">
        <v>1.5982446254339145E-3</v>
      </c>
    </row>
    <row r="1222" spans="3:4">
      <c r="C1222">
        <v>73.259999999999991</v>
      </c>
      <c r="D1222">
        <v>1.5915724347519168E-3</v>
      </c>
    </row>
    <row r="1223" spans="3:4">
      <c r="C1223">
        <v>73.319999999999993</v>
      </c>
      <c r="D1223">
        <v>1.5848840546372435E-3</v>
      </c>
    </row>
    <row r="1224" spans="3:4">
      <c r="C1224">
        <v>73.38</v>
      </c>
      <c r="D1224">
        <v>1.5781793711145064E-3</v>
      </c>
    </row>
    <row r="1225" spans="3:4">
      <c r="C1225">
        <v>73.44</v>
      </c>
      <c r="D1225">
        <v>1.5714582922287624E-3</v>
      </c>
    </row>
    <row r="1226" spans="3:4">
      <c r="C1226">
        <v>73.5</v>
      </c>
      <c r="D1226">
        <v>1.5647207476204789E-3</v>
      </c>
    </row>
    <row r="1227" spans="3:4">
      <c r="C1227">
        <v>73.56</v>
      </c>
      <c r="D1227">
        <v>1.5579666881011419E-3</v>
      </c>
    </row>
    <row r="1228" spans="3:4">
      <c r="C1228">
        <v>73.61999999999999</v>
      </c>
      <c r="D1228">
        <v>1.5511960852297205E-3</v>
      </c>
    </row>
    <row r="1229" spans="3:4">
      <c r="C1229">
        <v>73.679999999999993</v>
      </c>
      <c r="D1229">
        <v>1.5444089308901572E-3</v>
      </c>
    </row>
    <row r="1230" spans="3:4">
      <c r="C1230">
        <v>73.739999999999995</v>
      </c>
      <c r="D1230">
        <v>1.5376052368701024E-3</v>
      </c>
    </row>
    <row r="1231" spans="3:4">
      <c r="C1231">
        <v>73.8</v>
      </c>
      <c r="D1231">
        <v>1.5307850344410221E-3</v>
      </c>
    </row>
    <row r="1232" spans="3:4">
      <c r="C1232">
        <v>73.86</v>
      </c>
      <c r="D1232">
        <v>1.5239483739398611E-3</v>
      </c>
    </row>
    <row r="1233" spans="3:4">
      <c r="C1233">
        <v>73.92</v>
      </c>
      <c r="D1233">
        <v>1.5170953243524047E-3</v>
      </c>
    </row>
    <row r="1234" spans="3:4">
      <c r="C1234">
        <v>73.98</v>
      </c>
      <c r="D1234">
        <v>1.5102259728984782E-3</v>
      </c>
    </row>
    <row r="1235" spans="3:4">
      <c r="C1235">
        <v>74.039999999999992</v>
      </c>
      <c r="D1235">
        <v>1.5033404246191124E-3</v>
      </c>
    </row>
    <row r="1236" spans="3:4">
      <c r="C1236">
        <v>74.099999999999994</v>
      </c>
      <c r="D1236">
        <v>1.4964388019657927E-3</v>
      </c>
    </row>
    <row r="1237" spans="3:4">
      <c r="C1237">
        <v>74.16</v>
      </c>
      <c r="D1237">
        <v>1.4895212443919244E-3</v>
      </c>
    </row>
    <row r="1238" spans="3:4">
      <c r="C1238">
        <v>74.22</v>
      </c>
      <c r="D1238">
        <v>1.4825879079465904E-3</v>
      </c>
    </row>
    <row r="1239" spans="3:4">
      <c r="C1239">
        <v>74.28</v>
      </c>
      <c r="D1239">
        <v>1.4756389648707207E-3</v>
      </c>
    </row>
    <row r="1240" spans="3:4">
      <c r="C1240">
        <v>74.34</v>
      </c>
      <c r="D1240">
        <v>1.4686746031957584E-3</v>
      </c>
    </row>
    <row r="1241" spans="3:4">
      <c r="C1241">
        <v>74.399999999999991</v>
      </c>
      <c r="D1241">
        <v>1.4616950263449085E-3</v>
      </c>
    </row>
    <row r="1242" spans="3:4">
      <c r="C1242">
        <v>74.459999999999994</v>
      </c>
      <c r="D1242">
        <v>1.454700452737036E-3</v>
      </c>
    </row>
    <row r="1243" spans="3:4">
      <c r="C1243">
        <v>74.52</v>
      </c>
      <c r="D1243">
        <v>1.4476911153933169E-3</v>
      </c>
    </row>
    <row r="1244" spans="3:4">
      <c r="C1244">
        <v>74.58</v>
      </c>
      <c r="D1244">
        <v>1.4406672615466685E-3</v>
      </c>
    </row>
    <row r="1245" spans="3:4">
      <c r="C1245">
        <v>74.64</v>
      </c>
      <c r="D1245">
        <v>1.4336291522540538E-3</v>
      </c>
    </row>
    <row r="1246" spans="3:4">
      <c r="C1246">
        <v>74.7</v>
      </c>
      <c r="D1246">
        <v>1.4265770620117014E-3</v>
      </c>
    </row>
    <row r="1247" spans="3:4">
      <c r="C1247">
        <v>74.759999999999991</v>
      </c>
      <c r="D1247">
        <v>1.4195112783732991E-3</v>
      </c>
    </row>
    <row r="1248" spans="3:4">
      <c r="C1248">
        <v>74.819999999999993</v>
      </c>
      <c r="D1248">
        <v>1.412432101571203E-3</v>
      </c>
    </row>
    <row r="1249" spans="3:4">
      <c r="C1249">
        <v>74.88</v>
      </c>
      <c r="D1249">
        <v>1.4053398441407285E-3</v>
      </c>
    </row>
    <row r="1250" spans="3:4">
      <c r="C1250">
        <v>74.94</v>
      </c>
      <c r="D1250">
        <v>1.398230381229133E-3</v>
      </c>
    </row>
    <row r="1251" spans="3:4">
      <c r="C1251">
        <v>75</v>
      </c>
      <c r="D1251">
        <v>1.3911133023675369E-3</v>
      </c>
    </row>
    <row r="1252" spans="3:4">
      <c r="C1252">
        <v>75.06</v>
      </c>
      <c r="D1252">
        <v>1.3839841233945533E-3</v>
      </c>
    </row>
    <row r="1253" spans="3:4">
      <c r="C1253">
        <v>75.11999999999999</v>
      </c>
      <c r="D1253">
        <v>1.3768432043544591E-3</v>
      </c>
    </row>
    <row r="1254" spans="3:4">
      <c r="C1254">
        <v>75.179999999999993</v>
      </c>
      <c r="D1254">
        <v>1.369690915624896E-3</v>
      </c>
    </row>
    <row r="1255" spans="3:4">
      <c r="C1255">
        <v>75.239999999999995</v>
      </c>
      <c r="D1255">
        <v>1.3625276375693449E-3</v>
      </c>
    </row>
    <row r="1256" spans="3:4">
      <c r="C1256">
        <v>75.3</v>
      </c>
      <c r="D1256">
        <v>1.3553537601923348E-3</v>
      </c>
    </row>
    <row r="1257" spans="3:4">
      <c r="C1257">
        <v>75.36</v>
      </c>
      <c r="D1257">
        <v>1.348169682797462E-3</v>
      </c>
    </row>
    <row r="1258" spans="3:4">
      <c r="C1258">
        <v>75.42</v>
      </c>
      <c r="D1258">
        <v>1.3409758136482693E-3</v>
      </c>
    </row>
    <row r="1259" spans="3:4">
      <c r="C1259">
        <v>75.48</v>
      </c>
      <c r="D1259">
        <v>1.3337725696320204E-3</v>
      </c>
    </row>
    <row r="1260" spans="3:4">
      <c r="C1260">
        <v>75.539999999999992</v>
      </c>
      <c r="D1260">
        <v>1.3265603759264289E-3</v>
      </c>
    </row>
    <row r="1261" spans="3:4">
      <c r="C1261">
        <v>75.599999999999994</v>
      </c>
      <c r="D1261">
        <v>1.3193396656693589E-3</v>
      </c>
    </row>
    <row r="1262" spans="3:4">
      <c r="C1262">
        <v>75.66</v>
      </c>
      <c r="D1262">
        <v>1.3121108796315731E-3</v>
      </c>
    </row>
    <row r="1263" spans="3:4">
      <c r="C1263">
        <v>75.72</v>
      </c>
      <c r="D1263">
        <v>1.3048744658925235E-3</v>
      </c>
    </row>
    <row r="1264" spans="3:4">
      <c r="C1264">
        <v>75.78</v>
      </c>
      <c r="D1264">
        <v>1.2976308795192529E-3</v>
      </c>
    </row>
    <row r="1265" spans="3:4">
      <c r="C1265">
        <v>75.84</v>
      </c>
      <c r="D1265">
        <v>1.2903805822484207E-3</v>
      </c>
    </row>
    <row r="1266" spans="3:4">
      <c r="C1266">
        <v>75.899999999999991</v>
      </c>
      <c r="D1266">
        <v>1.2831240421714949E-3</v>
      </c>
    </row>
    <row r="1267" spans="3:4">
      <c r="C1267">
        <v>75.959999999999994</v>
      </c>
      <c r="D1267">
        <v>1.2758617334231268E-3</v>
      </c>
    </row>
    <row r="1268" spans="3:4">
      <c r="C1268">
        <v>76.02</v>
      </c>
      <c r="D1268">
        <v>1.2685941358727647E-3</v>
      </c>
    </row>
    <row r="1269" spans="3:4">
      <c r="C1269">
        <v>76.08</v>
      </c>
      <c r="D1269">
        <v>1.261321734819494E-3</v>
      </c>
    </row>
    <row r="1270" spans="3:4">
      <c r="C1270">
        <v>76.14</v>
      </c>
      <c r="D1270">
        <v>1.2540450206901636E-3</v>
      </c>
    </row>
    <row r="1271" spans="3:4">
      <c r="C1271">
        <v>76.2</v>
      </c>
      <c r="D1271">
        <v>1.2467644887408046E-3</v>
      </c>
    </row>
    <row r="1272" spans="3:4">
      <c r="C1272">
        <v>76.259999999999991</v>
      </c>
      <c r="D1272">
        <v>1.2394806387613744E-3</v>
      </c>
    </row>
    <row r="1273" spans="3:4">
      <c r="C1273">
        <v>76.319999999999993</v>
      </c>
      <c r="D1273">
        <v>1.2321939747838373E-3</v>
      </c>
    </row>
    <row r="1274" spans="3:4">
      <c r="C1274">
        <v>76.38</v>
      </c>
      <c r="D1274">
        <v>1.2249050047936259E-3</v>
      </c>
    </row>
    <row r="1275" spans="3:4">
      <c r="C1275">
        <v>76.44</v>
      </c>
      <c r="D1275">
        <v>1.2176142404444769E-3</v>
      </c>
    </row>
    <row r="1276" spans="3:4">
      <c r="C1276">
        <v>76.5</v>
      </c>
      <c r="D1276">
        <v>1.2103221967766802E-3</v>
      </c>
    </row>
    <row r="1277" spans="3:4">
      <c r="C1277">
        <v>76.56</v>
      </c>
      <c r="D1277">
        <v>1.203029391938759E-3</v>
      </c>
    </row>
    <row r="1278" spans="3:4">
      <c r="C1278">
        <v>76.61999999999999</v>
      </c>
      <c r="D1278">
        <v>1.1957363469125941E-3</v>
      </c>
    </row>
    <row r="1279" spans="3:4">
      <c r="C1279">
        <v>76.679999999999993</v>
      </c>
      <c r="D1279">
        <v>1.1884435852420104E-3</v>
      </c>
    </row>
    <row r="1280" spans="3:4">
      <c r="C1280">
        <v>76.739999999999995</v>
      </c>
      <c r="D1280">
        <v>1.1811516327648627E-3</v>
      </c>
    </row>
    <row r="1281" spans="3:4">
      <c r="C1281">
        <v>76.8</v>
      </c>
      <c r="D1281">
        <v>1.1738610173486091E-3</v>
      </c>
    </row>
    <row r="1282" spans="3:4">
      <c r="C1282">
        <v>76.86</v>
      </c>
      <c r="D1282">
        <v>1.1665722686294111E-3</v>
      </c>
    </row>
    <row r="1283" spans="3:4">
      <c r="C1283">
        <v>76.92</v>
      </c>
      <c r="D1283">
        <v>1.159285917754771E-3</v>
      </c>
    </row>
    <row r="1284" spans="3:4">
      <c r="C1284">
        <v>76.98</v>
      </c>
      <c r="D1284">
        <v>1.1520024971297218E-3</v>
      </c>
    </row>
    <row r="1285" spans="3:4">
      <c r="C1285">
        <v>77.039999999999992</v>
      </c>
      <c r="D1285">
        <v>1.1447225401665904E-3</v>
      </c>
    </row>
    <row r="1286" spans="3:4">
      <c r="C1286">
        <v>77.099999999999994</v>
      </c>
      <c r="D1286">
        <v>1.1374465810383356E-3</v>
      </c>
    </row>
    <row r="1287" spans="3:4">
      <c r="C1287">
        <v>77.16</v>
      </c>
      <c r="D1287">
        <v>1.130175154435508E-3</v>
      </c>
    </row>
    <row r="1288" spans="3:4">
      <c r="C1288">
        <v>77.22</v>
      </c>
      <c r="D1288">
        <v>1.1229041424104576E-3</v>
      </c>
    </row>
    <row r="1289" spans="3:4">
      <c r="C1289">
        <v>77.28</v>
      </c>
      <c r="D1289">
        <v>1.1156437466263672E-3</v>
      </c>
    </row>
    <row r="1290" spans="3:4">
      <c r="C1290">
        <v>77.34</v>
      </c>
      <c r="D1290">
        <v>1.108389461292201E-3</v>
      </c>
    </row>
    <row r="1291" spans="3:4">
      <c r="C1291">
        <v>77.399999999999991</v>
      </c>
      <c r="D1291">
        <v>1.1011418227230205E-3</v>
      </c>
    </row>
    <row r="1292" spans="3:4">
      <c r="C1292">
        <v>77.459999999999994</v>
      </c>
      <c r="D1292">
        <v>1.0939013664618064E-3</v>
      </c>
    </row>
    <row r="1293" spans="3:4">
      <c r="C1293">
        <v>77.52</v>
      </c>
      <c r="D1293">
        <v>1.0866686270664919E-3</v>
      </c>
    </row>
    <row r="1294" spans="3:4">
      <c r="C1294">
        <v>77.58</v>
      </c>
      <c r="D1294">
        <v>1.0794441379002012E-3</v>
      </c>
    </row>
    <row r="1295" spans="3:4">
      <c r="C1295">
        <v>77.64</v>
      </c>
      <c r="D1295">
        <v>1.0722284309247622E-3</v>
      </c>
    </row>
    <row r="1296" spans="3:4">
      <c r="C1296">
        <v>77.7</v>
      </c>
      <c r="D1296">
        <v>1.0650220364975139E-3</v>
      </c>
    </row>
    <row r="1297" spans="3:4">
      <c r="C1297">
        <v>77.759999999999991</v>
      </c>
      <c r="D1297">
        <v>1.057825483171453E-3</v>
      </c>
    </row>
    <row r="1298" spans="3:4">
      <c r="C1298">
        <v>77.819999999999993</v>
      </c>
      <c r="D1298">
        <v>1.0506392974987356E-3</v>
      </c>
    </row>
    <row r="1299" spans="3:4">
      <c r="C1299">
        <v>77.88</v>
      </c>
      <c r="D1299">
        <v>1.0434640038375945E-3</v>
      </c>
    </row>
    <row r="1300" spans="3:4">
      <c r="C1300">
        <v>77.94</v>
      </c>
      <c r="D1300">
        <v>1.036300124162671E-3</v>
      </c>
    </row>
    <row r="1301" spans="3:4">
      <c r="C1301">
        <v>78</v>
      </c>
      <c r="D1301">
        <v>1.0291481778788112E-3</v>
      </c>
    </row>
    <row r="1302" spans="3:4">
      <c r="C1302">
        <v>78.06</v>
      </c>
      <c r="D1302">
        <v>1.0220086816383432E-3</v>
      </c>
    </row>
    <row r="1303" spans="3:4">
      <c r="C1303">
        <v>78.11999999999999</v>
      </c>
      <c r="D1303">
        <v>1.0148821491618733E-3</v>
      </c>
    </row>
    <row r="1304" spans="3:4">
      <c r="C1304">
        <v>78.179999999999993</v>
      </c>
      <c r="D1304">
        <v>1.0077690910626018E-3</v>
      </c>
    </row>
    <row r="1305" spans="3:4">
      <c r="C1305">
        <v>78.239999999999995</v>
      </c>
      <c r="D1305">
        <v>1.000670014674219E-3</v>
      </c>
    </row>
    <row r="1306" spans="3:4">
      <c r="C1306">
        <v>78.3</v>
      </c>
      <c r="D1306">
        <v>9.9358542388236384E-4</v>
      </c>
    </row>
    <row r="1307" spans="3:4">
      <c r="C1307">
        <v>78.36</v>
      </c>
      <c r="D1307">
        <v>9.8651581895968987E-4</v>
      </c>
    </row>
    <row r="1308" spans="3:4">
      <c r="C1308">
        <v>78.42</v>
      </c>
      <c r="D1308">
        <v>9.7946169640454974E-4</v>
      </c>
    </row>
    <row r="1309" spans="3:4">
      <c r="C1309">
        <v>78.48</v>
      </c>
      <c r="D1309">
        <v>9.7242354878331841E-4</v>
      </c>
    </row>
    <row r="1310" spans="3:4">
      <c r="C1310">
        <v>78.539999999999992</v>
      </c>
      <c r="D1310">
        <v>9.6540186457636727E-4</v>
      </c>
    </row>
    <row r="1311" spans="3:4">
      <c r="C1311">
        <v>78.599999999999994</v>
      </c>
      <c r="D1311">
        <v>9.5839712802770155E-4</v>
      </c>
    </row>
    <row r="1312" spans="3:4">
      <c r="C1312">
        <v>78.66</v>
      </c>
      <c r="D1312">
        <v>9.5140981899829319E-4</v>
      </c>
    </row>
    <row r="1313" spans="3:4">
      <c r="C1313">
        <v>78.72</v>
      </c>
      <c r="D1313">
        <v>9.444404128230899E-4</v>
      </c>
    </row>
    <row r="1314" spans="3:4">
      <c r="C1314">
        <v>78.78</v>
      </c>
      <c r="D1314">
        <v>9.3748938017173774E-4</v>
      </c>
    </row>
    <row r="1315" spans="3:4">
      <c r="C1315">
        <v>78.84</v>
      </c>
      <c r="D1315">
        <v>9.305571869130131E-4</v>
      </c>
    </row>
    <row r="1316" spans="3:4">
      <c r="C1316">
        <v>78.899999999999991</v>
      </c>
      <c r="D1316">
        <v>9.236442939829769E-4</v>
      </c>
    </row>
    <row r="1317" spans="3:4">
      <c r="C1317">
        <v>78.959999999999994</v>
      </c>
      <c r="D1317">
        <v>9.1675115725684865E-4</v>
      </c>
    </row>
    <row r="1318" spans="3:4">
      <c r="C1318">
        <v>79.02</v>
      </c>
      <c r="D1318">
        <v>9.0987822742462669E-4</v>
      </c>
    </row>
    <row r="1319" spans="3:4">
      <c r="C1319">
        <v>79.08</v>
      </c>
      <c r="D1319">
        <v>9.0302594987042961E-4</v>
      </c>
    </row>
    <row r="1320" spans="3:4">
      <c r="C1320">
        <v>79.14</v>
      </c>
      <c r="D1320">
        <v>8.9619476455558118E-4</v>
      </c>
    </row>
    <row r="1321" spans="3:4">
      <c r="C1321">
        <v>79.2</v>
      </c>
      <c r="D1321">
        <v>8.8938510590543375E-4</v>
      </c>
    </row>
    <row r="1322" spans="3:4">
      <c r="C1322">
        <v>79.259999999999991</v>
      </c>
      <c r="D1322">
        <v>8.8259740269993074E-4</v>
      </c>
    </row>
    <row r="1323" spans="3:4">
      <c r="C1323">
        <v>79.319999999999993</v>
      </c>
      <c r="D1323">
        <v>8.7583207796789549E-4</v>
      </c>
    </row>
    <row r="1324" spans="3:4">
      <c r="C1324">
        <v>79.38</v>
      </c>
      <c r="D1324">
        <v>8.6908954888507094E-4</v>
      </c>
    </row>
    <row r="1325" spans="3:4">
      <c r="C1325">
        <v>79.44</v>
      </c>
      <c r="D1325">
        <v>8.6237022667586959E-4</v>
      </c>
    </row>
    <row r="1326" spans="3:4">
      <c r="C1326">
        <v>79.5</v>
      </c>
      <c r="D1326">
        <v>8.5567451651885379E-4</v>
      </c>
    </row>
    <row r="1327" spans="3:4">
      <c r="C1327">
        <v>79.56</v>
      </c>
      <c r="D1327">
        <v>8.4900281745592767E-4</v>
      </c>
    </row>
    <row r="1328" spans="3:4">
      <c r="C1328">
        <v>79.61999999999999</v>
      </c>
      <c r="D1328">
        <v>8.4235552230523816E-4</v>
      </c>
    </row>
    <row r="1329" spans="3:4">
      <c r="C1329">
        <v>79.679999999999993</v>
      </c>
      <c r="D1329">
        <v>8.3573301757776028E-4</v>
      </c>
    </row>
    <row r="1330" spans="3:4">
      <c r="C1330">
        <v>79.739999999999995</v>
      </c>
      <c r="D1330">
        <v>8.2913568339758586E-4</v>
      </c>
    </row>
    <row r="1331" spans="3:4">
      <c r="C1331">
        <v>79.8</v>
      </c>
      <c r="D1331">
        <v>8.2255921056268691E-4</v>
      </c>
    </row>
    <row r="1332" spans="3:4">
      <c r="C1332">
        <v>79.86</v>
      </c>
      <c r="D1332">
        <v>8.1601348118748936E-4</v>
      </c>
    </row>
    <row r="1333" spans="3:4">
      <c r="C1333">
        <v>79.92</v>
      </c>
      <c r="D1333">
        <v>8.0949401912429916E-4</v>
      </c>
    </row>
    <row r="1334" spans="3:4">
      <c r="C1334">
        <v>79.98</v>
      </c>
      <c r="D1334">
        <v>8.0300117835679712E-4</v>
      </c>
    </row>
    <row r="1335" spans="3:4">
      <c r="C1335">
        <v>80.039999999999992</v>
      </c>
      <c r="D1335">
        <v>7.9653070604760075E-4</v>
      </c>
    </row>
    <row r="1336" spans="3:4">
      <c r="C1336">
        <v>80.099999999999994</v>
      </c>
      <c r="D1336">
        <v>7.9009244783618041E-4</v>
      </c>
    </row>
    <row r="1337" spans="3:4">
      <c r="C1337">
        <v>80.16</v>
      </c>
      <c r="D1337">
        <v>7.836818128325614E-4</v>
      </c>
    </row>
    <row r="1338" spans="3:4">
      <c r="C1338">
        <v>80.22</v>
      </c>
      <c r="D1338">
        <v>7.7729912892800939E-4</v>
      </c>
    </row>
    <row r="1339" spans="3:4">
      <c r="C1339">
        <v>80.28</v>
      </c>
      <c r="D1339">
        <v>7.7094471700173757E-4</v>
      </c>
    </row>
    <row r="1340" spans="3:4">
      <c r="C1340">
        <v>80.34</v>
      </c>
      <c r="D1340">
        <v>7.6461889088080381E-4</v>
      </c>
    </row>
    <row r="1341" spans="3:4">
      <c r="C1341">
        <v>80.399999999999991</v>
      </c>
      <c r="D1341">
        <v>7.5832195730330147E-4</v>
      </c>
    </row>
    <row r="1342" spans="3:4">
      <c r="C1342">
        <v>80.459999999999994</v>
      </c>
      <c r="D1342">
        <v>7.5205421588480606E-4</v>
      </c>
    </row>
    <row r="1343" spans="3:4">
      <c r="C1343">
        <v>80.52</v>
      </c>
      <c r="D1343">
        <v>7.4581595908808699E-4</v>
      </c>
    </row>
    <row r="1344" spans="3:4">
      <c r="C1344">
        <v>80.58</v>
      </c>
      <c r="D1344">
        <v>7.3960747219602868E-4</v>
      </c>
    </row>
    <row r="1345" spans="3:4">
      <c r="C1345">
        <v>80.64</v>
      </c>
      <c r="D1345">
        <v>7.3342903328776118E-4</v>
      </c>
    </row>
    <row r="1346" spans="3:4">
      <c r="C1346">
        <v>80.7</v>
      </c>
      <c r="D1346">
        <v>7.2728091321796421E-4</v>
      </c>
    </row>
    <row r="1347" spans="3:4">
      <c r="C1347">
        <v>80.759999999999991</v>
      </c>
      <c r="D1347">
        <v>7.2116337559932349E-4</v>
      </c>
    </row>
    <row r="1348" spans="3:4">
      <c r="C1348">
        <v>80.819999999999993</v>
      </c>
      <c r="D1348">
        <v>7.1507667678810118E-4</v>
      </c>
    </row>
    <row r="1349" spans="3:4">
      <c r="C1349">
        <v>80.88</v>
      </c>
      <c r="D1349">
        <v>7.0902106587281328E-4</v>
      </c>
    </row>
    <row r="1350" spans="3:4">
      <c r="C1350">
        <v>80.94</v>
      </c>
      <c r="D1350">
        <v>7.0299203591607832E-4</v>
      </c>
    </row>
    <row r="1351" spans="3:4">
      <c r="C1351">
        <v>81</v>
      </c>
      <c r="D1351">
        <v>6.9699960575445865E-4</v>
      </c>
    </row>
    <row r="1352" spans="3:4">
      <c r="C1352">
        <v>81.06</v>
      </c>
      <c r="D1352">
        <v>6.9103895047153334E-4</v>
      </c>
    </row>
    <row r="1353" spans="3:4">
      <c r="C1353">
        <v>81.11999999999999</v>
      </c>
      <c r="D1353">
        <v>6.8511029094886022E-4</v>
      </c>
    </row>
    <row r="1354" spans="3:4">
      <c r="C1354">
        <v>81.179999999999993</v>
      </c>
      <c r="D1354">
        <v>6.7921384074104028E-4</v>
      </c>
    </row>
    <row r="1355" spans="3:4">
      <c r="C1355">
        <v>81.239999999999995</v>
      </c>
      <c r="D1355">
        <v>6.7334980608459367E-4</v>
      </c>
    </row>
    <row r="1356" spans="3:4">
      <c r="C1356">
        <v>81.3</v>
      </c>
      <c r="D1356">
        <v>6.6751838590956545E-4</v>
      </c>
    </row>
    <row r="1357" spans="3:4">
      <c r="C1357">
        <v>81.36</v>
      </c>
      <c r="D1357">
        <v>6.6171977185385433E-4</v>
      </c>
    </row>
    <row r="1358" spans="3:4">
      <c r="C1358">
        <v>81.42</v>
      </c>
      <c r="D1358">
        <v>6.5595414828021421E-4</v>
      </c>
    </row>
    <row r="1359" spans="3:4">
      <c r="C1359">
        <v>81.48</v>
      </c>
      <c r="D1359">
        <v>6.502216922958968E-4</v>
      </c>
    </row>
    <row r="1360" spans="3:4">
      <c r="C1360">
        <v>81.539999999999992</v>
      </c>
      <c r="D1360">
        <v>6.4452257377489578E-4</v>
      </c>
    </row>
    <row r="1361" spans="3:4">
      <c r="C1361">
        <v>81.599999999999994</v>
      </c>
      <c r="D1361">
        <v>6.3885695538274572E-4</v>
      </c>
    </row>
    <row r="1362" spans="3:4">
      <c r="C1362">
        <v>81.66</v>
      </c>
      <c r="D1362">
        <v>6.3322499260385571E-4</v>
      </c>
    </row>
    <row r="1363" spans="3:4">
      <c r="C1363">
        <v>81.72</v>
      </c>
      <c r="D1363">
        <v>6.2762683377130877E-4</v>
      </c>
    </row>
    <row r="1364" spans="3:4">
      <c r="C1364">
        <v>81.78</v>
      </c>
      <c r="D1364">
        <v>6.2206262009910471E-4</v>
      </c>
    </row>
    <row r="1365" spans="3:4">
      <c r="C1365">
        <v>81.84</v>
      </c>
      <c r="D1365">
        <v>6.1653248571679506E-4</v>
      </c>
    </row>
    <row r="1366" spans="3:4">
      <c r="C1366">
        <v>81.899999999999991</v>
      </c>
      <c r="D1366">
        <v>6.1103655770646827E-4</v>
      </c>
    </row>
    <row r="1367" spans="3:4">
      <c r="C1367">
        <v>81.96</v>
      </c>
      <c r="D1367">
        <v>6.0557495614203187E-4</v>
      </c>
    </row>
    <row r="1368" spans="3:4">
      <c r="C1368">
        <v>82.02</v>
      </c>
      <c r="D1368">
        <v>6.0014779413076656E-4</v>
      </c>
    </row>
    <row r="1369" spans="3:4">
      <c r="C1369">
        <v>82.08</v>
      </c>
      <c r="D1369">
        <v>5.947551778570767E-4</v>
      </c>
    </row>
    <row r="1370" spans="3:4">
      <c r="C1370">
        <v>82.14</v>
      </c>
      <c r="D1370">
        <v>5.8939720662841151E-4</v>
      </c>
    </row>
    <row r="1371" spans="3:4">
      <c r="C1371">
        <v>82.2</v>
      </c>
      <c r="D1371">
        <v>5.8407397292330079E-4</v>
      </c>
    </row>
    <row r="1372" spans="3:4">
      <c r="C1372">
        <v>82.259999999999991</v>
      </c>
      <c r="D1372">
        <v>5.7878556244145664E-4</v>
      </c>
    </row>
    <row r="1373" spans="3:4">
      <c r="C1373">
        <v>82.32</v>
      </c>
      <c r="D1373">
        <v>5.7353205415588775E-4</v>
      </c>
    </row>
    <row r="1374" spans="3:4">
      <c r="C1374">
        <v>82.38</v>
      </c>
      <c r="D1374">
        <v>5.6831352036699188E-4</v>
      </c>
    </row>
    <row r="1375" spans="3:4">
      <c r="C1375">
        <v>82.44</v>
      </c>
      <c r="D1375">
        <v>5.6313002675855198E-4</v>
      </c>
    </row>
    <row r="1376" spans="3:4">
      <c r="C1376">
        <v>82.5</v>
      </c>
      <c r="D1376">
        <v>5.5798163245560463E-4</v>
      </c>
    </row>
    <row r="1377" spans="3:4">
      <c r="C1377">
        <v>82.56</v>
      </c>
      <c r="D1377">
        <v>5.5286839008412156E-4</v>
      </c>
    </row>
    <row r="1378" spans="3:4">
      <c r="C1378">
        <v>82.61999999999999</v>
      </c>
      <c r="D1378">
        <v>5.4779034583245212E-4</v>
      </c>
    </row>
    <row r="1379" spans="3:4">
      <c r="C1379">
        <v>82.679999999999993</v>
      </c>
      <c r="D1379">
        <v>5.4274753951447183E-4</v>
      </c>
    </row>
    <row r="1380" spans="3:4">
      <c r="C1380">
        <v>82.74</v>
      </c>
      <c r="D1380">
        <v>5.3774000463439864E-4</v>
      </c>
    </row>
    <row r="1381" spans="3:4">
      <c r="C1381">
        <v>82.8</v>
      </c>
      <c r="D1381">
        <v>5.327677684532024E-4</v>
      </c>
    </row>
    <row r="1382" spans="3:4">
      <c r="C1382">
        <v>82.86</v>
      </c>
      <c r="D1382">
        <v>5.2783085205657077E-4</v>
      </c>
    </row>
    <row r="1383" spans="3:4">
      <c r="C1383">
        <v>82.92</v>
      </c>
      <c r="D1383">
        <v>5.2292927042437212E-4</v>
      </c>
    </row>
    <row r="1384" spans="3:4">
      <c r="C1384">
        <v>82.98</v>
      </c>
      <c r="D1384">
        <v>5.1806303250156343E-4</v>
      </c>
    </row>
    <row r="1385" spans="3:4">
      <c r="C1385">
        <v>83.039999999999992</v>
      </c>
      <c r="D1385">
        <v>5.1323214127048909E-4</v>
      </c>
    </row>
    <row r="1386" spans="3:4">
      <c r="C1386">
        <v>83.1</v>
      </c>
      <c r="D1386">
        <v>5.0843659382451259E-4</v>
      </c>
    </row>
    <row r="1387" spans="3:4">
      <c r="C1387">
        <v>83.16</v>
      </c>
      <c r="D1387">
        <v>5.036763814429419E-4</v>
      </c>
    </row>
    <row r="1388" spans="3:4">
      <c r="C1388">
        <v>83.22</v>
      </c>
      <c r="D1388">
        <v>4.989514896671744E-4</v>
      </c>
    </row>
    <row r="1389" spans="3:4">
      <c r="C1389">
        <v>83.28</v>
      </c>
      <c r="D1389">
        <v>4.9426189837802178E-4</v>
      </c>
    </row>
    <row r="1390" spans="3:4">
      <c r="C1390">
        <v>83.34</v>
      </c>
      <c r="D1390">
        <v>4.8960758187415875E-4</v>
      </c>
    </row>
    <row r="1391" spans="3:4">
      <c r="C1391">
        <v>83.399999999999991</v>
      </c>
      <c r="D1391">
        <v>4.8498850895163919E-4</v>
      </c>
    </row>
    <row r="1392" spans="3:4">
      <c r="C1392">
        <v>83.46</v>
      </c>
      <c r="D1392">
        <v>4.804046429844236E-4</v>
      </c>
    </row>
    <row r="1393" spans="3:4">
      <c r="C1393">
        <v>83.52</v>
      </c>
      <c r="D1393">
        <v>4.7585594200587978E-4</v>
      </c>
    </row>
    <row r="1394" spans="3:4">
      <c r="C1394">
        <v>83.58</v>
      </c>
      <c r="D1394">
        <v>4.7134235879118044E-4</v>
      </c>
    </row>
    <row r="1395" spans="3:4">
      <c r="C1395">
        <v>83.64</v>
      </c>
      <c r="D1395">
        <v>4.6686384094056385E-4</v>
      </c>
    </row>
    <row r="1396" spans="3:4">
      <c r="C1396">
        <v>83.7</v>
      </c>
      <c r="D1396">
        <v>4.6242033096339645E-4</v>
      </c>
    </row>
    <row r="1397" spans="3:4">
      <c r="C1397">
        <v>83.759999999999991</v>
      </c>
      <c r="D1397">
        <v>4.5801176636298742E-4</v>
      </c>
    </row>
    <row r="1398" spans="3:4">
      <c r="C1398">
        <v>83.82</v>
      </c>
      <c r="D1398">
        <v>4.5363807972209852E-4</v>
      </c>
    </row>
    <row r="1399" spans="3:4">
      <c r="C1399">
        <v>83.88</v>
      </c>
      <c r="D1399">
        <v>4.4929919878911078E-4</v>
      </c>
    </row>
    <row r="1400" spans="3:4">
      <c r="C1400">
        <v>83.94</v>
      </c>
      <c r="D1400">
        <v>4.4499504656477873E-4</v>
      </c>
    </row>
    <row r="1401" spans="3:4">
      <c r="C1401">
        <v>84</v>
      </c>
      <c r="D1401">
        <v>4.4072554138953443E-4</v>
      </c>
    </row>
    <row r="1402" spans="3:4">
      <c r="C1402">
        <v>84.06</v>
      </c>
      <c r="D1402">
        <v>4.3649059703128687E-4</v>
      </c>
    </row>
    <row r="1403" spans="3:4">
      <c r="C1403">
        <v>84.11999999999999</v>
      </c>
      <c r="D1403">
        <v>4.3229012277366656E-4</v>
      </c>
    </row>
    <row r="1404" spans="3:4">
      <c r="C1404">
        <v>84.179999999999993</v>
      </c>
      <c r="D1404">
        <v>4.2812402350466278E-4</v>
      </c>
    </row>
    <row r="1405" spans="3:4">
      <c r="C1405">
        <v>84.24</v>
      </c>
      <c r="D1405">
        <v>4.2399219980561654E-4</v>
      </c>
    </row>
    <row r="1406" spans="3:4">
      <c r="C1406">
        <v>84.3</v>
      </c>
      <c r="D1406">
        <v>4.1989454804050358E-4</v>
      </c>
    </row>
    <row r="1407" spans="3:4">
      <c r="C1407">
        <v>84.36</v>
      </c>
      <c r="D1407">
        <v>4.1583096044547284E-4</v>
      </c>
    </row>
    <row r="1408" spans="3:4">
      <c r="C1408">
        <v>84.42</v>
      </c>
      <c r="D1408">
        <v>4.1180132521858784E-4</v>
      </c>
    </row>
    <row r="1409" spans="3:4">
      <c r="C1409">
        <v>84.47999999999999</v>
      </c>
      <c r="D1409">
        <v>4.0780552660972676E-4</v>
      </c>
    </row>
    <row r="1410" spans="3:4">
      <c r="C1410">
        <v>84.539999999999992</v>
      </c>
      <c r="D1410">
        <v>4.0384344501058901E-4</v>
      </c>
    </row>
    <row r="1411" spans="3:4">
      <c r="C1411">
        <v>84.6</v>
      </c>
      <c r="D1411">
        <v>3.9991495704477705E-4</v>
      </c>
    </row>
    <row r="1412" spans="3:4">
      <c r="C1412">
        <v>84.66</v>
      </c>
      <c r="D1412">
        <v>3.9601993565789166E-4</v>
      </c>
    </row>
    <row r="1413" spans="3:4">
      <c r="C1413">
        <v>84.72</v>
      </c>
      <c r="D1413">
        <v>3.9215825020760814E-4</v>
      </c>
    </row>
    <row r="1414" spans="3:4">
      <c r="C1414">
        <v>84.78</v>
      </c>
      <c r="D1414">
        <v>3.8832976655368731E-4</v>
      </c>
    </row>
    <row r="1415" spans="3:4">
      <c r="C1415">
        <v>84.84</v>
      </c>
      <c r="D1415">
        <v>3.8453434714787752E-4</v>
      </c>
    </row>
    <row r="1416" spans="3:4">
      <c r="C1416">
        <v>84.899999999999991</v>
      </c>
      <c r="D1416">
        <v>3.8077185112366972E-4</v>
      </c>
    </row>
    <row r="1417" spans="3:4">
      <c r="C1417">
        <v>84.96</v>
      </c>
      <c r="D1417">
        <v>3.7704213438585581E-4</v>
      </c>
    </row>
    <row r="1418" spans="3:4">
      <c r="C1418">
        <v>85.02</v>
      </c>
      <c r="D1418">
        <v>3.7334504969986675E-4</v>
      </c>
    </row>
    <row r="1419" spans="3:4">
      <c r="C1419">
        <v>85.08</v>
      </c>
      <c r="D1419">
        <v>3.6968044678083092E-4</v>
      </c>
    </row>
    <row r="1420" spans="3:4">
      <c r="C1420">
        <v>85.14</v>
      </c>
      <c r="D1420">
        <v>3.6604817238232928E-4</v>
      </c>
    </row>
    <row r="1421" spans="3:4">
      <c r="C1421">
        <v>85.2</v>
      </c>
      <c r="D1421">
        <v>3.6244807038480288E-4</v>
      </c>
    </row>
    <row r="1422" spans="3:4">
      <c r="C1422">
        <v>85.259999999999991</v>
      </c>
      <c r="D1422">
        <v>3.5887998188357899E-4</v>
      </c>
    </row>
    <row r="1423" spans="3:4">
      <c r="C1423">
        <v>85.32</v>
      </c>
      <c r="D1423">
        <v>3.5534374527647328E-4</v>
      </c>
    </row>
    <row r="1424" spans="3:4">
      <c r="C1424">
        <v>85.38</v>
      </c>
      <c r="D1424">
        <v>3.5183919635094668E-4</v>
      </c>
    </row>
    <row r="1425" spans="3:4">
      <c r="C1425">
        <v>85.44</v>
      </c>
      <c r="D1425">
        <v>3.4836616837076554E-4</v>
      </c>
    </row>
    <row r="1426" spans="3:4">
      <c r="C1426">
        <v>85.5</v>
      </c>
      <c r="D1426">
        <v>3.4492449216214365E-4</v>
      </c>
    </row>
    <row r="1427" spans="3:4">
      <c r="C1427">
        <v>85.56</v>
      </c>
      <c r="D1427">
        <v>3.4151399619932946E-4</v>
      </c>
    </row>
    <row r="1428" spans="3:4">
      <c r="C1428">
        <v>85.61999999999999</v>
      </c>
      <c r="D1428">
        <v>3.3813450668960789E-4</v>
      </c>
    </row>
    <row r="1429" spans="3:4">
      <c r="C1429">
        <v>85.679999999999993</v>
      </c>
      <c r="D1429">
        <v>3.3478584765768101E-4</v>
      </c>
    </row>
    <row r="1430" spans="3:4">
      <c r="C1430">
        <v>85.74</v>
      </c>
      <c r="D1430">
        <v>3.3146784102941023E-4</v>
      </c>
    </row>
    <row r="1431" spans="3:4">
      <c r="C1431">
        <v>85.8</v>
      </c>
      <c r="D1431">
        <v>3.2818030671487525E-4</v>
      </c>
    </row>
    <row r="1432" spans="3:4">
      <c r="C1432">
        <v>85.86</v>
      </c>
      <c r="D1432">
        <v>3.2492306269073256E-4</v>
      </c>
    </row>
    <row r="1433" spans="3:4">
      <c r="C1433">
        <v>85.92</v>
      </c>
      <c r="D1433">
        <v>3.2169592508184212E-4</v>
      </c>
    </row>
    <row r="1434" spans="3:4">
      <c r="C1434">
        <v>85.97999999999999</v>
      </c>
      <c r="D1434">
        <v>3.1849870824213878E-4</v>
      </c>
    </row>
    <row r="1435" spans="3:4">
      <c r="C1435">
        <v>86.039999999999992</v>
      </c>
      <c r="D1435">
        <v>3.153312248347164E-4</v>
      </c>
    </row>
    <row r="1436" spans="3:4">
      <c r="C1436">
        <v>86.1</v>
      </c>
      <c r="D1436">
        <v>3.1219328591111292E-4</v>
      </c>
    </row>
    <row r="1437" spans="3:4">
      <c r="C1437">
        <v>86.16</v>
      </c>
      <c r="D1437">
        <v>3.0908470098975756E-4</v>
      </c>
    </row>
    <row r="1438" spans="3:4">
      <c r="C1438">
        <v>86.22</v>
      </c>
      <c r="D1438">
        <v>3.0600527813356889E-4</v>
      </c>
    </row>
    <row r="1439" spans="3:4">
      <c r="C1439">
        <v>86.28</v>
      </c>
      <c r="D1439">
        <v>3.0295482402667727E-4</v>
      </c>
    </row>
    <row r="1440" spans="3:4">
      <c r="C1440">
        <v>86.34</v>
      </c>
      <c r="D1440">
        <v>2.9993314405025187E-4</v>
      </c>
    </row>
    <row r="1441" spans="3:4">
      <c r="C1441">
        <v>86.399999999999991</v>
      </c>
      <c r="D1441">
        <v>2.9694004235741362E-4</v>
      </c>
    </row>
    <row r="1442" spans="3:4">
      <c r="C1442">
        <v>86.46</v>
      </c>
      <c r="D1442">
        <v>2.9397532194720937E-4</v>
      </c>
    </row>
    <row r="1443" spans="3:4">
      <c r="C1443">
        <v>86.52</v>
      </c>
      <c r="D1443">
        <v>2.9103878473764154E-4</v>
      </c>
    </row>
    <row r="1444" spans="3:4">
      <c r="C1444">
        <v>86.58</v>
      </c>
      <c r="D1444">
        <v>2.8813023163772088E-4</v>
      </c>
    </row>
    <row r="1445" spans="3:4">
      <c r="C1445">
        <v>86.64</v>
      </c>
      <c r="D1445">
        <v>2.852494626185374E-4</v>
      </c>
    </row>
    <row r="1446" spans="3:4">
      <c r="C1446">
        <v>86.7</v>
      </c>
      <c r="D1446">
        <v>2.8239627678332849E-4</v>
      </c>
    </row>
    <row r="1447" spans="3:4">
      <c r="C1447">
        <v>86.759999999999991</v>
      </c>
      <c r="D1447">
        <v>2.7957047243653296E-4</v>
      </c>
    </row>
    <row r="1448" spans="3:4">
      <c r="C1448">
        <v>86.82</v>
      </c>
      <c r="D1448">
        <v>2.7677184715181157E-4</v>
      </c>
    </row>
    <row r="1449" spans="3:4">
      <c r="C1449">
        <v>86.88</v>
      </c>
      <c r="D1449">
        <v>2.7400019783903242E-4</v>
      </c>
    </row>
    <row r="1450" spans="3:4">
      <c r="C1450">
        <v>86.94</v>
      </c>
      <c r="D1450">
        <v>2.7125532081019604E-4</v>
      </c>
    </row>
    <row r="1451" spans="3:4">
      <c r="C1451">
        <v>87</v>
      </c>
      <c r="D1451">
        <v>2.6853701184429709E-4</v>
      </c>
    </row>
    <row r="1452" spans="3:4">
      <c r="C1452">
        <v>87.06</v>
      </c>
      <c r="D1452">
        <v>2.6584506625111187E-4</v>
      </c>
    </row>
    <row r="1453" spans="3:4">
      <c r="C1453">
        <v>87.11999999999999</v>
      </c>
      <c r="D1453">
        <v>2.6317466024167825E-4</v>
      </c>
    </row>
    <row r="1454" spans="3:4">
      <c r="C1454">
        <v>87.179999999999993</v>
      </c>
      <c r="D1454">
        <v>2.6053498652079321E-4</v>
      </c>
    </row>
    <row r="1455" spans="3:4">
      <c r="C1455">
        <v>87.24</v>
      </c>
      <c r="D1455">
        <v>2.5792105456075217E-4</v>
      </c>
    </row>
    <row r="1456" spans="3:4">
      <c r="C1456">
        <v>87.3</v>
      </c>
      <c r="D1456">
        <v>2.5532790374684571E-4</v>
      </c>
    </row>
    <row r="1457" spans="3:4">
      <c r="C1457">
        <v>87.36</v>
      </c>
      <c r="D1457">
        <v>2.5276497596597876E-4</v>
      </c>
    </row>
    <row r="1458" spans="3:4">
      <c r="C1458">
        <v>87.42</v>
      </c>
      <c r="D1458">
        <v>2.5022716830853589E-4</v>
      </c>
    </row>
    <row r="1459" spans="3:4">
      <c r="C1459">
        <v>87.47999999999999</v>
      </c>
      <c r="D1459">
        <v>2.4771427474860072E-4</v>
      </c>
    </row>
    <row r="1460" spans="3:4">
      <c r="C1460">
        <v>87.539999999999992</v>
      </c>
      <c r="D1460">
        <v>2.4522608925455711E-4</v>
      </c>
    </row>
    <row r="1461" spans="3:4">
      <c r="C1461">
        <v>87.6</v>
      </c>
      <c r="D1461">
        <v>2.4276240584305539E-4</v>
      </c>
    </row>
    <row r="1462" spans="3:4">
      <c r="C1462">
        <v>87.66</v>
      </c>
      <c r="D1462">
        <v>2.4032301863183357E-4</v>
      </c>
    </row>
    <row r="1463" spans="3:4">
      <c r="C1463">
        <v>87.72</v>
      </c>
      <c r="D1463">
        <v>2.3790772189140148E-4</v>
      </c>
    </row>
    <row r="1464" spans="3:4">
      <c r="C1464">
        <v>87.78</v>
      </c>
      <c r="D1464">
        <v>2.3551631009558255E-4</v>
      </c>
    </row>
    <row r="1465" spans="3:4">
      <c r="C1465">
        <v>87.84</v>
      </c>
      <c r="D1465">
        <v>2.3314857797091399E-4</v>
      </c>
    </row>
    <row r="1466" spans="3:4">
      <c r="C1466">
        <v>87.899999999999991</v>
      </c>
      <c r="D1466">
        <v>2.3080432054490622E-4</v>
      </c>
    </row>
    <row r="1467" spans="3:4">
      <c r="C1467">
        <v>87.96</v>
      </c>
      <c r="D1467">
        <v>2.2848333319315848E-4</v>
      </c>
    </row>
    <row r="1468" spans="3:4">
      <c r="C1468">
        <v>88.02</v>
      </c>
      <c r="D1468">
        <v>2.2618541168534272E-4</v>
      </c>
    </row>
    <row r="1469" spans="3:4">
      <c r="C1469">
        <v>88.08</v>
      </c>
      <c r="D1469">
        <v>2.2391035223004341E-4</v>
      </c>
    </row>
    <row r="1470" spans="3:4">
      <c r="C1470">
        <v>88.14</v>
      </c>
      <c r="D1470">
        <v>2.2165795151846848E-4</v>
      </c>
    </row>
    <row r="1471" spans="3:4">
      <c r="C1471">
        <v>88.2</v>
      </c>
      <c r="D1471">
        <v>2.1942800676702843E-4</v>
      </c>
    </row>
    <row r="1472" spans="3:4">
      <c r="C1472">
        <v>88.259999999999991</v>
      </c>
      <c r="D1472">
        <v>2.1722031575879033E-4</v>
      </c>
    </row>
    <row r="1473" spans="3:4">
      <c r="C1473">
        <v>88.32</v>
      </c>
      <c r="D1473">
        <v>2.15034676883808E-4</v>
      </c>
    </row>
    <row r="1474" spans="3:4">
      <c r="C1474">
        <v>88.38</v>
      </c>
      <c r="D1474">
        <v>2.1287088917834059E-4</v>
      </c>
    </row>
    <row r="1475" spans="3:4">
      <c r="C1475">
        <v>88.44</v>
      </c>
      <c r="D1475">
        <v>2.1072875236295615E-4</v>
      </c>
    </row>
    <row r="1476" spans="3:4">
      <c r="C1476">
        <v>88.5</v>
      </c>
      <c r="D1476">
        <v>2.0860806687953305E-4</v>
      </c>
    </row>
    <row r="1477" spans="3:4">
      <c r="C1477">
        <v>88.56</v>
      </c>
      <c r="D1477">
        <v>2.0650863392716334E-4</v>
      </c>
    </row>
    <row r="1478" spans="3:4">
      <c r="C1478">
        <v>88.61999999999999</v>
      </c>
      <c r="D1478">
        <v>2.0443025549696684E-4</v>
      </c>
    </row>
    <row r="1479" spans="3:4">
      <c r="C1479">
        <v>88.679999999999993</v>
      </c>
      <c r="D1479">
        <v>2.0237273440581918E-4</v>
      </c>
    </row>
    <row r="1480" spans="3:4">
      <c r="C1480">
        <v>88.74</v>
      </c>
      <c r="D1480">
        <v>2.0033587432901137E-4</v>
      </c>
    </row>
    <row r="1481" spans="3:4">
      <c r="C1481">
        <v>88.8</v>
      </c>
      <c r="D1481">
        <v>1.9831947983183762E-4</v>
      </c>
    </row>
    <row r="1482" spans="3:4">
      <c r="C1482">
        <v>88.86</v>
      </c>
      <c r="D1482">
        <v>1.9632335640012942E-4</v>
      </c>
    </row>
    <row r="1483" spans="3:4">
      <c r="C1483">
        <v>88.92</v>
      </c>
      <c r="D1483">
        <v>1.9434731046974148E-4</v>
      </c>
    </row>
    <row r="1484" spans="3:4">
      <c r="C1484">
        <v>88.97999999999999</v>
      </c>
      <c r="D1484">
        <v>1.9239114945500028E-4</v>
      </c>
    </row>
    <row r="1485" spans="3:4">
      <c r="C1485">
        <v>89.039999999999992</v>
      </c>
      <c r="D1485">
        <v>1.9045468177612352E-4</v>
      </c>
    </row>
    <row r="1486" spans="3:4">
      <c r="C1486">
        <v>89.1</v>
      </c>
      <c r="D1486">
        <v>1.8853771688562678E-4</v>
      </c>
    </row>
    <row r="1487" spans="3:4">
      <c r="C1487">
        <v>89.16</v>
      </c>
      <c r="D1487">
        <v>1.8664006529371994E-4</v>
      </c>
    </row>
    <row r="1488" spans="3:4">
      <c r="C1488">
        <v>89.22</v>
      </c>
      <c r="D1488">
        <v>1.8476153859271093E-4</v>
      </c>
    </row>
    <row r="1489" spans="3:4">
      <c r="C1489">
        <v>89.28</v>
      </c>
      <c r="D1489">
        <v>1.8290194948042667E-4</v>
      </c>
    </row>
    <row r="1490" spans="3:4">
      <c r="C1490">
        <v>89.34</v>
      </c>
      <c r="D1490">
        <v>1.8106111178266181E-4</v>
      </c>
    </row>
    <row r="1491" spans="3:4">
      <c r="C1491">
        <v>89.399999999999991</v>
      </c>
      <c r="D1491">
        <v>1.792388404746694E-4</v>
      </c>
    </row>
    <row r="1492" spans="3:4">
      <c r="C1492">
        <v>89.46</v>
      </c>
      <c r="D1492">
        <v>1.7743495170170285E-4</v>
      </c>
    </row>
    <row r="1493" spans="3:4">
      <c r="C1493">
        <v>89.52</v>
      </c>
      <c r="D1493">
        <v>1.7564926279862775E-4</v>
      </c>
    </row>
    <row r="1494" spans="3:4">
      <c r="C1494">
        <v>89.58</v>
      </c>
      <c r="D1494">
        <v>1.7388159230860887E-4</v>
      </c>
    </row>
    <row r="1495" spans="3:4">
      <c r="C1495">
        <v>89.64</v>
      </c>
      <c r="D1495">
        <v>1.7213176000089125E-4</v>
      </c>
    </row>
    <row r="1496" spans="3:4">
      <c r="C1496">
        <v>89.7</v>
      </c>
      <c r="D1496">
        <v>1.7039958688768616E-4</v>
      </c>
    </row>
    <row r="1497" spans="3:4">
      <c r="C1497">
        <v>89.759999999999991</v>
      </c>
      <c r="D1497">
        <v>1.6868489524017688E-4</v>
      </c>
    </row>
    <row r="1498" spans="3:4">
      <c r="C1498">
        <v>89.82</v>
      </c>
      <c r="D1498">
        <v>1.6698750860365513E-4</v>
      </c>
    </row>
    <row r="1499" spans="3:4">
      <c r="C1499">
        <v>89.88</v>
      </c>
      <c r="D1499">
        <v>1.6530725181180847E-4</v>
      </c>
    </row>
    <row r="1500" spans="3:4">
      <c r="C1500">
        <v>89.94</v>
      </c>
      <c r="D1500">
        <v>1.6364395100016419E-4</v>
      </c>
    </row>
    <row r="1501" spans="3:4">
      <c r="C1501">
        <v>90</v>
      </c>
      <c r="D1501">
        <v>1.6199743361871083E-4</v>
      </c>
    </row>
    <row r="1502" spans="3:4">
      <c r="C1502">
        <v>90.06</v>
      </c>
      <c r="D1502">
        <v>1.6036752844370854E-4</v>
      </c>
    </row>
    <row r="1503" spans="3:4">
      <c r="C1503">
        <v>90.11999999999999</v>
      </c>
      <c r="D1503">
        <v>1.5875406558870349E-4</v>
      </c>
    </row>
    <row r="1504" spans="3:4">
      <c r="C1504">
        <v>90.179999999999993</v>
      </c>
      <c r="D1504">
        <v>1.5715687651475957E-4</v>
      </c>
    </row>
    <row r="1505" spans="3:4">
      <c r="C1505">
        <v>90.24</v>
      </c>
      <c r="D1505">
        <v>1.5557579403992705E-4</v>
      </c>
    </row>
    <row r="1506" spans="3:4">
      <c r="C1506">
        <v>90.3</v>
      </c>
      <c r="D1506">
        <v>1.5401065234795484E-4</v>
      </c>
    </row>
    <row r="1507" spans="3:4">
      <c r="C1507">
        <v>90.36</v>
      </c>
      <c r="D1507">
        <v>1.5246128699626836E-4</v>
      </c>
    </row>
    <row r="1508" spans="3:4">
      <c r="C1508">
        <v>90.42</v>
      </c>
      <c r="D1508">
        <v>1.5092753492322464E-4</v>
      </c>
    </row>
    <row r="1509" spans="3:4">
      <c r="C1509">
        <v>90.47999999999999</v>
      </c>
      <c r="D1509">
        <v>1.4940923445466015E-4</v>
      </c>
    </row>
    <row r="1510" spans="3:4">
      <c r="C1510">
        <v>90.539999999999992</v>
      </c>
      <c r="D1510">
        <v>1.479062253097452E-4</v>
      </c>
    </row>
    <row r="1511" spans="3:4">
      <c r="C1511">
        <v>90.6</v>
      </c>
      <c r="D1511">
        <v>1.4641834860616422E-4</v>
      </c>
    </row>
    <row r="1512" spans="3:4">
      <c r="C1512">
        <v>90.66</v>
      </c>
      <c r="D1512">
        <v>1.449454468646304E-4</v>
      </c>
    </row>
    <row r="1513" spans="3:4">
      <c r="C1513">
        <v>90.72</v>
      </c>
      <c r="D1513">
        <v>1.4348736401275527E-4</v>
      </c>
    </row>
    <row r="1514" spans="3:4">
      <c r="C1514">
        <v>90.78</v>
      </c>
      <c r="D1514">
        <v>1.4204394538828538E-4</v>
      </c>
    </row>
    <row r="1515" spans="3:4">
      <c r="C1515">
        <v>90.84</v>
      </c>
      <c r="D1515">
        <v>1.406150377417218E-4</v>
      </c>
    </row>
    <row r="1516" spans="3:4">
      <c r="C1516">
        <v>90.899999999999991</v>
      </c>
      <c r="D1516">
        <v>1.3920048923833834E-4</v>
      </c>
    </row>
    <row r="1517" spans="3:4">
      <c r="C1517">
        <v>90.96</v>
      </c>
      <c r="D1517">
        <v>1.3780014945961042E-4</v>
      </c>
    </row>
    <row r="1518" spans="3:4">
      <c r="C1518">
        <v>91.02</v>
      </c>
      <c r="D1518">
        <v>1.3641386940407518E-4</v>
      </c>
    </row>
    <row r="1519" spans="3:4">
      <c r="C1519">
        <v>91.08</v>
      </c>
      <c r="D1519">
        <v>1.3504150148763072E-4</v>
      </c>
    </row>
    <row r="1520" spans="3:4">
      <c r="C1520">
        <v>91.14</v>
      </c>
      <c r="D1520">
        <v>1.3368289954329457E-4</v>
      </c>
    </row>
    <row r="1521" spans="3:4">
      <c r="C1521">
        <v>91.2</v>
      </c>
      <c r="D1521">
        <v>1.3233791882043348E-4</v>
      </c>
    </row>
    <row r="1522" spans="3:4">
      <c r="C1522">
        <v>91.259999999999991</v>
      </c>
      <c r="D1522">
        <v>1.3100166153871167E-4</v>
      </c>
    </row>
    <row r="1523" spans="3:4">
      <c r="C1523">
        <v>91.32</v>
      </c>
      <c r="D1523">
        <v>1.2968363436418982E-4</v>
      </c>
    </row>
    <row r="1524" spans="3:4">
      <c r="C1524">
        <v>91.38</v>
      </c>
      <c r="D1524">
        <v>1.2837879872372123E-4</v>
      </c>
    </row>
    <row r="1525" spans="3:4">
      <c r="C1525">
        <v>91.44</v>
      </c>
      <c r="D1525">
        <v>1.2708701561847414E-4</v>
      </c>
    </row>
    <row r="1526" spans="3:4">
      <c r="C1526">
        <v>91.5</v>
      </c>
      <c r="D1526">
        <v>1.2580814745210878E-4</v>
      </c>
    </row>
    <row r="1527" spans="3:4">
      <c r="C1527">
        <v>91.56</v>
      </c>
      <c r="D1527">
        <v>1.2454205802720349E-4</v>
      </c>
    </row>
    <row r="1528" spans="3:4">
      <c r="C1528">
        <v>91.61999999999999</v>
      </c>
      <c r="D1528">
        <v>1.2328861254125271E-4</v>
      </c>
    </row>
    <row r="1529" spans="3:4">
      <c r="C1529">
        <v>91.679999999999993</v>
      </c>
      <c r="D1529">
        <v>1.2204767758224798E-4</v>
      </c>
    </row>
    <row r="1530" spans="3:4">
      <c r="C1530">
        <v>91.74</v>
      </c>
      <c r="D1530">
        <v>1.2081912112386125E-4</v>
      </c>
    </row>
    <row r="1531" spans="3:4">
      <c r="C1531">
        <v>91.8</v>
      </c>
      <c r="D1531">
        <v>1.1960281252023733E-4</v>
      </c>
    </row>
    <row r="1532" spans="3:4">
      <c r="C1532">
        <v>91.86</v>
      </c>
      <c r="D1532">
        <v>1.1839862250041385E-4</v>
      </c>
    </row>
    <row r="1533" spans="3:4">
      <c r="C1533">
        <v>91.92</v>
      </c>
      <c r="D1533">
        <v>1.1720642316238041E-4</v>
      </c>
    </row>
    <row r="1534" spans="3:4">
      <c r="C1534">
        <v>91.97999999999999</v>
      </c>
      <c r="D1534">
        <v>1.1602608796678989E-4</v>
      </c>
    </row>
    <row r="1535" spans="3:4">
      <c r="C1535">
        <v>92.039999999999992</v>
      </c>
      <c r="D1535">
        <v>1.1485749173033427E-4</v>
      </c>
    </row>
    <row r="1536" spans="3:4">
      <c r="C1536">
        <v>92.1</v>
      </c>
      <c r="D1536">
        <v>1.1370051061880145E-4</v>
      </c>
    </row>
    <row r="1537" spans="3:4">
      <c r="C1537">
        <v>92.16</v>
      </c>
      <c r="D1537">
        <v>1.1255502213981977E-4</v>
      </c>
    </row>
    <row r="1538" spans="3:4">
      <c r="C1538">
        <v>92.22</v>
      </c>
      <c r="D1538">
        <v>1.1142090513530812E-4</v>
      </c>
    </row>
    <row r="1539" spans="3:4">
      <c r="C1539">
        <v>92.28</v>
      </c>
      <c r="D1539">
        <v>1.1029803977364073E-4</v>
      </c>
    </row>
    <row r="1540" spans="3:4">
      <c r="C1540">
        <v>92.34</v>
      </c>
      <c r="D1540">
        <v>1.0918630754154051E-4</v>
      </c>
    </row>
    <row r="1541" spans="3:4">
      <c r="C1541">
        <v>92.399999999999991</v>
      </c>
      <c r="D1541">
        <v>1.0808559123571202E-4</v>
      </c>
    </row>
    <row r="1542" spans="3:4">
      <c r="C1542">
        <v>92.46</v>
      </c>
      <c r="D1542">
        <v>1.0699577495422514E-4</v>
      </c>
    </row>
    <row r="1543" spans="3:4">
      <c r="C1543">
        <v>92.52</v>
      </c>
      <c r="D1543">
        <v>1.0591674408766429E-4</v>
      </c>
    </row>
    <row r="1544" spans="3:4">
      <c r="C1544">
        <v>92.58</v>
      </c>
      <c r="D1544">
        <v>1.0484838531004979E-4</v>
      </c>
    </row>
    <row r="1545" spans="3:4">
      <c r="C1545">
        <v>92.64</v>
      </c>
      <c r="D1545">
        <v>1.0379058656954608E-4</v>
      </c>
    </row>
    <row r="1546" spans="3:4">
      <c r="C1546">
        <v>92.7</v>
      </c>
      <c r="D1546">
        <v>1.0274323707896691E-4</v>
      </c>
    </row>
    <row r="1547" spans="3:4">
      <c r="C1547">
        <v>92.759999999999991</v>
      </c>
      <c r="D1547">
        <v>1.0170622730608786E-4</v>
      </c>
    </row>
    <row r="1548" spans="3:4">
      <c r="C1548">
        <v>92.82</v>
      </c>
      <c r="D1548">
        <v>1.0067944896377615E-4</v>
      </c>
    </row>
    <row r="1549" spans="3:4">
      <c r="C1549">
        <v>92.88</v>
      </c>
      <c r="D1549">
        <v>9.9662794999951255E-5</v>
      </c>
    </row>
    <row r="1550" spans="3:4">
      <c r="C1550">
        <v>92.94</v>
      </c>
      <c r="D1550">
        <v>9.8656159587382018E-5</v>
      </c>
    </row>
    <row r="1551" spans="3:4">
      <c r="C1551">
        <v>93</v>
      </c>
      <c r="D1551">
        <v>9.7659438113333651E-5</v>
      </c>
    </row>
    <row r="1552" spans="3:4">
      <c r="C1552">
        <v>93.06</v>
      </c>
      <c r="D1552">
        <v>9.667252716907296E-5</v>
      </c>
    </row>
    <row r="1553" spans="3:4">
      <c r="C1553">
        <v>93.11999999999999</v>
      </c>
      <c r="D1553">
        <v>9.5695324539242239E-5</v>
      </c>
    </row>
    <row r="1554" spans="3:4">
      <c r="C1554">
        <v>93.179999999999993</v>
      </c>
      <c r="D1554">
        <v>9.4727729191108878E-5</v>
      </c>
    </row>
    <row r="1555" spans="3:4">
      <c r="C1555">
        <v>93.24</v>
      </c>
      <c r="D1555">
        <v>9.3769641263704697E-5</v>
      </c>
    </row>
    <row r="1556" spans="3:4">
      <c r="C1556">
        <v>93.3</v>
      </c>
      <c r="D1556">
        <v>9.2820962056857921E-5</v>
      </c>
    </row>
    <row r="1557" spans="3:4">
      <c r="C1557">
        <v>93.36</v>
      </c>
      <c r="D1557">
        <v>9.1881594020131095E-5</v>
      </c>
    </row>
    <row r="1558" spans="3:4">
      <c r="C1558">
        <v>93.42</v>
      </c>
      <c r="D1558">
        <v>9.0951440741671434E-5</v>
      </c>
    </row>
    <row r="1559" spans="3:4">
      <c r="C1559">
        <v>93.47999999999999</v>
      </c>
      <c r="D1559">
        <v>9.0030406936982731E-5</v>
      </c>
    </row>
    <row r="1560" spans="3:4">
      <c r="C1560">
        <v>93.539999999999992</v>
      </c>
      <c r="D1560">
        <v>8.9118398437625527E-5</v>
      </c>
    </row>
    <row r="1561" spans="3:4">
      <c r="C1561">
        <v>93.6</v>
      </c>
      <c r="D1561">
        <v>8.8215322179856803E-5</v>
      </c>
    </row>
    <row r="1562" spans="3:4">
      <c r="C1562">
        <v>93.66</v>
      </c>
      <c r="D1562">
        <v>8.7321086193212303E-5</v>
      </c>
    </row>
    <row r="1563" spans="3:4">
      <c r="C1563">
        <v>93.72</v>
      </c>
      <c r="D1563">
        <v>8.6435599589042731E-5</v>
      </c>
    </row>
    <row r="1564" spans="3:4">
      <c r="C1564">
        <v>93.78</v>
      </c>
      <c r="D1564">
        <v>8.5554043625636619E-5</v>
      </c>
    </row>
    <row r="1565" spans="3:4">
      <c r="C1565">
        <v>93.84</v>
      </c>
      <c r="D1565">
        <v>8.4685951813449786E-5</v>
      </c>
    </row>
    <row r="1566" spans="3:4">
      <c r="C1566">
        <v>93.899999999999991</v>
      </c>
      <c r="D1566">
        <v>8.3826337630661879E-5</v>
      </c>
    </row>
    <row r="1567" spans="3:4">
      <c r="C1567">
        <v>93.96</v>
      </c>
      <c r="D1567">
        <v>8.2975114572769455E-5</v>
      </c>
    </row>
    <row r="1568" spans="3:4">
      <c r="C1568">
        <v>94.02</v>
      </c>
      <c r="D1568">
        <v>8.2132197154197907E-5</v>
      </c>
    </row>
    <row r="1569" spans="3:4">
      <c r="C1569">
        <v>94.08</v>
      </c>
      <c r="D1569">
        <v>8.1297500896837738E-5</v>
      </c>
    </row>
    <row r="1570" spans="3:4">
      <c r="C1570">
        <v>94.14</v>
      </c>
      <c r="D1570">
        <v>8.0470942318578765E-5</v>
      </c>
    </row>
    <row r="1571" spans="3:4">
      <c r="C1571">
        <v>94.2</v>
      </c>
      <c r="D1571">
        <v>7.9652438921845771E-5</v>
      </c>
    </row>
    <row r="1572" spans="3:4">
      <c r="C1572">
        <v>94.259999999999991</v>
      </c>
      <c r="D1572">
        <v>7.8841909182142237E-5</v>
      </c>
    </row>
    <row r="1573" spans="3:4">
      <c r="C1573">
        <v>94.32</v>
      </c>
      <c r="D1573">
        <v>7.8039272536606512E-5</v>
      </c>
    </row>
    <row r="1574" spans="3:4">
      <c r="C1574">
        <v>94.38</v>
      </c>
      <c r="D1574">
        <v>7.7244449372589101E-5</v>
      </c>
    </row>
    <row r="1575" spans="3:4">
      <c r="C1575">
        <v>94.44</v>
      </c>
      <c r="D1575">
        <v>7.6457361016251578E-5</v>
      </c>
    </row>
    <row r="1576" spans="3:4">
      <c r="C1576">
        <v>94.5</v>
      </c>
      <c r="D1576">
        <v>7.5677929721196298E-5</v>
      </c>
    </row>
    <row r="1577" spans="3:4">
      <c r="C1577">
        <v>94.56</v>
      </c>
      <c r="D1577">
        <v>7.4906078657129615E-5</v>
      </c>
    </row>
    <row r="1578" spans="3:4">
      <c r="C1578">
        <v>94.61999999999999</v>
      </c>
      <c r="D1578">
        <v>7.4141731898564033E-5</v>
      </c>
    </row>
    <row r="1579" spans="3:4">
      <c r="C1579">
        <v>94.679999999999993</v>
      </c>
      <c r="D1579">
        <v>7.3384814413563078E-5</v>
      </c>
    </row>
    <row r="1580" spans="3:4">
      <c r="C1580">
        <v>94.74</v>
      </c>
      <c r="D1580">
        <v>7.2635252052535282E-5</v>
      </c>
    </row>
    <row r="1581" spans="3:4">
      <c r="C1581">
        <v>94.8</v>
      </c>
      <c r="D1581">
        <v>7.1892971537078321E-5</v>
      </c>
    </row>
    <row r="1582" spans="3:4">
      <c r="C1582">
        <v>94.86</v>
      </c>
      <c r="D1582">
        <v>7.1157900448879844E-5</v>
      </c>
    </row>
    <row r="1583" spans="3:4">
      <c r="C1583">
        <v>94.92</v>
      </c>
      <c r="D1583">
        <v>7.042996721867802E-5</v>
      </c>
    </row>
    <row r="1584" spans="3:4">
      <c r="C1584">
        <v>94.97999999999999</v>
      </c>
      <c r="D1584">
        <v>6.9709101115285164E-5</v>
      </c>
    </row>
    <row r="1585" spans="3:4">
      <c r="C1585">
        <v>95.039999999999992</v>
      </c>
      <c r="D1585">
        <v>6.8995232234677777E-5</v>
      </c>
    </row>
    <row r="1586" spans="3:4">
      <c r="C1586">
        <v>95.1</v>
      </c>
      <c r="D1586">
        <v>6.8288291489158325E-5</v>
      </c>
    </row>
    <row r="1587" spans="3:4">
      <c r="C1587">
        <v>95.16</v>
      </c>
      <c r="D1587">
        <v>6.7588210596588837E-5</v>
      </c>
    </row>
    <row r="1588" spans="3:4">
      <c r="C1588">
        <v>95.22</v>
      </c>
      <c r="D1588">
        <v>6.6894922069701707E-5</v>
      </c>
    </row>
    <row r="1589" spans="3:4">
      <c r="C1589">
        <v>95.28</v>
      </c>
      <c r="D1589">
        <v>6.6208359205489708E-5</v>
      </c>
    </row>
    <row r="1590" spans="3:4">
      <c r="C1590">
        <v>95.34</v>
      </c>
      <c r="D1590">
        <v>6.5528456074678281E-5</v>
      </c>
    </row>
    <row r="1591" spans="3:4">
      <c r="C1591">
        <v>95.399999999999991</v>
      </c>
      <c r="D1591">
        <v>6.4855147511282582E-5</v>
      </c>
    </row>
    <row r="1592" spans="3:4">
      <c r="C1592">
        <v>95.46</v>
      </c>
      <c r="D1592">
        <v>6.4188369102250896E-5</v>
      </c>
    </row>
    <row r="1593" spans="3:4">
      <c r="C1593">
        <v>95.52</v>
      </c>
      <c r="D1593">
        <v>6.3528057177199423E-5</v>
      </c>
    </row>
    <row r="1594" spans="3:4">
      <c r="C1594">
        <v>95.58</v>
      </c>
      <c r="D1594">
        <v>6.2874148798236734E-5</v>
      </c>
    </row>
    <row r="1595" spans="3:4">
      <c r="C1595">
        <v>95.64</v>
      </c>
      <c r="D1595">
        <v>6.2226581749883235E-5</v>
      </c>
    </row>
    <row r="1596" spans="3:4">
      <c r="C1596">
        <v>95.7</v>
      </c>
      <c r="D1596">
        <v>6.1585294529086139E-5</v>
      </c>
    </row>
    <row r="1597" spans="3:4">
      <c r="C1597">
        <v>95.759999999999991</v>
      </c>
      <c r="D1597">
        <v>6.0950226335331659E-5</v>
      </c>
    </row>
    <row r="1598" spans="3:4">
      <c r="C1598">
        <v>95.82</v>
      </c>
      <c r="D1598">
        <v>6.0321317060856317E-5</v>
      </c>
    </row>
    <row r="1599" spans="3:4">
      <c r="C1599">
        <v>95.88</v>
      </c>
      <c r="D1599">
        <v>5.9698507280959931E-5</v>
      </c>
    </row>
    <row r="1600" spans="3:4">
      <c r="C1600">
        <v>95.94</v>
      </c>
      <c r="D1600">
        <v>5.9081738244419825E-5</v>
      </c>
    </row>
    <row r="1601" spans="3:4">
      <c r="C1601">
        <v>96</v>
      </c>
      <c r="D1601">
        <v>5.8470951864008689E-5</v>
      </c>
    </row>
    <row r="1602" spans="3:4">
      <c r="C1602">
        <v>96.06</v>
      </c>
      <c r="D1602">
        <v>5.7866090707117691E-5</v>
      </c>
    </row>
    <row r="1603" spans="3:4">
      <c r="C1603">
        <v>96.11999999999999</v>
      </c>
      <c r="D1603">
        <v>5.7267097986485197E-5</v>
      </c>
    </row>
    <row r="1604" spans="3:4">
      <c r="C1604">
        <v>96.179999999999993</v>
      </c>
      <c r="D1604">
        <v>5.6673917551031767E-5</v>
      </c>
    </row>
    <row r="1605" spans="3:4">
      <c r="C1605">
        <v>96.24</v>
      </c>
      <c r="D1605">
        <v>5.608183159256567E-5</v>
      </c>
    </row>
    <row r="1606" spans="3:4">
      <c r="C1606">
        <v>96.3</v>
      </c>
      <c r="D1606">
        <v>5.5500245383243714E-5</v>
      </c>
    </row>
    <row r="1607" spans="3:4">
      <c r="C1607">
        <v>96.36</v>
      </c>
      <c r="D1607">
        <v>5.4924302967593231E-5</v>
      </c>
    </row>
    <row r="1608" spans="3:4">
      <c r="C1608">
        <v>96.42</v>
      </c>
      <c r="D1608">
        <v>5.4353950748870717E-5</v>
      </c>
    </row>
    <row r="1609" spans="3:4">
      <c r="C1609">
        <v>96.47999999999999</v>
      </c>
      <c r="D1609">
        <v>5.3789135719877858E-5</v>
      </c>
    </row>
    <row r="1610" spans="3:4">
      <c r="C1610">
        <v>96.539999999999992</v>
      </c>
      <c r="D1610">
        <v>5.3229805454509189E-5</v>
      </c>
    </row>
    <row r="1611" spans="3:4">
      <c r="C1611">
        <v>96.6</v>
      </c>
      <c r="D1611">
        <v>5.2675908099410975E-5</v>
      </c>
    </row>
    <row r="1612" spans="3:4">
      <c r="C1612">
        <v>96.66</v>
      </c>
      <c r="D1612">
        <v>5.212739236574923E-5</v>
      </c>
    </row>
    <row r="1613" spans="3:4">
      <c r="C1613">
        <v>96.72</v>
      </c>
      <c r="D1613">
        <v>5.1584207521088556E-5</v>
      </c>
    </row>
    <row r="1614" spans="3:4">
      <c r="C1614">
        <v>96.78</v>
      </c>
      <c r="D1614">
        <v>5.1046303381381891E-5</v>
      </c>
    </row>
    <row r="1615" spans="3:4">
      <c r="C1615">
        <v>96.84</v>
      </c>
      <c r="D1615">
        <v>5.0513630303070725E-5</v>
      </c>
    </row>
    <row r="1616" spans="3:4">
      <c r="C1616">
        <v>96.899999999999991</v>
      </c>
      <c r="D1616">
        <v>4.9986139175296015E-5</v>
      </c>
    </row>
    <row r="1617" spans="3:4">
      <c r="C1617">
        <v>96.96</v>
      </c>
      <c r="D1617">
        <v>4.9463781412219318E-5</v>
      </c>
    </row>
    <row r="1618" spans="3:4">
      <c r="C1618">
        <v>97.02</v>
      </c>
      <c r="D1618">
        <v>4.8946508945455206E-5</v>
      </c>
    </row>
    <row r="1619" spans="3:4">
      <c r="C1619">
        <v>97.08</v>
      </c>
      <c r="D1619">
        <v>4.8434274216612983E-5</v>
      </c>
    </row>
    <row r="1620" spans="3:4">
      <c r="C1620">
        <v>97.14</v>
      </c>
      <c r="D1620">
        <v>4.7927030169948635E-5</v>
      </c>
    </row>
    <row r="1621" spans="3:4">
      <c r="C1621">
        <v>97.2</v>
      </c>
      <c r="D1621">
        <v>4.7424730245126363E-5</v>
      </c>
    </row>
    <row r="1622" spans="3:4">
      <c r="C1622">
        <v>97.259999999999991</v>
      </c>
      <c r="D1622">
        <v>4.6927328370089156E-5</v>
      </c>
    </row>
    <row r="1623" spans="3:4">
      <c r="C1623">
        <v>97.32</v>
      </c>
      <c r="D1623">
        <v>4.6434778954037797E-5</v>
      </c>
    </row>
    <row r="1624" spans="3:4">
      <c r="C1624">
        <v>97.38</v>
      </c>
      <c r="D1624">
        <v>4.5947036880518793E-5</v>
      </c>
    </row>
    <row r="1625" spans="3:4">
      <c r="C1625">
        <v>97.44</v>
      </c>
      <c r="D1625">
        <v>4.5464057500619009E-5</v>
      </c>
    </row>
    <row r="1626" spans="3:4">
      <c r="C1626">
        <v>97.5</v>
      </c>
      <c r="D1626">
        <v>4.498579662626775E-5</v>
      </c>
    </row>
    <row r="1627" spans="3:4">
      <c r="C1627">
        <v>97.56</v>
      </c>
      <c r="D1627">
        <v>4.4512210523645151E-5</v>
      </c>
    </row>
    <row r="1628" spans="3:4">
      <c r="C1628">
        <v>97.61999999999999</v>
      </c>
      <c r="D1628">
        <v>4.4043255906696026E-5</v>
      </c>
    </row>
    <row r="1629" spans="3:4">
      <c r="C1629">
        <v>97.679999999999993</v>
      </c>
      <c r="D1629">
        <v>4.3578889930748487E-5</v>
      </c>
    </row>
    <row r="1630" spans="3:4">
      <c r="C1630">
        <v>97.74</v>
      </c>
      <c r="D1630">
        <v>4.3119070186237212E-5</v>
      </c>
    </row>
    <row r="1631" spans="3:4">
      <c r="C1631">
        <v>97.8</v>
      </c>
      <c r="D1631">
        <v>4.2663754692529358E-5</v>
      </c>
    </row>
    <row r="1632" spans="3:4">
      <c r="C1632">
        <v>97.86</v>
      </c>
      <c r="D1632">
        <v>4.2212901891853201E-5</v>
      </c>
    </row>
    <row r="1633" spans="3:4">
      <c r="C1633">
        <v>97.92</v>
      </c>
      <c r="D1633">
        <v>4.1766470643328075E-5</v>
      </c>
    </row>
    <row r="1634" spans="3:4">
      <c r="C1634">
        <v>97.97999999999999</v>
      </c>
      <c r="D1634">
        <v>4.1324420217095305E-5</v>
      </c>
    </row>
    <row r="1635" spans="3:4">
      <c r="C1635">
        <v>98.039999999999992</v>
      </c>
      <c r="D1635">
        <v>4.0886710288547998E-5</v>
      </c>
    </row>
    <row r="1636" spans="3:4">
      <c r="C1636">
        <v>98.1</v>
      </c>
      <c r="D1636">
        <v>4.0453300932660681E-5</v>
      </c>
    </row>
    <row r="1637" spans="3:4">
      <c r="C1637">
        <v>98.16</v>
      </c>
      <c r="D1637">
        <v>4.0024152618415445E-5</v>
      </c>
    </row>
    <row r="1638" spans="3:4">
      <c r="C1638">
        <v>98.22</v>
      </c>
      <c r="D1638">
        <v>3.9599226203325282E-5</v>
      </c>
    </row>
    <row r="1639" spans="3:4">
      <c r="C1639">
        <v>98.28</v>
      </c>
      <c r="D1639">
        <v>3.9178482928052938E-5</v>
      </c>
    </row>
    <row r="1640" spans="3:4">
      <c r="C1640">
        <v>98.34</v>
      </c>
      <c r="D1640">
        <v>3.8761884411124004E-5</v>
      </c>
    </row>
    <row r="1641" spans="3:4">
      <c r="C1641">
        <v>98.399999999999991</v>
      </c>
      <c r="D1641">
        <v>3.8349392643733887E-5</v>
      </c>
    </row>
    <row r="1642" spans="3:4">
      <c r="C1642">
        <v>98.46</v>
      </c>
      <c r="D1642">
        <v>3.7940969984646138E-5</v>
      </c>
    </row>
    <row r="1643" spans="3:4">
      <c r="C1643">
        <v>98.52</v>
      </c>
      <c r="D1643">
        <v>3.7536579155183265E-5</v>
      </c>
    </row>
    <row r="1644" spans="3:4">
      <c r="C1644">
        <v>98.58</v>
      </c>
      <c r="D1644">
        <v>3.7131489807931011E-5</v>
      </c>
    </row>
    <row r="1645" spans="3:4">
      <c r="C1645">
        <v>98.64</v>
      </c>
      <c r="D1645">
        <v>3.6735198308684381E-5</v>
      </c>
    </row>
    <row r="1646" spans="3:4">
      <c r="C1646">
        <v>98.7</v>
      </c>
      <c r="D1646">
        <v>3.6342824587705956E-5</v>
      </c>
    </row>
    <row r="1647" spans="3:4">
      <c r="C1647">
        <v>98.759999999999991</v>
      </c>
      <c r="D1647">
        <v>3.5954332890598999E-5</v>
      </c>
    </row>
    <row r="1648" spans="3:4">
      <c r="C1648">
        <v>98.82</v>
      </c>
      <c r="D1648">
        <v>3.5569687798564255E-5</v>
      </c>
    </row>
    <row r="1649" spans="3:4">
      <c r="C1649">
        <v>98.88</v>
      </c>
      <c r="D1649">
        <v>3.518885422399202E-5</v>
      </c>
    </row>
    <row r="1650" spans="3:4">
      <c r="C1650">
        <v>98.94</v>
      </c>
      <c r="D1650">
        <v>3.4811797406134561E-5</v>
      </c>
    </row>
    <row r="1651" spans="3:4">
      <c r="C1651">
        <v>99</v>
      </c>
      <c r="D1651">
        <v>3.4438482906858772E-5</v>
      </c>
    </row>
    <row r="1652" spans="3:4">
      <c r="C1652">
        <v>99.06</v>
      </c>
      <c r="D1652">
        <v>3.4068876606477524E-5</v>
      </c>
    </row>
    <row r="1653" spans="3:4">
      <c r="C1653">
        <v>99.11999999999999</v>
      </c>
      <c r="D1653">
        <v>3.3702944699658694E-5</v>
      </c>
    </row>
    <row r="1654" spans="3:4">
      <c r="C1654">
        <v>99.179999999999993</v>
      </c>
      <c r="D1654">
        <v>3.3340653691409958E-5</v>
      </c>
    </row>
    <row r="1655" spans="3:4">
      <c r="C1655">
        <v>99.24</v>
      </c>
      <c r="D1655">
        <v>3.2981970393139827E-5</v>
      </c>
    </row>
    <row r="1656" spans="3:4">
      <c r="C1656">
        <v>99.3</v>
      </c>
      <c r="D1656">
        <v>3.2626861918791489E-5</v>
      </c>
    </row>
    <row r="1657" spans="3:4">
      <c r="C1657">
        <v>99.36</v>
      </c>
      <c r="D1657">
        <v>3.2275295681050043E-5</v>
      </c>
    </row>
    <row r="1658" spans="3:4">
      <c r="C1658">
        <v>99.42</v>
      </c>
      <c r="D1658">
        <v>3.1927239387621055E-5</v>
      </c>
    </row>
    <row r="1659" spans="3:4">
      <c r="C1659">
        <v>99.47999999999999</v>
      </c>
      <c r="D1659">
        <v>3.1582661037579652E-5</v>
      </c>
    </row>
    <row r="1660" spans="3:4">
      <c r="C1660">
        <v>99.539999999999992</v>
      </c>
      <c r="D1660">
        <v>3.1241528917788176E-5</v>
      </c>
    </row>
    <row r="1661" spans="3:4">
      <c r="C1661">
        <v>99.6</v>
      </c>
      <c r="D1661">
        <v>3.0903811599382886E-5</v>
      </c>
    </row>
    <row r="1662" spans="3:4">
      <c r="C1662">
        <v>99.66</v>
      </c>
      <c r="D1662">
        <v>3.0569477934326241E-5</v>
      </c>
    </row>
    <row r="1663" spans="3:4">
      <c r="C1663">
        <v>99.72</v>
      </c>
      <c r="D1663">
        <v>3.023849705202552E-5</v>
      </c>
    </row>
    <row r="1664" spans="3:4">
      <c r="C1664">
        <v>99.78</v>
      </c>
      <c r="D1664">
        <v>2.9910838356015499E-5</v>
      </c>
    </row>
    <row r="1665" spans="3:4">
      <c r="C1665">
        <v>99.84</v>
      </c>
      <c r="D1665">
        <v>2.9586471520704501E-5</v>
      </c>
    </row>
    <row r="1666" spans="3:4">
      <c r="C1666">
        <v>99.899999999999991</v>
      </c>
      <c r="D1666">
        <v>2.9265366488182506E-5</v>
      </c>
    </row>
    <row r="1667" spans="3:4">
      <c r="C1667">
        <v>99.96</v>
      </c>
      <c r="D1667">
        <v>2.8947493465089699E-5</v>
      </c>
    </row>
    <row r="1668" spans="3:4">
      <c r="C1668">
        <v>100.02</v>
      </c>
      <c r="D1668">
        <v>2.8632822919545718E-5</v>
      </c>
    </row>
    <row r="1669" spans="3:4">
      <c r="C1669">
        <v>100.08</v>
      </c>
      <c r="D1669">
        <v>2.8321325578136535E-5</v>
      </c>
    </row>
    <row r="1670" spans="3:4">
      <c r="C1670">
        <v>100.14</v>
      </c>
      <c r="D1670">
        <v>2.8012972422959303E-5</v>
      </c>
    </row>
    <row r="1671" spans="3:4">
      <c r="C1671">
        <v>100.2</v>
      </c>
      <c r="D1671">
        <v>2.7707734688723342E-5</v>
      </c>
    </row>
    <row r="1672" spans="3:4">
      <c r="C1672">
        <v>100.25999999999999</v>
      </c>
      <c r="D1672">
        <v>2.7405583859906497E-5</v>
      </c>
    </row>
    <row r="1673" spans="3:4">
      <c r="C1673">
        <v>100.32</v>
      </c>
      <c r="D1673">
        <v>2.7106491667965219E-5</v>
      </c>
    </row>
    <row r="1674" spans="3:4">
      <c r="C1674">
        <v>100.38</v>
      </c>
      <c r="D1674">
        <v>2.6810430088598398E-5</v>
      </c>
    </row>
    <row r="1675" spans="3:4">
      <c r="C1675">
        <v>100.44</v>
      </c>
      <c r="D1675">
        <v>2.6517371339062303E-5</v>
      </c>
    </row>
    <row r="1676" spans="3:4">
      <c r="C1676">
        <v>100.5</v>
      </c>
      <c r="D1676">
        <v>2.6227287875536842E-5</v>
      </c>
    </row>
    <row r="1677" spans="3:4">
      <c r="C1677">
        <v>100.56</v>
      </c>
      <c r="D1677">
        <v>2.5940152390541489E-5</v>
      </c>
    </row>
    <row r="1678" spans="3:4">
      <c r="C1678">
        <v>100.61999999999999</v>
      </c>
      <c r="D1678">
        <v>2.5655937810400044E-5</v>
      </c>
    </row>
    <row r="1679" spans="3:4">
      <c r="C1679">
        <v>100.67999999999999</v>
      </c>
      <c r="D1679">
        <v>2.5374617292752695E-5</v>
      </c>
    </row>
    <row r="1680" spans="3:4">
      <c r="C1680">
        <v>100.74</v>
      </c>
      <c r="D1680">
        <v>2.5096164224115489E-5</v>
      </c>
    </row>
    <row r="1681" spans="3:4">
      <c r="C1681">
        <v>100.8</v>
      </c>
      <c r="D1681">
        <v>2.4815797385024612E-5</v>
      </c>
    </row>
    <row r="1682" spans="3:4">
      <c r="C1682">
        <v>100.86</v>
      </c>
      <c r="D1682">
        <v>2.4543138453489703E-5</v>
      </c>
    </row>
    <row r="1683" spans="3:4">
      <c r="C1683">
        <v>100.92</v>
      </c>
      <c r="D1683">
        <v>2.4273264647251314E-5</v>
      </c>
    </row>
    <row r="1684" spans="3:4">
      <c r="C1684">
        <v>100.97999999999999</v>
      </c>
      <c r="D1684">
        <v>2.4006150345562341E-5</v>
      </c>
    </row>
    <row r="1685" spans="3:4">
      <c r="C1685">
        <v>101.03999999999999</v>
      </c>
      <c r="D1685">
        <v>2.3737076292537432E-5</v>
      </c>
    </row>
    <row r="1686" spans="3:4">
      <c r="C1686">
        <v>101.1</v>
      </c>
      <c r="D1686">
        <v>2.3475598336799952E-5</v>
      </c>
    </row>
    <row r="1687" spans="3:4">
      <c r="C1687">
        <v>101.16</v>
      </c>
      <c r="D1687">
        <v>2.3216796686225602E-5</v>
      </c>
    </row>
    <row r="1688" spans="3:4">
      <c r="C1688">
        <v>101.22</v>
      </c>
      <c r="D1688">
        <v>2.2960646852071666E-5</v>
      </c>
    </row>
    <row r="1689" spans="3:4">
      <c r="C1689">
        <v>101.28</v>
      </c>
      <c r="D1689">
        <v>2.2707124542123191E-5</v>
      </c>
    </row>
    <row r="1690" spans="3:4">
      <c r="C1690">
        <v>101.33999999999999</v>
      </c>
      <c r="D1690">
        <v>2.2456205659046681E-5</v>
      </c>
    </row>
    <row r="1691" spans="3:4">
      <c r="C1691">
        <v>101.39999999999999</v>
      </c>
      <c r="D1691">
        <v>2.2207866298768936E-5</v>
      </c>
    </row>
    <row r="1692" spans="3:4">
      <c r="C1692">
        <v>101.46</v>
      </c>
      <c r="D1692">
        <v>2.1962082748881163E-5</v>
      </c>
    </row>
    <row r="1693" spans="3:4">
      <c r="C1693">
        <v>101.52</v>
      </c>
      <c r="D1693">
        <v>2.1718831487066998E-5</v>
      </c>
    </row>
    <row r="1694" spans="3:4">
      <c r="C1694">
        <v>101.58</v>
      </c>
      <c r="D1694">
        <v>2.1478089179554254E-5</v>
      </c>
    </row>
    <row r="1695" spans="3:4">
      <c r="C1695">
        <v>101.64</v>
      </c>
      <c r="D1695">
        <v>2.1239832679589845E-5</v>
      </c>
    </row>
    <row r="1696" spans="3:4">
      <c r="C1696">
        <v>101.7</v>
      </c>
      <c r="D1696">
        <v>2.1004039025937329E-5</v>
      </c>
    </row>
    <row r="1697" spans="3:4">
      <c r="C1697">
        <v>101.75999999999999</v>
      </c>
      <c r="D1697">
        <v>2.0770685441396455E-5</v>
      </c>
    </row>
    <row r="1698" spans="3:4">
      <c r="C1698">
        <v>101.82</v>
      </c>
      <c r="D1698">
        <v>2.0539749331344046E-5</v>
      </c>
    </row>
    <row r="1699" spans="3:4">
      <c r="C1699">
        <v>101.88</v>
      </c>
      <c r="D1699">
        <v>2.0311208282296242E-5</v>
      </c>
    </row>
    <row r="1700" spans="3:4">
      <c r="C1700">
        <v>101.94</v>
      </c>
      <c r="D1700">
        <v>2.008504006049095E-5</v>
      </c>
    </row>
    <row r="1701" spans="3:4">
      <c r="C1701">
        <v>102</v>
      </c>
      <c r="D1701">
        <v>1.9861222610490261E-5</v>
      </c>
    </row>
    <row r="1702" spans="3:4">
      <c r="C1702">
        <v>102.06</v>
      </c>
      <c r="D1702">
        <v>1.9639734053802497E-5</v>
      </c>
    </row>
    <row r="1703" spans="3:4">
      <c r="C1703">
        <v>102.11999999999999</v>
      </c>
      <c r="D1703">
        <v>1.942055268752323E-5</v>
      </c>
    </row>
    <row r="1704" spans="3:4">
      <c r="C1704">
        <v>102.17999999999999</v>
      </c>
      <c r="D1704">
        <v>1.9203656982994556E-5</v>
      </c>
    </row>
    <row r="1705" spans="3:4">
      <c r="C1705">
        <v>102.24</v>
      </c>
      <c r="D1705">
        <v>1.8989025584482968E-5</v>
      </c>
    </row>
    <row r="1706" spans="3:4">
      <c r="C1706">
        <v>102.3</v>
      </c>
      <c r="D1706">
        <v>1.8776637307874413E-5</v>
      </c>
    </row>
    <row r="1707" spans="3:4">
      <c r="C1707">
        <v>102.36</v>
      </c>
      <c r="D1707">
        <v>1.8566471139386559E-5</v>
      </c>
    </row>
    <row r="1708" spans="3:4">
      <c r="C1708">
        <v>102.42</v>
      </c>
      <c r="D1708">
        <v>1.8358506234298004E-5</v>
      </c>
    </row>
    <row r="1709" spans="3:4">
      <c r="C1709">
        <v>102.47999999999999</v>
      </c>
      <c r="D1709">
        <v>1.8152721915693608E-5</v>
      </c>
    </row>
    <row r="1710" spans="3:4">
      <c r="C1710">
        <v>102.53999999999999</v>
      </c>
      <c r="D1710">
        <v>1.7949097673225597E-5</v>
      </c>
    </row>
    <row r="1711" spans="3:4">
      <c r="C1711">
        <v>102.6</v>
      </c>
      <c r="D1711">
        <v>1.7747613161890536E-5</v>
      </c>
    </row>
    <row r="1712" spans="3:4">
      <c r="C1712">
        <v>102.66</v>
      </c>
      <c r="D1712">
        <v>1.754824820082104E-5</v>
      </c>
    </row>
    <row r="1713" spans="3:4">
      <c r="C1713">
        <v>102.72</v>
      </c>
      <c r="D1713">
        <v>1.7350982772092217E-5</v>
      </c>
    </row>
    <row r="1714" spans="3:4">
      <c r="C1714">
        <v>102.78</v>
      </c>
      <c r="D1714">
        <v>1.7155797019542467E-5</v>
      </c>
    </row>
    <row r="1715" spans="3:4">
      <c r="C1715">
        <v>102.83999999999999</v>
      </c>
      <c r="D1715">
        <v>1.696267124760833E-5</v>
      </c>
    </row>
    <row r="1716" spans="3:4">
      <c r="C1716">
        <v>102.89999999999999</v>
      </c>
      <c r="D1716">
        <v>1.6771585920172507E-5</v>
      </c>
    </row>
    <row r="1717" spans="3:4">
      <c r="C1717">
        <v>102.96</v>
      </c>
      <c r="D1717">
        <v>1.6582521659425619E-5</v>
      </c>
    </row>
    <row r="1718" spans="3:4">
      <c r="C1718">
        <v>103.02</v>
      </c>
      <c r="D1718">
        <v>1.6395459244740443E-5</v>
      </c>
    </row>
    <row r="1719" spans="3:4">
      <c r="C1719">
        <v>103.08</v>
      </c>
      <c r="D1719">
        <v>1.6205805189794341E-5</v>
      </c>
    </row>
    <row r="1720" spans="3:4">
      <c r="C1720">
        <v>103.14</v>
      </c>
      <c r="D1720">
        <v>1.6022890334457364E-5</v>
      </c>
    </row>
    <row r="1721" spans="3:4">
      <c r="C1721">
        <v>103.2</v>
      </c>
      <c r="D1721">
        <v>1.5841912150902732E-5</v>
      </c>
    </row>
    <row r="1722" spans="3:4">
      <c r="C1722">
        <v>103.25999999999999</v>
      </c>
      <c r="D1722">
        <v>1.5662852373683276E-5</v>
      </c>
    </row>
    <row r="1723" spans="3:4">
      <c r="C1723">
        <v>103.32</v>
      </c>
      <c r="D1723">
        <v>1.5485692876379174E-5</v>
      </c>
    </row>
    <row r="1724" spans="3:4">
      <c r="C1724">
        <v>103.38</v>
      </c>
      <c r="D1724">
        <v>1.5310415670987991E-5</v>
      </c>
    </row>
    <row r="1725" spans="3:4">
      <c r="C1725">
        <v>103.44</v>
      </c>
      <c r="D1725">
        <v>1.5137002907310742E-5</v>
      </c>
    </row>
    <row r="1726" spans="3:4">
      <c r="C1726">
        <v>103.5</v>
      </c>
      <c r="D1726">
        <v>1.4965436872334776E-5</v>
      </c>
    </row>
    <row r="1727" spans="3:4">
      <c r="C1727">
        <v>103.56</v>
      </c>
      <c r="D1727">
        <v>1.4795699989613287E-5</v>
      </c>
    </row>
    <row r="1728" spans="3:4">
      <c r="C1728">
        <v>103.61999999999999</v>
      </c>
      <c r="D1728">
        <v>1.4627774818641631E-5</v>
      </c>
    </row>
    <row r="1729" spans="3:4">
      <c r="C1729">
        <v>103.67999999999999</v>
      </c>
      <c r="D1729">
        <v>1.4461644054230413E-5</v>
      </c>
    </row>
    <row r="1730" spans="3:4">
      <c r="C1730">
        <v>103.74</v>
      </c>
      <c r="D1730">
        <v>1.4297290525875942E-5</v>
      </c>
    </row>
    <row r="1731" spans="3:4">
      <c r="C1731">
        <v>103.8</v>
      </c>
      <c r="D1731">
        <v>1.4134697197127458E-5</v>
      </c>
    </row>
    <row r="1732" spans="3:4">
      <c r="C1732">
        <v>103.86</v>
      </c>
      <c r="D1732">
        <v>1.3973847164951745E-5</v>
      </c>
    </row>
    <row r="1733" spans="3:4">
      <c r="C1733">
        <v>103.92</v>
      </c>
      <c r="D1733">
        <v>1.3814723659095106E-5</v>
      </c>
    </row>
    <row r="1734" spans="3:4">
      <c r="C1734">
        <v>103.97999999999999</v>
      </c>
      <c r="D1734">
        <v>1.3657310041442782E-5</v>
      </c>
    </row>
    <row r="1735" spans="3:4">
      <c r="C1735">
        <v>104.03999999999999</v>
      </c>
      <c r="D1735">
        <v>1.3501589805375741E-5</v>
      </c>
    </row>
    <row r="1736" spans="3:4">
      <c r="C1736">
        <v>104.1</v>
      </c>
      <c r="D1736">
        <v>1.334754657512553E-5</v>
      </c>
    </row>
    <row r="1737" spans="3:4">
      <c r="C1737">
        <v>104.16</v>
      </c>
      <c r="D1737">
        <v>1.3195164105126479E-5</v>
      </c>
    </row>
    <row r="1738" spans="3:4">
      <c r="C1738">
        <v>104.22</v>
      </c>
      <c r="D1738">
        <v>1.3044426279365914E-5</v>
      </c>
    </row>
    <row r="1739" spans="3:4">
      <c r="C1739">
        <v>104.28</v>
      </c>
      <c r="D1739">
        <v>1.2895317110732397E-5</v>
      </c>
    </row>
    <row r="1740" spans="3:4">
      <c r="C1740">
        <v>104.33999999999999</v>
      </c>
      <c r="D1740">
        <v>1.2747820740361883E-5</v>
      </c>
    </row>
    <row r="1741" spans="3:4">
      <c r="C1741">
        <v>104.39999999999999</v>
      </c>
      <c r="D1741">
        <v>1.2601921436982047E-5</v>
      </c>
    </row>
    <row r="1742" spans="3:4">
      <c r="C1742">
        <v>104.46</v>
      </c>
      <c r="D1742">
        <v>1.2457603596255022E-5</v>
      </c>
    </row>
    <row r="1743" spans="3:4">
      <c r="C1743">
        <v>104.52</v>
      </c>
      <c r="D1743">
        <v>1.2314851740118245E-5</v>
      </c>
    </row>
    <row r="1744" spans="3:4">
      <c r="C1744">
        <v>104.58</v>
      </c>
      <c r="D1744">
        <v>1.2173650516123826E-5</v>
      </c>
    </row>
    <row r="1745" spans="3:4">
      <c r="C1745">
        <v>104.64</v>
      </c>
      <c r="D1745">
        <v>1.2033984696776461E-5</v>
      </c>
    </row>
    <row r="1746" spans="3:4">
      <c r="C1746">
        <v>104.7</v>
      </c>
      <c r="D1746">
        <v>1.1895839178869891E-5</v>
      </c>
    </row>
    <row r="1747" spans="3:4">
      <c r="C1747">
        <v>104.75999999999999</v>
      </c>
      <c r="D1747">
        <v>1.1759198982822158E-5</v>
      </c>
    </row>
    <row r="1748" spans="3:4">
      <c r="C1748">
        <v>104.82</v>
      </c>
      <c r="D1748">
        <v>1.1624049252009385E-5</v>
      </c>
    </row>
    <row r="1749" spans="3:4">
      <c r="C1749">
        <v>104.88</v>
      </c>
      <c r="D1749">
        <v>1.1490375252098866E-5</v>
      </c>
    </row>
    <row r="1750" spans="3:4">
      <c r="C1750">
        <v>104.94</v>
      </c>
      <c r="D1750">
        <v>1.1358162370380667E-5</v>
      </c>
    </row>
    <row r="1751" spans="3:4">
      <c r="C1751">
        <v>105</v>
      </c>
      <c r="D1751">
        <v>1.1227396115098519E-5</v>
      </c>
    </row>
    <row r="1752" spans="3:4">
      <c r="C1752">
        <v>105.06</v>
      </c>
      <c r="D1752">
        <v>1.1098062114779724E-5</v>
      </c>
    </row>
    <row r="1753" spans="3:4">
      <c r="C1753">
        <v>105.11999999999999</v>
      </c>
      <c r="D1753">
        <v>1.0970146117564349E-5</v>
      </c>
    </row>
    <row r="1754" spans="3:4">
      <c r="C1754">
        <v>105.17999999999999</v>
      </c>
      <c r="D1754">
        <v>1.0843633990533484E-5</v>
      </c>
    </row>
    <row r="1755" spans="3:4">
      <c r="C1755">
        <v>105.24</v>
      </c>
      <c r="D1755">
        <v>1.0718511719037237E-5</v>
      </c>
    </row>
    <row r="1756" spans="3:4">
      <c r="C1756">
        <v>105.3</v>
      </c>
      <c r="D1756">
        <v>1.0594765406021787E-5</v>
      </c>
    </row>
    <row r="1757" spans="3:4">
      <c r="C1757">
        <v>105.36</v>
      </c>
      <c r="D1757">
        <v>1.0472381271356144E-5</v>
      </c>
    </row>
    <row r="1758" spans="3:4">
      <c r="C1758">
        <v>105.42</v>
      </c>
      <c r="D1758">
        <v>1.0351345651158438E-5</v>
      </c>
    </row>
    <row r="1759" spans="3:4">
      <c r="C1759">
        <v>105.47999999999999</v>
      </c>
      <c r="D1759">
        <v>1.0231644997121945E-5</v>
      </c>
    </row>
    <row r="1760" spans="3:4">
      <c r="C1760">
        <v>105.53999999999999</v>
      </c>
      <c r="D1760">
        <v>1.0113265875840613E-5</v>
      </c>
    </row>
    <row r="1761" spans="3:4">
      <c r="C1761">
        <v>105.6</v>
      </c>
      <c r="D1761">
        <v>9.9961949681347956E-6</v>
      </c>
    </row>
    <row r="1762" spans="3:4">
      <c r="C1762">
        <v>105.66</v>
      </c>
      <c r="D1762">
        <v>9.88041906837646E-6</v>
      </c>
    </row>
    <row r="1763" spans="3:4">
      <c r="C1763">
        <v>105.72</v>
      </c>
      <c r="D1763">
        <v>9.7659250838145801E-6</v>
      </c>
    </row>
    <row r="1764" spans="3:4">
      <c r="C1764">
        <v>105.78</v>
      </c>
      <c r="D1764">
        <v>9.6527000339004692E-6</v>
      </c>
    </row>
    <row r="1765" spans="3:4">
      <c r="C1765">
        <v>105.83999999999999</v>
      </c>
      <c r="D1765">
        <v>9.5407310496131878E-6</v>
      </c>
    </row>
    <row r="1766" spans="3:4">
      <c r="C1766">
        <v>105.89999999999999</v>
      </c>
      <c r="D1766">
        <v>9.4300053727850546E-6</v>
      </c>
    </row>
    <row r="1767" spans="3:4">
      <c r="C1767">
        <v>105.96</v>
      </c>
      <c r="D1767">
        <v>9.3205103554275682E-6</v>
      </c>
    </row>
    <row r="1768" spans="3:4">
      <c r="C1768">
        <v>106.02</v>
      </c>
      <c r="D1768">
        <v>9.2122334590573594E-6</v>
      </c>
    </row>
    <row r="1769" spans="3:4">
      <c r="C1769">
        <v>106.08</v>
      </c>
      <c r="D1769">
        <v>9.1051622540226092E-6</v>
      </c>
    </row>
    <row r="1770" spans="3:4">
      <c r="C1770">
        <v>106.14</v>
      </c>
      <c r="D1770">
        <v>8.999284418829903E-6</v>
      </c>
    </row>
    <row r="1771" spans="3:4">
      <c r="C1771">
        <v>106.2</v>
      </c>
      <c r="D1771">
        <v>8.8945877394714408E-6</v>
      </c>
    </row>
    <row r="1772" spans="3:4">
      <c r="C1772">
        <v>106.25999999999999</v>
      </c>
      <c r="D1772">
        <v>8.7910601087529167E-6</v>
      </c>
    </row>
    <row r="1773" spans="3:4">
      <c r="C1773">
        <v>106.32</v>
      </c>
      <c r="D1773">
        <v>8.6886895256217691E-6</v>
      </c>
    </row>
    <row r="1774" spans="3:4">
      <c r="C1774">
        <v>106.38</v>
      </c>
      <c r="D1774">
        <v>8.5874640944963765E-6</v>
      </c>
    </row>
    <row r="1775" spans="3:4">
      <c r="C1775">
        <v>106.44</v>
      </c>
      <c r="D1775">
        <v>8.4873720245956916E-6</v>
      </c>
    </row>
    <row r="1776" spans="3:4">
      <c r="C1776">
        <v>106.5</v>
      </c>
      <c r="D1776">
        <v>8.3884016292697418E-6</v>
      </c>
    </row>
    <row r="1777" spans="3:4">
      <c r="C1777">
        <v>106.56</v>
      </c>
      <c r="D1777">
        <v>8.2905413253309489E-6</v>
      </c>
    </row>
    <row r="1778" spans="3:4">
      <c r="C1778">
        <v>106.61999999999999</v>
      </c>
      <c r="D1778">
        <v>8.1890401583621947E-6</v>
      </c>
    </row>
    <row r="1779" spans="3:4">
      <c r="C1779">
        <v>106.67999999999999</v>
      </c>
      <c r="D1779">
        <v>8.0934923030161532E-6</v>
      </c>
    </row>
    <row r="1780" spans="3:4">
      <c r="C1780">
        <v>106.74</v>
      </c>
      <c r="D1780">
        <v>7.9990171769664168E-6</v>
      </c>
    </row>
    <row r="1781" spans="3:4">
      <c r="C1781">
        <v>106.8</v>
      </c>
      <c r="D1781">
        <v>7.9056036820833038E-6</v>
      </c>
    </row>
    <row r="1782" spans="3:4">
      <c r="C1782">
        <v>106.86</v>
      </c>
      <c r="D1782">
        <v>7.8132408186083489E-6</v>
      </c>
    </row>
    <row r="1783" spans="3:4">
      <c r="C1783">
        <v>106.92</v>
      </c>
      <c r="D1783">
        <v>7.7219176845283799E-6</v>
      </c>
    </row>
    <row r="1784" spans="3:4">
      <c r="C1784">
        <v>106.97999999999999</v>
      </c>
      <c r="D1784">
        <v>7.6316234749501077E-6</v>
      </c>
    </row>
    <row r="1785" spans="3:4">
      <c r="C1785">
        <v>107.03999999999999</v>
      </c>
      <c r="D1785">
        <v>7.5423474814751571E-6</v>
      </c>
    </row>
    <row r="1786" spans="3:4">
      <c r="C1786">
        <v>107.1</v>
      </c>
      <c r="D1786">
        <v>7.4540790915759189E-6</v>
      </c>
    </row>
    <row r="1787" spans="3:4">
      <c r="C1787">
        <v>107.16</v>
      </c>
      <c r="D1787">
        <v>7.3668077879718423E-6</v>
      </c>
    </row>
    <row r="1788" spans="3:4">
      <c r="C1788">
        <v>107.22</v>
      </c>
      <c r="D1788">
        <v>7.2805231480065422E-6</v>
      </c>
    </row>
    <row r="1789" spans="3:4">
      <c r="C1789">
        <v>107.28</v>
      </c>
      <c r="D1789">
        <v>7.1952148430256616E-6</v>
      </c>
    </row>
    <row r="1790" spans="3:4">
      <c r="C1790">
        <v>107.33999999999999</v>
      </c>
      <c r="D1790">
        <v>7.1108726377556149E-6</v>
      </c>
    </row>
    <row r="1791" spans="3:4">
      <c r="C1791">
        <v>107.39999999999999</v>
      </c>
      <c r="D1791">
        <v>7.0274863896830378E-6</v>
      </c>
    </row>
    <row r="1792" spans="3:4">
      <c r="C1792">
        <v>107.46</v>
      </c>
      <c r="D1792">
        <v>6.9450460484354509E-6</v>
      </c>
    </row>
    <row r="1793" spans="3:4">
      <c r="C1793">
        <v>107.52</v>
      </c>
      <c r="D1793">
        <v>6.8635416551626291E-6</v>
      </c>
    </row>
    <row r="1794" spans="3:4">
      <c r="C1794">
        <v>107.58</v>
      </c>
      <c r="D1794">
        <v>6.7829633419191773E-6</v>
      </c>
    </row>
    <row r="1795" spans="3:4">
      <c r="C1795">
        <v>107.64</v>
      </c>
      <c r="D1795">
        <v>6.7033013310481146E-6</v>
      </c>
    </row>
    <row r="1796" spans="3:4">
      <c r="C1796">
        <v>107.7</v>
      </c>
      <c r="D1796">
        <v>6.6245459345656112E-6</v>
      </c>
    </row>
    <row r="1797" spans="3:4">
      <c r="C1797">
        <v>107.75999999999999</v>
      </c>
      <c r="D1797">
        <v>6.5466875535469457E-6</v>
      </c>
    </row>
    <row r="1798" spans="3:4">
      <c r="C1798">
        <v>107.82</v>
      </c>
      <c r="D1798">
        <v>6.4697166775135539E-6</v>
      </c>
    </row>
    <row r="1799" spans="3:4">
      <c r="C1799">
        <v>107.88</v>
      </c>
      <c r="D1799">
        <v>6.3936238838215665E-6</v>
      </c>
    </row>
    <row r="1800" spans="3:4">
      <c r="C1800">
        <v>107.94</v>
      </c>
      <c r="D1800">
        <v>6.3183998370514722E-6</v>
      </c>
    </row>
    <row r="1801" spans="3:4">
      <c r="C1801">
        <v>108</v>
      </c>
      <c r="D1801">
        <v>6.2440352883992286E-6</v>
      </c>
    </row>
    <row r="1802" spans="3:4">
      <c r="C1802">
        <v>108.06</v>
      </c>
      <c r="D1802">
        <v>6.1705210750687841E-6</v>
      </c>
    </row>
    <row r="1803" spans="3:4">
      <c r="C1803">
        <v>108.11999999999999</v>
      </c>
      <c r="D1803">
        <v>6.0978481196660153E-6</v>
      </c>
    </row>
    <row r="1804" spans="3:4">
      <c r="C1804">
        <v>108.17999999999999</v>
      </c>
      <c r="D1804">
        <v>6.0260074295941463E-6</v>
      </c>
    </row>
    <row r="1805" spans="3:4">
      <c r="C1805">
        <v>108.24</v>
      </c>
      <c r="D1805">
        <v>5.95499009645077E-6</v>
      </c>
    </row>
    <row r="1806" spans="3:4">
      <c r="C1806">
        <v>108.3</v>
      </c>
      <c r="D1806">
        <v>5.8847872954263796E-6</v>
      </c>
    </row>
    <row r="1807" spans="3:4">
      <c r="C1807">
        <v>108.36</v>
      </c>
      <c r="D1807">
        <v>5.8153902847045003E-6</v>
      </c>
    </row>
    <row r="1808" spans="3:4">
      <c r="C1808">
        <v>108.42</v>
      </c>
      <c r="D1808">
        <v>5.7467904048635019E-6</v>
      </c>
    </row>
    <row r="1809" spans="3:4">
      <c r="C1809">
        <v>108.47999999999999</v>
      </c>
      <c r="D1809">
        <v>5.6789790782801213E-6</v>
      </c>
    </row>
    <row r="1810" spans="3:4">
      <c r="C1810">
        <v>108.53999999999999</v>
      </c>
      <c r="D1810">
        <v>5.6119478085345779E-6</v>
      </c>
    </row>
    <row r="1811" spans="3:4">
      <c r="C1811">
        <v>108.6</v>
      </c>
      <c r="D1811">
        <v>5.5456881798176685E-6</v>
      </c>
    </row>
    <row r="1812" spans="3:4">
      <c r="C1812">
        <v>108.66</v>
      </c>
      <c r="D1812">
        <v>5.4801918563394321E-6</v>
      </c>
    </row>
    <row r="1813" spans="3:4">
      <c r="C1813">
        <v>108.72</v>
      </c>
      <c r="D1813">
        <v>5.4154505817397938E-6</v>
      </c>
    </row>
    <row r="1814" spans="3:4">
      <c r="C1814">
        <v>108.78</v>
      </c>
      <c r="D1814">
        <v>5.3514561785009967E-6</v>
      </c>
    </row>
    <row r="1815" spans="3:4">
      <c r="C1815">
        <v>108.83999999999999</v>
      </c>
      <c r="D1815">
        <v>5.2882005473619651E-6</v>
      </c>
    </row>
    <row r="1816" spans="3:4">
      <c r="C1816">
        <v>108.89999999999999</v>
      </c>
      <c r="D1816">
        <v>5.2256756667345099E-6</v>
      </c>
    </row>
    <row r="1817" spans="3:4">
      <c r="C1817">
        <v>108.96</v>
      </c>
      <c r="D1817">
        <v>5.1638735921216667E-6</v>
      </c>
    </row>
    <row r="1818" spans="3:4">
      <c r="C1818">
        <v>109.02</v>
      </c>
      <c r="D1818">
        <v>5.1027864555378542E-6</v>
      </c>
    </row>
    <row r="1819" spans="3:4">
      <c r="C1819">
        <v>109.08</v>
      </c>
      <c r="D1819">
        <v>5.0424064649311034E-6</v>
      </c>
    </row>
    <row r="1820" spans="3:4">
      <c r="C1820">
        <v>109.14</v>
      </c>
      <c r="D1820">
        <v>4.9827259036073745E-6</v>
      </c>
    </row>
    <row r="1821" spans="3:4">
      <c r="C1821">
        <v>109.2</v>
      </c>
      <c r="D1821">
        <v>4.9237371296569116E-6</v>
      </c>
    </row>
    <row r="1822" spans="3:4">
      <c r="C1822">
        <v>109.25999999999999</v>
      </c>
      <c r="D1822">
        <v>4.8654325753826888E-6</v>
      </c>
    </row>
    <row r="1823" spans="3:4">
      <c r="C1823">
        <v>109.32</v>
      </c>
      <c r="D1823">
        <v>4.8078047467310081E-6</v>
      </c>
    </row>
    <row r="1824" spans="3:4">
      <c r="C1824">
        <v>109.38</v>
      </c>
      <c r="D1824">
        <v>4.746201653083406E-6</v>
      </c>
    </row>
    <row r="1825" spans="3:4">
      <c r="C1825">
        <v>109.44</v>
      </c>
      <c r="D1825">
        <v>4.6900256051168503E-6</v>
      </c>
    </row>
    <row r="1826" spans="3:4">
      <c r="C1826">
        <v>109.5</v>
      </c>
      <c r="D1826">
        <v>4.6345012533828085E-6</v>
      </c>
    </row>
    <row r="1827" spans="3:4">
      <c r="C1827">
        <v>109.56</v>
      </c>
      <c r="D1827">
        <v>4.5796214626849704E-6</v>
      </c>
    </row>
    <row r="1828" spans="3:4">
      <c r="C1828">
        <v>109.61999999999999</v>
      </c>
      <c r="D1828">
        <v>4.5253791671198783E-6</v>
      </c>
    </row>
    <row r="1829" spans="3:4">
      <c r="C1829">
        <v>109.67999999999999</v>
      </c>
      <c r="D1829">
        <v>4.4717673695519451E-6</v>
      </c>
    </row>
    <row r="1830" spans="3:4">
      <c r="C1830">
        <v>109.74</v>
      </c>
      <c r="D1830">
        <v>4.4187791410903322E-6</v>
      </c>
    </row>
    <row r="1831" spans="3:4">
      <c r="C1831">
        <v>109.8</v>
      </c>
      <c r="D1831">
        <v>4.3664076205674404E-6</v>
      </c>
    </row>
    <row r="1832" spans="3:4">
      <c r="C1832">
        <v>109.86</v>
      </c>
      <c r="D1832">
        <v>4.3146460140192958E-6</v>
      </c>
    </row>
    <row r="1833" spans="3:4">
      <c r="C1833">
        <v>109.92</v>
      </c>
      <c r="D1833">
        <v>4.2634875941677197E-6</v>
      </c>
    </row>
    <row r="1834" spans="3:4">
      <c r="C1834">
        <v>109.97999999999999</v>
      </c>
      <c r="D1834">
        <v>4.2129256999043721E-6</v>
      </c>
    </row>
    <row r="1835" spans="3:4">
      <c r="C1835">
        <v>110.03999999999999</v>
      </c>
      <c r="D1835">
        <v>4.162953735776621E-6</v>
      </c>
    </row>
    <row r="1836" spans="3:4">
      <c r="C1836">
        <v>110.1</v>
      </c>
      <c r="D1836">
        <v>4.113565171475425E-6</v>
      </c>
    </row>
    <row r="1837" spans="3:4">
      <c r="C1837">
        <v>110.16</v>
      </c>
      <c r="D1837">
        <v>4.0647535413250501E-6</v>
      </c>
    </row>
    <row r="1838" spans="3:4">
      <c r="C1838">
        <v>110.22</v>
      </c>
      <c r="D1838">
        <v>4.0165124437747903E-6</v>
      </c>
    </row>
    <row r="1839" spans="3:4">
      <c r="C1839">
        <v>110.28</v>
      </c>
      <c r="D1839">
        <v>3.9688355408926573E-6</v>
      </c>
    </row>
    <row r="1840" spans="3:4">
      <c r="C1840">
        <v>110.33999999999999</v>
      </c>
      <c r="D1840">
        <v>3.9217165578611173E-6</v>
      </c>
    </row>
    <row r="1841" spans="3:4">
      <c r="C1841">
        <v>110.39999999999999</v>
      </c>
      <c r="D1841">
        <v>3.8751492824747707E-6</v>
      </c>
    </row>
    <row r="1842" spans="3:4">
      <c r="C1842">
        <v>110.46</v>
      </c>
      <c r="D1842">
        <v>3.829127564640234E-6</v>
      </c>
    </row>
    <row r="1843" spans="3:4">
      <c r="C1843">
        <v>110.52</v>
      </c>
      <c r="D1843">
        <v>3.7836453158779545E-6</v>
      </c>
    </row>
    <row r="1844" spans="3:4">
      <c r="C1844">
        <v>110.58</v>
      </c>
      <c r="D1844">
        <v>3.738696508826209E-6</v>
      </c>
    </row>
    <row r="1845" spans="3:4">
      <c r="C1845">
        <v>110.64</v>
      </c>
      <c r="D1845">
        <v>3.6942751767472123E-6</v>
      </c>
    </row>
    <row r="1846" spans="3:4">
      <c r="C1846">
        <v>110.7</v>
      </c>
      <c r="D1846">
        <v>3.6503754130353372E-6</v>
      </c>
    </row>
    <row r="1847" spans="3:4">
      <c r="C1847">
        <v>110.75999999999999</v>
      </c>
      <c r="D1847">
        <v>3.6069913707275545E-6</v>
      </c>
    </row>
    <row r="1848" spans="3:4">
      <c r="C1848">
        <v>110.82</v>
      </c>
      <c r="D1848">
        <v>3.5641172620159649E-6</v>
      </c>
    </row>
    <row r="1849" spans="3:4">
      <c r="C1849">
        <v>110.88</v>
      </c>
      <c r="D1849">
        <v>3.5217473577626581E-6</v>
      </c>
    </row>
    <row r="1850" spans="3:4">
      <c r="C1850">
        <v>110.94</v>
      </c>
      <c r="D1850">
        <v>3.4798759870166744E-6</v>
      </c>
    </row>
    <row r="1851" spans="3:4">
      <c r="C1851">
        <v>111</v>
      </c>
      <c r="D1851">
        <v>3.4384975365332667E-6</v>
      </c>
    </row>
    <row r="1852" spans="3:4">
      <c r="C1852">
        <v>111.06</v>
      </c>
      <c r="D1852">
        <v>3.3976064502953962E-6</v>
      </c>
    </row>
    <row r="1853" spans="3:4">
      <c r="C1853">
        <v>111.11999999999999</v>
      </c>
      <c r="D1853">
        <v>3.3571972290375166E-6</v>
      </c>
    </row>
    <row r="1854" spans="3:4">
      <c r="C1854">
        <v>111.17999999999999</v>
      </c>
      <c r="D1854">
        <v>3.3172644297715916E-6</v>
      </c>
    </row>
    <row r="1855" spans="3:4">
      <c r="C1855">
        <v>111.24</v>
      </c>
      <c r="D1855">
        <v>3.2778026653155126E-6</v>
      </c>
    </row>
    <row r="1856" spans="3:4">
      <c r="C1856">
        <v>111.3</v>
      </c>
      <c r="D1856">
        <v>3.2388066038237291E-6</v>
      </c>
    </row>
    <row r="1857" spans="3:4">
      <c r="C1857">
        <v>111.36</v>
      </c>
      <c r="D1857">
        <v>3.2002709683202896E-6</v>
      </c>
    </row>
    <row r="1858" spans="3:4">
      <c r="C1858">
        <v>111.42</v>
      </c>
      <c r="D1858">
        <v>3.1621905362341643E-6</v>
      </c>
    </row>
    <row r="1859" spans="3:4">
      <c r="C1859">
        <v>111.47999999999999</v>
      </c>
      <c r="D1859">
        <v>3.1245601389369893E-6</v>
      </c>
    </row>
    <row r="1860" spans="3:4">
      <c r="C1860">
        <v>111.53999999999999</v>
      </c>
      <c r="D1860">
        <v>3.0873746612831006E-6</v>
      </c>
    </row>
    <row r="1861" spans="3:4">
      <c r="C1861">
        <v>111.6</v>
      </c>
      <c r="D1861">
        <v>3.0506290411520673E-6</v>
      </c>
    </row>
    <row r="1862" spans="3:4">
      <c r="C1862">
        <v>111.66</v>
      </c>
      <c r="D1862">
        <v>3.0143182689934988E-6</v>
      </c>
    </row>
    <row r="1863" spans="3:4">
      <c r="C1863">
        <v>111.72</v>
      </c>
      <c r="D1863">
        <v>2.978437387374336E-6</v>
      </c>
    </row>
    <row r="1864" spans="3:4">
      <c r="C1864">
        <v>111.78</v>
      </c>
      <c r="D1864">
        <v>2.9429814905285414E-6</v>
      </c>
    </row>
    <row r="1865" spans="3:4">
      <c r="C1865">
        <v>111.83999999999999</v>
      </c>
      <c r="D1865">
        <v>2.9079457239091985E-6</v>
      </c>
    </row>
    <row r="1866" spans="3:4">
      <c r="C1866">
        <v>111.89999999999999</v>
      </c>
      <c r="D1866">
        <v>2.8733252837430558E-6</v>
      </c>
    </row>
    <row r="1867" spans="3:4">
      <c r="C1867">
        <v>111.96</v>
      </c>
      <c r="D1867">
        <v>2.8391154165875517E-6</v>
      </c>
    </row>
    <row r="1868" spans="3:4">
      <c r="C1868">
        <v>112.02</v>
      </c>
      <c r="D1868">
        <v>2.8053114188902479E-6</v>
      </c>
    </row>
    <row r="1869" spans="3:4">
      <c r="C1869">
        <v>112.08</v>
      </c>
      <c r="D1869">
        <v>2.7719086365507515E-6</v>
      </c>
    </row>
    <row r="1870" spans="3:4">
      <c r="C1870">
        <v>112.14</v>
      </c>
      <c r="D1870">
        <v>2.7389024644850964E-6</v>
      </c>
    </row>
    <row r="1871" spans="3:4">
      <c r="C1871">
        <v>112.2</v>
      </c>
      <c r="D1871">
        <v>2.7062883461926184E-6</v>
      </c>
    </row>
    <row r="1872" spans="3:4">
      <c r="C1872">
        <v>112.25999999999999</v>
      </c>
      <c r="D1872">
        <v>2.6740617733253255E-6</v>
      </c>
    </row>
    <row r="1873" spans="3:4">
      <c r="C1873">
        <v>112.32</v>
      </c>
      <c r="D1873">
        <v>2.6422182852596969E-6</v>
      </c>
    </row>
    <row r="1874" spans="3:4">
      <c r="C1874">
        <v>112.38</v>
      </c>
      <c r="D1874">
        <v>2.6107534686710909E-6</v>
      </c>
    </row>
    <row r="1875" spans="3:4">
      <c r="C1875">
        <v>112.44</v>
      </c>
      <c r="D1875">
        <v>2.5796629571105635E-6</v>
      </c>
    </row>
    <row r="1876" spans="3:4">
      <c r="C1876">
        <v>112.5</v>
      </c>
      <c r="D1876">
        <v>2.5489424305842442E-6</v>
      </c>
    </row>
    <row r="1877" spans="3:4">
      <c r="C1877">
        <v>112.56</v>
      </c>
      <c r="D1877">
        <v>2.5185876151352017E-6</v>
      </c>
    </row>
    <row r="1878" spans="3:4">
      <c r="C1878">
        <v>112.61999999999999</v>
      </c>
      <c r="D1878">
        <v>2.4885942824278715E-6</v>
      </c>
    </row>
    <row r="1879" spans="3:4">
      <c r="C1879">
        <v>112.67999999999999</v>
      </c>
      <c r="D1879">
        <v>2.4589582493349394E-6</v>
      </c>
    </row>
    <row r="1880" spans="3:4">
      <c r="C1880">
        <v>112.74</v>
      </c>
      <c r="D1880">
        <v>2.4296753775268386E-6</v>
      </c>
    </row>
    <row r="1881" spans="3:4">
      <c r="C1881">
        <v>112.8</v>
      </c>
      <c r="D1881">
        <v>2.4007415730637122E-6</v>
      </c>
    </row>
    <row r="1882" spans="3:4">
      <c r="C1882">
        <v>112.86</v>
      </c>
      <c r="D1882">
        <v>2.3721527859899326E-6</v>
      </c>
    </row>
    <row r="1883" spans="3:4">
      <c r="C1883">
        <v>112.92</v>
      </c>
      <c r="D1883">
        <v>2.3439050099311683E-6</v>
      </c>
    </row>
    <row r="1884" spans="3:4">
      <c r="C1884">
        <v>112.97999999999999</v>
      </c>
      <c r="D1884">
        <v>2.3159942816939832E-6</v>
      </c>
    </row>
    <row r="1885" spans="3:4">
      <c r="C1885">
        <v>113.03999999999999</v>
      </c>
      <c r="D1885">
        <v>2.2884166808679508E-6</v>
      </c>
    </row>
    <row r="1886" spans="3:4">
      <c r="C1886">
        <v>113.1</v>
      </c>
      <c r="D1886">
        <v>2.2611683294303777E-6</v>
      </c>
    </row>
    <row r="1887" spans="3:4">
      <c r="C1887">
        <v>113.16</v>
      </c>
      <c r="D1887">
        <v>2.2342453913535085E-6</v>
      </c>
    </row>
    <row r="1888" spans="3:4">
      <c r="C1888">
        <v>113.22</v>
      </c>
      <c r="D1888">
        <v>2.2076440722143066E-6</v>
      </c>
    </row>
    <row r="1889" spans="3:4">
      <c r="C1889">
        <v>113.28</v>
      </c>
      <c r="D1889">
        <v>2.1813606188067697E-6</v>
      </c>
    </row>
    <row r="1890" spans="3:4">
      <c r="C1890">
        <v>113.33999999999999</v>
      </c>
      <c r="D1890">
        <v>2.1553913187568153E-6</v>
      </c>
    </row>
    <row r="1891" spans="3:4">
      <c r="C1891">
        <v>113.39999999999999</v>
      </c>
      <c r="D1891">
        <v>2.1297325001396591E-6</v>
      </c>
    </row>
    <row r="1892" spans="3:4">
      <c r="C1892">
        <v>113.46</v>
      </c>
      <c r="D1892">
        <v>2.1043805310998198E-6</v>
      </c>
    </row>
    <row r="1893" spans="3:4">
      <c r="C1893">
        <v>113.52</v>
      </c>
      <c r="D1893">
        <v>2.0793318194736041E-6</v>
      </c>
    </row>
    <row r="1894" spans="3:4">
      <c r="C1894">
        <v>113.58</v>
      </c>
      <c r="D1894">
        <v>2.0545828124141552E-6</v>
      </c>
    </row>
    <row r="1895" spans="3:4">
      <c r="C1895">
        <v>113.64</v>
      </c>
      <c r="D1895">
        <v>2.0301299960190589E-6</v>
      </c>
    </row>
    <row r="1896" spans="3:4">
      <c r="C1896">
        <v>113.7</v>
      </c>
      <c r="D1896">
        <v>2.0059698949604775E-6</v>
      </c>
    </row>
    <row r="1897" spans="3:4">
      <c r="C1897">
        <v>113.75999999999999</v>
      </c>
      <c r="D1897">
        <v>1.9820990721178283E-6</v>
      </c>
    </row>
    <row r="1898" spans="3:4">
      <c r="C1898">
        <v>113.82</v>
      </c>
      <c r="D1898">
        <v>1.9585141282129779E-6</v>
      </c>
    </row>
    <row r="1899" spans="3:4">
      <c r="C1899">
        <v>113.88</v>
      </c>
      <c r="D1899">
        <v>1.9352117014480373E-6</v>
      </c>
    </row>
    <row r="1900" spans="3:4">
      <c r="C1900">
        <v>113.94</v>
      </c>
      <c r="D1900">
        <v>1.9121884671456116E-6</v>
      </c>
    </row>
    <row r="1901" spans="3:4">
      <c r="C1901">
        <v>114</v>
      </c>
      <c r="D1901">
        <v>1.8894411373916171E-6</v>
      </c>
    </row>
    <row r="1902" spans="3:4">
      <c r="C1902">
        <v>114.06</v>
      </c>
      <c r="D1902">
        <v>1.8669664606806365E-6</v>
      </c>
    </row>
    <row r="1903" spans="3:4">
      <c r="C1903">
        <v>114.11999999999999</v>
      </c>
      <c r="D1903">
        <v>1.8447612215637726E-6</v>
      </c>
    </row>
    <row r="1904" spans="3:4">
      <c r="C1904">
        <v>114.17999999999999</v>
      </c>
      <c r="D1904">
        <v>1.8228222402990189E-6</v>
      </c>
    </row>
    <row r="1905" spans="3:4">
      <c r="C1905">
        <v>114.24</v>
      </c>
      <c r="D1905">
        <v>1.8011463725041818E-6</v>
      </c>
    </row>
    <row r="1906" spans="3:4">
      <c r="C1906">
        <v>114.3</v>
      </c>
      <c r="D1906">
        <v>1.7797305088122777E-6</v>
      </c>
    </row>
    <row r="1907" spans="3:4">
      <c r="C1907">
        <v>114.36</v>
      </c>
      <c r="D1907">
        <v>1.7585715745294458E-6</v>
      </c>
    </row>
    <row r="1908" spans="3:4">
      <c r="C1908">
        <v>114.42</v>
      </c>
      <c r="D1908">
        <v>1.7376665292953703E-6</v>
      </c>
    </row>
    <row r="1909" spans="3:4">
      <c r="C1909">
        <v>114.47999999999999</v>
      </c>
      <c r="D1909">
        <v>1.7170123667461992E-6</v>
      </c>
    </row>
    <row r="1910" spans="3:4">
      <c r="C1910">
        <v>114.53999999999999</v>
      </c>
      <c r="D1910">
        <v>1.6919301531181688E-6</v>
      </c>
    </row>
    <row r="1911" spans="3:4">
      <c r="C1911">
        <v>114.6</v>
      </c>
      <c r="D1911">
        <v>1.6718878230434265E-6</v>
      </c>
    </row>
    <row r="1912" spans="3:4">
      <c r="C1912">
        <v>114.66</v>
      </c>
      <c r="D1912">
        <v>1.6520846708299304E-6</v>
      </c>
    </row>
    <row r="1913" spans="3:4">
      <c r="C1913">
        <v>114.72</v>
      </c>
      <c r="D1913">
        <v>1.6325178890875991E-6</v>
      </c>
    </row>
    <row r="1914" spans="3:4">
      <c r="C1914">
        <v>114.78</v>
      </c>
      <c r="D1914">
        <v>1.6084402950810031E-6</v>
      </c>
    </row>
    <row r="1915" spans="3:4">
      <c r="C1915">
        <v>114.83999999999999</v>
      </c>
      <c r="D1915">
        <v>1.5894562771928104E-6</v>
      </c>
    </row>
    <row r="1916" spans="3:4">
      <c r="C1916">
        <v>114.89999999999999</v>
      </c>
      <c r="D1916">
        <v>1.5706975777846827E-6</v>
      </c>
    </row>
    <row r="1917" spans="3:4">
      <c r="C1917">
        <v>114.96</v>
      </c>
      <c r="D1917">
        <v>1.5521615747491893E-6</v>
      </c>
    </row>
    <row r="1918" spans="3:4">
      <c r="C1918">
        <v>115.02</v>
      </c>
      <c r="D1918">
        <v>1.5338456744002336E-6</v>
      </c>
    </row>
    <row r="1919" spans="3:4">
      <c r="C1919">
        <v>115.08</v>
      </c>
      <c r="D1919">
        <v>1.5157473112129419E-6</v>
      </c>
    </row>
    <row r="1920" spans="3:4">
      <c r="C1920">
        <v>115.14</v>
      </c>
      <c r="D1920">
        <v>1.4978639475650587E-6</v>
      </c>
    </row>
    <row r="1921" spans="3:4">
      <c r="C1921">
        <v>115.19999999999999</v>
      </c>
      <c r="D1921">
        <v>1.4801930734798581E-6</v>
      </c>
    </row>
    <row r="1922" spans="3:4">
      <c r="C1922">
        <v>115.25999999999999</v>
      </c>
      <c r="D1922">
        <v>1.4627322063705326E-6</v>
      </c>
    </row>
    <row r="1923" spans="3:4">
      <c r="C1923">
        <v>115.32</v>
      </c>
      <c r="D1923">
        <v>1.4454788907861561E-6</v>
      </c>
    </row>
    <row r="1924" spans="3:4">
      <c r="C1924">
        <v>115.38</v>
      </c>
      <c r="D1924">
        <v>1.4284306981591178E-6</v>
      </c>
    </row>
    <row r="1925" spans="3:4">
      <c r="C1925">
        <v>115.44</v>
      </c>
      <c r="D1925">
        <v>1.411585226554112E-6</v>
      </c>
    </row>
    <row r="1926" spans="3:4">
      <c r="C1926">
        <v>115.5</v>
      </c>
      <c r="D1926">
        <v>1.3949401004186574E-6</v>
      </c>
    </row>
    <row r="1927" spans="3:4">
      <c r="C1927">
        <v>115.56</v>
      </c>
      <c r="D1927">
        <v>1.3784929703351588E-6</v>
      </c>
    </row>
    <row r="1928" spans="3:4">
      <c r="C1928">
        <v>115.61999999999999</v>
      </c>
      <c r="D1928">
        <v>1.3622415127745046E-6</v>
      </c>
    </row>
    <row r="1929" spans="3:4">
      <c r="C1929">
        <v>115.67999999999999</v>
      </c>
      <c r="D1929">
        <v>1.346183429851212E-6</v>
      </c>
    </row>
    <row r="1930" spans="3:4">
      <c r="C1930">
        <v>115.74</v>
      </c>
      <c r="D1930">
        <v>1.3303164490801448E-6</v>
      </c>
    </row>
    <row r="1931" spans="3:4">
      <c r="C1931">
        <v>115.8</v>
      </c>
      <c r="D1931">
        <v>1.3146383231347584E-6</v>
      </c>
    </row>
    <row r="1932" spans="3:4">
      <c r="C1932">
        <v>115.86</v>
      </c>
      <c r="D1932">
        <v>1.299146829606916E-6</v>
      </c>
    </row>
    <row r="1933" spans="3:4">
      <c r="C1933">
        <v>115.92</v>
      </c>
      <c r="D1933">
        <v>1.283839770768272E-6</v>
      </c>
    </row>
    <row r="1934" spans="3:4">
      <c r="C1934">
        <v>115.97999999999999</v>
      </c>
      <c r="D1934">
        <v>1.2687149733332147E-6</v>
      </c>
    </row>
    <row r="1935" spans="3:4">
      <c r="C1935">
        <v>116.03999999999999</v>
      </c>
      <c r="D1935">
        <v>1.2537702882233564E-6</v>
      </c>
    </row>
    <row r="1936" spans="3:4">
      <c r="C1936">
        <v>116.1</v>
      </c>
      <c r="D1936">
        <v>1.239003590333644E-6</v>
      </c>
    </row>
    <row r="1937" spans="3:4">
      <c r="C1937">
        <v>116.16</v>
      </c>
      <c r="D1937">
        <v>1.2244127782999781E-6</v>
      </c>
    </row>
    <row r="1938" spans="3:4">
      <c r="C1938">
        <v>116.22</v>
      </c>
      <c r="D1938">
        <v>1.209995774268451E-6</v>
      </c>
    </row>
    <row r="1939" spans="3:4">
      <c r="C1939">
        <v>116.28</v>
      </c>
      <c r="D1939">
        <v>1.1957505236661356E-6</v>
      </c>
    </row>
    <row r="1940" spans="3:4">
      <c r="C1940">
        <v>116.33999999999999</v>
      </c>
      <c r="D1940">
        <v>1.1816749949734566E-6</v>
      </c>
    </row>
    <row r="1941" spans="3:4">
      <c r="C1941">
        <v>116.39999999999999</v>
      </c>
      <c r="D1941">
        <v>1.1677671794981271E-6</v>
      </c>
    </row>
    <row r="1942" spans="3:4">
      <c r="C1942">
        <v>116.46</v>
      </c>
      <c r="D1942">
        <v>1.1540250911506903E-6</v>
      </c>
    </row>
    <row r="1943" spans="3:4">
      <c r="C1943">
        <v>116.52</v>
      </c>
      <c r="D1943">
        <v>1.1404467662216024E-6</v>
      </c>
    </row>
    <row r="1944" spans="3:4">
      <c r="C1944">
        <v>116.58</v>
      </c>
      <c r="D1944">
        <v>1.1270302631599094E-6</v>
      </c>
    </row>
    <row r="1945" spans="3:4">
      <c r="C1945">
        <v>116.64</v>
      </c>
      <c r="D1945">
        <v>1.1137736623535077E-6</v>
      </c>
    </row>
    <row r="1946" spans="3:4">
      <c r="C1946">
        <v>116.69999999999999</v>
      </c>
      <c r="D1946">
        <v>1.1006750659109682E-6</v>
      </c>
    </row>
    <row r="1947" spans="3:4">
      <c r="C1947">
        <v>116.75999999999999</v>
      </c>
      <c r="D1947">
        <v>1.0877325974449328E-6</v>
      </c>
    </row>
    <row r="1948" spans="3:4">
      <c r="C1948">
        <v>116.82</v>
      </c>
      <c r="D1948">
        <v>1.0749444018571085E-6</v>
      </c>
    </row>
    <row r="1949" spans="3:4">
      <c r="C1949">
        <v>116.88</v>
      </c>
      <c r="D1949">
        <v>1.0623086451248136E-6</v>
      </c>
    </row>
    <row r="1950" spans="3:4">
      <c r="C1950">
        <v>116.94</v>
      </c>
      <c r="D1950">
        <v>1.049823514089105E-6</v>
      </c>
    </row>
    <row r="1951" spans="3:4">
      <c r="C1951">
        <v>117</v>
      </c>
      <c r="D1951">
        <v>1.037487216244476E-6</v>
      </c>
    </row>
    <row r="1952" spans="3:4">
      <c r="C1952">
        <v>117.06</v>
      </c>
      <c r="D1952">
        <v>1.0252979795301238E-6</v>
      </c>
    </row>
    <row r="1953" spans="3:4">
      <c r="C1953">
        <v>117.11999999999999</v>
      </c>
      <c r="D1953">
        <v>1.0132540521227885E-6</v>
      </c>
    </row>
    <row r="1954" spans="3:4">
      <c r="C1954">
        <v>117.17999999999999</v>
      </c>
      <c r="D1954">
        <v>1.001353702231143E-6</v>
      </c>
    </row>
    <row r="1955" spans="3:4">
      <c r="C1955">
        <v>117.24</v>
      </c>
      <c r="D1955">
        <v>9.8959521789177633E-7</v>
      </c>
    </row>
    <row r="1956" spans="3:4">
      <c r="C1956">
        <v>117.3</v>
      </c>
      <c r="D1956">
        <v>9.7797690676670339E-7</v>
      </c>
    </row>
    <row r="1957" spans="3:4">
      <c r="C1957">
        <v>117.36</v>
      </c>
      <c r="D1957">
        <v>9.6649709594246045E-7</v>
      </c>
    </row>
    <row r="1958" spans="3:4">
      <c r="C1958">
        <v>117.42</v>
      </c>
      <c r="D1958">
        <v>9.5515413173074181E-7</v>
      </c>
    </row>
    <row r="1959" spans="3:4">
      <c r="C1959">
        <v>117.47999999999999</v>
      </c>
      <c r="D1959">
        <v>9.4394637947059104E-7</v>
      </c>
    </row>
    <row r="1960" spans="3:4">
      <c r="C1960">
        <v>117.53999999999999</v>
      </c>
      <c r="D1960">
        <v>9.3287222333214219E-7</v>
      </c>
    </row>
    <row r="1961" spans="3:4">
      <c r="C1961">
        <v>117.6</v>
      </c>
      <c r="D1961">
        <v>9.2193006612192089E-7</v>
      </c>
    </row>
    <row r="1962" spans="3:4">
      <c r="C1962">
        <v>117.66</v>
      </c>
      <c r="D1962">
        <v>9.1111832908966452E-7</v>
      </c>
    </row>
    <row r="1963" spans="3:4">
      <c r="C1963">
        <v>117.72</v>
      </c>
      <c r="D1963">
        <v>9.0043545173669774E-7</v>
      </c>
    </row>
    <row r="1964" spans="3:4">
      <c r="C1964">
        <v>117.78</v>
      </c>
      <c r="D1964">
        <v>8.8987989162584104E-7</v>
      </c>
    </row>
    <row r="1965" spans="3:4">
      <c r="C1965">
        <v>117.83999999999999</v>
      </c>
      <c r="D1965">
        <v>8.7945012419284921E-7</v>
      </c>
    </row>
    <row r="1966" spans="3:4">
      <c r="C1966">
        <v>117.89999999999999</v>
      </c>
      <c r="D1966">
        <v>8.6914464255936522E-7</v>
      </c>
    </row>
    <row r="1967" spans="3:4">
      <c r="C1967">
        <v>117.96</v>
      </c>
      <c r="D1967">
        <v>8.5896195734743048E-7</v>
      </c>
    </row>
    <row r="1968" spans="3:4">
      <c r="C1968">
        <v>118.02</v>
      </c>
      <c r="D1968">
        <v>8.4890059649547264E-7</v>
      </c>
    </row>
    <row r="1969" spans="3:4">
      <c r="C1969">
        <v>118.08</v>
      </c>
      <c r="D1969">
        <v>8.3895910507583669E-7</v>
      </c>
    </row>
    <row r="1970" spans="3:4">
      <c r="C1970">
        <v>118.14</v>
      </c>
      <c r="D1970">
        <v>8.2913604511381309E-7</v>
      </c>
    </row>
    <row r="1971" spans="3:4">
      <c r="C1971">
        <v>118.19999999999999</v>
      </c>
      <c r="D1971">
        <v>8.194299954081729E-7</v>
      </c>
    </row>
    <row r="1972" spans="3:4">
      <c r="C1972">
        <v>118.25999999999999</v>
      </c>
      <c r="D1972">
        <v>8.0983955135319492E-7</v>
      </c>
    </row>
    <row r="1973" spans="3:4">
      <c r="C1973">
        <v>118.32</v>
      </c>
      <c r="D1973">
        <v>8.003633247622092E-7</v>
      </c>
    </row>
    <row r="1974" spans="3:4">
      <c r="C1974">
        <v>118.38</v>
      </c>
      <c r="D1974">
        <v>7.9099994369260553E-7</v>
      </c>
    </row>
    <row r="1975" spans="3:4">
      <c r="C1975">
        <v>118.44</v>
      </c>
      <c r="D1975">
        <v>7.8174805227233411E-7</v>
      </c>
    </row>
    <row r="1976" spans="3:4">
      <c r="C1976">
        <v>118.5</v>
      </c>
      <c r="D1976">
        <v>7.7260631052789088E-7</v>
      </c>
    </row>
    <row r="1977" spans="3:4">
      <c r="C1977">
        <v>118.56</v>
      </c>
      <c r="D1977">
        <v>7.6357339421376849E-7</v>
      </c>
    </row>
    <row r="1978" spans="3:4">
      <c r="C1978">
        <v>118.61999999999999</v>
      </c>
      <c r="D1978">
        <v>7.5464799464337602E-7</v>
      </c>
    </row>
    <row r="1979" spans="3:4">
      <c r="C1979">
        <v>118.67999999999999</v>
      </c>
      <c r="D1979">
        <v>7.4582881852141511E-7</v>
      </c>
    </row>
    <row r="1980" spans="3:4">
      <c r="C1980">
        <v>118.74</v>
      </c>
      <c r="D1980">
        <v>7.3711458777772901E-7</v>
      </c>
    </row>
    <row r="1981" spans="3:4">
      <c r="C1981">
        <v>118.8</v>
      </c>
      <c r="D1981">
        <v>7.285040394025769E-7</v>
      </c>
    </row>
    <row r="1982" spans="3:4">
      <c r="C1982">
        <v>118.86</v>
      </c>
      <c r="D1982">
        <v>7.1999592528337109E-7</v>
      </c>
    </row>
    <row r="1983" spans="3:4">
      <c r="C1983">
        <v>118.92</v>
      </c>
      <c r="D1983">
        <v>7.1158901204283472E-7</v>
      </c>
    </row>
    <row r="1984" spans="3:4">
      <c r="C1984">
        <v>118.97999999999999</v>
      </c>
      <c r="D1984">
        <v>7.032820808786095E-7</v>
      </c>
    </row>
    <row r="1985" spans="3:4">
      <c r="C1985">
        <v>119.03999999999999</v>
      </c>
      <c r="D1985">
        <v>6.9507392740426087E-7</v>
      </c>
    </row>
    <row r="1986" spans="3:4">
      <c r="C1986">
        <v>119.1</v>
      </c>
      <c r="D1986">
        <v>6.8696336149173515E-7</v>
      </c>
    </row>
    <row r="1987" spans="3:4">
      <c r="C1987">
        <v>119.16</v>
      </c>
      <c r="D1987">
        <v>6.7894920711519485E-7</v>
      </c>
    </row>
    <row r="1988" spans="3:4">
      <c r="C1988">
        <v>119.22</v>
      </c>
      <c r="D1988">
        <v>6.7103030219628149E-7</v>
      </c>
    </row>
    <row r="1989" spans="3:4">
      <c r="C1989">
        <v>119.28</v>
      </c>
      <c r="D1989">
        <v>6.632054984507633E-7</v>
      </c>
    </row>
    <row r="1990" spans="3:4">
      <c r="C1990">
        <v>119.33999999999999</v>
      </c>
      <c r="D1990">
        <v>6.5547366123657924E-7</v>
      </c>
    </row>
    <row r="1991" spans="3:4">
      <c r="C1991">
        <v>119.39999999999999</v>
      </c>
      <c r="D1991">
        <v>6.4783366940326108E-7</v>
      </c>
    </row>
    <row r="1992" spans="3:4">
      <c r="C1992">
        <v>119.46</v>
      </c>
      <c r="D1992">
        <v>6.4028441514274764E-7</v>
      </c>
    </row>
    <row r="1993" spans="3:4">
      <c r="C1993">
        <v>119.52</v>
      </c>
      <c r="D1993">
        <v>6.3282480384154976E-7</v>
      </c>
    </row>
    <row r="1994" spans="3:4">
      <c r="C1994">
        <v>119.58</v>
      </c>
      <c r="D1994">
        <v>6.254537539342885E-7</v>
      </c>
    </row>
    <row r="1995" spans="3:4">
      <c r="C1995">
        <v>119.64</v>
      </c>
      <c r="D1995">
        <v>6.1817019675858763E-7</v>
      </c>
    </row>
    <row r="1996" spans="3:4">
      <c r="C1996">
        <v>119.69999999999999</v>
      </c>
      <c r="D1996">
        <v>6.1097307641131582E-7</v>
      </c>
    </row>
    <row r="1997" spans="3:4">
      <c r="C1997">
        <v>119.75999999999999</v>
      </c>
      <c r="D1997">
        <v>6.0386134960616031E-7</v>
      </c>
    </row>
    <row r="1998" spans="3:4">
      <c r="C1998">
        <v>119.82</v>
      </c>
      <c r="D1998">
        <v>5.9683398553255352E-7</v>
      </c>
    </row>
    <row r="1999" spans="3:4">
      <c r="C1999">
        <v>119.88</v>
      </c>
      <c r="D1999">
        <v>5.8988996571590238E-7</v>
      </c>
    </row>
    <row r="2000" spans="3:4">
      <c r="C2000">
        <v>119.94</v>
      </c>
      <c r="D2000">
        <v>5.8302828387915706E-7</v>
      </c>
    </row>
    <row r="2001" spans="3:4">
      <c r="C2001" t="s">
        <v>103</v>
      </c>
      <c r="D200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PlotDat5</vt:lpstr>
      <vt:lpstr>PlotDat6</vt:lpstr>
      <vt:lpstr>gauss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Capaldi, Tomas</cp:lastModifiedBy>
  <cp:lastPrinted>2026-03-11T21:57:18Z</cp:lastPrinted>
  <dcterms:created xsi:type="dcterms:W3CDTF">2019-01-25T21:53:36Z</dcterms:created>
  <dcterms:modified xsi:type="dcterms:W3CDTF">2026-03-13T16:37:46Z</dcterms:modified>
</cp:coreProperties>
</file>